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esktop/product_raw/"/>
    </mc:Choice>
  </mc:AlternateContent>
  <xr:revisionPtr revIDLastSave="0" documentId="8_{DA4C24ED-EC8E-4947-A81D-172EE88B127F}" xr6:coauthVersionLast="47" xr6:coauthVersionMax="47" xr10:uidLastSave="{00000000-0000-0000-0000-000000000000}"/>
  <bookViews>
    <workbookView xWindow="-28920" yWindow="-90" windowWidth="29040" windowHeight="15720" tabRatio="765" xr2:uid="{00000000-000D-0000-FFFF-FFFF00000000}"/>
  </bookViews>
  <sheets>
    <sheet name="Table2" sheetId="14" r:id="rId1"/>
    <sheet name="ALLOCAZIONE" sheetId="12" state="hidden" r:id="rId2"/>
  </sheets>
  <definedNames>
    <definedName name="ExternalData_1" localSheetId="0" hidden="1">Table2!$A$1:$BG$790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2" l="1"/>
  <c r="J11" i="12"/>
  <c r="I18" i="12"/>
  <c r="I11" i="12"/>
  <c r="T20" i="12"/>
  <c r="U20" i="12" s="1"/>
  <c r="T19" i="12"/>
  <c r="U19" i="12" s="1"/>
  <c r="T18" i="12"/>
  <c r="U18" i="12" s="1"/>
  <c r="T17" i="12"/>
  <c r="U17" i="12" s="1"/>
  <c r="T16" i="12"/>
  <c r="U16" i="12" s="1"/>
  <c r="T15" i="12"/>
  <c r="U15" i="12" s="1"/>
  <c r="T14" i="12"/>
  <c r="U14" i="12" s="1"/>
  <c r="T13" i="12"/>
  <c r="U13" i="12" s="1"/>
  <c r="T12" i="12"/>
  <c r="U12" i="12" s="1"/>
  <c r="T11" i="12"/>
  <c r="U11" i="12" s="1"/>
  <c r="T10" i="12"/>
  <c r="U10" i="12" s="1"/>
  <c r="T9" i="12"/>
  <c r="U9" i="12" s="1"/>
  <c r="T8" i="12"/>
  <c r="U8" i="12" s="1"/>
  <c r="T7" i="12"/>
  <c r="U7" i="12" s="1"/>
  <c r="T6" i="12"/>
  <c r="U6" i="12" s="1"/>
  <c r="T5" i="12"/>
  <c r="U5" i="12" s="1"/>
  <c r="T4" i="12"/>
  <c r="U4" i="12" s="1"/>
  <c r="T3" i="12"/>
  <c r="U3" i="12" s="1"/>
  <c r="T2" i="12"/>
  <c r="U2" i="12" s="1"/>
  <c r="N3" i="12"/>
  <c r="O3" i="12" s="1"/>
  <c r="N6" i="12"/>
  <c r="O6" i="12" s="1"/>
  <c r="L18" i="12"/>
  <c r="L16" i="12"/>
  <c r="L15" i="12"/>
  <c r="L14" i="12"/>
  <c r="L13" i="12"/>
  <c r="L12" i="12"/>
  <c r="L11" i="12"/>
  <c r="L9" i="12"/>
  <c r="L8" i="12"/>
  <c r="N2" i="12" l="1"/>
  <c r="O2" i="12" s="1"/>
  <c r="N4" i="12"/>
  <c r="O4" i="12" s="1"/>
  <c r="N5" i="12"/>
  <c r="O5" i="12" s="1"/>
  <c r="N7" i="12"/>
  <c r="O7" i="12" s="1"/>
  <c r="F3" i="12"/>
  <c r="F5" i="12"/>
  <c r="F13" i="12"/>
  <c r="E14" i="12"/>
  <c r="H18" i="12"/>
  <c r="G18" i="12"/>
  <c r="N14" i="12" l="1"/>
  <c r="O14" i="12" s="1"/>
  <c r="N8" i="12"/>
  <c r="O8" i="12" s="1"/>
  <c r="N16" i="12"/>
  <c r="O16" i="12" s="1"/>
  <c r="N9" i="12"/>
  <c r="O9" i="12" s="1"/>
  <c r="N11" i="12"/>
  <c r="O11" i="12" s="1"/>
  <c r="N18" i="12"/>
  <c r="O18" i="12" s="1"/>
  <c r="N15" i="12"/>
  <c r="O15" i="12" s="1"/>
  <c r="N13" i="12"/>
  <c r="O13" i="12" s="1"/>
  <c r="N12" i="12"/>
  <c r="O12" i="12" s="1"/>
  <c r="N20" i="12"/>
  <c r="O20" i="12" s="1"/>
  <c r="N10" i="12"/>
  <c r="O10" i="12" s="1"/>
  <c r="N17" i="12"/>
  <c r="O17" i="12" s="1"/>
  <c r="N19" i="12"/>
  <c r="O19" i="12" s="1"/>
  <c r="H11" i="12"/>
  <c r="G12" i="12"/>
  <c r="D11" i="12"/>
  <c r="C13" i="12"/>
  <c r="C14" i="12"/>
  <c r="D17" i="12" s="1"/>
  <c r="D16" i="12" l="1"/>
  <c r="D18" i="12" s="1"/>
  <c r="F16" i="12"/>
  <c r="F18" i="12" s="1"/>
  <c r="E17" i="12" l="1"/>
  <c r="E18" i="12" s="1"/>
  <c r="C3" i="12" l="1"/>
  <c r="C4" i="12"/>
  <c r="C2" i="12" s="1"/>
  <c r="C17" i="12" l="1"/>
  <c r="C16" i="12" l="1"/>
  <c r="C18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4D67E-EFD4-470D-AEF2-197DAE7B79C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<sst xmlns="http://schemas.openxmlformats.org/spreadsheetml/2006/main" count="25499" uniqueCount="570">
  <si>
    <t>Engines</t>
  </si>
  <si>
    <t>PERIOD</t>
  </si>
  <si>
    <t>CODE</t>
  </si>
  <si>
    <t>SUBCODE</t>
  </si>
  <si>
    <t>CUSTOMER</t>
  </si>
  <si>
    <t>CUSTOMER MERGE</t>
  </si>
  <si>
    <t>REGION DESTINATION</t>
  </si>
  <si>
    <t>REGION INVOICE</t>
  </si>
  <si>
    <t>APPLICATION</t>
  </si>
  <si>
    <t>SUB APPLICATION</t>
  </si>
  <si>
    <t>VEHICLE LINE</t>
  </si>
  <si>
    <t>MACRO FAMILY</t>
  </si>
  <si>
    <t>PLANT</t>
  </si>
  <si>
    <t>COUNTRY OF SALES</t>
  </si>
  <si>
    <t>LEGAL ENTITY</t>
  </si>
  <si>
    <t>BMP</t>
  </si>
  <si>
    <t>HOMOLOGATION</t>
  </si>
  <si>
    <t>POWERNODE</t>
  </si>
  <si>
    <t>PN
ALLESTIMENTO</t>
  </si>
  <si>
    <t>CHANNEL (LEV3)</t>
  </si>
  <si>
    <t>CHANNEL MERGE (LEV2)</t>
  </si>
  <si>
    <t>SUB CHANNEL (LEV4)</t>
  </si>
  <si>
    <t>CAPTIVITY (LEV1)</t>
  </si>
  <si>
    <t>PRODUCT LINE</t>
  </si>
  <si>
    <t>FAMILY</t>
  </si>
  <si>
    <t>PRODUCT</t>
  </si>
  <si>
    <t>NEW SUBREGION level 1</t>
  </si>
  <si>
    <t>AMS PERIMETER</t>
  </si>
  <si>
    <t>NOTE</t>
  </si>
  <si>
    <t>C87TE1PV.F550</t>
  </si>
  <si>
    <t>C9</t>
  </si>
  <si>
    <t>CR13TE7W.S550</t>
  </si>
  <si>
    <t>CR16TE1W.S550</t>
  </si>
  <si>
    <t>CURSOR13TE2A.S551</t>
  </si>
  <si>
    <t>N67ENTZW69.00</t>
  </si>
  <si>
    <t>N67TEVP06.00</t>
  </si>
  <si>
    <t>NEF45TM3.S500</t>
  </si>
  <si>
    <t>NEF67TE1PV.S550</t>
  </si>
  <si>
    <t>NEF67TE2PV.S550</t>
  </si>
  <si>
    <t>NEF67TE3PV.S550</t>
  </si>
  <si>
    <t>NEF67TE8P.S550</t>
  </si>
  <si>
    <t>NEF67TM3A.S500</t>
  </si>
  <si>
    <t>NEF67TM4.S500</t>
  </si>
  <si>
    <t>CR13TE6W.S551</t>
  </si>
  <si>
    <t>CURSOR13TE2F.S550</t>
  </si>
  <si>
    <t>F2CE0685B*D001</t>
  </si>
  <si>
    <t>F34ETVP02.A55</t>
  </si>
  <si>
    <t>F34TEVP01.00</t>
  </si>
  <si>
    <t>F36ETVP02.A94</t>
  </si>
  <si>
    <t>F36ETVP03.A85</t>
  </si>
  <si>
    <t>F36ETVP03.A94</t>
  </si>
  <si>
    <t>N45ENTHW24.00A001</t>
  </si>
  <si>
    <t>N45ENTHW24.00A003</t>
  </si>
  <si>
    <t>N45ENTVP24.00A002</t>
  </si>
  <si>
    <t>N67ENTVP20.00A001</t>
  </si>
  <si>
    <t>N67ENTX20.00A038</t>
  </si>
  <si>
    <t>N67ETVP01.A150</t>
  </si>
  <si>
    <t>N67ETVP01.A200</t>
  </si>
  <si>
    <t>NEF45AM2.S500</t>
  </si>
  <si>
    <t>NEF45SM1F.S500</t>
  </si>
  <si>
    <t>NEF45SM3.S500</t>
  </si>
  <si>
    <t>NEF45TM2A.S500</t>
  </si>
  <si>
    <t>ATS</t>
  </si>
  <si>
    <t>HQ</t>
  </si>
  <si>
    <t>HIMOINSA S.L.</t>
  </si>
  <si>
    <t>DIECI S.R.L.</t>
  </si>
  <si>
    <t>CNH</t>
  </si>
  <si>
    <t>JCB Power Products India Private Ltd</t>
  </si>
  <si>
    <t>Himoinsa</t>
  </si>
  <si>
    <t>Komatsu</t>
  </si>
  <si>
    <t>Argo Tractors</t>
  </si>
  <si>
    <t>Generac</t>
  </si>
  <si>
    <t>Grupos Electrogenos Europa S.A.U.</t>
  </si>
  <si>
    <t>North America</t>
  </si>
  <si>
    <t>NA (North America)</t>
  </si>
  <si>
    <t>Others</t>
  </si>
  <si>
    <t>Off Road</t>
  </si>
  <si>
    <t>G-Drive</t>
  </si>
  <si>
    <t>Other</t>
  </si>
  <si>
    <t>PG</t>
  </si>
  <si>
    <t>Torino - BLY</t>
  </si>
  <si>
    <t>C13</t>
  </si>
  <si>
    <t>China - CMC</t>
  </si>
  <si>
    <t>NA</t>
  </si>
  <si>
    <t>GB IV</t>
  </si>
  <si>
    <t>Torino SPA - NEF</t>
  </si>
  <si>
    <t>C10</t>
  </si>
  <si>
    <t>C16</t>
  </si>
  <si>
    <t>NEF</t>
  </si>
  <si>
    <t>N4</t>
  </si>
  <si>
    <t>N6</t>
  </si>
  <si>
    <t>F5</t>
  </si>
  <si>
    <t>NO CAPTIVE</t>
  </si>
  <si>
    <t>OEMS</t>
  </si>
  <si>
    <t>OTHER THIRDS</t>
  </si>
  <si>
    <t>GLOBAL OEMS</t>
  </si>
  <si>
    <t>F32</t>
  </si>
  <si>
    <t>F34</t>
  </si>
  <si>
    <t>F36</t>
  </si>
  <si>
    <t>S8000</t>
  </si>
  <si>
    <t>FUEL</t>
  </si>
  <si>
    <t>Pramac</t>
  </si>
  <si>
    <t>TigerCat</t>
  </si>
  <si>
    <t>ATLAS COPCO_NC</t>
  </si>
  <si>
    <t>Claas</t>
  </si>
  <si>
    <t>Coelmo</t>
  </si>
  <si>
    <t>Dieci</t>
  </si>
  <si>
    <t>Horsch</t>
  </si>
  <si>
    <t>Liebherr</t>
  </si>
  <si>
    <t>Merlo</t>
  </si>
  <si>
    <t>Yanmar</t>
  </si>
  <si>
    <t>Carraro</t>
  </si>
  <si>
    <t>AG</t>
  </si>
  <si>
    <t>CE</t>
  </si>
  <si>
    <t>IND</t>
  </si>
  <si>
    <t>Power Gen</t>
  </si>
  <si>
    <t>CAPTIVE</t>
  </si>
  <si>
    <t>Local OEMs</t>
  </si>
  <si>
    <t>PRAMAC IBERICA S.A.U.</t>
  </si>
  <si>
    <t>COELMO S.P.A.</t>
  </si>
  <si>
    <t>F28</t>
  </si>
  <si>
    <t>CURSOR</t>
  </si>
  <si>
    <t>Hattat Traktor San. Tic. A.S.</t>
  </si>
  <si>
    <t>F36ETVP02.A85</t>
  </si>
  <si>
    <t>CR16TE1W.S551</t>
  </si>
  <si>
    <t>80313AM1P.S552</t>
  </si>
  <si>
    <t>LOCAL OEMS</t>
  </si>
  <si>
    <t>CUSTOMER_GROUP</t>
  </si>
  <si>
    <t>Tigercat</t>
  </si>
  <si>
    <t>KOMATSU UTILITY EUROPE SPA</t>
  </si>
  <si>
    <t>CARRARO SPA DIVISIONE AGRITALIA</t>
  </si>
  <si>
    <t>MERLO SPA INDUSTRIA METALMECCANICA</t>
  </si>
  <si>
    <t>YANMAR ENERGY SYSTEMS</t>
  </si>
  <si>
    <t>LIEBHERR MACHINES BULLE SA</t>
  </si>
  <si>
    <t>Horsch Leeb</t>
  </si>
  <si>
    <t>HEAVY</t>
  </si>
  <si>
    <t>MEDIUM</t>
  </si>
  <si>
    <t>LIGHT</t>
  </si>
  <si>
    <t>OFF ROAD</t>
  </si>
  <si>
    <t>OEMs</t>
  </si>
  <si>
    <t>Global OEMs</t>
  </si>
  <si>
    <t>FUSO</t>
  </si>
  <si>
    <t>NEF67TM7.S502</t>
  </si>
  <si>
    <t>EXTERNAL SALES</t>
  </si>
  <si>
    <t>THIRDS TYPE</t>
  </si>
  <si>
    <t>THIRD PARTY</t>
  </si>
  <si>
    <t>SEGMENT</t>
  </si>
  <si>
    <t>Italy (Foggia) - F5</t>
  </si>
  <si>
    <t>UNITS</t>
  </si>
  <si>
    <t>TN</t>
  </si>
  <si>
    <t>COGS</t>
  </si>
  <si>
    <t>SGM</t>
  </si>
  <si>
    <t>AGM</t>
  </si>
  <si>
    <t>VAR TOT</t>
  </si>
  <si>
    <t>VAR 1</t>
  </si>
  <si>
    <t>VAR 2</t>
  </si>
  <si>
    <t>F34ETVP02.55A00</t>
  </si>
  <si>
    <t>F34ETVP01.55A00</t>
  </si>
  <si>
    <t>N67TEVP01.200A00</t>
  </si>
  <si>
    <t>Apac</t>
  </si>
  <si>
    <t>Emea</t>
  </si>
  <si>
    <t>Carraro Antonio</t>
  </si>
  <si>
    <t>ENGINES</t>
  </si>
  <si>
    <t>TYPE</t>
  </si>
  <si>
    <t>PERIOD NEW</t>
  </si>
  <si>
    <t>Industrial&amp;Marine</t>
  </si>
  <si>
    <t>Diesel</t>
  </si>
  <si>
    <t>NOTAPP</t>
  </si>
  <si>
    <t>N67TEVP02.00</t>
  </si>
  <si>
    <t>N67TEVP09.00</t>
  </si>
  <si>
    <t>C87ELVPN.308A00</t>
  </si>
  <si>
    <t>C87ETFPN.242A00</t>
  </si>
  <si>
    <t>N45ELVPN.147A00</t>
  </si>
  <si>
    <t>N67ETVPN.159A01</t>
  </si>
  <si>
    <t>Accountability 1</t>
  </si>
  <si>
    <t>Accountability 2</t>
  </si>
  <si>
    <t>Accountability 3</t>
  </si>
  <si>
    <t>Accountability 4</t>
  </si>
  <si>
    <t>Accountability 5</t>
  </si>
  <si>
    <t>F6</t>
  </si>
  <si>
    <t>TOT</t>
  </si>
  <si>
    <t>N45ETVP03.100A00</t>
  </si>
  <si>
    <t>TIGERCAT</t>
  </si>
  <si>
    <t>N45ETVP02.100A00</t>
  </si>
  <si>
    <t>HIMOINSA CHINA CO., LTD</t>
  </si>
  <si>
    <t>R38</t>
  </si>
  <si>
    <t>N67ETVP01.B200</t>
  </si>
  <si>
    <t>N67ETVP01.B150</t>
  </si>
  <si>
    <t>IKA</t>
  </si>
  <si>
    <t>Volpe</t>
  </si>
  <si>
    <t>Valente</t>
  </si>
  <si>
    <t>EMEA</t>
  </si>
  <si>
    <t>Crepaldi</t>
  </si>
  <si>
    <t>GENERAC Richfield</t>
  </si>
  <si>
    <t>Himoinsa Cina</t>
  </si>
  <si>
    <t>JCB Landpower</t>
  </si>
  <si>
    <t>GENSET</t>
  </si>
  <si>
    <t>BARE ENGINE</t>
  </si>
  <si>
    <t>Speranza</t>
  </si>
  <si>
    <t>Bagnoli</t>
  </si>
  <si>
    <t>Pezzetti</t>
  </si>
  <si>
    <t>Cufari</t>
  </si>
  <si>
    <t>Ferretti</t>
  </si>
  <si>
    <t>Castaldo</t>
  </si>
  <si>
    <t>Del Rosso</t>
  </si>
  <si>
    <t>Trincanato</t>
  </si>
  <si>
    <t>BDG_26</t>
  </si>
  <si>
    <t>G-DRIVE</t>
  </si>
  <si>
    <t>SDF</t>
  </si>
  <si>
    <t>D_N6_OFF_AG_STV_160-220KW_DIE_NEF</t>
  </si>
  <si>
    <t>5803455642_NO_CPTV</t>
  </si>
  <si>
    <t>D_F36_OFF_CE_T4B_STV_105KW_DIE_FOG</t>
  </si>
  <si>
    <t>CR13TE7W*S550</t>
  </si>
  <si>
    <t>CURSOR13TE2A*S551</t>
  </si>
  <si>
    <t>NEF45TM3*S500</t>
  </si>
  <si>
    <t>NEF67TM4*S500</t>
  </si>
  <si>
    <t>NEF67TM7*S502</t>
  </si>
  <si>
    <t>NEF67TE8P*S550</t>
  </si>
  <si>
    <t>NEF67TE1PV*S550</t>
  </si>
  <si>
    <t>NEF67TE3PV*S550</t>
  </si>
  <si>
    <t>NEF45AM2*S500</t>
  </si>
  <si>
    <t>NEF45SM3*S500</t>
  </si>
  <si>
    <t>F36ETVP03*A85</t>
  </si>
  <si>
    <t>F36ETVP03*A94</t>
  </si>
  <si>
    <t>NEF67TE2PV*S550</t>
  </si>
  <si>
    <t>N67TEVP06*00</t>
  </si>
  <si>
    <t>N67ENTVP20*00A001</t>
  </si>
  <si>
    <t>C87TE1PV*F550</t>
  </si>
  <si>
    <t>CURSOR13TE2F*S550</t>
  </si>
  <si>
    <t>F36ETVP02*A94</t>
  </si>
  <si>
    <t>C87ELV308_A00</t>
  </si>
  <si>
    <t>C87ETF242A00</t>
  </si>
  <si>
    <t>N67ETV159A01</t>
  </si>
  <si>
    <t>N67ENTX20*00A038</t>
  </si>
  <si>
    <t>F34ETVP01*55A00</t>
  </si>
  <si>
    <t>F34ETVP02*55A00</t>
  </si>
  <si>
    <t>N45ETVP03*100A00</t>
  </si>
  <si>
    <t>N45ETVP02*100A00</t>
  </si>
  <si>
    <t>N67TEVP01*200A00</t>
  </si>
  <si>
    <t>N67TE3PV*01A200</t>
  </si>
  <si>
    <t>80313AM1P*S552</t>
  </si>
  <si>
    <t>BONUS</t>
  </si>
  <si>
    <t>Pramac Fu LEE</t>
  </si>
  <si>
    <t>GENERAC POWER SYSTEMS INC.</t>
  </si>
  <si>
    <t>HIMOINSA S.L. CHINA</t>
  </si>
  <si>
    <t>Price Dealers Emea</t>
  </si>
  <si>
    <t>Price 6M</t>
  </si>
  <si>
    <t>Target EMEA Global OEMs</t>
  </si>
  <si>
    <t>F2CE0685B.D001</t>
  </si>
  <si>
    <t>N67TE3PV.01A200</t>
  </si>
  <si>
    <t>China - CMC - (CMC ITC MARGIN)</t>
  </si>
  <si>
    <t>SFH Chongqing - (CMC ITC MARGIN)</t>
  </si>
  <si>
    <t>DIESEL</t>
  </si>
  <si>
    <t>ARGO TRACTORS</t>
  </si>
  <si>
    <t>Raywin - (CMC ITC MARGIN)</t>
  </si>
  <si>
    <t>France (Bly) - (FRANCE ITC MARGIN)</t>
  </si>
  <si>
    <t>COST ADJ</t>
  </si>
  <si>
    <t>Proverbio</t>
  </si>
  <si>
    <t>GM+TARGET</t>
  </si>
  <si>
    <t>TARGET PRICE APAC</t>
  </si>
  <si>
    <t>NS</t>
  </si>
  <si>
    <t>CHECK</t>
  </si>
  <si>
    <t>TARGET VOL/MIX THIRDS</t>
  </si>
  <si>
    <t>TARGET VOL/MIX IVECO</t>
  </si>
  <si>
    <t>TARGET VOL/MIX THIRDS 6,1</t>
  </si>
  <si>
    <t>TARGET VOL/MIX IVECO 3,9</t>
  </si>
  <si>
    <t>TARGET PRICE APAC 0,450</t>
  </si>
  <si>
    <t>Price Dealers Emea 1,2</t>
  </si>
  <si>
    <t>Price CNH EU 2</t>
  </si>
  <si>
    <t>ATLAS</t>
  </si>
  <si>
    <t>Argo</t>
  </si>
  <si>
    <t>JCB</t>
  </si>
  <si>
    <t>A. carraro</t>
  </si>
  <si>
    <t>Price OFF</t>
  </si>
  <si>
    <t>Price ON</t>
  </si>
  <si>
    <t>Price LATAM 3,5</t>
  </si>
  <si>
    <t>Price ON 1</t>
  </si>
  <si>
    <t>Price OFF 0,8</t>
  </si>
  <si>
    <t>IDV 2</t>
  </si>
  <si>
    <t>NS + TARGET</t>
  </si>
  <si>
    <t>VCE8</t>
  </si>
  <si>
    <t>TURIN - NEF</t>
  </si>
  <si>
    <t>ITALY</t>
  </si>
  <si>
    <t>TIER 3 / STAGE IIIA</t>
  </si>
  <si>
    <t>88</t>
  </si>
  <si>
    <t>5801633746</t>
  </si>
  <si>
    <t>82</t>
  </si>
  <si>
    <t>5801633749</t>
  </si>
  <si>
    <t>TIER 4B / STAGE IV</t>
  </si>
  <si>
    <t>105</t>
  </si>
  <si>
    <t>5802920844</t>
  </si>
  <si>
    <t>128</t>
  </si>
  <si>
    <t>5803002873</t>
  </si>
  <si>
    <t>98</t>
  </si>
  <si>
    <t>504246339</t>
  </si>
  <si>
    <t>116</t>
  </si>
  <si>
    <t>504252202</t>
  </si>
  <si>
    <t>104</t>
  </si>
  <si>
    <t>504252217</t>
  </si>
  <si>
    <t>154</t>
  </si>
  <si>
    <t>5802234269</t>
  </si>
  <si>
    <t>134</t>
  </si>
  <si>
    <t>5802370244</t>
  </si>
  <si>
    <t>221</t>
  </si>
  <si>
    <t>5802815644</t>
  </si>
  <si>
    <t>STAGE V</t>
  </si>
  <si>
    <t>162</t>
  </si>
  <si>
    <t>5802815650</t>
  </si>
  <si>
    <t>5803002872</t>
  </si>
  <si>
    <t>HIMOINSA</t>
  </si>
  <si>
    <t>CHINA</t>
  </si>
  <si>
    <t>TIER 2 / STAGE II</t>
  </si>
  <si>
    <t>504241371</t>
  </si>
  <si>
    <t>NOT EMISSIONED</t>
  </si>
  <si>
    <t>5801734702</t>
  </si>
  <si>
    <t>120</t>
  </si>
  <si>
    <t>5801667483</t>
  </si>
  <si>
    <t>156</t>
  </si>
  <si>
    <t>504241369</t>
  </si>
  <si>
    <t>200</t>
  </si>
  <si>
    <t>5803175907</t>
  </si>
  <si>
    <t>SPAIN</t>
  </si>
  <si>
    <t>504227861</t>
  </si>
  <si>
    <t>69</t>
  </si>
  <si>
    <t>504274126</t>
  </si>
  <si>
    <t>62</t>
  </si>
  <si>
    <t>5801543734</t>
  </si>
  <si>
    <t>100</t>
  </si>
  <si>
    <t>5802722465</t>
  </si>
  <si>
    <t>208</t>
  </si>
  <si>
    <t>504156212</t>
  </si>
  <si>
    <t>148</t>
  </si>
  <si>
    <t>504171356</t>
  </si>
  <si>
    <t>170</t>
  </si>
  <si>
    <t>5801669214</t>
  </si>
  <si>
    <t>150</t>
  </si>
  <si>
    <t>5802521611</t>
  </si>
  <si>
    <t>5802521613</t>
  </si>
  <si>
    <t>263</t>
  </si>
  <si>
    <t>5802718853</t>
  </si>
  <si>
    <t>GERMANY</t>
  </si>
  <si>
    <t>KOMATSU</t>
  </si>
  <si>
    <t>74</t>
  </si>
  <si>
    <t>5803031439</t>
  </si>
  <si>
    <t>MERLO</t>
  </si>
  <si>
    <t>5802519647</t>
  </si>
  <si>
    <t>125</t>
  </si>
  <si>
    <t>5802749132</t>
  </si>
  <si>
    <t>5802760386</t>
  </si>
  <si>
    <t>YANMAR</t>
  </si>
  <si>
    <t>JAPAN</t>
  </si>
  <si>
    <t>5803022815</t>
  </si>
  <si>
    <t>CARRARO</t>
  </si>
  <si>
    <t>504322617</t>
  </si>
  <si>
    <t>CLAAS</t>
  </si>
  <si>
    <t>FRANCE</t>
  </si>
  <si>
    <t>113</t>
  </si>
  <si>
    <t>5802837028</t>
  </si>
  <si>
    <t>5802837042</t>
  </si>
  <si>
    <t>97</t>
  </si>
  <si>
    <t>5802837062</t>
  </si>
  <si>
    <t>5802837069</t>
  </si>
  <si>
    <t>89</t>
  </si>
  <si>
    <t>5802837074</t>
  </si>
  <si>
    <t>5802837090</t>
  </si>
  <si>
    <t>84</t>
  </si>
  <si>
    <t>5802837092</t>
  </si>
  <si>
    <t>5802837100</t>
  </si>
  <si>
    <t>72</t>
  </si>
  <si>
    <t>5802837108</t>
  </si>
  <si>
    <t>66</t>
  </si>
  <si>
    <t>5802837109</t>
  </si>
  <si>
    <t>209</t>
  </si>
  <si>
    <t>5802526596</t>
  </si>
  <si>
    <t>192</t>
  </si>
  <si>
    <t>5802526597</t>
  </si>
  <si>
    <t>179</t>
  </si>
  <si>
    <t>5802526599</t>
  </si>
  <si>
    <t>168</t>
  </si>
  <si>
    <t>5802526601</t>
  </si>
  <si>
    <t>153</t>
  </si>
  <si>
    <t>5802989391</t>
  </si>
  <si>
    <t>CHINA IV</t>
  </si>
  <si>
    <t>5803042148</t>
  </si>
  <si>
    <t>218</t>
  </si>
  <si>
    <t>5803339089</t>
  </si>
  <si>
    <t>204</t>
  </si>
  <si>
    <t>5803339090</t>
  </si>
  <si>
    <t>186</t>
  </si>
  <si>
    <t>5803339091</t>
  </si>
  <si>
    <t>5803042150</t>
  </si>
  <si>
    <t>NORTH AMERICA</t>
  </si>
  <si>
    <t>5803389133</t>
  </si>
  <si>
    <t>212</t>
  </si>
  <si>
    <t>5802962076</t>
  </si>
  <si>
    <t>151</t>
  </si>
  <si>
    <t>5802938764</t>
  </si>
  <si>
    <t>5802938765</t>
  </si>
  <si>
    <t>5803175533</t>
  </si>
  <si>
    <t>5803175526</t>
  </si>
  <si>
    <t>5802938759</t>
  </si>
  <si>
    <t>DIECI</t>
  </si>
  <si>
    <t>93</t>
  </si>
  <si>
    <t>504355283</t>
  </si>
  <si>
    <t>504355284</t>
  </si>
  <si>
    <t>504386363</t>
  </si>
  <si>
    <t>5802886617</t>
  </si>
  <si>
    <t>5802886625</t>
  </si>
  <si>
    <t>103</t>
  </si>
  <si>
    <t>5802886630</t>
  </si>
  <si>
    <t>5803388159</t>
  </si>
  <si>
    <t>GENERAC</t>
  </si>
  <si>
    <t>5801366409</t>
  </si>
  <si>
    <t>504385483</t>
  </si>
  <si>
    <t>5803215079</t>
  </si>
  <si>
    <t>JCB LANDPOWER</t>
  </si>
  <si>
    <t>UNITED KINGDOM</t>
  </si>
  <si>
    <t>250</t>
  </si>
  <si>
    <t>5803553128</t>
  </si>
  <si>
    <t>5803553129</t>
  </si>
  <si>
    <t>5803553130</t>
  </si>
  <si>
    <t>CARRARO ANTONIO</t>
  </si>
  <si>
    <t>ITALY (FOGGIA) - F5</t>
  </si>
  <si>
    <t>55</t>
  </si>
  <si>
    <t>5803272272</t>
  </si>
  <si>
    <t>75</t>
  </si>
  <si>
    <t>5803272273</t>
  </si>
  <si>
    <t>5802984235</t>
  </si>
  <si>
    <t>83</t>
  </si>
  <si>
    <t>5802984210</t>
  </si>
  <si>
    <t>92</t>
  </si>
  <si>
    <t>5802984212</t>
  </si>
  <si>
    <t>5802987656</t>
  </si>
  <si>
    <t>5803090097</t>
  </si>
  <si>
    <t>5802984150</t>
  </si>
  <si>
    <t>90</t>
  </si>
  <si>
    <t>5802971930</t>
  </si>
  <si>
    <t>HATTAT TRAKTOR SAN. TIC. A.S.</t>
  </si>
  <si>
    <t>TURKEY</t>
  </si>
  <si>
    <t>5803112588</t>
  </si>
  <si>
    <t>5803112595</t>
  </si>
  <si>
    <t>50</t>
  </si>
  <si>
    <t>5803112597</t>
  </si>
  <si>
    <t>5803112603</t>
  </si>
  <si>
    <t>65</t>
  </si>
  <si>
    <t>5803455634</t>
  </si>
  <si>
    <t>5803455636</t>
  </si>
  <si>
    <t>5803455637</t>
  </si>
  <si>
    <t>5803455638</t>
  </si>
  <si>
    <t>5803455639</t>
  </si>
  <si>
    <t>5803455640</t>
  </si>
  <si>
    <t>85</t>
  </si>
  <si>
    <t>5803455641</t>
  </si>
  <si>
    <t>5803455643</t>
  </si>
  <si>
    <t>5803456084</t>
  </si>
  <si>
    <t>5803456086</t>
  </si>
  <si>
    <t>5803455649</t>
  </si>
  <si>
    <t>5803455650</t>
  </si>
  <si>
    <t>5803455651</t>
  </si>
  <si>
    <t>5803455652</t>
  </si>
  <si>
    <t>INDUSTRIAL&amp;MARINE</t>
  </si>
  <si>
    <t>OTHER</t>
  </si>
  <si>
    <t>94</t>
  </si>
  <si>
    <t>80</t>
  </si>
  <si>
    <t>PRAMAC</t>
  </si>
  <si>
    <t>SFH CHONGQING</t>
  </si>
  <si>
    <t>300</t>
  </si>
  <si>
    <t>FRANCE (BLY)</t>
  </si>
  <si>
    <t>350</t>
  </si>
  <si>
    <t>570</t>
  </si>
  <si>
    <t>60</t>
  </si>
  <si>
    <t>175</t>
  </si>
  <si>
    <t>230</t>
  </si>
  <si>
    <t>160</t>
  </si>
  <si>
    <t>450</t>
  </si>
  <si>
    <t>HORSCH</t>
  </si>
  <si>
    <t>0</t>
  </si>
  <si>
    <t>INDIA</t>
  </si>
  <si>
    <t>COELMO</t>
  </si>
  <si>
    <t>500</t>
  </si>
  <si>
    <t>400</t>
  </si>
  <si>
    <t>167</t>
  </si>
  <si>
    <t>220</t>
  </si>
  <si>
    <t>BRAZIL (SETE LAGOAS)</t>
  </si>
  <si>
    <t>30</t>
  </si>
  <si>
    <t>LIEBHERR</t>
  </si>
  <si>
    <t>SWITZERLAND</t>
  </si>
  <si>
    <t>129</t>
  </si>
  <si>
    <t>223</t>
  </si>
  <si>
    <t>420</t>
  </si>
  <si>
    <t>8050770</t>
  </si>
  <si>
    <t>395</t>
  </si>
  <si>
    <t>504165856</t>
  </si>
  <si>
    <t>401</t>
  </si>
  <si>
    <t>5801776041</t>
  </si>
  <si>
    <t>5801906969</t>
  </si>
  <si>
    <t>5802085824</t>
  </si>
  <si>
    <t>273</t>
  </si>
  <si>
    <t>5802857365</t>
  </si>
  <si>
    <t>228</t>
  </si>
  <si>
    <t>5802857367</t>
  </si>
  <si>
    <t>5802857369</t>
  </si>
  <si>
    <t>249</t>
  </si>
  <si>
    <t>5802857370</t>
  </si>
  <si>
    <t>5802857371</t>
  </si>
  <si>
    <t>258</t>
  </si>
  <si>
    <t>5802840738</t>
  </si>
  <si>
    <t>323</t>
  </si>
  <si>
    <t>5803255341</t>
  </si>
  <si>
    <t>5803255347</t>
  </si>
  <si>
    <t>205</t>
  </si>
  <si>
    <t>5802857368</t>
  </si>
  <si>
    <t>290</t>
  </si>
  <si>
    <t>504385982</t>
  </si>
  <si>
    <t>335</t>
  </si>
  <si>
    <t>504385987</t>
  </si>
  <si>
    <t>504385995</t>
  </si>
  <si>
    <t>5801764169</t>
  </si>
  <si>
    <t>RAYWIN</t>
  </si>
  <si>
    <t>CHINA - CMC</t>
  </si>
  <si>
    <t>R38MSNS01.66A01_RW CHINA</t>
  </si>
  <si>
    <t>265</t>
  </si>
  <si>
    <t>5802118757</t>
  </si>
  <si>
    <t>245</t>
  </si>
  <si>
    <t>5801833006</t>
  </si>
  <si>
    <t>5801868664</t>
  </si>
  <si>
    <t>5803379681</t>
  </si>
  <si>
    <t>RETROCESSIONI</t>
  </si>
  <si>
    <t>OTHERS</t>
  </si>
  <si>
    <t>INTEREST COMPENSATION</t>
  </si>
  <si>
    <t>SFH MARGIN</t>
  </si>
  <si>
    <t>TARGET EMEA GLOBAL OEMS</t>
  </si>
  <si>
    <t>ADJ</t>
  </si>
  <si>
    <t>TIER 4B / STAGE V</t>
  </si>
  <si>
    <t>215</t>
  </si>
  <si>
    <t>5802486506</t>
  </si>
  <si>
    <t>86</t>
  </si>
  <si>
    <t>504252219</t>
  </si>
  <si>
    <t>123</t>
  </si>
  <si>
    <t>5802234273</t>
  </si>
  <si>
    <t>301</t>
  </si>
  <si>
    <t>5802840744</t>
  </si>
  <si>
    <t>5802840746</t>
  </si>
  <si>
    <t>5802857372</t>
  </si>
  <si>
    <t>283</t>
  </si>
  <si>
    <t>5803255348</t>
  </si>
  <si>
    <t>233</t>
  </si>
  <si>
    <t>5803255346</t>
  </si>
  <si>
    <t>5803255349</t>
  </si>
  <si>
    <t>5802581439</t>
  </si>
  <si>
    <t>5802581441</t>
  </si>
  <si>
    <t>5803094886</t>
  </si>
  <si>
    <t>5803094888</t>
  </si>
  <si>
    <t>5802581421</t>
  </si>
  <si>
    <t>5803094887</t>
  </si>
  <si>
    <t>5803530944</t>
  </si>
  <si>
    <t>147</t>
  </si>
  <si>
    <t>5803112589</t>
  </si>
  <si>
    <t>288</t>
  </si>
  <si>
    <t>5802702260</t>
  </si>
  <si>
    <t>308</t>
  </si>
  <si>
    <t>242</t>
  </si>
  <si>
    <t>159</t>
  </si>
  <si>
    <t>5803549725</t>
  </si>
  <si>
    <t>D_N6 OFF AG STV 160-220KW DIE NEF</t>
  </si>
  <si>
    <t>370</t>
  </si>
  <si>
    <t>5803543690</t>
  </si>
  <si>
    <t>5803175410</t>
  </si>
  <si>
    <t>5803022810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</si>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</sst>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€&quot;* #,##0_);_(&quot;€&quot;* \(#,##0\);_(&quot;€&quot;* &quot;-&quot;_);_(@_)"/>
    <numFmt numFmtId="166" formatCode="_(&quot;€&quot;* #,##0.00_);_(&quot;€&quot;* \(#,##0.00\);_(&quot;€&quot;* &quot;-&quot;??_);_(@_)"/>
    <numFmt numFmtId="167" formatCode="_-* #,##0_-;\-* #,##0_-;_-* &quot;-&quot;??_-;_-@_-"/>
    <numFmt numFmtId="168" formatCode="_-* #,##0\ _€_-;\-* #,##0\ _€_-;_-* &quot;-&quot;\ _€_-;_-@_-"/>
    <numFmt numFmtId="169" formatCode="_-* #,##0.00\ _€_-;\-* #,##0.00\ _€_-;_-* &quot;-&quot;??\ _€_-;_-@_-"/>
    <numFmt numFmtId="170" formatCode="#,##0\ [$€-1];[Red]\-#,##0\ [$€-1]"/>
    <numFmt numFmtId="171" formatCode="#,##0_ ;[Red]\-#,##0\ "/>
    <numFmt numFmtId="172" formatCode="_ * #,##0.00_ ;_ * \-#,##0.00_ ;_ * &quot;-&quot;??_ ;_ @_ "/>
    <numFmt numFmtId="173" formatCode="\$#,##0.00\ ;[Red]\(\$#,##0.00\)"/>
    <numFmt numFmtId="174" formatCode="_ * #,##0_ ;_ * \-#,##0_ ;_ * &quot;-&quot;_ ;_ @_ "/>
    <numFmt numFmtId="175" formatCode="#,##0.00_ ;[Red]\-#,##0.00;\-"/>
    <numFmt numFmtId="176" formatCode="#,##0;[Red]\(#,##0\)"/>
    <numFmt numFmtId="177" formatCode="#,##0.000"/>
    <numFmt numFmtId="178" formatCode="[$-410]General"/>
    <numFmt numFmtId="179" formatCode="_(&quot;kr&quot;\ * #,##0_);_(&quot;kr&quot;\ * \(#,##0\);_(&quot;kr&quot;\ * &quot;-&quot;_);_(@_)"/>
    <numFmt numFmtId="180" formatCode="#,##0.0_);[Red]\(#,##0.0\)"/>
    <numFmt numFmtId="181" formatCode="\$#,##0.00\ ;\(\$#,##0.00\)"/>
    <numFmt numFmtId="182" formatCode="yyyy"/>
    <numFmt numFmtId="183" formatCode="General_)"/>
    <numFmt numFmtId="184" formatCode="0.0%;\ \(0.0%\)"/>
    <numFmt numFmtId="185" formatCode="0.000"/>
    <numFmt numFmtId="186" formatCode="&quot;               &quot;@"/>
    <numFmt numFmtId="187" formatCode="#,##0.0_);\(#,##0.0\)"/>
    <numFmt numFmtId="188" formatCode="&quot;                    &quot;@"/>
    <numFmt numFmtId="189" formatCode="#,##0.000_);\(#,##0.000\)"/>
    <numFmt numFmtId="190" formatCode="&quot;                  &quot;@"/>
    <numFmt numFmtId="191" formatCode="#,##0,_);[Red]\(#,##0,\)"/>
    <numFmt numFmtId="192" formatCode="\(0.00%"/>
    <numFmt numFmtId="193" formatCode="&quot;             &quot;@"/>
    <numFmt numFmtId="194" formatCode="0\¢"/>
    <numFmt numFmtId="195" formatCode="0.0\¢"/>
    <numFmt numFmtId="196" formatCode="0.0%"/>
    <numFmt numFmtId="197" formatCode="0.0000"/>
    <numFmt numFmtId="198" formatCode="0%;\(0%\)"/>
    <numFmt numFmtId="199" formatCode="\$#,##0.00;[Red]\-\$#,##0.00"/>
    <numFmt numFmtId="200" formatCode="&quot;$&quot;#,##0.00;[Red]\-&quot;$&quot;#,##0.00"/>
    <numFmt numFmtId="201" formatCode="hh:mm\ AM/PM_)"/>
    <numFmt numFmtId="202" formatCode="#,##0\ &quot;F&quot;;[Red]\-#,##0\ &quot;F&quot;"/>
    <numFmt numFmtId="203" formatCode="\U\S\$#,##0.00;\(\U\S\$#,##0.00\)"/>
    <numFmt numFmtId="204" formatCode="\+\ \ #,##0_);[Red]\(#,##0\);\-_)"/>
    <numFmt numFmtId="205" formatCode="\+\ \ #,##0.0_);[Red]\(#,##0.0\);\-_)"/>
    <numFmt numFmtId="206" formatCode="\+\ \ #,##0.00_);[Red]\(#,##0.00\);\-_)"/>
    <numFmt numFmtId="207" formatCode="&quot; €&quot;#,##0.00&quot; &quot;;&quot; €(&quot;#,##0.00&quot;)&quot;;&quot; €-&quot;#&quot; &quot;;@&quot; &quot;"/>
    <numFmt numFmtId="208" formatCode="&quot; € &quot;#,##0.00&quot; &quot;;&quot;-€ &quot;#,##0.00&quot; &quot;;&quot; € -&quot;#&quot; &quot;;@&quot; &quot;"/>
    <numFmt numFmtId="209" formatCode="0.000&quot;  &quot;"/>
    <numFmt numFmtId="210" formatCode="0.0;[Red]\-0.0"/>
    <numFmt numFmtId="211" formatCode="#,##0&quot;L.&quot;_);\(#,##0&quot;L.&quot;\)"/>
    <numFmt numFmtId="212" formatCode="[$-416]General"/>
    <numFmt numFmtId="213" formatCode="#,##0&quot; F&quot;_);[Red]\(#,##0&quot; F&quot;\)"/>
    <numFmt numFmtId="214" formatCode="[Blue]#,##0_);[Magenta]\(#,##0\)"/>
    <numFmt numFmtId="215" formatCode="[Blue]#,##0.0_);[Magenta]\(#,##0.0\)"/>
    <numFmt numFmtId="216" formatCode="[Blue]#,##0.00_);[Magenta]\(#,##0.00\)"/>
    <numFmt numFmtId="217" formatCode="[Blue]0%;[Magenta]\-0%"/>
    <numFmt numFmtId="218" formatCode="[Blue]0.00%;[Magenta]\-0.00%"/>
    <numFmt numFmtId="219" formatCode="_-* #,##0.00_-;_-* #,##0.00\-;_-* &quot;-&quot;??_-;_-@_-"/>
    <numFmt numFmtId="220" formatCode="#,##0_);\(#,##0\);&quot;-&quot;_)"/>
    <numFmt numFmtId="221" formatCode="#,##0&quot; &quot;;&quot; (&quot;#,##0&quot;)&quot;;&quot; - &quot;;@&quot; &quot;"/>
    <numFmt numFmtId="222" formatCode="#,##0&quot; &quot;;&quot;-&quot;#,##0&quot; &quot;;&quot; - &quot;;@&quot; &quot;"/>
    <numFmt numFmtId="223" formatCode="#,##0.00&quot; &quot;;&quot; (&quot;#,##0.00&quot;)&quot;;&quot; -&quot;#&quot; &quot;;@&quot; &quot;"/>
    <numFmt numFmtId="224" formatCode="#,##0.00&quot; &quot;;&quot;-&quot;#,##0.00&quot; &quot;;&quot; -&quot;#&quot; &quot;;@&quot; &quot;"/>
    <numFmt numFmtId="225" formatCode="_-* #,##0\ _F_-;\-* #,##0\ _F_-;_-* &quot;-&quot;\ _F_-;_-@_-"/>
    <numFmt numFmtId="226" formatCode="_-* #,##0.00\ _F_-;\-* #,##0.00\ _F_-;_-* &quot;-&quot;??\ _F_-;_-@_-"/>
    <numFmt numFmtId="227" formatCode="h\.mm"/>
    <numFmt numFmtId="228" formatCode="h\.mm\.ss"/>
    <numFmt numFmtId="229" formatCode="_-&quot;\&quot;* #,##0_-;\-&quot;\&quot;* #,##0_-;_-&quot;\&quot;* &quot;-&quot;_-;_-@_-"/>
    <numFmt numFmtId="230" formatCode="_-&quot;\&quot;* #,##0.00_-;\-&quot;\&quot;* #,##0.00_-;_-&quot;\&quot;* &quot;-&quot;??_-;_-@_-"/>
    <numFmt numFmtId="231" formatCode="_-* #,##0\ &quot;F&quot;_-;\-* #,##0\ &quot;F&quot;_-;_-* &quot;-&quot;\ &quot;F&quot;_-;_-@_-"/>
    <numFmt numFmtId="232" formatCode="_-* #,##0.00\ &quot;F&quot;_-;\-* #,##0.00\ &quot;F&quot;_-;_-* &quot;-&quot;??\ &quot;F&quot;_-;_-@_-"/>
    <numFmt numFmtId="233" formatCode="0_)"/>
    <numFmt numFmtId="234" formatCode="0.00_)"/>
    <numFmt numFmtId="235" formatCode="0.0"/>
    <numFmt numFmtId="236" formatCode="#,##0.00;[Red]\(#,##0.00\)"/>
    <numFmt numFmtId="237" formatCode="#,##0.0;[Black]\-#,##0.0"/>
    <numFmt numFmtId="238" formatCode="#,##0.0_-;\-#,##0.0_-;#_,#_-"/>
    <numFmt numFmtId="239" formatCode="#,##0.00_-;[Red]\-#,##0.00_-;#_,##_-"/>
    <numFmt numFmtId="240" formatCode="&quot;          &quot;@"/>
    <numFmt numFmtId="241" formatCode="[$-410]0%"/>
    <numFmt numFmtId="242" formatCode="[$R$-416]&quot; &quot;#,##0.00;[Red]&quot;-&quot;[$R$-416]&quot; &quot;#,##0.00"/>
    <numFmt numFmtId="243" formatCode="[$€-410]&quot; &quot;#,##0.00;[Red]&quot;-&quot;[$€-410]&quot; &quot;#,##0.00"/>
    <numFmt numFmtId="244" formatCode="#,##0;\(#,##0\)"/>
    <numFmt numFmtId="245" formatCode="###0;[Red]\(###0\)"/>
    <numFmt numFmtId="246" formatCode="&quot; &quot;#,##0.00&quot; &quot;;&quot; (&quot;#,##0.00&quot;)&quot;;&quot; -&quot;00&quot; &quot;;&quot; &quot;@&quot; &quot;"/>
    <numFmt numFmtId="247" formatCode="#,##0.00&quot; &quot;;&quot; (&quot;#,##0.00&quot;)&quot;;&quot; -&quot;00&quot; &quot;;@&quot; &quot;"/>
    <numFmt numFmtId="248" formatCode="d/m/yy"/>
    <numFmt numFmtId="249" formatCode="#,##0.00\ \ "/>
    <numFmt numFmtId="250" formatCode="\+0.00%\+"/>
    <numFmt numFmtId="251" formatCode="0.00%\)"/>
    <numFmt numFmtId="252" formatCode="#,##0\ &quot;m&quot;;[Red]\(#,##0\)\ &quot;m&quot;;&quot;- &quot;"/>
    <numFmt numFmtId="253" formatCode="_-* #,##0\ _D_M_-;\-* #,##0\ _D_M_-;_-* &quot;-&quot;\ _D_M_-;_-@_-"/>
    <numFmt numFmtId="254" formatCode="_(* #,##0.0_)_-;_(* \(#,##0.0\)_-;_(* &quot;-&quot;??_)_-;_(@_)_-"/>
    <numFmt numFmtId="255" formatCode="_-&quot;L.&quot;\ * #,##0.00_-;\-&quot;L.&quot;\ * #,##0.00_-;_-&quot;L.&quot;\ * &quot;-&quot;??_-;_-@_-"/>
    <numFmt numFmtId="256" formatCode="_-&quot;L.&quot;\ * #,##0_-;\-&quot;L.&quot;\ * #,##0_-;_-&quot;L.&quot;\ * &quot;-&quot;_-;_-@_-"/>
    <numFmt numFmtId="257" formatCode="&quot; $&quot;#,##0.00&quot; &quot;;&quot; $(&quot;#,##0.00&quot;)&quot;;&quot; $-&quot;#&quot; &quot;;@&quot; &quot;"/>
    <numFmt numFmtId="258" formatCode="_-[$€-2]\ * #,##0.00_-;\-[$€-2]\ * #,##0.00_-;_-[$€-2]\ * &quot;-&quot;??_-"/>
    <numFmt numFmtId="259" formatCode="[$€-2]\ #,##0.00;[$€-2]\ \-#,##0.00"/>
    <numFmt numFmtId="260" formatCode="#\.##0.00&quot; F&quot;\F;\-#\.##0.00&quot; F&quot;\F"/>
  </numFmts>
  <fonts count="1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illSans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name val="Arial"/>
      <family val="2"/>
    </font>
    <font>
      <sz val="12"/>
      <name val="Courier"/>
      <family val="3"/>
    </font>
    <font>
      <sz val="10"/>
      <color indexed="18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i/>
      <sz val="10"/>
      <color indexed="13"/>
      <name val="Arial"/>
      <family val="2"/>
    </font>
    <font>
      <i/>
      <sz val="10"/>
      <name val="Arial"/>
      <family val="2"/>
    </font>
    <font>
      <sz val="10"/>
      <color indexed="13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Helv"/>
      <family val="2"/>
    </font>
    <font>
      <sz val="8"/>
      <color indexed="62"/>
      <name val="Arial"/>
      <family val="2"/>
    </font>
    <font>
      <b/>
      <sz val="10"/>
      <color indexed="9"/>
      <name val="Arial"/>
      <family val="2"/>
    </font>
    <font>
      <b/>
      <i/>
      <sz val="8"/>
      <color indexed="62"/>
      <name val="Arial"/>
      <family val="2"/>
    </font>
    <font>
      <sz val="14"/>
      <name val="‚l‚r –¾’©"/>
    </font>
    <font>
      <sz val="12"/>
      <name val="–¾’©"/>
      <family val="1"/>
    </font>
    <font>
      <sz val="11"/>
      <color indexed="8"/>
      <name val="‚l‚r ‚oƒSƒVƒbƒN"/>
    </font>
    <font>
      <sz val="12"/>
      <name val="Arial"/>
      <family val="2"/>
    </font>
    <font>
      <sz val="12"/>
      <name val="¹ÙÅÁÃ¼"/>
    </font>
    <font>
      <sz val="11"/>
      <color indexed="8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indexed="9"/>
      <name val="Calibri"/>
      <family val="2"/>
    </font>
    <font>
      <sz val="11"/>
      <color rgb="FFFFFFFF"/>
      <name val="Calibri"/>
      <family val="2"/>
    </font>
    <font>
      <b/>
      <sz val="8"/>
      <name val="Arial"/>
      <family val="2"/>
    </font>
    <font>
      <sz val="10"/>
      <name val="Helv"/>
    </font>
    <font>
      <sz val="12"/>
      <name val="¹ÙÅÁÃ¼"/>
      <charset val="129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1"/>
      <color indexed="17"/>
      <name val="Calibri"/>
      <family val="2"/>
    </font>
    <font>
      <sz val="11"/>
      <color rgb="FF008000"/>
      <name val="Calibri"/>
      <family val="2"/>
    </font>
    <font>
      <sz val="10"/>
      <color indexed="20"/>
      <name val="Arial"/>
      <family val="2"/>
    </font>
    <font>
      <sz val="11"/>
      <name val="µ¸¿ò"/>
      <charset val="129"/>
    </font>
    <font>
      <sz val="12"/>
      <name val="Times New Roman"/>
      <family val="1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rgb="FFFF9900"/>
      <name val="Calibri"/>
      <family val="2"/>
    </font>
    <font>
      <b/>
      <sz val="11"/>
      <color indexed="53"/>
      <name val="Calibri"/>
      <family val="2"/>
    </font>
    <font>
      <b/>
      <sz val="14"/>
      <name val="Arial"/>
      <family val="2"/>
    </font>
    <font>
      <b/>
      <sz val="10"/>
      <name val="Helv"/>
    </font>
    <font>
      <sz val="11"/>
      <color indexed="52"/>
      <name val="Calibri"/>
      <family val="2"/>
    </font>
    <font>
      <sz val="11"/>
      <color rgb="FFFF9900"/>
      <name val="Calibri"/>
      <family val="2"/>
    </font>
    <font>
      <b/>
      <sz val="11"/>
      <color indexed="9"/>
      <name val="Calibri"/>
      <family val="2"/>
    </font>
    <font>
      <b/>
      <sz val="11"/>
      <color rgb="FFFFFFFF"/>
      <name val="Calibri"/>
      <family val="2"/>
    </font>
    <font>
      <i/>
      <sz val="10"/>
      <color indexed="10"/>
      <name val="Arial"/>
      <family val="2"/>
    </font>
    <font>
      <sz val="10"/>
      <color indexed="24"/>
      <name val="Arial"/>
      <family val="2"/>
    </font>
    <font>
      <sz val="10"/>
      <name val="Times New Roman"/>
      <family val="1"/>
    </font>
    <font>
      <sz val="12"/>
      <name val="Tms Rmn"/>
    </font>
    <font>
      <sz val="12"/>
      <color indexed="24"/>
      <name val="Arial"/>
      <family val="2"/>
    </font>
    <font>
      <sz val="10"/>
      <name val="MS Sans Serif"/>
      <family val="2"/>
    </font>
    <font>
      <sz val="10"/>
      <color indexed="19"/>
      <name val="Aria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sz val="11"/>
      <color indexed="62"/>
      <name val="Calibri"/>
      <family val="2"/>
    </font>
    <font>
      <sz val="11"/>
      <color rgb="FF333399"/>
      <name val="Calibri"/>
      <family val="2"/>
    </font>
    <font>
      <i/>
      <sz val="10"/>
      <color indexed="11"/>
      <name val="Arial"/>
      <family val="2"/>
    </font>
    <font>
      <i/>
      <sz val="11"/>
      <color indexed="23"/>
      <name val="Calibri"/>
      <family val="2"/>
    </font>
    <font>
      <u/>
      <sz val="10"/>
      <color indexed="36"/>
      <name val="Arial"/>
      <family val="2"/>
    </font>
    <font>
      <i/>
      <sz val="10"/>
      <color indexed="12"/>
      <name val="Arial"/>
      <family val="2"/>
    </font>
    <font>
      <sz val="11"/>
      <color indexed="18"/>
      <name val="Arial"/>
      <family val="2"/>
    </font>
    <font>
      <b/>
      <i/>
      <sz val="12"/>
      <name val="Arial"/>
      <family val="2"/>
    </font>
    <font>
      <b/>
      <u/>
      <sz val="11"/>
      <color indexed="37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i/>
      <sz val="16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sz val="16"/>
      <color theme="1"/>
      <name val="Arial"/>
      <family val="2"/>
    </font>
    <font>
      <sz val="10"/>
      <color indexed="12"/>
      <name val="Arial"/>
      <family val="2"/>
    </font>
    <font>
      <u/>
      <sz val="7.5"/>
      <color indexed="12"/>
      <name val="Arial"/>
      <family val="2"/>
    </font>
    <font>
      <u/>
      <sz val="10"/>
      <color rgb="FF0000FF"/>
      <name val="Arial"/>
      <family val="2"/>
    </font>
    <font>
      <u/>
      <sz val="10"/>
      <color indexed="12"/>
      <name val="Arial"/>
      <family val="2"/>
    </font>
    <font>
      <u/>
      <sz val="8.5"/>
      <color indexed="12"/>
      <name val="Arial"/>
      <family val="2"/>
    </font>
    <font>
      <sz val="11"/>
      <color rgb="FF800080"/>
      <name val="Calibri"/>
      <family val="2"/>
    </font>
    <font>
      <sz val="10"/>
      <color indexed="8"/>
      <name val="Arial"/>
      <family val="2"/>
      <charset val="178"/>
    </font>
    <font>
      <u/>
      <sz val="7.5"/>
      <color indexed="12"/>
      <name val="Albertus"/>
    </font>
    <font>
      <u/>
      <sz val="8.5"/>
      <color indexed="36"/>
      <name val="Arial"/>
      <family val="2"/>
    </font>
    <font>
      <sz val="11"/>
      <color indexed="53"/>
      <name val="Calibri"/>
      <family val="2"/>
    </font>
    <font>
      <b/>
      <sz val="9"/>
      <color indexed="10"/>
      <name val="Arial"/>
      <family val="2"/>
    </font>
    <font>
      <sz val="10"/>
      <color theme="1"/>
      <name val="Arial"/>
      <family val="2"/>
    </font>
    <font>
      <sz val="8"/>
      <color theme="1"/>
      <name val="Tahoma"/>
      <family val="2"/>
    </font>
    <font>
      <b/>
      <sz val="11"/>
      <name val="Helv"/>
    </font>
    <font>
      <sz val="11"/>
      <color indexed="60"/>
      <name val="Calibri"/>
      <family val="2"/>
    </font>
    <font>
      <sz val="11"/>
      <color rgb="FF993300"/>
      <name val="Calibri"/>
      <family val="2"/>
    </font>
    <font>
      <sz val="12"/>
      <name val="Helv"/>
    </font>
    <font>
      <b/>
      <i/>
      <sz val="16"/>
      <name val="Helv"/>
    </font>
    <font>
      <sz val="10"/>
      <color rgb="FF000000"/>
      <name val="Arial"/>
      <family val="2"/>
    </font>
    <font>
      <sz val="8"/>
      <name val="Verdana"/>
      <family val="2"/>
    </font>
    <font>
      <sz val="12"/>
      <name val="宋体"/>
      <charset val="134"/>
    </font>
    <font>
      <sz val="12"/>
      <name val="宋体"/>
      <family val="3"/>
      <charset val="134"/>
    </font>
    <font>
      <sz val="12"/>
      <color rgb="FF000000"/>
      <name val="宋体"/>
    </font>
    <font>
      <sz val="12"/>
      <color theme="1"/>
      <name val="宋体1"/>
    </font>
    <font>
      <sz val="12"/>
      <color rgb="FF000000"/>
      <name val="宋体1"/>
    </font>
    <font>
      <sz val="12"/>
      <color rgb="FF000000"/>
      <name val="宋体11"/>
    </font>
    <font>
      <sz val="12"/>
      <color rgb="FF000000"/>
      <name val="宋体111"/>
    </font>
    <font>
      <sz val="12"/>
      <color theme="1"/>
      <name val="宋体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name val="Arial CE"/>
      <charset val="238"/>
    </font>
    <font>
      <u/>
      <sz val="7.5"/>
      <color indexed="36"/>
      <name val="Arial"/>
      <family val="2"/>
    </font>
    <font>
      <sz val="9"/>
      <color indexed="8"/>
      <name val="‚l‚r ‚oƒSƒVƒbƒN"/>
    </font>
    <font>
      <b/>
      <sz val="11"/>
      <color indexed="63"/>
      <name val="Calibri"/>
      <family val="2"/>
    </font>
    <font>
      <b/>
      <sz val="11"/>
      <color rgb="FF333333"/>
      <name val="Calibri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sz val="12"/>
      <color indexed="8"/>
      <name val="Times New Roman"/>
      <family val="1"/>
    </font>
    <font>
      <sz val="10"/>
      <color rgb="FF000000"/>
      <name val="Wingdings 3"/>
      <family val="1"/>
      <charset val="2"/>
    </font>
    <font>
      <sz val="12"/>
      <color indexed="22"/>
      <name val="Arial"/>
      <family val="2"/>
    </font>
    <font>
      <i/>
      <sz val="10"/>
      <color indexed="23"/>
      <name val="Arial"/>
      <family val="2"/>
    </font>
    <font>
      <sz val="8"/>
      <name val="Courier New"/>
      <family val="3"/>
    </font>
    <font>
      <b/>
      <sz val="11"/>
      <color rgb="FF366092"/>
      <name val="Calibri"/>
      <family val="2"/>
      <scheme val="minor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Arial"/>
      <family val="2"/>
    </font>
    <font>
      <b/>
      <i/>
      <u/>
      <sz val="11"/>
      <color theme="1"/>
      <name val="Arial"/>
      <family val="2"/>
    </font>
    <font>
      <sz val="8"/>
      <color rgb="FF333399"/>
      <name val="Arial"/>
      <family val="2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19"/>
      <color rgb="FF000000"/>
      <name val="Arial"/>
      <family val="2"/>
    </font>
    <font>
      <sz val="19"/>
      <color theme="1"/>
      <name val="Arial"/>
      <family val="2"/>
    </font>
    <font>
      <sz val="8"/>
      <color indexed="14"/>
      <name val="Arial"/>
      <family val="2"/>
    </font>
    <font>
      <sz val="8"/>
      <color rgb="FFFF00FF"/>
      <name val="Arial"/>
      <family val="2"/>
    </font>
    <font>
      <b/>
      <i/>
      <sz val="8"/>
      <name val="Arial"/>
      <family val="2"/>
    </font>
    <font>
      <sz val="10"/>
      <color indexed="23"/>
      <name val="Arial"/>
      <family val="2"/>
    </font>
    <font>
      <b/>
      <i/>
      <sz val="12"/>
      <color indexed="9"/>
      <name val="Arial"/>
      <family val="2"/>
    </font>
    <font>
      <b/>
      <sz val="18"/>
      <color indexed="62"/>
      <name val="Cambria"/>
      <family val="2"/>
    </font>
    <font>
      <b/>
      <sz val="18"/>
      <color rgb="FF333399"/>
      <name val="Cambria1"/>
    </font>
    <font>
      <b/>
      <sz val="18"/>
      <color rgb="FF333399"/>
      <name val="Cambria"/>
      <family val="1"/>
    </font>
    <font>
      <b/>
      <sz val="18"/>
      <color rgb="FF333399"/>
      <name val="Cambria11"/>
    </font>
    <font>
      <b/>
      <sz val="14"/>
      <name val="Arial Narrow"/>
      <family val="2"/>
    </font>
    <font>
      <sz val="10"/>
      <color rgb="FF000000"/>
      <name val="MS Sans Serif"/>
      <family val="2"/>
    </font>
    <font>
      <b/>
      <sz val="14"/>
      <color indexed="13"/>
      <name val="Helv"/>
    </font>
    <font>
      <b/>
      <sz val="10"/>
      <color indexed="18"/>
      <name val="MS Sans Serif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</font>
    <font>
      <i/>
      <sz val="11"/>
      <color rgb="FF808080"/>
      <name val="Calibri"/>
      <family val="2"/>
    </font>
    <font>
      <b/>
      <sz val="24"/>
      <name val="Arial"/>
      <family val="2"/>
    </font>
    <font>
      <b/>
      <sz val="36"/>
      <name val="Arial"/>
      <family val="2"/>
    </font>
    <font>
      <b/>
      <sz val="18"/>
      <name val="Arial"/>
      <family val="2"/>
    </font>
    <font>
      <b/>
      <sz val="18"/>
      <color indexed="56"/>
      <name val="Cambria"/>
      <family val="2"/>
    </font>
    <font>
      <b/>
      <u/>
      <sz val="16"/>
      <name val="Arial"/>
      <family val="2"/>
    </font>
    <font>
      <b/>
      <i/>
      <u/>
      <sz val="14"/>
      <name val="Arial"/>
      <family val="2"/>
    </font>
    <font>
      <b/>
      <sz val="15"/>
      <color indexed="56"/>
      <name val="Calibri"/>
      <family val="2"/>
    </font>
    <font>
      <b/>
      <sz val="15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rgb="FF003366"/>
      <name val="Calibri"/>
      <family val="2"/>
    </font>
    <font>
      <b/>
      <sz val="18"/>
      <color rgb="FF003366"/>
      <name val="Cambria1"/>
    </font>
    <font>
      <b/>
      <sz val="18"/>
      <color rgb="FF003366"/>
      <name val="Cambria"/>
      <family val="1"/>
    </font>
    <font>
      <b/>
      <sz val="18"/>
      <color rgb="FF003366"/>
      <name val="Cambria11"/>
    </font>
    <font>
      <b/>
      <sz val="16"/>
      <name val="Arial"/>
      <family val="2"/>
    </font>
    <font>
      <b/>
      <sz val="18"/>
      <color rgb="FF003366"/>
      <name val="Cambria11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8"/>
      <name val="Helv"/>
    </font>
    <font>
      <sz val="8"/>
      <color indexed="12"/>
      <name val="Arial"/>
      <family val="2"/>
    </font>
    <font>
      <sz val="8"/>
      <color indexed="10"/>
      <name val="Arial Narrow"/>
      <family val="2"/>
    </font>
    <font>
      <i/>
      <sz val="10"/>
      <color indexed="8"/>
      <name val="Arial"/>
      <family val="2"/>
    </font>
    <font>
      <sz val="6"/>
      <name val="MS Sans Serif"/>
      <family val="2"/>
    </font>
    <font>
      <sz val="10"/>
      <name val="Garamond"/>
      <family val="1"/>
    </font>
    <font>
      <sz val="11"/>
      <color theme="1"/>
      <name val="ＭＳ ゴシック"/>
      <family val="2"/>
      <charset val="128"/>
    </font>
    <font>
      <sz val="11"/>
      <color rgb="FF000000"/>
      <name val="ＭＳ ゴシック1"/>
    </font>
    <font>
      <sz val="11"/>
      <color rgb="FF000000"/>
      <name val="ＭＳ ゴシック"/>
    </font>
    <font>
      <sz val="11"/>
      <color rgb="FF000000"/>
      <name val="ＭＳ ゴシック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4"/>
      <name val="Calibri"/>
      <family val="2"/>
    </font>
    <font>
      <sz val="11"/>
      <color rgb="FF006100"/>
      <name val="Calibri"/>
      <family val="2"/>
      <charset val="238"/>
      <scheme val="minor"/>
    </font>
    <font>
      <sz val="11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indexed="8"/>
      <name val="宋体"/>
      <family val="3"/>
      <charset val="134"/>
    </font>
  </fonts>
  <fills count="1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rgb="FF993366"/>
        <bgColor rgb="FF993366"/>
      </patternFill>
    </fill>
    <fill>
      <patternFill patternType="solid">
        <fgColor indexed="22"/>
        <bgColor indexed="22"/>
      </patternFill>
    </fill>
    <fill>
      <patternFill patternType="solid">
        <fgColor rgb="FFC0C0C0"/>
        <bgColor rgb="FFC0C0C0"/>
      </patternFill>
    </fill>
    <fill>
      <patternFill patternType="solid">
        <fgColor indexed="58"/>
        <bgColor indexed="58"/>
      </patternFill>
    </fill>
    <fill>
      <patternFill patternType="solid">
        <fgColor rgb="FF003300"/>
        <bgColor rgb="FF003300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rgb="FF00CCFF"/>
        <bgColor rgb="FF00CCFF"/>
      </patternFill>
    </fill>
    <fill>
      <patternFill patternType="solid">
        <fgColor indexed="45"/>
        <bgColor indexed="45"/>
      </patternFill>
    </fill>
    <fill>
      <patternFill patternType="solid">
        <fgColor indexed="10"/>
      </patternFill>
    </fill>
    <fill>
      <patternFill patternType="solid">
        <fgColor indexed="55"/>
        <bgColor indexed="55"/>
      </patternFill>
    </fill>
    <fill>
      <patternFill patternType="solid">
        <fgColor indexed="60"/>
        <bgColor indexed="60"/>
      </patternFill>
    </fill>
    <fill>
      <patternFill patternType="solid">
        <fgColor rgb="FF993300"/>
        <bgColor rgb="FF99330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rgb="FF99CC00"/>
        <bgColor rgb="FF99CC00"/>
      </patternFill>
    </fill>
    <fill>
      <patternFill patternType="solid">
        <fgColor indexed="57"/>
      </patternFill>
    </fill>
    <fill>
      <patternFill patternType="solid">
        <fgColor indexed="23"/>
        <bgColor indexed="23"/>
      </patternFill>
    </fill>
    <fill>
      <patternFill patternType="solid">
        <fgColor rgb="FF969696"/>
        <bgColor rgb="FF969696"/>
      </patternFill>
    </fill>
    <fill>
      <patternFill patternType="solid">
        <fgColor indexed="49"/>
        <bgColor indexed="49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rgb="FF666699"/>
        <bgColor rgb="FF66669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rgb="FFFFFFCC"/>
        <bgColor rgb="FFFFFFCC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darkGray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mediumGray">
        <bgColor indexed="22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lightUp">
        <fgColor indexed="9"/>
        <bgColor indexed="24"/>
      </patternFill>
    </fill>
    <fill>
      <patternFill patternType="solid">
        <fgColor rgb="FFB2B2FF"/>
        <bgColor rgb="FFB2B2FF"/>
      </patternFill>
    </fill>
    <fill>
      <patternFill patternType="lightUp">
        <fgColor indexed="9"/>
        <bgColor indexed="12"/>
      </patternFill>
    </fill>
    <fill>
      <patternFill patternType="solid">
        <fgColor rgb="FF3F3FFF"/>
        <bgColor rgb="FF3F3FFF"/>
      </patternFill>
    </fill>
    <fill>
      <patternFill patternType="lightUp">
        <fgColor indexed="9"/>
        <bgColor indexed="57"/>
      </patternFill>
    </fill>
    <fill>
      <patternFill patternType="solid">
        <fgColor rgb="FF66B28C"/>
        <bgColor rgb="FF66B28C"/>
      </patternFill>
    </fill>
    <fill>
      <patternFill patternType="solid">
        <fgColor indexed="42"/>
        <bgColor indexed="42"/>
      </patternFill>
    </fill>
    <fill>
      <patternFill patternType="gray125">
        <fgColor indexed="22"/>
      </patternFill>
    </fill>
    <fill>
      <patternFill patternType="lightGray">
        <fgColor indexed="15"/>
      </patternFill>
    </fill>
    <fill>
      <patternFill patternType="lightGray">
        <fgColor indexed="13"/>
        <bgColor indexed="9"/>
      </patternFill>
    </fill>
    <fill>
      <patternFill patternType="lightGray">
        <fgColor indexed="9"/>
        <bgColor indexed="27"/>
      </patternFill>
    </fill>
    <fill>
      <patternFill patternType="solid">
        <fgColor indexed="43"/>
      </patternFill>
    </fill>
    <fill>
      <patternFill patternType="solid">
        <fgColor rgb="FFFFFF99"/>
        <bgColor rgb="FFFFFF99"/>
      </patternFill>
    </fill>
    <fill>
      <patternFill patternType="solid">
        <fgColor indexed="60"/>
      </patternFill>
    </fill>
    <fill>
      <patternFill patternType="solid">
        <fgColor indexed="26"/>
      </patternFill>
    </fill>
    <fill>
      <patternFill patternType="lightGray">
        <bgColor indexed="9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rgb="FF0000FF"/>
        <bgColor rgb="FF0000FF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rgb="FFA5D8FF"/>
        <bgColor rgb="FFA5D8FF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indexed="15"/>
      </patternFill>
    </fill>
    <fill>
      <patternFill patternType="solid">
        <fgColor rgb="FF00FFFF"/>
        <bgColor rgb="FF00FFFF"/>
      </patternFill>
    </fill>
    <fill>
      <patternFill patternType="solid">
        <fgColor indexed="20"/>
      </patternFill>
    </fill>
    <fill>
      <patternFill patternType="solid">
        <fgColor indexed="44"/>
        <bgColor indexed="64"/>
      </patternFill>
    </fill>
    <fill>
      <patternFill patternType="gray0625">
        <fgColor indexed="22"/>
        <bgColor indexed="9"/>
      </patternFill>
    </fill>
    <fill>
      <patternFill patternType="gray0625">
        <fgColor indexed="22"/>
      </patternFill>
    </fill>
    <fill>
      <patternFill patternType="solid">
        <fgColor indexed="22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56"/>
      </right>
      <top/>
      <bottom style="hair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31336">
    <xf numFmtId="0" fontId="0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173" fontId="8" fillId="0" borderId="0" applyFont="0" applyFill="0" applyBorder="0" applyAlignment="0" applyProtection="0"/>
    <xf numFmtId="4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7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5" fillId="0" borderId="0"/>
    <xf numFmtId="170" fontId="5" fillId="0" borderId="0" applyNumberFormat="0" applyFill="0" applyBorder="0" applyAlignment="0" applyProtection="0"/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10" fillId="5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4" borderId="0"/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2" fillId="4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2" fillId="4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13" fillId="7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2" fillId="4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2" fillId="4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5" fillId="4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5" fillId="4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5" fillId="4" borderId="0"/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>
      <alignment horizontal="center" vertical="center" wrapTex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>
      <alignment horizontal="center" vertical="center" wrapText="1"/>
    </xf>
    <xf numFmtId="0" fontId="15" fillId="4" borderId="0"/>
    <xf numFmtId="0" fontId="16" fillId="9" borderId="0"/>
    <xf numFmtId="0" fontId="17" fillId="4" borderId="0"/>
    <xf numFmtId="0" fontId="17" fillId="4" borderId="0"/>
    <xf numFmtId="0" fontId="16" fillId="9" borderId="0"/>
    <xf numFmtId="0" fontId="17" fillId="4" borderId="0"/>
    <xf numFmtId="0" fontId="17" fillId="4" borderId="0"/>
    <xf numFmtId="0" fontId="18" fillId="0" borderId="0"/>
    <xf numFmtId="0" fontId="18" fillId="4" borderId="0"/>
    <xf numFmtId="0" fontId="18" fillId="4" borderId="0"/>
    <xf numFmtId="0" fontId="18" fillId="0" borderId="0"/>
    <xf numFmtId="0" fontId="18" fillId="4" borderId="0"/>
    <xf numFmtId="0" fontId="18" fillId="4" borderId="0"/>
    <xf numFmtId="0" fontId="19" fillId="0" borderId="0"/>
    <xf numFmtId="0" fontId="19" fillId="4" borderId="0"/>
    <xf numFmtId="0" fontId="19" fillId="4" borderId="0"/>
    <xf numFmtId="0" fontId="19" fillId="0" borderId="0"/>
    <xf numFmtId="0" fontId="19" fillId="4" borderId="0"/>
    <xf numFmtId="0" fontId="19" fillId="4" borderId="0"/>
    <xf numFmtId="0" fontId="20" fillId="0" borderId="0"/>
    <xf numFmtId="0" fontId="20" fillId="4" borderId="0"/>
    <xf numFmtId="0" fontId="20" fillId="4" borderId="0"/>
    <xf numFmtId="0" fontId="20" fillId="0" borderId="0"/>
    <xf numFmtId="0" fontId="20" fillId="0" borderId="0"/>
    <xf numFmtId="0" fontId="20" fillId="4" borderId="0"/>
    <xf numFmtId="0" fontId="20" fillId="4" borderId="0"/>
    <xf numFmtId="0" fontId="21" fillId="0" borderId="0"/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171" fontId="5" fillId="11" borderId="0">
      <alignment horizontal="center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5" fontId="5" fillId="11" borderId="1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171" fontId="5" fillId="11" borderId="0">
      <alignment horizontal="center"/>
    </xf>
    <xf numFmtId="175" fontId="5" fillId="11" borderId="1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171" fontId="5" fillId="11" borderId="0">
      <alignment horizontal="center"/>
    </xf>
    <xf numFmtId="171" fontId="5" fillId="11" borderId="0">
      <alignment horizontal="center"/>
    </xf>
    <xf numFmtId="171" fontId="5" fillId="11" borderId="0">
      <alignment horizontal="center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4" fontId="5" fillId="11" borderId="0"/>
    <xf numFmtId="4" fontId="5" fillId="11" borderId="0"/>
    <xf numFmtId="4" fontId="5" fillId="11" borderId="0"/>
    <xf numFmtId="171" fontId="5" fillId="11" borderId="0">
      <alignment horizont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177" fontId="22" fillId="0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4" fontId="5" fillId="11" borderId="0"/>
    <xf numFmtId="171" fontId="5" fillId="11" borderId="0">
      <alignment horizont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171" fontId="5" fillId="11" borderId="0">
      <alignment horizontal="center"/>
    </xf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171" fontId="5" fillId="11" borderId="0">
      <alignment horizont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4" fontId="5" fillId="11" borderId="0"/>
    <xf numFmtId="171" fontId="5" fillId="11" borderId="0">
      <alignment horizontal="center"/>
    </xf>
    <xf numFmtId="171" fontId="5" fillId="11" borderId="0">
      <alignment horizontal="center"/>
    </xf>
    <xf numFmtId="171" fontId="5" fillId="11" borderId="0">
      <alignment horizont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171" fontId="5" fillId="11" borderId="0">
      <alignment horizontal="center"/>
    </xf>
    <xf numFmtId="171" fontId="5" fillId="11" borderId="0">
      <alignment horizontal="center"/>
    </xf>
    <xf numFmtId="171" fontId="5" fillId="11" borderId="0">
      <alignment horizontal="center"/>
    </xf>
    <xf numFmtId="171" fontId="5" fillId="11" borderId="0">
      <alignment horizontal="center"/>
    </xf>
    <xf numFmtId="4" fontId="5" fillId="11" borderId="0"/>
    <xf numFmtId="175" fontId="5" fillId="11" borderId="1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171" fontId="5" fillId="11" borderId="0">
      <alignment horizontal="center"/>
    </xf>
    <xf numFmtId="171" fontId="5" fillId="11" borderId="0">
      <alignment horizontal="center"/>
    </xf>
    <xf numFmtId="171" fontId="5" fillId="11" borderId="0">
      <alignment horizont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1" fontId="5" fillId="11" borderId="0">
      <alignment horizontal="center"/>
    </xf>
    <xf numFmtId="4" fontId="5" fillId="11" borderId="0"/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4" fontId="5" fillId="11" borderId="0"/>
    <xf numFmtId="4" fontId="5" fillId="11" borderId="0"/>
    <xf numFmtId="4" fontId="5" fillId="11" borderId="0"/>
    <xf numFmtId="171" fontId="5" fillId="11" borderId="0">
      <alignment horizontal="center"/>
    </xf>
    <xf numFmtId="4" fontId="5" fillId="11" borderId="0"/>
    <xf numFmtId="4" fontId="5" fillId="11" borderId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5" fontId="5" fillId="11" borderId="10"/>
    <xf numFmtId="0" fontId="5" fillId="0" borderId="0"/>
    <xf numFmtId="0" fontId="5" fillId="0" borderId="0"/>
    <xf numFmtId="0" fontId="5" fillId="0" borderId="0"/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5" fillId="14" borderId="11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1" borderId="0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5" fillId="14" borderId="11"/>
    <xf numFmtId="0" fontId="15" fillId="11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5" fillId="14" borderId="11"/>
    <xf numFmtId="0" fontId="5" fillId="14" borderId="11"/>
    <xf numFmtId="0" fontId="5" fillId="14" borderId="11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5" fillId="14" borderId="11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24" fillId="15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15" fillId="13" borderId="0"/>
    <xf numFmtId="0" fontId="5" fillId="14" borderId="11"/>
    <xf numFmtId="0" fontId="15" fillId="13" borderId="0"/>
    <xf numFmtId="0" fontId="5" fillId="14" borderId="11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5" fillId="14" borderId="11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5" fillId="14" borderId="11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15" fillId="13" borderId="0"/>
    <xf numFmtId="0" fontId="5" fillId="14" borderId="11"/>
    <xf numFmtId="0" fontId="5" fillId="14" borderId="11"/>
    <xf numFmtId="0" fontId="5" fillId="14" borderId="11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5" fillId="14" borderId="11"/>
    <xf numFmtId="0" fontId="5" fillId="14" borderId="11"/>
    <xf numFmtId="0" fontId="5" fillId="14" borderId="11"/>
    <xf numFmtId="0" fontId="5" fillId="14" borderId="11"/>
    <xf numFmtId="0" fontId="15" fillId="13" borderId="0"/>
    <xf numFmtId="0" fontId="15" fillId="11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5" fillId="14" borderId="11"/>
    <xf numFmtId="0" fontId="5" fillId="14" borderId="11"/>
    <xf numFmtId="0" fontId="5" fillId="14" borderId="11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5" fillId="14" borderId="11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3" borderId="0"/>
    <xf numFmtId="0" fontId="15" fillId="13" borderId="0"/>
    <xf numFmtId="0" fontId="15" fillId="13" borderId="0"/>
    <xf numFmtId="0" fontId="5" fillId="14" borderId="11"/>
    <xf numFmtId="0" fontId="15" fillId="13" borderId="0"/>
    <xf numFmtId="0" fontId="15" fillId="13" borderId="0"/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23" fillId="12" borderId="6">
      <alignment vertical="center"/>
    </xf>
    <xf numFmtId="0" fontId="15" fillId="11" borderId="0"/>
    <xf numFmtId="0" fontId="5" fillId="0" borderId="0" applyBorder="0"/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0" fillId="5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4" borderId="0"/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2" fillId="4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2" fillId="4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13" fillId="7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12" fillId="4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6" borderId="0"/>
    <xf numFmtId="0" fontId="11" fillId="6" borderId="0"/>
    <xf numFmtId="0" fontId="11" fillId="6" borderId="0"/>
    <xf numFmtId="0" fontId="11" fillId="6" borderId="0"/>
    <xf numFmtId="0" fontId="11" fillId="6" borderId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2" fillId="4" borderId="0"/>
    <xf numFmtId="0" fontId="14" fillId="8" borderId="0"/>
    <xf numFmtId="0" fontId="15" fillId="4" borderId="0"/>
    <xf numFmtId="0" fontId="15" fillId="4" borderId="0"/>
    <xf numFmtId="0" fontId="14" fillId="8" borderId="0"/>
    <xf numFmtId="0" fontId="15" fillId="4" borderId="0"/>
    <xf numFmtId="0" fontId="15" fillId="4" borderId="0"/>
    <xf numFmtId="0" fontId="16" fillId="9" borderId="0"/>
    <xf numFmtId="0" fontId="5" fillId="4" borderId="0"/>
    <xf numFmtId="0" fontId="5" fillId="4" borderId="0"/>
    <xf numFmtId="0" fontId="16" fillId="9" borderId="0"/>
    <xf numFmtId="0" fontId="5" fillId="4" borderId="0"/>
    <xf numFmtId="0" fontId="5" fillId="4" borderId="0"/>
    <xf numFmtId="0" fontId="18" fillId="0" borderId="0"/>
    <xf numFmtId="0" fontId="18" fillId="4" borderId="0"/>
    <xf numFmtId="0" fontId="18" fillId="4" borderId="0"/>
    <xf numFmtId="0" fontId="18" fillId="0" borderId="0"/>
    <xf numFmtId="0" fontId="18" fillId="4" borderId="0"/>
    <xf numFmtId="0" fontId="18" fillId="4" borderId="0"/>
    <xf numFmtId="0" fontId="19" fillId="0" borderId="0"/>
    <xf numFmtId="0" fontId="19" fillId="4" borderId="0"/>
    <xf numFmtId="0" fontId="19" fillId="4" borderId="0"/>
    <xf numFmtId="0" fontId="19" fillId="0" borderId="0"/>
    <xf numFmtId="0" fontId="19" fillId="4" borderId="0"/>
    <xf numFmtId="0" fontId="19" fillId="4" borderId="0"/>
    <xf numFmtId="0" fontId="20" fillId="0" borderId="0"/>
    <xf numFmtId="0" fontId="20" fillId="4" borderId="0"/>
    <xf numFmtId="0" fontId="20" fillId="4" borderId="0"/>
    <xf numFmtId="0" fontId="20" fillId="0" borderId="0"/>
    <xf numFmtId="0" fontId="20" fillId="0" borderId="0"/>
    <xf numFmtId="0" fontId="20" fillId="4" borderId="0"/>
    <xf numFmtId="0" fontId="20" fillId="4" borderId="0"/>
    <xf numFmtId="0" fontId="4" fillId="0" borderId="0"/>
    <xf numFmtId="0" fontId="5" fillId="0" borderId="0" applyFont="0" applyFill="0" applyBorder="0" applyAlignment="0" applyProtection="0"/>
    <xf numFmtId="0" fontId="25" fillId="0" borderId="0"/>
    <xf numFmtId="0" fontId="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30" fillId="17" borderId="0" applyNumberFormat="0" applyBorder="0" applyAlignment="0" applyProtection="0"/>
    <xf numFmtId="170" fontId="30" fillId="17" borderId="0" applyNumberFormat="0" applyBorder="0" applyAlignment="0" applyProtection="0"/>
    <xf numFmtId="0" fontId="30" fillId="18" borderId="0" applyNumberFormat="0" applyBorder="0" applyAlignment="0" applyProtection="0"/>
    <xf numFmtId="170" fontId="30" fillId="18" borderId="0" applyNumberFormat="0" applyBorder="0" applyAlignment="0" applyProtection="0"/>
    <xf numFmtId="0" fontId="30" fillId="19" borderId="0" applyNumberFormat="0" applyBorder="0" applyAlignment="0" applyProtection="0"/>
    <xf numFmtId="170" fontId="30" fillId="19" borderId="0" applyNumberFormat="0" applyBorder="0" applyAlignment="0" applyProtection="0"/>
    <xf numFmtId="0" fontId="30" fillId="20" borderId="0" applyNumberFormat="0" applyBorder="0" applyAlignment="0" applyProtection="0"/>
    <xf numFmtId="170" fontId="30" fillId="20" borderId="0" applyNumberFormat="0" applyBorder="0" applyAlignment="0" applyProtection="0"/>
    <xf numFmtId="0" fontId="30" fillId="21" borderId="0" applyNumberFormat="0" applyBorder="0" applyAlignment="0" applyProtection="0"/>
    <xf numFmtId="170" fontId="30" fillId="21" borderId="0" applyNumberFormat="0" applyBorder="0" applyAlignment="0" applyProtection="0"/>
    <xf numFmtId="0" fontId="30" fillId="22" borderId="0" applyNumberFormat="0" applyBorder="0" applyAlignment="0" applyProtection="0"/>
    <xf numFmtId="170" fontId="30" fillId="22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178" fontId="6" fillId="23" borderId="0"/>
    <xf numFmtId="0" fontId="6" fillId="23" borderId="0"/>
    <xf numFmtId="178" fontId="6" fillId="23" borderId="0"/>
    <xf numFmtId="0" fontId="6" fillId="23" borderId="0"/>
    <xf numFmtId="178" fontId="6" fillId="23" borderId="0"/>
    <xf numFmtId="0" fontId="6" fillId="23" borderId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178" fontId="6" fillId="24" borderId="0"/>
    <xf numFmtId="0" fontId="6" fillId="24" borderId="0"/>
    <xf numFmtId="178" fontId="6" fillId="24" borderId="0"/>
    <xf numFmtId="0" fontId="6" fillId="24" borderId="0"/>
    <xf numFmtId="178" fontId="6" fillId="24" borderId="0"/>
    <xf numFmtId="0" fontId="6" fillId="24" borderId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178" fontId="6" fillId="25" borderId="0"/>
    <xf numFmtId="0" fontId="6" fillId="25" borderId="0"/>
    <xf numFmtId="178" fontId="6" fillId="25" borderId="0"/>
    <xf numFmtId="0" fontId="6" fillId="25" borderId="0"/>
    <xf numFmtId="178" fontId="6" fillId="25" borderId="0"/>
    <xf numFmtId="0" fontId="6" fillId="25" borderId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178" fontId="6" fillId="26" borderId="0"/>
    <xf numFmtId="0" fontId="6" fillId="26" borderId="0"/>
    <xf numFmtId="178" fontId="6" fillId="26" borderId="0"/>
    <xf numFmtId="0" fontId="6" fillId="26" borderId="0"/>
    <xf numFmtId="178" fontId="6" fillId="26" borderId="0"/>
    <xf numFmtId="0" fontId="6" fillId="26" borderId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8" fontId="6" fillId="27" borderId="0"/>
    <xf numFmtId="0" fontId="6" fillId="27" borderId="0"/>
    <xf numFmtId="178" fontId="6" fillId="27" borderId="0"/>
    <xf numFmtId="0" fontId="6" fillId="27" borderId="0"/>
    <xf numFmtId="178" fontId="6" fillId="27" borderId="0"/>
    <xf numFmtId="0" fontId="6" fillId="27" borderId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8" fontId="6" fillId="28" borderId="0"/>
    <xf numFmtId="0" fontId="6" fillId="28" borderId="0"/>
    <xf numFmtId="178" fontId="6" fillId="28" borderId="0"/>
    <xf numFmtId="0" fontId="6" fillId="28" borderId="0"/>
    <xf numFmtId="178" fontId="6" fillId="28" borderId="0"/>
    <xf numFmtId="0" fontId="6" fillId="28" borderId="0"/>
    <xf numFmtId="0" fontId="30" fillId="17" borderId="0" applyNumberFormat="0" applyBorder="0" applyAlignment="0" applyProtection="0"/>
    <xf numFmtId="0" fontId="6" fillId="23" borderId="0" applyFont="0" applyBorder="0" applyAlignment="0" applyProtection="0"/>
    <xf numFmtId="0" fontId="6" fillId="23" borderId="0" applyFont="0" applyBorder="0" applyAlignment="0" applyProtection="0"/>
    <xf numFmtId="0" fontId="31" fillId="23" borderId="0"/>
    <xf numFmtId="178" fontId="32" fillId="23" borderId="0"/>
    <xf numFmtId="178" fontId="31" fillId="23" borderId="0"/>
    <xf numFmtId="0" fontId="31" fillId="23" borderId="0"/>
    <xf numFmtId="178" fontId="31" fillId="23" borderId="0"/>
    <xf numFmtId="178" fontId="32" fillId="23" borderId="0"/>
    <xf numFmtId="0" fontId="30" fillId="18" borderId="0" applyNumberFormat="0" applyBorder="0" applyAlignment="0" applyProtection="0"/>
    <xf numFmtId="0" fontId="6" fillId="24" borderId="0" applyFont="0" applyBorder="0" applyAlignment="0" applyProtection="0"/>
    <xf numFmtId="0" fontId="6" fillId="24" borderId="0" applyFont="0" applyBorder="0" applyAlignment="0" applyProtection="0"/>
    <xf numFmtId="0" fontId="31" fillId="24" borderId="0"/>
    <xf numFmtId="178" fontId="32" fillId="24" borderId="0"/>
    <xf numFmtId="178" fontId="31" fillId="24" borderId="0"/>
    <xf numFmtId="0" fontId="31" fillId="24" borderId="0"/>
    <xf numFmtId="178" fontId="31" fillId="24" borderId="0"/>
    <xf numFmtId="178" fontId="32" fillId="24" borderId="0"/>
    <xf numFmtId="0" fontId="30" fillId="19" borderId="0" applyNumberFormat="0" applyBorder="0" applyAlignment="0" applyProtection="0"/>
    <xf numFmtId="0" fontId="6" fillId="25" borderId="0" applyFont="0" applyBorder="0" applyAlignment="0" applyProtection="0"/>
    <xf numFmtId="0" fontId="6" fillId="25" borderId="0" applyFont="0" applyBorder="0" applyAlignment="0" applyProtection="0"/>
    <xf numFmtId="0" fontId="31" fillId="25" borderId="0"/>
    <xf numFmtId="178" fontId="32" fillId="25" borderId="0"/>
    <xf numFmtId="178" fontId="31" fillId="25" borderId="0"/>
    <xf numFmtId="0" fontId="31" fillId="25" borderId="0"/>
    <xf numFmtId="178" fontId="31" fillId="25" borderId="0"/>
    <xf numFmtId="178" fontId="32" fillId="25" borderId="0"/>
    <xf numFmtId="0" fontId="30" fillId="20" borderId="0" applyNumberFormat="0" applyBorder="0" applyAlignment="0" applyProtection="0"/>
    <xf numFmtId="0" fontId="6" fillId="26" borderId="0" applyFont="0" applyBorder="0" applyAlignment="0" applyProtection="0"/>
    <xf numFmtId="0" fontId="6" fillId="26" borderId="0" applyFont="0" applyBorder="0" applyAlignment="0" applyProtection="0"/>
    <xf numFmtId="0" fontId="31" fillId="26" borderId="0"/>
    <xf numFmtId="178" fontId="32" fillId="26" borderId="0"/>
    <xf numFmtId="178" fontId="31" fillId="26" borderId="0"/>
    <xf numFmtId="0" fontId="31" fillId="26" borderId="0"/>
    <xf numFmtId="178" fontId="31" fillId="26" borderId="0"/>
    <xf numFmtId="178" fontId="32" fillId="26" borderId="0"/>
    <xf numFmtId="0" fontId="30" fillId="21" borderId="0" applyNumberFormat="0" applyBorder="0" applyAlignment="0" applyProtection="0"/>
    <xf numFmtId="0" fontId="6" fillId="27" borderId="0" applyFont="0" applyBorder="0" applyAlignment="0" applyProtection="0"/>
    <xf numFmtId="0" fontId="6" fillId="27" borderId="0" applyFont="0" applyBorder="0" applyAlignment="0" applyProtection="0"/>
    <xf numFmtId="0" fontId="31" fillId="27" borderId="0"/>
    <xf numFmtId="178" fontId="32" fillId="27" borderId="0"/>
    <xf numFmtId="178" fontId="31" fillId="27" borderId="0"/>
    <xf numFmtId="0" fontId="31" fillId="27" borderId="0"/>
    <xf numFmtId="178" fontId="31" fillId="27" borderId="0"/>
    <xf numFmtId="178" fontId="32" fillId="27" borderId="0"/>
    <xf numFmtId="0" fontId="30" fillId="22" borderId="0" applyNumberFormat="0" applyBorder="0" applyAlignment="0" applyProtection="0"/>
    <xf numFmtId="0" fontId="6" fillId="28" borderId="0" applyFont="0" applyBorder="0" applyAlignment="0" applyProtection="0"/>
    <xf numFmtId="0" fontId="6" fillId="28" borderId="0" applyFont="0" applyBorder="0" applyAlignment="0" applyProtection="0"/>
    <xf numFmtId="0" fontId="31" fillId="28" borderId="0"/>
    <xf numFmtId="178" fontId="32" fillId="28" borderId="0"/>
    <xf numFmtId="178" fontId="31" fillId="28" borderId="0"/>
    <xf numFmtId="0" fontId="31" fillId="28" borderId="0"/>
    <xf numFmtId="178" fontId="31" fillId="28" borderId="0"/>
    <xf numFmtId="178" fontId="32" fillId="28" borderId="0"/>
    <xf numFmtId="0" fontId="30" fillId="29" borderId="0" applyNumberFormat="0" applyBorder="0" applyAlignment="0" applyProtection="0"/>
    <xf numFmtId="170" fontId="30" fillId="29" borderId="0" applyNumberFormat="0" applyBorder="0" applyAlignment="0" applyProtection="0"/>
    <xf numFmtId="0" fontId="30" fillId="30" borderId="0" applyNumberFormat="0" applyBorder="0" applyAlignment="0" applyProtection="0"/>
    <xf numFmtId="170" fontId="30" fillId="30" borderId="0" applyNumberFormat="0" applyBorder="0" applyAlignment="0" applyProtection="0"/>
    <xf numFmtId="0" fontId="30" fillId="31" borderId="0" applyNumberFormat="0" applyBorder="0" applyAlignment="0" applyProtection="0"/>
    <xf numFmtId="170" fontId="30" fillId="31" borderId="0" applyNumberFormat="0" applyBorder="0" applyAlignment="0" applyProtection="0"/>
    <xf numFmtId="0" fontId="30" fillId="20" borderId="0" applyNumberFormat="0" applyBorder="0" applyAlignment="0" applyProtection="0"/>
    <xf numFmtId="170" fontId="30" fillId="20" borderId="0" applyNumberFormat="0" applyBorder="0" applyAlignment="0" applyProtection="0"/>
    <xf numFmtId="0" fontId="30" fillId="29" borderId="0" applyNumberFormat="0" applyBorder="0" applyAlignment="0" applyProtection="0"/>
    <xf numFmtId="170" fontId="30" fillId="29" borderId="0" applyNumberFormat="0" applyBorder="0" applyAlignment="0" applyProtection="0"/>
    <xf numFmtId="0" fontId="30" fillId="32" borderId="0" applyNumberFormat="0" applyBorder="0" applyAlignment="0" applyProtection="0"/>
    <xf numFmtId="170" fontId="30" fillId="32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178" fontId="6" fillId="33" borderId="0"/>
    <xf numFmtId="0" fontId="6" fillId="33" borderId="0"/>
    <xf numFmtId="178" fontId="6" fillId="33" borderId="0"/>
    <xf numFmtId="0" fontId="6" fillId="33" borderId="0"/>
    <xf numFmtId="178" fontId="6" fillId="33" borderId="0"/>
    <xf numFmtId="0" fontId="6" fillId="33" borderId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178" fontId="6" fillId="34" borderId="0"/>
    <xf numFmtId="0" fontId="6" fillId="34" borderId="0"/>
    <xf numFmtId="178" fontId="6" fillId="34" borderId="0"/>
    <xf numFmtId="0" fontId="6" fillId="34" borderId="0"/>
    <xf numFmtId="178" fontId="6" fillId="34" borderId="0"/>
    <xf numFmtId="0" fontId="6" fillId="34" borderId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8" fontId="6" fillId="35" borderId="0"/>
    <xf numFmtId="0" fontId="6" fillId="35" borderId="0"/>
    <xf numFmtId="178" fontId="6" fillId="35" borderId="0"/>
    <xf numFmtId="0" fontId="6" fillId="35" borderId="0"/>
    <xf numFmtId="178" fontId="6" fillId="35" borderId="0"/>
    <xf numFmtId="0" fontId="6" fillId="35" borderId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178" fontId="6" fillId="26" borderId="0"/>
    <xf numFmtId="0" fontId="6" fillId="26" borderId="0"/>
    <xf numFmtId="178" fontId="6" fillId="26" borderId="0"/>
    <xf numFmtId="0" fontId="6" fillId="26" borderId="0"/>
    <xf numFmtId="178" fontId="6" fillId="26" borderId="0"/>
    <xf numFmtId="0" fontId="6" fillId="26" borderId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178" fontId="6" fillId="33" borderId="0"/>
    <xf numFmtId="0" fontId="6" fillId="33" borderId="0"/>
    <xf numFmtId="178" fontId="6" fillId="33" borderId="0"/>
    <xf numFmtId="0" fontId="6" fillId="33" borderId="0"/>
    <xf numFmtId="178" fontId="6" fillId="33" borderId="0"/>
    <xf numFmtId="0" fontId="6" fillId="33" borderId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8" fontId="6" fillId="36" borderId="0"/>
    <xf numFmtId="0" fontId="6" fillId="36" borderId="0"/>
    <xf numFmtId="178" fontId="6" fillId="36" borderId="0"/>
    <xf numFmtId="0" fontId="6" fillId="36" borderId="0"/>
    <xf numFmtId="178" fontId="6" fillId="36" borderId="0"/>
    <xf numFmtId="0" fontId="6" fillId="36" borderId="0"/>
    <xf numFmtId="0" fontId="30" fillId="29" borderId="0" applyNumberFormat="0" applyBorder="0" applyAlignment="0" applyProtection="0"/>
    <xf numFmtId="0" fontId="6" fillId="33" borderId="0" applyFont="0" applyBorder="0" applyAlignment="0" applyProtection="0"/>
    <xf numFmtId="0" fontId="6" fillId="33" borderId="0" applyFont="0" applyBorder="0" applyAlignment="0" applyProtection="0"/>
    <xf numFmtId="0" fontId="31" fillId="33" borderId="0"/>
    <xf numFmtId="178" fontId="32" fillId="33" borderId="0"/>
    <xf numFmtId="178" fontId="31" fillId="33" borderId="0"/>
    <xf numFmtId="0" fontId="31" fillId="33" borderId="0"/>
    <xf numFmtId="178" fontId="31" fillId="33" borderId="0"/>
    <xf numFmtId="178" fontId="32" fillId="33" borderId="0"/>
    <xf numFmtId="0" fontId="30" fillId="30" borderId="0" applyNumberFormat="0" applyBorder="0" applyAlignment="0" applyProtection="0"/>
    <xf numFmtId="0" fontId="6" fillId="34" borderId="0" applyFont="0" applyBorder="0" applyAlignment="0" applyProtection="0"/>
    <xf numFmtId="0" fontId="6" fillId="34" borderId="0" applyFont="0" applyBorder="0" applyAlignment="0" applyProtection="0"/>
    <xf numFmtId="0" fontId="31" fillId="34" borderId="0"/>
    <xf numFmtId="178" fontId="32" fillId="34" borderId="0"/>
    <xf numFmtId="178" fontId="31" fillId="34" borderId="0"/>
    <xf numFmtId="0" fontId="31" fillId="34" borderId="0"/>
    <xf numFmtId="178" fontId="31" fillId="34" borderId="0"/>
    <xf numFmtId="178" fontId="32" fillId="34" borderId="0"/>
    <xf numFmtId="0" fontId="30" fillId="31" borderId="0" applyNumberFormat="0" applyBorder="0" applyAlignment="0" applyProtection="0"/>
    <xf numFmtId="0" fontId="6" fillId="35" borderId="0" applyFont="0" applyBorder="0" applyAlignment="0" applyProtection="0"/>
    <xf numFmtId="0" fontId="6" fillId="35" borderId="0" applyFont="0" applyBorder="0" applyAlignment="0" applyProtection="0"/>
    <xf numFmtId="0" fontId="31" fillId="35" borderId="0"/>
    <xf numFmtId="178" fontId="32" fillId="35" borderId="0"/>
    <xf numFmtId="178" fontId="31" fillId="35" borderId="0"/>
    <xf numFmtId="0" fontId="31" fillId="35" borderId="0"/>
    <xf numFmtId="178" fontId="31" fillId="35" borderId="0"/>
    <xf numFmtId="178" fontId="32" fillId="35" borderId="0"/>
    <xf numFmtId="0" fontId="30" fillId="20" borderId="0" applyNumberFormat="0" applyBorder="0" applyAlignment="0" applyProtection="0"/>
    <xf numFmtId="0" fontId="6" fillId="26" borderId="0" applyFont="0" applyBorder="0" applyAlignment="0" applyProtection="0"/>
    <xf numFmtId="0" fontId="6" fillId="26" borderId="0" applyFont="0" applyBorder="0" applyAlignment="0" applyProtection="0"/>
    <xf numFmtId="0" fontId="31" fillId="26" borderId="0"/>
    <xf numFmtId="178" fontId="32" fillId="26" borderId="0"/>
    <xf numFmtId="178" fontId="31" fillId="26" borderId="0"/>
    <xf numFmtId="0" fontId="31" fillId="26" borderId="0"/>
    <xf numFmtId="178" fontId="31" fillId="26" borderId="0"/>
    <xf numFmtId="178" fontId="32" fillId="26" borderId="0"/>
    <xf numFmtId="0" fontId="30" fillId="29" borderId="0" applyNumberFormat="0" applyBorder="0" applyAlignment="0" applyProtection="0"/>
    <xf numFmtId="0" fontId="6" fillId="33" borderId="0" applyFont="0" applyBorder="0" applyAlignment="0" applyProtection="0"/>
    <xf numFmtId="0" fontId="6" fillId="33" borderId="0" applyFont="0" applyBorder="0" applyAlignment="0" applyProtection="0"/>
    <xf numFmtId="0" fontId="31" fillId="33" borderId="0"/>
    <xf numFmtId="178" fontId="32" fillId="33" borderId="0"/>
    <xf numFmtId="178" fontId="31" fillId="33" borderId="0"/>
    <xf numFmtId="0" fontId="31" fillId="33" borderId="0"/>
    <xf numFmtId="178" fontId="31" fillId="33" borderId="0"/>
    <xf numFmtId="178" fontId="32" fillId="33" borderId="0"/>
    <xf numFmtId="0" fontId="30" fillId="32" borderId="0" applyNumberFormat="0" applyBorder="0" applyAlignment="0" applyProtection="0"/>
    <xf numFmtId="0" fontId="6" fillId="36" borderId="0" applyFont="0" applyBorder="0" applyAlignment="0" applyProtection="0"/>
    <xf numFmtId="0" fontId="6" fillId="36" borderId="0" applyFont="0" applyBorder="0" applyAlignment="0" applyProtection="0"/>
    <xf numFmtId="0" fontId="31" fillId="36" borderId="0"/>
    <xf numFmtId="178" fontId="32" fillId="36" borderId="0"/>
    <xf numFmtId="178" fontId="31" fillId="36" borderId="0"/>
    <xf numFmtId="0" fontId="31" fillId="36" borderId="0"/>
    <xf numFmtId="178" fontId="31" fillId="36" borderId="0"/>
    <xf numFmtId="178" fontId="32" fillId="36" borderId="0"/>
    <xf numFmtId="0" fontId="33" fillId="37" borderId="0" applyNumberFormat="0" applyBorder="0" applyAlignment="0" applyProtection="0"/>
    <xf numFmtId="170" fontId="33" fillId="37" borderId="0" applyNumberFormat="0" applyBorder="0" applyAlignment="0" applyProtection="0"/>
    <xf numFmtId="0" fontId="33" fillId="30" borderId="0" applyNumberFormat="0" applyBorder="0" applyAlignment="0" applyProtection="0"/>
    <xf numFmtId="170" fontId="33" fillId="30" borderId="0" applyNumberFormat="0" applyBorder="0" applyAlignment="0" applyProtection="0"/>
    <xf numFmtId="0" fontId="33" fillId="31" borderId="0" applyNumberFormat="0" applyBorder="0" applyAlignment="0" applyProtection="0"/>
    <xf numFmtId="170" fontId="33" fillId="31" borderId="0" applyNumberFormat="0" applyBorder="0" applyAlignment="0" applyProtection="0"/>
    <xf numFmtId="0" fontId="33" fillId="38" borderId="0" applyNumberFormat="0" applyBorder="0" applyAlignment="0" applyProtection="0"/>
    <xf numFmtId="170" fontId="33" fillId="38" borderId="0" applyNumberFormat="0" applyBorder="0" applyAlignment="0" applyProtection="0"/>
    <xf numFmtId="0" fontId="33" fillId="39" borderId="0" applyNumberFormat="0" applyBorder="0" applyAlignment="0" applyProtection="0"/>
    <xf numFmtId="170" fontId="33" fillId="39" borderId="0" applyNumberFormat="0" applyBorder="0" applyAlignment="0" applyProtection="0"/>
    <xf numFmtId="0" fontId="33" fillId="40" borderId="0" applyNumberFormat="0" applyBorder="0" applyAlignment="0" applyProtection="0"/>
    <xf numFmtId="170" fontId="33" fillId="40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178" fontId="34" fillId="41" borderId="0"/>
    <xf numFmtId="0" fontId="34" fillId="41" borderId="0"/>
    <xf numFmtId="178" fontId="34" fillId="41" borderId="0"/>
    <xf numFmtId="0" fontId="34" fillId="41" borderId="0"/>
    <xf numFmtId="178" fontId="34" fillId="41" borderId="0"/>
    <xf numFmtId="0" fontId="34" fillId="41" borderId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178" fontId="34" fillId="34" borderId="0"/>
    <xf numFmtId="0" fontId="34" fillId="34" borderId="0"/>
    <xf numFmtId="178" fontId="34" fillId="34" borderId="0"/>
    <xf numFmtId="0" fontId="34" fillId="34" borderId="0"/>
    <xf numFmtId="178" fontId="34" fillId="34" borderId="0"/>
    <xf numFmtId="0" fontId="34" fillId="34" borderId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178" fontId="34" fillId="35" borderId="0"/>
    <xf numFmtId="0" fontId="34" fillId="35" borderId="0"/>
    <xf numFmtId="178" fontId="34" fillId="35" borderId="0"/>
    <xf numFmtId="0" fontId="34" fillId="35" borderId="0"/>
    <xf numFmtId="178" fontId="34" fillId="35" borderId="0"/>
    <xf numFmtId="0" fontId="34" fillId="35" borderId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178" fontId="34" fillId="42" borderId="0"/>
    <xf numFmtId="0" fontId="34" fillId="42" borderId="0"/>
    <xf numFmtId="178" fontId="34" fillId="42" borderId="0"/>
    <xf numFmtId="0" fontId="34" fillId="42" borderId="0"/>
    <xf numFmtId="178" fontId="34" fillId="42" borderId="0"/>
    <xf numFmtId="0" fontId="34" fillId="42" borderId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178" fontId="34" fillId="43" borderId="0"/>
    <xf numFmtId="0" fontId="34" fillId="43" borderId="0"/>
    <xf numFmtId="178" fontId="34" fillId="43" borderId="0"/>
    <xf numFmtId="0" fontId="34" fillId="43" borderId="0"/>
    <xf numFmtId="178" fontId="34" fillId="43" borderId="0"/>
    <xf numFmtId="0" fontId="34" fillId="43" borderId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178" fontId="34" fillId="44" borderId="0"/>
    <xf numFmtId="0" fontId="34" fillId="44" borderId="0"/>
    <xf numFmtId="178" fontId="34" fillId="44" borderId="0"/>
    <xf numFmtId="0" fontId="34" fillId="44" borderId="0"/>
    <xf numFmtId="178" fontId="34" fillId="44" borderId="0"/>
    <xf numFmtId="0" fontId="34" fillId="44" borderId="0"/>
    <xf numFmtId="0" fontId="33" fillId="37" borderId="0" applyNumberFormat="0" applyBorder="0" applyAlignment="0" applyProtection="0"/>
    <xf numFmtId="0" fontId="34" fillId="41" borderId="0" applyBorder="0" applyAlignment="0" applyProtection="0"/>
    <xf numFmtId="0" fontId="34" fillId="41" borderId="0" applyBorder="0" applyAlignment="0" applyProtection="0"/>
    <xf numFmtId="0" fontId="34" fillId="41" borderId="0"/>
    <xf numFmtId="178" fontId="34" fillId="41" borderId="0"/>
    <xf numFmtId="178" fontId="34" fillId="41" borderId="0"/>
    <xf numFmtId="0" fontId="34" fillId="41" borderId="0"/>
    <xf numFmtId="178" fontId="34" fillId="41" borderId="0"/>
    <xf numFmtId="0" fontId="33" fillId="30" borderId="0" applyNumberFormat="0" applyBorder="0" applyAlignment="0" applyProtection="0"/>
    <xf numFmtId="0" fontId="34" fillId="34" borderId="0" applyBorder="0" applyAlignment="0" applyProtection="0"/>
    <xf numFmtId="0" fontId="34" fillId="34" borderId="0" applyBorder="0" applyAlignment="0" applyProtection="0"/>
    <xf numFmtId="0" fontId="34" fillId="34" borderId="0"/>
    <xf numFmtId="178" fontId="34" fillId="34" borderId="0"/>
    <xf numFmtId="178" fontId="34" fillId="34" borderId="0"/>
    <xf numFmtId="0" fontId="34" fillId="34" borderId="0"/>
    <xf numFmtId="178" fontId="34" fillId="34" borderId="0"/>
    <xf numFmtId="0" fontId="33" fillId="31" borderId="0" applyNumberFormat="0" applyBorder="0" applyAlignment="0" applyProtection="0"/>
    <xf numFmtId="0" fontId="34" fillId="35" borderId="0" applyBorder="0" applyAlignment="0" applyProtection="0"/>
    <xf numFmtId="0" fontId="34" fillId="35" borderId="0" applyBorder="0" applyAlignment="0" applyProtection="0"/>
    <xf numFmtId="0" fontId="34" fillId="35" borderId="0"/>
    <xf numFmtId="178" fontId="34" fillId="35" borderId="0"/>
    <xf numFmtId="178" fontId="34" fillId="35" borderId="0"/>
    <xf numFmtId="0" fontId="34" fillId="35" borderId="0"/>
    <xf numFmtId="178" fontId="34" fillId="35" borderId="0"/>
    <xf numFmtId="0" fontId="33" fillId="38" borderId="0" applyNumberFormat="0" applyBorder="0" applyAlignment="0" applyProtection="0"/>
    <xf numFmtId="0" fontId="34" fillId="42" borderId="0" applyBorder="0" applyAlignment="0" applyProtection="0"/>
    <xf numFmtId="0" fontId="34" fillId="42" borderId="0" applyBorder="0" applyAlignment="0" applyProtection="0"/>
    <xf numFmtId="0" fontId="34" fillId="42" borderId="0"/>
    <xf numFmtId="178" fontId="34" fillId="42" borderId="0"/>
    <xf numFmtId="178" fontId="34" fillId="42" borderId="0"/>
    <xf numFmtId="0" fontId="34" fillId="42" borderId="0"/>
    <xf numFmtId="178" fontId="34" fillId="42" borderId="0"/>
    <xf numFmtId="0" fontId="33" fillId="39" borderId="0" applyNumberFormat="0" applyBorder="0" applyAlignment="0" applyProtection="0"/>
    <xf numFmtId="0" fontId="34" fillId="43" borderId="0" applyBorder="0" applyAlignment="0" applyProtection="0"/>
    <xf numFmtId="0" fontId="34" fillId="43" borderId="0" applyBorder="0" applyAlignment="0" applyProtection="0"/>
    <xf numFmtId="0" fontId="34" fillId="43" borderId="0"/>
    <xf numFmtId="178" fontId="34" fillId="43" borderId="0"/>
    <xf numFmtId="178" fontId="34" fillId="43" borderId="0"/>
    <xf numFmtId="0" fontId="34" fillId="43" borderId="0"/>
    <xf numFmtId="178" fontId="34" fillId="43" borderId="0"/>
    <xf numFmtId="0" fontId="33" fillId="40" borderId="0" applyNumberFormat="0" applyBorder="0" applyAlignment="0" applyProtection="0"/>
    <xf numFmtId="0" fontId="34" fillId="44" borderId="0" applyBorder="0" applyAlignment="0" applyProtection="0"/>
    <xf numFmtId="0" fontId="34" fillId="44" borderId="0" applyBorder="0" applyAlignment="0" applyProtection="0"/>
    <xf numFmtId="0" fontId="34" fillId="44" borderId="0"/>
    <xf numFmtId="178" fontId="34" fillId="44" borderId="0"/>
    <xf numFmtId="178" fontId="34" fillId="44" borderId="0"/>
    <xf numFmtId="0" fontId="34" fillId="44" borderId="0"/>
    <xf numFmtId="178" fontId="34" fillId="44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3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178" fontId="6" fillId="47" borderId="0"/>
    <xf numFmtId="0" fontId="6" fillId="47" borderId="0"/>
    <xf numFmtId="178" fontId="6" fillId="47" borderId="0"/>
    <xf numFmtId="0" fontId="6" fillId="47" borderId="0"/>
    <xf numFmtId="178" fontId="6" fillId="47" borderId="0"/>
    <xf numFmtId="0" fontId="6" fillId="47" borderId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178" fontId="6" fillId="49" borderId="0"/>
    <xf numFmtId="0" fontId="6" fillId="49" borderId="0"/>
    <xf numFmtId="178" fontId="6" fillId="49" borderId="0"/>
    <xf numFmtId="0" fontId="6" fillId="49" borderId="0"/>
    <xf numFmtId="178" fontId="6" fillId="49" borderId="0"/>
    <xf numFmtId="0" fontId="6" fillId="49" borderId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178" fontId="34" fillId="51" borderId="0"/>
    <xf numFmtId="0" fontId="34" fillId="51" borderId="0"/>
    <xf numFmtId="178" fontId="34" fillId="51" borderId="0"/>
    <xf numFmtId="0" fontId="34" fillId="51" borderId="0"/>
    <xf numFmtId="178" fontId="34" fillId="51" borderId="0"/>
    <xf numFmtId="0" fontId="34" fillId="51" borderId="0"/>
    <xf numFmtId="170" fontId="33" fillId="52" borderId="0" applyNumberFormat="0" applyBorder="0" applyAlignment="0" applyProtection="0"/>
    <xf numFmtId="170" fontId="33" fillId="52" borderId="0" applyNumberFormat="0" applyBorder="0" applyAlignment="0" applyProtection="0"/>
    <xf numFmtId="17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178" fontId="6" fillId="23" borderId="0"/>
    <xf numFmtId="0" fontId="6" fillId="23" borderId="0"/>
    <xf numFmtId="178" fontId="6" fillId="23" borderId="0"/>
    <xf numFmtId="0" fontId="6" fillId="23" borderId="0"/>
    <xf numFmtId="178" fontId="6" fillId="23" borderId="0"/>
    <xf numFmtId="0" fontId="6" fillId="23" borderId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178" fontId="6" fillId="56" borderId="0"/>
    <xf numFmtId="0" fontId="6" fillId="56" borderId="0"/>
    <xf numFmtId="178" fontId="6" fillId="56" borderId="0"/>
    <xf numFmtId="0" fontId="6" fillId="56" borderId="0"/>
    <xf numFmtId="178" fontId="6" fillId="56" borderId="0"/>
    <xf numFmtId="0" fontId="6" fillId="56" borderId="0"/>
    <xf numFmtId="0" fontId="33" fillId="57" borderId="0" applyNumberFormat="0" applyBorder="0" applyAlignment="0" applyProtection="0"/>
    <xf numFmtId="0" fontId="33" fillId="57" borderId="0" applyNumberFormat="0" applyBorder="0" applyAlignment="0" applyProtection="0"/>
    <xf numFmtId="178" fontId="34" fillId="24" borderId="0"/>
    <xf numFmtId="0" fontId="34" fillId="24" borderId="0"/>
    <xf numFmtId="178" fontId="34" fillId="24" borderId="0"/>
    <xf numFmtId="0" fontId="34" fillId="24" borderId="0"/>
    <xf numFmtId="178" fontId="34" fillId="24" borderId="0"/>
    <xf numFmtId="0" fontId="34" fillId="24" borderId="0"/>
    <xf numFmtId="170" fontId="33" fillId="58" borderId="0" applyNumberFormat="0" applyBorder="0" applyAlignment="0" applyProtection="0"/>
    <xf numFmtId="170" fontId="33" fillId="58" borderId="0" applyNumberFormat="0" applyBorder="0" applyAlignment="0" applyProtection="0"/>
    <xf numFmtId="17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0" fillId="60" borderId="0" applyNumberFormat="0" applyBorder="0" applyAlignment="0" applyProtection="0"/>
    <xf numFmtId="0" fontId="30" fillId="60" borderId="0" applyNumberFormat="0" applyBorder="0" applyAlignment="0" applyProtection="0"/>
    <xf numFmtId="178" fontId="6" fillId="61" borderId="0"/>
    <xf numFmtId="0" fontId="6" fillId="61" borderId="0"/>
    <xf numFmtId="178" fontId="6" fillId="61" borderId="0"/>
    <xf numFmtId="0" fontId="6" fillId="61" borderId="0"/>
    <xf numFmtId="178" fontId="6" fillId="61" borderId="0"/>
    <xf numFmtId="0" fontId="6" fillId="61" borderId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178" fontId="6" fillId="35" borderId="0"/>
    <xf numFmtId="0" fontId="6" fillId="35" borderId="0"/>
    <xf numFmtId="178" fontId="6" fillId="35" borderId="0"/>
    <xf numFmtId="0" fontId="6" fillId="35" borderId="0"/>
    <xf numFmtId="178" fontId="6" fillId="35" borderId="0"/>
    <xf numFmtId="0" fontId="6" fillId="35" borderId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178" fontId="34" fillId="64" borderId="0"/>
    <xf numFmtId="0" fontId="34" fillId="64" borderId="0"/>
    <xf numFmtId="178" fontId="34" fillId="64" borderId="0"/>
    <xf numFmtId="0" fontId="34" fillId="64" borderId="0"/>
    <xf numFmtId="178" fontId="34" fillId="64" borderId="0"/>
    <xf numFmtId="0" fontId="34" fillId="64" borderId="0"/>
    <xf numFmtId="170" fontId="33" fillId="65" borderId="0" applyNumberFormat="0" applyBorder="0" applyAlignment="0" applyProtection="0"/>
    <xf numFmtId="170" fontId="33" fillId="65" borderId="0" applyNumberFormat="0" applyBorder="0" applyAlignment="0" applyProtection="0"/>
    <xf numFmtId="170" fontId="33" fillId="65" borderId="0" applyNumberFormat="0" applyBorder="0" applyAlignment="0" applyProtection="0"/>
    <xf numFmtId="0" fontId="33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178" fontId="6" fillId="23" borderId="0"/>
    <xf numFmtId="0" fontId="6" fillId="23" borderId="0"/>
    <xf numFmtId="178" fontId="6" fillId="23" borderId="0"/>
    <xf numFmtId="0" fontId="6" fillId="23" borderId="0"/>
    <xf numFmtId="178" fontId="6" fillId="23" borderId="0"/>
    <xf numFmtId="0" fontId="6" fillId="23" borderId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178" fontId="6" fillId="67" borderId="0"/>
    <xf numFmtId="0" fontId="6" fillId="67" borderId="0"/>
    <xf numFmtId="178" fontId="6" fillId="67" borderId="0"/>
    <xf numFmtId="0" fontId="6" fillId="67" borderId="0"/>
    <xf numFmtId="178" fontId="6" fillId="67" borderId="0"/>
    <xf numFmtId="0" fontId="6" fillId="67" borderId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178" fontId="34" fillId="56" borderId="0"/>
    <xf numFmtId="0" fontId="34" fillId="56" borderId="0"/>
    <xf numFmtId="178" fontId="34" fillId="56" borderId="0"/>
    <xf numFmtId="0" fontId="34" fillId="56" borderId="0"/>
    <xf numFmtId="178" fontId="34" fillId="56" borderId="0"/>
    <xf numFmtId="0" fontId="34" fillId="56" borderId="0"/>
    <xf numFmtId="170" fontId="33" fillId="38" borderId="0" applyNumberFormat="0" applyBorder="0" applyAlignment="0" applyProtection="0"/>
    <xf numFmtId="170" fontId="33" fillId="38" borderId="0" applyNumberFormat="0" applyBorder="0" applyAlignment="0" applyProtection="0"/>
    <xf numFmtId="170" fontId="33" fillId="38" borderId="0" applyNumberFormat="0" applyBorder="0" applyAlignment="0" applyProtection="0"/>
    <xf numFmtId="0" fontId="33" fillId="68" borderId="0" applyNumberFormat="0" applyBorder="0" applyAlignment="0" applyProtection="0"/>
    <xf numFmtId="0" fontId="30" fillId="69" borderId="0" applyNumberFormat="0" applyBorder="0" applyAlignment="0" applyProtection="0"/>
    <xf numFmtId="0" fontId="30" fillId="69" borderId="0" applyNumberFormat="0" applyBorder="0" applyAlignment="0" applyProtection="0"/>
    <xf numFmtId="178" fontId="6" fillId="27" borderId="0"/>
    <xf numFmtId="0" fontId="6" fillId="27" borderId="0"/>
    <xf numFmtId="178" fontId="6" fillId="27" borderId="0"/>
    <xf numFmtId="0" fontId="6" fillId="27" borderId="0"/>
    <xf numFmtId="178" fontId="6" fillId="27" borderId="0"/>
    <xf numFmtId="0" fontId="6" fillId="27" borderId="0"/>
    <xf numFmtId="0" fontId="30" fillId="70" borderId="0" applyNumberFormat="0" applyBorder="0" applyAlignment="0" applyProtection="0"/>
    <xf numFmtId="0" fontId="30" fillId="70" borderId="0" applyNumberFormat="0" applyBorder="0" applyAlignment="0" applyProtection="0"/>
    <xf numFmtId="178" fontId="6" fillId="71" borderId="0"/>
    <xf numFmtId="0" fontId="6" fillId="71" borderId="0"/>
    <xf numFmtId="178" fontId="6" fillId="71" borderId="0"/>
    <xf numFmtId="0" fontId="6" fillId="71" borderId="0"/>
    <xf numFmtId="178" fontId="6" fillId="71" borderId="0"/>
    <xf numFmtId="0" fontId="6" fillId="71" borderId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178" fontId="34" fillId="51" borderId="0"/>
    <xf numFmtId="0" fontId="34" fillId="51" borderId="0"/>
    <xf numFmtId="178" fontId="34" fillId="51" borderId="0"/>
    <xf numFmtId="0" fontId="34" fillId="51" borderId="0"/>
    <xf numFmtId="178" fontId="34" fillId="51" borderId="0"/>
    <xf numFmtId="0" fontId="34" fillId="51" borderId="0"/>
    <xf numFmtId="170" fontId="33" fillId="39" borderId="0" applyNumberFormat="0" applyBorder="0" applyAlignment="0" applyProtection="0"/>
    <xf numFmtId="170" fontId="33" fillId="39" borderId="0" applyNumberFormat="0" applyBorder="0" applyAlignment="0" applyProtection="0"/>
    <xf numFmtId="170" fontId="33" fillId="39" borderId="0" applyNumberFormat="0" applyBorder="0" applyAlignment="0" applyProtection="0"/>
    <xf numFmtId="0" fontId="33" fillId="72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178" fontId="6" fillId="74" borderId="0"/>
    <xf numFmtId="0" fontId="6" fillId="74" borderId="0"/>
    <xf numFmtId="178" fontId="6" fillId="74" borderId="0"/>
    <xf numFmtId="0" fontId="6" fillId="74" borderId="0"/>
    <xf numFmtId="178" fontId="6" fillId="74" borderId="0"/>
    <xf numFmtId="0" fontId="6" fillId="74" borderId="0"/>
    <xf numFmtId="0" fontId="30" fillId="75" borderId="0" applyNumberFormat="0" applyBorder="0" applyAlignment="0" applyProtection="0"/>
    <xf numFmtId="0" fontId="30" fillId="75" borderId="0" applyNumberFormat="0" applyBorder="0" applyAlignment="0" applyProtection="0"/>
    <xf numFmtId="178" fontId="6" fillId="28" borderId="0"/>
    <xf numFmtId="0" fontId="6" fillId="28" borderId="0"/>
    <xf numFmtId="178" fontId="6" fillId="28" borderId="0"/>
    <xf numFmtId="0" fontId="6" fillId="28" borderId="0"/>
    <xf numFmtId="178" fontId="6" fillId="28" borderId="0"/>
    <xf numFmtId="0" fontId="6" fillId="28" borderId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178" fontId="34" fillId="36" borderId="0"/>
    <xf numFmtId="0" fontId="34" fillId="36" borderId="0"/>
    <xf numFmtId="178" fontId="34" fillId="36" borderId="0"/>
    <xf numFmtId="0" fontId="34" fillId="36" borderId="0"/>
    <xf numFmtId="178" fontId="34" fillId="36" borderId="0"/>
    <xf numFmtId="0" fontId="34" fillId="36" borderId="0"/>
    <xf numFmtId="170" fontId="33" fillId="77" borderId="0" applyNumberFormat="0" applyBorder="0" applyAlignment="0" applyProtection="0"/>
    <xf numFmtId="170" fontId="33" fillId="77" borderId="0" applyNumberFormat="0" applyBorder="0" applyAlignment="0" applyProtection="0"/>
    <xf numFmtId="170" fontId="33" fillId="77" borderId="0" applyNumberFormat="0" applyBorder="0" applyAlignment="0" applyProtection="0"/>
    <xf numFmtId="1" fontId="9" fillId="78" borderId="12" applyNumberFormat="0" applyBorder="0"/>
    <xf numFmtId="1" fontId="9" fillId="78" borderId="12" applyNumberFormat="0" applyBorder="0"/>
    <xf numFmtId="1" fontId="9" fillId="78" borderId="12" applyNumberFormat="0" applyBorder="0"/>
    <xf numFmtId="0" fontId="35" fillId="79" borderId="0" applyNumberFormat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79" fontId="5" fillId="0" borderId="0" applyFont="0" applyFill="0" applyBorder="0" applyAlignment="0" applyProtection="0"/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0" fontId="5" fillId="80" borderId="13" applyBorder="0"/>
    <xf numFmtId="0" fontId="38" fillId="57" borderId="0" applyNumberFormat="0" applyBorder="0" applyAlignment="0" applyProtection="0"/>
    <xf numFmtId="170" fontId="39" fillId="18" borderId="0" applyNumberFormat="0" applyBorder="0" applyAlignment="0" applyProtection="0"/>
    <xf numFmtId="0" fontId="12" fillId="0" borderId="0" applyFont="0" applyFill="0" applyBorder="0" applyAlignment="0" applyProtection="0"/>
    <xf numFmtId="180" fontId="36" fillId="0" borderId="13" applyNumberFormat="0" applyFont="0" applyFill="0" applyBorder="0" applyAlignment="0"/>
    <xf numFmtId="38" fontId="5" fillId="73" borderId="14">
      <protection locked="0"/>
    </xf>
    <xf numFmtId="38" fontId="5" fillId="73" borderId="14">
      <protection locked="0"/>
    </xf>
    <xf numFmtId="38" fontId="5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38" fontId="5" fillId="0" borderId="14"/>
    <xf numFmtId="38" fontId="5" fillId="0" borderId="14"/>
    <xf numFmtId="38" fontId="5" fillId="0" borderId="14"/>
    <xf numFmtId="38" fontId="40" fillId="0" borderId="14"/>
    <xf numFmtId="38" fontId="40" fillId="0" borderId="14"/>
    <xf numFmtId="38" fontId="40" fillId="0" borderId="14"/>
    <xf numFmtId="181" fontId="8" fillId="0" borderId="14"/>
    <xf numFmtId="181" fontId="8" fillId="0" borderId="14"/>
    <xf numFmtId="181" fontId="8" fillId="0" borderId="14"/>
    <xf numFmtId="40" fontId="5" fillId="0" borderId="14"/>
    <xf numFmtId="40" fontId="5" fillId="0" borderId="14"/>
    <xf numFmtId="40" fontId="5" fillId="0" borderId="14"/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0" fontId="41" fillId="0" borderId="14" applyNumberFormat="0"/>
    <xf numFmtId="0" fontId="41" fillId="0" borderId="14" applyNumberFormat="0"/>
    <xf numFmtId="0" fontId="41" fillId="0" borderId="14" applyNumberFormat="0"/>
    <xf numFmtId="0" fontId="40" fillId="0" borderId="14" applyNumberFormat="0"/>
    <xf numFmtId="0" fontId="40" fillId="0" borderId="14" applyNumberFormat="0"/>
    <xf numFmtId="0" fontId="40" fillId="0" borderId="14" applyNumberFormat="0"/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42" fillId="19" borderId="0" applyNumberFormat="0" applyBorder="0" applyAlignment="0" applyProtection="0"/>
    <xf numFmtId="0" fontId="43" fillId="25" borderId="0" applyBorder="0" applyAlignment="0" applyProtection="0"/>
    <xf numFmtId="0" fontId="43" fillId="25" borderId="0" applyBorder="0" applyAlignment="0" applyProtection="0"/>
    <xf numFmtId="0" fontId="43" fillId="25" borderId="0"/>
    <xf numFmtId="178" fontId="43" fillId="25" borderId="0"/>
    <xf numFmtId="178" fontId="43" fillId="25" borderId="0"/>
    <xf numFmtId="0" fontId="43" fillId="25" borderId="0"/>
    <xf numFmtId="178" fontId="43" fillId="25" borderId="0"/>
    <xf numFmtId="0" fontId="44" fillId="0" borderId="0" applyNumberFormat="0" applyFill="0" applyBorder="0" applyProtection="0">
      <alignment horizontal="left"/>
    </xf>
    <xf numFmtId="0" fontId="45" fillId="0" borderId="0"/>
    <xf numFmtId="182" fontId="5" fillId="0" borderId="0" applyFill="0" applyBorder="0" applyAlignment="0"/>
    <xf numFmtId="170" fontId="46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185" fontId="47" fillId="0" borderId="0" applyFill="0" applyBorder="0" applyAlignment="0"/>
    <xf numFmtId="186" fontId="5" fillId="0" borderId="0" applyFill="0" applyBorder="0" applyAlignment="0"/>
    <xf numFmtId="187" fontId="48" fillId="0" borderId="0" applyFill="0" applyBorder="0" applyAlignment="0"/>
    <xf numFmtId="188" fontId="5" fillId="0" borderId="0" applyFill="0" applyBorder="0" applyAlignment="0"/>
    <xf numFmtId="189" fontId="48" fillId="0" borderId="0" applyFill="0" applyBorder="0" applyAlignment="0"/>
    <xf numFmtId="190" fontId="5" fillId="0" borderId="0" applyFill="0" applyBorder="0" applyAlignment="0"/>
    <xf numFmtId="182" fontId="5" fillId="0" borderId="0" applyFill="0" applyBorder="0" applyAlignment="0"/>
    <xf numFmtId="191" fontId="5" fillId="0" borderId="0" applyFill="0" applyBorder="0" applyAlignment="0"/>
    <xf numFmtId="192" fontId="5" fillId="0" borderId="0" applyFill="0" applyBorder="0" applyAlignment="0"/>
    <xf numFmtId="193" fontId="5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0" fontId="49" fillId="82" borderId="15" applyNumberFormat="0" applyAlignment="0" applyProtection="0"/>
    <xf numFmtId="0" fontId="49" fillId="82" borderId="15" applyNumberFormat="0" applyAlignment="0" applyProtection="0"/>
    <xf numFmtId="178" fontId="50" fillId="49" borderId="16"/>
    <xf numFmtId="0" fontId="50" fillId="49" borderId="16"/>
    <xf numFmtId="178" fontId="50" fillId="49" borderId="16"/>
    <xf numFmtId="0" fontId="50" fillId="49" borderId="16"/>
    <xf numFmtId="178" fontId="50" fillId="49" borderId="16"/>
    <xf numFmtId="0" fontId="50" fillId="49" borderId="16"/>
    <xf numFmtId="0" fontId="51" fillId="83" borderId="15" applyNumberFormat="0" applyAlignment="0" applyProtection="0"/>
    <xf numFmtId="0" fontId="51" fillId="83" borderId="15" applyNumberFormat="0" applyAlignment="0" applyProtection="0"/>
    <xf numFmtId="170" fontId="49" fillId="82" borderId="15" applyNumberFormat="0" applyAlignment="0" applyProtection="0"/>
    <xf numFmtId="170" fontId="49" fillId="82" borderId="15" applyNumberFormat="0" applyAlignment="0" applyProtection="0"/>
    <xf numFmtId="0" fontId="49" fillId="82" borderId="15" applyNumberFormat="0" applyAlignment="0" applyProtection="0"/>
    <xf numFmtId="0" fontId="50" fillId="49" borderId="16" applyAlignment="0" applyProtection="0"/>
    <xf numFmtId="0" fontId="50" fillId="49" borderId="16" applyAlignment="0" applyProtection="0"/>
    <xf numFmtId="0" fontId="50" fillId="49" borderId="16"/>
    <xf numFmtId="178" fontId="50" fillId="49" borderId="16"/>
    <xf numFmtId="178" fontId="50" fillId="49" borderId="16"/>
    <xf numFmtId="0" fontId="50" fillId="49" borderId="16"/>
    <xf numFmtId="178" fontId="50" fillId="49" borderId="16"/>
    <xf numFmtId="0" fontId="50" fillId="49" borderId="16" applyAlignment="0" applyProtection="0"/>
    <xf numFmtId="0" fontId="50" fillId="49" borderId="16" applyAlignment="0" applyProtection="0"/>
    <xf numFmtId="0" fontId="50" fillId="49" borderId="16"/>
    <xf numFmtId="178" fontId="50" fillId="49" borderId="16"/>
    <xf numFmtId="178" fontId="50" fillId="49" borderId="16"/>
    <xf numFmtId="0" fontId="50" fillId="49" borderId="16"/>
    <xf numFmtId="178" fontId="50" fillId="49" borderId="16"/>
    <xf numFmtId="3" fontId="52" fillId="79" borderId="0" applyFont="0" applyFill="0" applyBorder="0" applyAlignment="0" applyProtection="0">
      <alignment vertical="center"/>
    </xf>
    <xf numFmtId="0" fontId="53" fillId="0" borderId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178" fontId="55" fillId="0" borderId="18"/>
    <xf numFmtId="0" fontId="55" fillId="0" borderId="18"/>
    <xf numFmtId="178" fontId="55" fillId="0" borderId="18"/>
    <xf numFmtId="0" fontId="55" fillId="0" borderId="18"/>
    <xf numFmtId="178" fontId="55" fillId="0" borderId="18"/>
    <xf numFmtId="0" fontId="55" fillId="0" borderId="18"/>
    <xf numFmtId="0" fontId="56" fillId="84" borderId="19" applyNumberFormat="0" applyAlignment="0" applyProtection="0"/>
    <xf numFmtId="0" fontId="56" fillId="84" borderId="19" applyNumberFormat="0" applyAlignment="0" applyProtection="0"/>
    <xf numFmtId="178" fontId="57" fillId="67" borderId="20"/>
    <xf numFmtId="0" fontId="57" fillId="67" borderId="20"/>
    <xf numFmtId="178" fontId="57" fillId="67" borderId="20"/>
    <xf numFmtId="0" fontId="57" fillId="67" borderId="20"/>
    <xf numFmtId="178" fontId="57" fillId="67" borderId="20"/>
    <xf numFmtId="0" fontId="57" fillId="67" borderId="20"/>
    <xf numFmtId="0" fontId="56" fillId="84" borderId="19" applyNumberFormat="0" applyAlignment="0" applyProtection="0"/>
    <xf numFmtId="0" fontId="57" fillId="67" borderId="20" applyAlignment="0" applyProtection="0"/>
    <xf numFmtId="0" fontId="57" fillId="67" borderId="20" applyAlignment="0" applyProtection="0"/>
    <xf numFmtId="0" fontId="57" fillId="67" borderId="20"/>
    <xf numFmtId="178" fontId="57" fillId="67" borderId="20"/>
    <xf numFmtId="178" fontId="57" fillId="67" borderId="20"/>
    <xf numFmtId="0" fontId="57" fillId="67" borderId="20"/>
    <xf numFmtId="178" fontId="57" fillId="67" borderId="20"/>
    <xf numFmtId="0" fontId="54" fillId="0" borderId="17" applyNumberFormat="0" applyFill="0" applyAlignment="0" applyProtection="0"/>
    <xf numFmtId="0" fontId="55" fillId="0" borderId="18" applyFill="0" applyAlignment="0" applyProtection="0"/>
    <xf numFmtId="0" fontId="55" fillId="0" borderId="18" applyFill="0" applyAlignment="0" applyProtection="0"/>
    <xf numFmtId="0" fontId="55" fillId="0" borderId="18"/>
    <xf numFmtId="178" fontId="55" fillId="0" borderId="18"/>
    <xf numFmtId="178" fontId="55" fillId="0" borderId="18"/>
    <xf numFmtId="0" fontId="55" fillId="0" borderId="18"/>
    <xf numFmtId="178" fontId="55" fillId="0" borderId="18"/>
    <xf numFmtId="194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56" fillId="59" borderId="19" applyNumberFormat="0" applyAlignment="0" applyProtection="0"/>
    <xf numFmtId="170" fontId="56" fillId="84" borderId="19" applyNumberFormat="0" applyAlignment="0" applyProtection="0"/>
    <xf numFmtId="196" fontId="20" fillId="0" borderId="0" applyNumberFormat="0" applyFill="0" applyBorder="0" applyProtection="0">
      <alignment horizontal="center" wrapText="1"/>
    </xf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178" fontId="34" fillId="85" borderId="0"/>
    <xf numFmtId="0" fontId="34" fillId="85" borderId="0"/>
    <xf numFmtId="178" fontId="34" fillId="85" borderId="0"/>
    <xf numFmtId="0" fontId="34" fillId="85" borderId="0"/>
    <xf numFmtId="178" fontId="34" fillId="85" borderId="0"/>
    <xf numFmtId="0" fontId="34" fillId="85" borderId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178" fontId="34" fillId="86" borderId="0"/>
    <xf numFmtId="0" fontId="34" fillId="86" borderId="0"/>
    <xf numFmtId="178" fontId="34" fillId="86" borderId="0"/>
    <xf numFmtId="0" fontId="34" fillId="86" borderId="0"/>
    <xf numFmtId="178" fontId="34" fillId="86" borderId="0"/>
    <xf numFmtId="0" fontId="34" fillId="86" borderId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178" fontId="34" fillId="87" borderId="0"/>
    <xf numFmtId="0" fontId="34" fillId="87" borderId="0"/>
    <xf numFmtId="178" fontId="34" fillId="87" borderId="0"/>
    <xf numFmtId="0" fontId="34" fillId="87" borderId="0"/>
    <xf numFmtId="178" fontId="34" fillId="87" borderId="0"/>
    <xf numFmtId="0" fontId="34" fillId="87" borderId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178" fontId="34" fillId="42" borderId="0"/>
    <xf numFmtId="0" fontId="34" fillId="42" borderId="0"/>
    <xf numFmtId="178" fontId="34" fillId="42" borderId="0"/>
    <xf numFmtId="0" fontId="34" fillId="42" borderId="0"/>
    <xf numFmtId="178" fontId="34" fillId="42" borderId="0"/>
    <xf numFmtId="0" fontId="34" fillId="42" borderId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178" fontId="34" fillId="43" borderId="0"/>
    <xf numFmtId="0" fontId="34" fillId="43" borderId="0"/>
    <xf numFmtId="178" fontId="34" fillId="43" borderId="0"/>
    <xf numFmtId="0" fontId="34" fillId="43" borderId="0"/>
    <xf numFmtId="178" fontId="34" fillId="43" borderId="0"/>
    <xf numFmtId="0" fontId="34" fillId="43" borderId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178" fontId="34" fillId="88" borderId="0"/>
    <xf numFmtId="0" fontId="34" fillId="88" borderId="0"/>
    <xf numFmtId="178" fontId="34" fillId="88" borderId="0"/>
    <xf numFmtId="0" fontId="34" fillId="88" borderId="0"/>
    <xf numFmtId="178" fontId="34" fillId="88" borderId="0"/>
    <xf numFmtId="0" fontId="34" fillId="88" borderId="0"/>
    <xf numFmtId="0" fontId="58" fillId="0" borderId="0" applyNumberFormat="0" applyFill="0" applyBorder="0" applyProtection="0">
      <alignment horizontal="right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 applyFont="0" applyFill="0" applyBorder="0" applyAlignment="0" applyProtection="0"/>
    <xf numFmtId="182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" fontId="59" fillId="0" borderId="0" applyFont="0" applyFill="0" applyBorder="0" applyAlignment="0" applyProtection="0"/>
    <xf numFmtId="42" fontId="20" fillId="0" borderId="0" applyFont="0" applyFill="0" applyBorder="0" applyAlignment="0" applyProtection="0"/>
    <xf numFmtId="199" fontId="60" fillId="0" borderId="0">
      <alignment horizontal="center"/>
    </xf>
    <xf numFmtId="200" fontId="61" fillId="0" borderId="14"/>
    <xf numFmtId="200" fontId="61" fillId="0" borderId="14"/>
    <xf numFmtId="200" fontId="61" fillId="0" borderId="14"/>
    <xf numFmtId="0" fontId="20" fillId="0" borderId="0" applyFont="0" applyFill="0" applyBorder="0" applyAlignment="0" applyProtection="0"/>
    <xf numFmtId="183" fontId="47" fillId="0" borderId="0" applyFont="0" applyFill="0" applyBorder="0" applyAlignment="0" applyProtection="0"/>
    <xf numFmtId="184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62" fillId="0" borderId="0" applyNumberFormat="0" applyFill="0" applyBorder="0" applyAlignment="0" applyProtection="0"/>
    <xf numFmtId="202" fontId="5" fillId="0" borderId="0">
      <protection locked="0"/>
    </xf>
    <xf numFmtId="197" fontId="5" fillId="0" borderId="0">
      <protection locked="0"/>
    </xf>
    <xf numFmtId="14" fontId="3" fillId="0" borderId="0" applyFill="0" applyBorder="0" applyAlignment="0"/>
    <xf numFmtId="0" fontId="59" fillId="0" borderId="0" applyFont="0" applyFill="0" applyBorder="0" applyAlignment="0" applyProtection="0"/>
    <xf numFmtId="203" fontId="5" fillId="0" borderId="21">
      <alignment vertical="center"/>
    </xf>
    <xf numFmtId="204" fontId="63" fillId="0" borderId="0" applyFont="0" applyFill="0" applyBorder="0" applyAlignment="0" applyProtection="0"/>
    <xf numFmtId="205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44" fontId="5" fillId="0" borderId="21">
      <alignment vertical="center"/>
    </xf>
    <xf numFmtId="44" fontId="5" fillId="0" borderId="21">
      <alignment vertical="center"/>
    </xf>
    <xf numFmtId="44" fontId="5" fillId="0" borderId="21">
      <alignment vertical="center"/>
    </xf>
    <xf numFmtId="44" fontId="5" fillId="0" borderId="21">
      <alignment vertical="center"/>
    </xf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63" fillId="0" borderId="0" applyFont="0" applyFill="0" applyBorder="0" applyAlignment="0" applyProtection="0"/>
    <xf numFmtId="169" fontId="63" fillId="0" borderId="0" applyFont="0" applyFill="0" applyBorder="0" applyAlignment="0" applyProtection="0"/>
    <xf numFmtId="0" fontId="64" fillId="0" borderId="0" applyNumberFormat="0" applyFill="0" applyBorder="0" applyProtection="0">
      <alignment horizontal="left"/>
    </xf>
    <xf numFmtId="0" fontId="65" fillId="89" borderId="0" applyNumberFormat="0" applyBorder="0" applyAlignment="0" applyProtection="0"/>
    <xf numFmtId="0" fontId="65" fillId="89" borderId="0" applyNumberFormat="0" applyBorder="0" applyAlignment="0" applyProtection="0"/>
    <xf numFmtId="178" fontId="66" fillId="90" borderId="0"/>
    <xf numFmtId="0" fontId="66" fillId="90" borderId="0"/>
    <xf numFmtId="178" fontId="66" fillId="90" borderId="0"/>
    <xf numFmtId="0" fontId="66" fillId="90" borderId="0"/>
    <xf numFmtId="178" fontId="66" fillId="90" borderId="0"/>
    <xf numFmtId="0" fontId="66" fillId="90" borderId="0"/>
    <xf numFmtId="0" fontId="65" fillId="91" borderId="0" applyNumberFormat="0" applyBorder="0" applyAlignment="0" applyProtection="0"/>
    <xf numFmtId="0" fontId="65" fillId="91" borderId="0" applyNumberFormat="0" applyBorder="0" applyAlignment="0" applyProtection="0"/>
    <xf numFmtId="178" fontId="66" fillId="92" borderId="0"/>
    <xf numFmtId="0" fontId="66" fillId="92" borderId="0"/>
    <xf numFmtId="178" fontId="66" fillId="92" borderId="0"/>
    <xf numFmtId="0" fontId="66" fillId="92" borderId="0"/>
    <xf numFmtId="178" fontId="66" fillId="92" borderId="0"/>
    <xf numFmtId="0" fontId="66" fillId="92" borderId="0"/>
    <xf numFmtId="0" fontId="65" fillId="93" borderId="0" applyNumberFormat="0" applyBorder="0" applyAlignment="0" applyProtection="0"/>
    <xf numFmtId="0" fontId="65" fillId="93" borderId="0" applyNumberFormat="0" applyBorder="0" applyAlignment="0" applyProtection="0"/>
    <xf numFmtId="178" fontId="66" fillId="94" borderId="0"/>
    <xf numFmtId="0" fontId="66" fillId="94" borderId="0"/>
    <xf numFmtId="178" fontId="66" fillId="94" borderId="0"/>
    <xf numFmtId="0" fontId="66" fillId="94" borderId="0"/>
    <xf numFmtId="178" fontId="66" fillId="94" borderId="0"/>
    <xf numFmtId="0" fontId="66" fillId="94" borderId="0"/>
    <xf numFmtId="0" fontId="33" fillId="52" borderId="0" applyNumberFormat="0" applyBorder="0" applyAlignment="0" applyProtection="0"/>
    <xf numFmtId="0" fontId="34" fillId="85" borderId="0" applyBorder="0" applyAlignment="0" applyProtection="0"/>
    <xf numFmtId="0" fontId="34" fillId="85" borderId="0" applyBorder="0" applyAlignment="0" applyProtection="0"/>
    <xf numFmtId="0" fontId="34" fillId="85" borderId="0"/>
    <xf numFmtId="178" fontId="34" fillId="85" borderId="0"/>
    <xf numFmtId="178" fontId="34" fillId="85" borderId="0"/>
    <xf numFmtId="0" fontId="34" fillId="85" borderId="0"/>
    <xf numFmtId="178" fontId="34" fillId="85" borderId="0"/>
    <xf numFmtId="0" fontId="33" fillId="58" borderId="0" applyNumberFormat="0" applyBorder="0" applyAlignment="0" applyProtection="0"/>
    <xf numFmtId="0" fontId="34" fillId="86" borderId="0" applyBorder="0" applyAlignment="0" applyProtection="0"/>
    <xf numFmtId="0" fontId="34" fillId="86" borderId="0" applyBorder="0" applyAlignment="0" applyProtection="0"/>
    <xf numFmtId="0" fontId="34" fillId="86" borderId="0"/>
    <xf numFmtId="178" fontId="34" fillId="86" borderId="0"/>
    <xf numFmtId="178" fontId="34" fillId="86" borderId="0"/>
    <xf numFmtId="0" fontId="34" fillId="86" borderId="0"/>
    <xf numFmtId="178" fontId="34" fillId="86" borderId="0"/>
    <xf numFmtId="0" fontId="33" fillId="65" borderId="0" applyNumberFormat="0" applyBorder="0" applyAlignment="0" applyProtection="0"/>
    <xf numFmtId="0" fontId="34" fillId="87" borderId="0" applyBorder="0" applyAlignment="0" applyProtection="0"/>
    <xf numFmtId="0" fontId="34" fillId="87" borderId="0" applyBorder="0" applyAlignment="0" applyProtection="0"/>
    <xf numFmtId="0" fontId="34" fillId="87" borderId="0"/>
    <xf numFmtId="178" fontId="34" fillId="87" borderId="0"/>
    <xf numFmtId="178" fontId="34" fillId="87" borderId="0"/>
    <xf numFmtId="0" fontId="34" fillId="87" borderId="0"/>
    <xf numFmtId="178" fontId="34" fillId="87" borderId="0"/>
    <xf numFmtId="0" fontId="33" fillId="38" borderId="0" applyNumberFormat="0" applyBorder="0" applyAlignment="0" applyProtection="0"/>
    <xf numFmtId="0" fontId="34" fillId="42" borderId="0" applyBorder="0" applyAlignment="0" applyProtection="0"/>
    <xf numFmtId="0" fontId="34" fillId="42" borderId="0" applyBorder="0" applyAlignment="0" applyProtection="0"/>
    <xf numFmtId="0" fontId="34" fillId="42" borderId="0"/>
    <xf numFmtId="178" fontId="34" fillId="42" borderId="0"/>
    <xf numFmtId="178" fontId="34" fillId="42" borderId="0"/>
    <xf numFmtId="0" fontId="34" fillId="42" borderId="0"/>
    <xf numFmtId="178" fontId="34" fillId="42" borderId="0"/>
    <xf numFmtId="0" fontId="33" fillId="39" borderId="0" applyNumberFormat="0" applyBorder="0" applyAlignment="0" applyProtection="0"/>
    <xf numFmtId="0" fontId="34" fillId="43" borderId="0" applyBorder="0" applyAlignment="0" applyProtection="0"/>
    <xf numFmtId="0" fontId="34" fillId="43" borderId="0" applyBorder="0" applyAlignment="0" applyProtection="0"/>
    <xf numFmtId="0" fontId="34" fillId="43" borderId="0"/>
    <xf numFmtId="178" fontId="34" fillId="43" borderId="0"/>
    <xf numFmtId="178" fontId="34" fillId="43" borderId="0"/>
    <xf numFmtId="0" fontId="34" fillId="43" borderId="0"/>
    <xf numFmtId="178" fontId="34" fillId="43" borderId="0"/>
    <xf numFmtId="0" fontId="33" fillId="77" borderId="0" applyNumberFormat="0" applyBorder="0" applyAlignment="0" applyProtection="0"/>
    <xf numFmtId="0" fontId="34" fillId="88" borderId="0" applyBorder="0" applyAlignment="0" applyProtection="0"/>
    <xf numFmtId="0" fontId="34" fillId="88" borderId="0" applyBorder="0" applyAlignment="0" applyProtection="0"/>
    <xf numFmtId="0" fontId="34" fillId="88" borderId="0"/>
    <xf numFmtId="178" fontId="34" fillId="88" borderId="0"/>
    <xf numFmtId="178" fontId="34" fillId="88" borderId="0"/>
    <xf numFmtId="0" fontId="34" fillId="88" borderId="0"/>
    <xf numFmtId="178" fontId="34" fillId="88" borderId="0"/>
    <xf numFmtId="182" fontId="5" fillId="0" borderId="0" applyFill="0" applyBorder="0" applyAlignment="0"/>
    <xf numFmtId="191" fontId="5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182" fontId="5" fillId="0" borderId="0" applyFill="0" applyBorder="0" applyAlignment="0"/>
    <xf numFmtId="191" fontId="5" fillId="0" borderId="0" applyFill="0" applyBorder="0" applyAlignment="0"/>
    <xf numFmtId="192" fontId="5" fillId="0" borderId="0" applyFill="0" applyBorder="0" applyAlignment="0"/>
    <xf numFmtId="193" fontId="5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0" fontId="67" fillId="22" borderId="15" applyNumberFormat="0" applyAlignment="0" applyProtection="0"/>
    <xf numFmtId="0" fontId="68" fillId="28" borderId="16" applyAlignment="0" applyProtection="0"/>
    <xf numFmtId="0" fontId="68" fillId="28" borderId="16" applyAlignment="0" applyProtection="0"/>
    <xf numFmtId="0" fontId="68" fillId="28" borderId="16"/>
    <xf numFmtId="178" fontId="68" fillId="28" borderId="16"/>
    <xf numFmtId="178" fontId="68" fillId="28" borderId="16"/>
    <xf numFmtId="0" fontId="68" fillId="28" borderId="16"/>
    <xf numFmtId="178" fontId="68" fillId="28" borderId="16"/>
    <xf numFmtId="0" fontId="68" fillId="28" borderId="16" applyAlignment="0" applyProtection="0"/>
    <xf numFmtId="0" fontId="68" fillId="28" borderId="16" applyAlignment="0" applyProtection="0"/>
    <xf numFmtId="0" fontId="68" fillId="28" borderId="16"/>
    <xf numFmtId="178" fontId="68" fillId="28" borderId="16"/>
    <xf numFmtId="178" fontId="68" fillId="28" borderId="16"/>
    <xf numFmtId="0" fontId="68" fillId="28" borderId="16"/>
    <xf numFmtId="178" fontId="68" fillId="28" borderId="16"/>
    <xf numFmtId="0" fontId="69" fillId="0" borderId="0" applyNumberFormat="0" applyFill="0" applyBorder="0" applyProtection="0">
      <alignment horizontal="right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07" fontId="31" fillId="0" borderId="0"/>
    <xf numFmtId="207" fontId="32" fillId="0" borderId="0"/>
    <xf numFmtId="166" fontId="5" fillId="0" borderId="0" applyFont="0" applyFill="0" applyBorder="0" applyAlignment="0" applyProtection="0"/>
    <xf numFmtId="207" fontId="31" fillId="0" borderId="0"/>
    <xf numFmtId="207" fontId="32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07" fontId="31" fillId="0" borderId="0"/>
    <xf numFmtId="207" fontId="32" fillId="0" borderId="0"/>
    <xf numFmtId="207" fontId="31" fillId="0" borderId="0"/>
    <xf numFmtId="207" fontId="32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07" fontId="31" fillId="0" borderId="0"/>
    <xf numFmtId="207" fontId="32" fillId="0" borderId="0"/>
    <xf numFmtId="208" fontId="31" fillId="0" borderId="0"/>
    <xf numFmtId="207" fontId="32" fillId="0" borderId="0"/>
    <xf numFmtId="166" fontId="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170" fontId="70" fillId="0" borderId="0" applyNumberFormat="0" applyFill="0" applyBorder="0" applyAlignment="0" applyProtection="0"/>
    <xf numFmtId="209" fontId="5" fillId="0" borderId="0">
      <protection locked="0"/>
    </xf>
    <xf numFmtId="197" fontId="5" fillId="0" borderId="0">
      <protection locked="0"/>
    </xf>
    <xf numFmtId="2" fontId="62" fillId="0" borderId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Protection="0">
      <alignment horizontal="right"/>
    </xf>
    <xf numFmtId="210" fontId="73" fillId="4" borderId="4">
      <alignment vertical="center"/>
    </xf>
    <xf numFmtId="211" fontId="5" fillId="4" borderId="4">
      <alignment vertical="center"/>
    </xf>
    <xf numFmtId="0" fontId="42" fillId="95" borderId="0" applyNumberFormat="0" applyBorder="0" applyAlignment="0" applyProtection="0"/>
    <xf numFmtId="170" fontId="42" fillId="19" borderId="0" applyNumberFormat="0" applyBorder="0" applyAlignment="0" applyProtection="0"/>
    <xf numFmtId="38" fontId="20" fillId="4" borderId="0" applyNumberFormat="0" applyBorder="0" applyAlignment="0" applyProtection="0"/>
    <xf numFmtId="168" fontId="12" fillId="96" borderId="22" applyNumberFormat="0" applyFont="0" applyBorder="0" applyAlignment="0" applyProtection="0"/>
    <xf numFmtId="0" fontId="74" fillId="48" borderId="23" applyNumberFormat="0" applyFont="0" applyBorder="0" applyAlignment="0" applyProtection="0">
      <alignment horizontal="centerContinuous" vertical="center"/>
    </xf>
    <xf numFmtId="0" fontId="75" fillId="0" borderId="0" applyNumberFormat="0" applyFill="0" applyBorder="0" applyAlignment="0" applyProtection="0"/>
    <xf numFmtId="0" fontId="76" fillId="0" borderId="0">
      <alignment horizontal="left"/>
    </xf>
    <xf numFmtId="0" fontId="77" fillId="0" borderId="5" applyNumberFormat="0" applyAlignment="0" applyProtection="0">
      <alignment horizontal="left" vertical="center"/>
    </xf>
    <xf numFmtId="170" fontId="77" fillId="0" borderId="5" applyNumberFormat="0" applyAlignment="0" applyProtection="0">
      <alignment horizontal="left" vertical="center"/>
    </xf>
    <xf numFmtId="0" fontId="77" fillId="0" borderId="24">
      <alignment horizontal="left" vertical="center"/>
    </xf>
    <xf numFmtId="170" fontId="77" fillId="0" borderId="24">
      <alignment horizontal="left" vertical="center"/>
    </xf>
    <xf numFmtId="170" fontId="77" fillId="0" borderId="24">
      <alignment horizontal="left" vertical="center"/>
    </xf>
    <xf numFmtId="212" fontId="78" fillId="0" borderId="0" applyNumberFormat="0" applyBorder="0" applyProtection="0">
      <alignment horizontal="center"/>
    </xf>
    <xf numFmtId="178" fontId="78" fillId="0" borderId="0">
      <alignment horizontal="center"/>
    </xf>
    <xf numFmtId="178" fontId="78" fillId="0" borderId="0">
      <alignment horizontal="center"/>
    </xf>
    <xf numFmtId="0" fontId="78" fillId="0" borderId="0">
      <alignment horizontal="center"/>
    </xf>
    <xf numFmtId="178" fontId="79" fillId="0" borderId="0">
      <alignment horizontal="center"/>
    </xf>
    <xf numFmtId="178" fontId="79" fillId="0" borderId="0">
      <alignment horizontal="center"/>
    </xf>
    <xf numFmtId="0" fontId="79" fillId="0" borderId="0">
      <alignment horizontal="center"/>
    </xf>
    <xf numFmtId="212" fontId="78" fillId="0" borderId="0" applyNumberFormat="0" applyBorder="0" applyProtection="0">
      <alignment horizontal="center"/>
    </xf>
    <xf numFmtId="178" fontId="78" fillId="0" borderId="0">
      <alignment horizontal="center"/>
    </xf>
    <xf numFmtId="0" fontId="78" fillId="0" borderId="0">
      <alignment horizontal="center"/>
    </xf>
    <xf numFmtId="0" fontId="80" fillId="0" borderId="0">
      <alignment horizontal="center"/>
    </xf>
    <xf numFmtId="0" fontId="79" fillId="0" borderId="0">
      <alignment horizontal="center"/>
    </xf>
    <xf numFmtId="178" fontId="79" fillId="0" borderId="0">
      <alignment horizontal="center"/>
    </xf>
    <xf numFmtId="0" fontId="78" fillId="0" borderId="0">
      <alignment horizontal="center"/>
    </xf>
    <xf numFmtId="212" fontId="78" fillId="0" borderId="0" applyNumberFormat="0" applyBorder="0" applyProtection="0">
      <alignment horizontal="center" textRotation="90"/>
    </xf>
    <xf numFmtId="178" fontId="78" fillId="0" borderId="0">
      <alignment horizontal="center" textRotation="90"/>
    </xf>
    <xf numFmtId="178" fontId="78" fillId="0" borderId="0">
      <alignment horizontal="center" textRotation="90"/>
    </xf>
    <xf numFmtId="0" fontId="78" fillId="0" borderId="0">
      <alignment horizontal="center" textRotation="90"/>
    </xf>
    <xf numFmtId="178" fontId="79" fillId="0" borderId="0">
      <alignment horizontal="center" textRotation="90"/>
    </xf>
    <xf numFmtId="178" fontId="79" fillId="0" borderId="0">
      <alignment horizontal="center" textRotation="90"/>
    </xf>
    <xf numFmtId="0" fontId="79" fillId="0" borderId="0">
      <alignment horizontal="center" textRotation="90"/>
    </xf>
    <xf numFmtId="212" fontId="78" fillId="0" borderId="0" applyNumberFormat="0" applyBorder="0" applyProtection="0">
      <alignment horizontal="center" textRotation="90"/>
    </xf>
    <xf numFmtId="178" fontId="78" fillId="0" borderId="0">
      <alignment horizontal="center" textRotation="90"/>
    </xf>
    <xf numFmtId="0" fontId="78" fillId="0" borderId="0">
      <alignment horizontal="center" textRotation="90"/>
    </xf>
    <xf numFmtId="0" fontId="80" fillId="0" borderId="0">
      <alignment horizontal="center" textRotation="90"/>
    </xf>
    <xf numFmtId="0" fontId="79" fillId="0" borderId="0">
      <alignment horizontal="center" textRotation="90"/>
    </xf>
    <xf numFmtId="178" fontId="79" fillId="0" borderId="0">
      <alignment horizontal="center" textRotation="90"/>
    </xf>
    <xf numFmtId="0" fontId="78" fillId="0" borderId="0">
      <alignment horizontal="center" textRotation="90"/>
    </xf>
    <xf numFmtId="213" fontId="5" fillId="0" borderId="0">
      <protection locked="0"/>
    </xf>
    <xf numFmtId="197" fontId="5" fillId="0" borderId="0">
      <protection locked="0"/>
    </xf>
    <xf numFmtId="0" fontId="81" fillId="0" borderId="25" applyNumberFormat="0" applyFill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Fill="0" applyBorder="0" applyAlignment="0" applyProtection="0"/>
    <xf numFmtId="0" fontId="83" fillId="0" borderId="0" applyFill="0" applyBorder="0" applyAlignment="0" applyProtection="0"/>
    <xf numFmtId="0" fontId="83" fillId="0" borderId="0"/>
    <xf numFmtId="178" fontId="83" fillId="0" borderId="0"/>
    <xf numFmtId="178" fontId="83" fillId="0" borderId="0"/>
    <xf numFmtId="0" fontId="83" fillId="0" borderId="0"/>
    <xf numFmtId="178" fontId="83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39" fillId="18" borderId="0" applyNumberFormat="0" applyBorder="0" applyAlignment="0" applyProtection="0"/>
    <xf numFmtId="0" fontId="86" fillId="24" borderId="0" applyBorder="0" applyAlignment="0" applyProtection="0"/>
    <xf numFmtId="0" fontId="86" fillId="24" borderId="0" applyBorder="0" applyAlignment="0" applyProtection="0"/>
    <xf numFmtId="0" fontId="86" fillId="24" borderId="0"/>
    <xf numFmtId="178" fontId="86" fillId="24" borderId="0"/>
    <xf numFmtId="178" fontId="86" fillId="24" borderId="0"/>
    <xf numFmtId="0" fontId="86" fillId="24" borderId="0"/>
    <xf numFmtId="178" fontId="86" fillId="24" borderId="0"/>
    <xf numFmtId="214" fontId="5" fillId="0" borderId="0" applyFont="0" applyFill="0" applyBorder="0" applyAlignment="0" applyProtection="0"/>
    <xf numFmtId="215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0" fontId="67" fillId="22" borderId="15" applyNumberFormat="0" applyAlignment="0" applyProtection="0"/>
    <xf numFmtId="178" fontId="68" fillId="28" borderId="16"/>
    <xf numFmtId="0" fontId="68" fillId="28" borderId="16"/>
    <xf numFmtId="178" fontId="68" fillId="28" borderId="16"/>
    <xf numFmtId="0" fontId="68" fillId="28" borderId="16"/>
    <xf numFmtId="178" fontId="68" fillId="28" borderId="16"/>
    <xf numFmtId="0" fontId="68" fillId="28" borderId="16"/>
    <xf numFmtId="217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0" fontId="7" fillId="0" borderId="0">
      <alignment vertical="center"/>
    </xf>
    <xf numFmtId="0" fontId="12" fillId="0" borderId="0">
      <alignment vertical="center"/>
    </xf>
    <xf numFmtId="0" fontId="19" fillId="0" borderId="0"/>
    <xf numFmtId="0" fontId="5" fillId="0" borderId="0"/>
    <xf numFmtId="0" fontId="87" fillId="0" borderId="0" applyNumberFormat="0" applyFill="0" applyBorder="0" applyProtection="0">
      <alignment horizontal="left"/>
    </xf>
    <xf numFmtId="168" fontId="5" fillId="0" borderId="0" applyFont="0" applyFill="0" applyBorder="0" applyAlignment="0" applyProtection="0"/>
    <xf numFmtId="219" fontId="46" fillId="0" borderId="0" applyFont="0" applyFill="0" applyBorder="0" applyAlignment="0" applyProtection="0"/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182" fontId="5" fillId="0" borderId="0" applyFill="0" applyBorder="0" applyAlignment="0"/>
    <xf numFmtId="191" fontId="5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182" fontId="5" fillId="0" borderId="0" applyFill="0" applyBorder="0" applyAlignment="0"/>
    <xf numFmtId="191" fontId="5" fillId="0" borderId="0" applyFill="0" applyBorder="0" applyAlignment="0"/>
    <xf numFmtId="192" fontId="5" fillId="0" borderId="0" applyFill="0" applyBorder="0" applyAlignment="0"/>
    <xf numFmtId="193" fontId="5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0" fontId="90" fillId="0" borderId="26" applyNumberFormat="0" applyFill="0" applyAlignment="0" applyProtection="0"/>
    <xf numFmtId="170" fontId="54" fillId="0" borderId="17" applyNumberFormat="0" applyFill="0" applyAlignment="0" applyProtection="0"/>
    <xf numFmtId="220" fontId="5" fillId="0" borderId="0" applyFont="0" applyFill="0" applyBorder="0" applyAlignment="0" applyProtection="0"/>
    <xf numFmtId="0" fontId="20" fillId="97" borderId="27"/>
    <xf numFmtId="0" fontId="20" fillId="0" borderId="0" applyBorder="0"/>
    <xf numFmtId="0" fontId="91" fillId="98" borderId="28">
      <alignment horizontal="centerContinuous" vertical="center"/>
    </xf>
    <xf numFmtId="0" fontId="5" fillId="99" borderId="0" applyNumberFormat="0" applyFont="0" applyBorder="0" applyAlignment="0" applyProtection="0"/>
    <xf numFmtId="168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221" fontId="31" fillId="0" borderId="0"/>
    <xf numFmtId="221" fontId="32" fillId="0" borderId="0"/>
    <xf numFmtId="221" fontId="31" fillId="0" borderId="0"/>
    <xf numFmtId="221" fontId="32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221" fontId="31" fillId="0" borderId="0"/>
    <xf numFmtId="221" fontId="32" fillId="0" borderId="0"/>
    <xf numFmtId="221" fontId="31" fillId="0" borderId="0"/>
    <xf numFmtId="221" fontId="32" fillId="0" borderId="0"/>
    <xf numFmtId="168" fontId="5" fillId="0" borderId="0" applyFont="0" applyFill="0" applyBorder="0" applyAlignment="0" applyProtection="0"/>
    <xf numFmtId="221" fontId="31" fillId="0" borderId="0"/>
    <xf numFmtId="221" fontId="32" fillId="0" borderId="0"/>
    <xf numFmtId="222" fontId="31" fillId="0" borderId="0"/>
    <xf numFmtId="221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92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3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93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5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93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3" fontId="31" fillId="0" borderId="0"/>
    <xf numFmtId="223" fontId="32" fillId="0" borderId="0"/>
    <xf numFmtId="169" fontId="1" fillId="0" borderId="0" applyFont="0" applyFill="0" applyBorder="0" applyAlignment="0" applyProtection="0"/>
    <xf numFmtId="223" fontId="31" fillId="0" borderId="0"/>
    <xf numFmtId="223" fontId="32" fillId="0" borderId="0"/>
    <xf numFmtId="224" fontId="31" fillId="0" borderId="0"/>
    <xf numFmtId="223" fontId="32" fillId="0" borderId="0"/>
    <xf numFmtId="168" fontId="45" fillId="0" borderId="0" applyFont="0" applyFill="0" applyBorder="0" applyAlignment="0" applyProtection="0"/>
    <xf numFmtId="169" fontId="45" fillId="0" borderId="0" applyFont="0" applyFill="0" applyBorder="0" applyAlignment="0" applyProtection="0"/>
    <xf numFmtId="225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0" fontId="94" fillId="0" borderId="22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9" fontId="45" fillId="0" borderId="0" applyFont="0" applyFill="0" applyBorder="0" applyAlignment="0" applyProtection="0"/>
    <xf numFmtId="230" fontId="45" fillId="0" borderId="0" applyFont="0" applyFill="0" applyBorder="0" applyAlignment="0" applyProtection="0"/>
    <xf numFmtId="231" fontId="5" fillId="0" borderId="0" applyFont="0" applyFill="0" applyBorder="0" applyAlignment="0" applyProtection="0"/>
    <xf numFmtId="232" fontId="5" fillId="0" borderId="0" applyFont="0" applyFill="0" applyBorder="0" applyAlignment="0" applyProtection="0"/>
    <xf numFmtId="0" fontId="5" fillId="0" borderId="0"/>
    <xf numFmtId="0" fontId="95" fillId="100" borderId="0" applyNumberFormat="0" applyBorder="0" applyAlignment="0" applyProtection="0"/>
    <xf numFmtId="0" fontId="96" fillId="101" borderId="0" applyBorder="0" applyAlignment="0" applyProtection="0"/>
    <xf numFmtId="0" fontId="96" fillId="101" borderId="0" applyBorder="0" applyAlignment="0" applyProtection="0"/>
    <xf numFmtId="0" fontId="96" fillId="101" borderId="0"/>
    <xf numFmtId="178" fontId="96" fillId="101" borderId="0"/>
    <xf numFmtId="178" fontId="96" fillId="101" borderId="0"/>
    <xf numFmtId="0" fontId="96" fillId="101" borderId="0"/>
    <xf numFmtId="178" fontId="96" fillId="101" borderId="0"/>
    <xf numFmtId="0" fontId="95" fillId="75" borderId="0" applyNumberFormat="0" applyBorder="0" applyAlignment="0" applyProtection="0"/>
    <xf numFmtId="170" fontId="95" fillId="100" borderId="0" applyNumberFormat="0" applyBorder="0" applyAlignment="0" applyProtection="0"/>
    <xf numFmtId="0" fontId="95" fillId="100" borderId="0" applyNumberFormat="0" applyBorder="0" applyAlignment="0" applyProtection="0"/>
    <xf numFmtId="0" fontId="95" fillId="100" borderId="0" applyNumberFormat="0" applyBorder="0" applyAlignment="0" applyProtection="0"/>
    <xf numFmtId="178" fontId="96" fillId="101" borderId="0"/>
    <xf numFmtId="0" fontId="96" fillId="101" borderId="0"/>
    <xf numFmtId="178" fontId="96" fillId="101" borderId="0"/>
    <xf numFmtId="0" fontId="96" fillId="101" borderId="0"/>
    <xf numFmtId="178" fontId="96" fillId="101" borderId="0"/>
    <xf numFmtId="0" fontId="96" fillId="101" borderId="0"/>
    <xf numFmtId="0" fontId="48" fillId="0" borderId="0"/>
    <xf numFmtId="0" fontId="5" fillId="4" borderId="14" applyNumberFormat="0" applyAlignment="0"/>
    <xf numFmtId="0" fontId="5" fillId="4" borderId="14" applyNumberFormat="0" applyAlignment="0"/>
    <xf numFmtId="0" fontId="5" fillId="4" borderId="14" applyNumberFormat="0" applyAlignment="0"/>
    <xf numFmtId="0" fontId="48" fillId="0" borderId="0"/>
    <xf numFmtId="0" fontId="48" fillId="0" borderId="0"/>
    <xf numFmtId="0" fontId="48" fillId="0" borderId="0"/>
    <xf numFmtId="183" fontId="97" fillId="0" borderId="0"/>
    <xf numFmtId="233" fontId="12" fillId="0" borderId="0"/>
    <xf numFmtId="234" fontId="98" fillId="0" borderId="0"/>
    <xf numFmtId="0" fontId="30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30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30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1" fillId="0" borderId="0"/>
    <xf numFmtId="0" fontId="1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5" fillId="0" borderId="0"/>
    <xf numFmtId="0" fontId="99" fillId="0" borderId="0" applyBorder="0" applyProtection="0"/>
    <xf numFmtId="0" fontId="99" fillId="0" borderId="0" applyBorder="0" applyProtection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100" fillId="0" borderId="0" applyNumberFormat="0" applyAlignment="0"/>
    <xf numFmtId="0" fontId="99" fillId="0" borderId="0" applyBorder="0" applyProtection="0"/>
    <xf numFmtId="0" fontId="99" fillId="0" borderId="0" applyBorder="0" applyProtection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100" fillId="0" borderId="0" applyNumberFormat="0" applyAlignment="0"/>
    <xf numFmtId="0" fontId="99" fillId="0" borderId="0" applyBorder="0" applyProtection="0"/>
    <xf numFmtId="0" fontId="99" fillId="0" borderId="0" applyBorder="0" applyProtection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100" fillId="0" borderId="0" applyNumberFormat="0" applyAlignment="0"/>
    <xf numFmtId="0" fontId="5" fillId="0" borderId="0"/>
    <xf numFmtId="0" fontId="99" fillId="0" borderId="0"/>
    <xf numFmtId="178" fontId="92" fillId="0" borderId="0"/>
    <xf numFmtId="178" fontId="99" fillId="0" borderId="0"/>
    <xf numFmtId="0" fontId="99" fillId="0" borderId="0"/>
    <xf numFmtId="178" fontId="99" fillId="0" borderId="0"/>
    <xf numFmtId="178" fontId="92" fillId="0" borderId="0"/>
    <xf numFmtId="0" fontId="100" fillId="0" borderId="0" applyNumberFormat="0" applyAlignment="0"/>
    <xf numFmtId="0" fontId="30" fillId="0" borderId="0"/>
    <xf numFmtId="0" fontId="6" fillId="0" borderId="0" applyFont="0" applyBorder="0" applyProtection="0"/>
    <xf numFmtId="0" fontId="6" fillId="0" borderId="0" applyFont="0" applyBorder="0" applyProtection="0"/>
    <xf numFmtId="0" fontId="31" fillId="0" borderId="0"/>
    <xf numFmtId="178" fontId="32" fillId="0" borderId="0"/>
    <xf numFmtId="178" fontId="31" fillId="0" borderId="0"/>
    <xf numFmtId="0" fontId="31" fillId="0" borderId="0"/>
    <xf numFmtId="178" fontId="31" fillId="0" borderId="0"/>
    <xf numFmtId="178" fontId="32" fillId="0" borderId="0"/>
    <xf numFmtId="0" fontId="100" fillId="0" borderId="0" applyNumberFormat="0" applyAlignment="0"/>
    <xf numFmtId="0" fontId="30" fillId="0" borderId="0"/>
    <xf numFmtId="0" fontId="6" fillId="0" borderId="0"/>
    <xf numFmtId="178" fontId="6" fillId="0" borderId="0"/>
    <xf numFmtId="0" fontId="100" fillId="0" borderId="0" applyNumberFormat="0" applyAlignment="0"/>
    <xf numFmtId="178" fontId="6" fillId="0" borderId="0"/>
    <xf numFmtId="0" fontId="6" fillId="0" borderId="0"/>
    <xf numFmtId="0" fontId="100" fillId="0" borderId="0" applyNumberFormat="0" applyAlignment="0"/>
    <xf numFmtId="178" fontId="6" fillId="0" borderId="0"/>
    <xf numFmtId="0" fontId="100" fillId="0" borderId="0" applyNumberFormat="0" applyAlignment="0"/>
    <xf numFmtId="0" fontId="30" fillId="0" borderId="0"/>
    <xf numFmtId="0" fontId="6" fillId="0" borderId="0" applyFont="0" applyBorder="0" applyProtection="0"/>
    <xf numFmtId="0" fontId="6" fillId="0" borderId="0" applyFont="0" applyBorder="0" applyProtection="0"/>
    <xf numFmtId="0" fontId="31" fillId="0" borderId="0"/>
    <xf numFmtId="178" fontId="32" fillId="0" borderId="0"/>
    <xf numFmtId="178" fontId="31" fillId="0" borderId="0"/>
    <xf numFmtId="0" fontId="31" fillId="0" borderId="0"/>
    <xf numFmtId="178" fontId="31" fillId="0" borderId="0"/>
    <xf numFmtId="178" fontId="32" fillId="0" borderId="0"/>
    <xf numFmtId="0" fontId="100" fillId="0" borderId="0" applyNumberFormat="0" applyAlignment="0"/>
    <xf numFmtId="0" fontId="30" fillId="0" borderId="0"/>
    <xf numFmtId="0" fontId="6" fillId="0" borderId="0"/>
    <xf numFmtId="178" fontId="6" fillId="0" borderId="0"/>
    <xf numFmtId="0" fontId="100" fillId="0" borderId="0" applyNumberFormat="0" applyAlignment="0"/>
    <xf numFmtId="178" fontId="6" fillId="0" borderId="0"/>
    <xf numFmtId="0" fontId="6" fillId="0" borderId="0"/>
    <xf numFmtId="0" fontId="100" fillId="0" borderId="0" applyNumberFormat="0" applyAlignment="0"/>
    <xf numFmtId="178" fontId="6" fillId="0" borderId="0"/>
    <xf numFmtId="0" fontId="100" fillId="0" borderId="0" applyNumberFormat="0" applyAlignment="0"/>
    <xf numFmtId="0" fontId="30" fillId="0" borderId="0"/>
    <xf numFmtId="0" fontId="6" fillId="0" borderId="0" applyFont="0" applyBorder="0" applyProtection="0"/>
    <xf numFmtId="0" fontId="6" fillId="0" borderId="0" applyFont="0" applyBorder="0" applyProtection="0"/>
    <xf numFmtId="0" fontId="31" fillId="0" borderId="0"/>
    <xf numFmtId="178" fontId="32" fillId="0" borderId="0"/>
    <xf numFmtId="178" fontId="31" fillId="0" borderId="0"/>
    <xf numFmtId="0" fontId="31" fillId="0" borderId="0"/>
    <xf numFmtId="178" fontId="31" fillId="0" borderId="0"/>
    <xf numFmtId="178" fontId="32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100" fillId="0" borderId="0" applyNumberFormat="0" applyAlignment="0"/>
    <xf numFmtId="0" fontId="30" fillId="0" borderId="0"/>
    <xf numFmtId="0" fontId="99" fillId="0" borderId="0" applyBorder="0" applyProtection="0"/>
    <xf numFmtId="0" fontId="99" fillId="0" borderId="0" applyBorder="0" applyProtection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101" fillId="0" borderId="0" applyBorder="0"/>
    <xf numFmtId="0" fontId="6" fillId="0" borderId="0" applyFont="0" applyBorder="0" applyProtection="0"/>
    <xf numFmtId="0" fontId="6" fillId="0" borderId="0" applyFont="0" applyBorder="0" applyProtection="0"/>
    <xf numFmtId="0" fontId="31" fillId="0" borderId="0"/>
    <xf numFmtId="178" fontId="32" fillId="0" borderId="0"/>
    <xf numFmtId="178" fontId="31" fillId="0" borderId="0"/>
    <xf numFmtId="0" fontId="31" fillId="0" borderId="0"/>
    <xf numFmtId="178" fontId="31" fillId="0" borderId="0"/>
    <xf numFmtId="178" fontId="32" fillId="0" borderId="0"/>
    <xf numFmtId="0" fontId="30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102" fillId="0" borderId="0" applyBorder="0"/>
    <xf numFmtId="0" fontId="102" fillId="0" borderId="0" applyBorder="0"/>
    <xf numFmtId="0" fontId="103" fillId="0" borderId="0"/>
    <xf numFmtId="178" fontId="104" fillId="0" borderId="0"/>
    <xf numFmtId="178" fontId="105" fillId="0" borderId="0"/>
    <xf numFmtId="0" fontId="106" fillId="0" borderId="0"/>
    <xf numFmtId="178" fontId="107" fillId="0" borderId="0"/>
    <xf numFmtId="178" fontId="104" fillId="0" borderId="0"/>
    <xf numFmtId="0" fontId="101" fillId="0" borderId="0" applyBorder="0"/>
    <xf numFmtId="0" fontId="106" fillId="0" borderId="0"/>
    <xf numFmtId="178" fontId="108" fillId="0" borderId="0"/>
    <xf numFmtId="178" fontId="103" fillId="0" borderId="0"/>
    <xf numFmtId="0" fontId="103" fillId="0" borderId="0"/>
    <xf numFmtId="178" fontId="106" fillId="0" borderId="0"/>
    <xf numFmtId="178" fontId="108" fillId="0" borderId="0"/>
    <xf numFmtId="0" fontId="30" fillId="0" borderId="0"/>
    <xf numFmtId="0" fontId="99" fillId="0" borderId="0" applyBorder="0" applyProtection="0"/>
    <xf numFmtId="0" fontId="99" fillId="0" borderId="0" applyBorder="0" applyProtection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30" fillId="0" borderId="0"/>
    <xf numFmtId="0" fontId="6" fillId="0" borderId="0" applyFont="0" applyBorder="0" applyProtection="0"/>
    <xf numFmtId="0" fontId="6" fillId="0" borderId="0" applyFont="0" applyBorder="0" applyProtection="0"/>
    <xf numFmtId="0" fontId="31" fillId="0" borderId="0"/>
    <xf numFmtId="178" fontId="32" fillId="0" borderId="0"/>
    <xf numFmtId="178" fontId="31" fillId="0" borderId="0"/>
    <xf numFmtId="0" fontId="31" fillId="0" borderId="0"/>
    <xf numFmtId="178" fontId="31" fillId="0" borderId="0"/>
    <xf numFmtId="178" fontId="32" fillId="0" borderId="0"/>
    <xf numFmtId="0" fontId="30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3" fontId="5" fillId="0" borderId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1" fillId="0" borderId="0"/>
    <xf numFmtId="0" fontId="1" fillId="0" borderId="0"/>
    <xf numFmtId="0" fontId="6" fillId="0" borderId="0"/>
    <xf numFmtId="170" fontId="2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92" fillId="0" borderId="0"/>
    <xf numFmtId="0" fontId="92" fillId="0" borderId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6" fillId="0" borderId="0"/>
    <xf numFmtId="0" fontId="6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0" fontId="5" fillId="0" borderId="0"/>
    <xf numFmtId="0" fontId="5" fillId="0" borderId="0"/>
    <xf numFmtId="0" fontId="99" fillId="0" borderId="0"/>
    <xf numFmtId="178" fontId="92" fillId="0" borderId="0"/>
    <xf numFmtId="178" fontId="99" fillId="0" borderId="0"/>
    <xf numFmtId="0" fontId="99" fillId="0" borderId="0"/>
    <xf numFmtId="178" fontId="99" fillId="0" borderId="0"/>
    <xf numFmtId="178" fontId="92" fillId="0" borderId="0"/>
    <xf numFmtId="212" fontId="6" fillId="0" borderId="0"/>
    <xf numFmtId="212" fontId="6" fillId="0" borderId="0"/>
    <xf numFmtId="178" fontId="6" fillId="0" borderId="0"/>
    <xf numFmtId="0" fontId="6" fillId="0" borderId="0"/>
    <xf numFmtId="178" fontId="6" fillId="0" borderId="0"/>
    <xf numFmtId="0" fontId="6" fillId="0" borderId="0"/>
    <xf numFmtId="178" fontId="6" fillId="0" borderId="0"/>
    <xf numFmtId="0" fontId="6" fillId="0" borderId="0"/>
    <xf numFmtId="0" fontId="5" fillId="0" borderId="0"/>
    <xf numFmtId="0" fontId="5" fillId="0" borderId="0"/>
    <xf numFmtId="0" fontId="99" fillId="0" borderId="0"/>
    <xf numFmtId="178" fontId="92" fillId="0" borderId="0"/>
    <xf numFmtId="178" fontId="99" fillId="0" borderId="0"/>
    <xf numFmtId="0" fontId="99" fillId="0" borderId="0"/>
    <xf numFmtId="178" fontId="99" fillId="0" borderId="0"/>
    <xf numFmtId="178" fontId="92" fillId="0" borderId="0"/>
    <xf numFmtId="0" fontId="5" fillId="0" borderId="0"/>
    <xf numFmtId="0" fontId="5" fillId="0" borderId="0"/>
    <xf numFmtId="0" fontId="99" fillId="0" borderId="0"/>
    <xf numFmtId="178" fontId="92" fillId="0" borderId="0"/>
    <xf numFmtId="178" fontId="99" fillId="0" borderId="0"/>
    <xf numFmtId="0" fontId="99" fillId="0" borderId="0"/>
    <xf numFmtId="178" fontId="99" fillId="0" borderId="0"/>
    <xf numFmtId="178" fontId="92" fillId="0" borderId="0"/>
    <xf numFmtId="178" fontId="6" fillId="0" borderId="0"/>
    <xf numFmtId="0" fontId="1" fillId="0" borderId="0"/>
    <xf numFmtId="178" fontId="6" fillId="0" borderId="0"/>
    <xf numFmtId="0" fontId="6" fillId="0" borderId="0"/>
    <xf numFmtId="0" fontId="32" fillId="0" borderId="0"/>
    <xf numFmtId="178" fontId="31" fillId="0" borderId="0"/>
    <xf numFmtId="0" fontId="9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99" fillId="0" borderId="0"/>
    <xf numFmtId="178" fontId="92" fillId="0" borderId="0"/>
    <xf numFmtId="178" fontId="99" fillId="0" borderId="0"/>
    <xf numFmtId="0" fontId="99" fillId="0" borderId="0"/>
    <xf numFmtId="178" fontId="99" fillId="0" borderId="0"/>
    <xf numFmtId="178" fontId="92" fillId="0" borderId="0"/>
    <xf numFmtId="0" fontId="3" fillId="0" borderId="0"/>
    <xf numFmtId="0" fontId="3" fillId="0" borderId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3" fillId="0" borderId="0"/>
    <xf numFmtId="0" fontId="3" fillId="0" borderId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5" fillId="0" borderId="0"/>
    <xf numFmtId="0" fontId="99" fillId="0" borderId="0"/>
    <xf numFmtId="178" fontId="92" fillId="0" borderId="0"/>
    <xf numFmtId="178" fontId="99" fillId="0" borderId="0"/>
    <xf numFmtId="0" fontId="99" fillId="0" borderId="0"/>
    <xf numFmtId="178" fontId="99" fillId="0" borderId="0"/>
    <xf numFmtId="178" fontId="92" fillId="0" borderId="0"/>
    <xf numFmtId="0" fontId="3" fillId="0" borderId="0"/>
    <xf numFmtId="0" fontId="99" fillId="0" borderId="0"/>
    <xf numFmtId="178" fontId="99" fillId="0" borderId="0"/>
    <xf numFmtId="178" fontId="99" fillId="0" borderId="0"/>
    <xf numFmtId="0" fontId="99" fillId="0" borderId="0"/>
    <xf numFmtId="0" fontId="5" fillId="0" borderId="0"/>
    <xf numFmtId="178" fontId="99" fillId="0" borderId="0"/>
    <xf numFmtId="0" fontId="1" fillId="0" borderId="0"/>
    <xf numFmtId="0" fontId="1" fillId="0" borderId="0"/>
    <xf numFmtId="0" fontId="1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1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92" fillId="0" borderId="0"/>
    <xf numFmtId="0" fontId="92" fillId="0" borderId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92" fillId="0" borderId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30" fillId="0" borderId="0"/>
    <xf numFmtId="0" fontId="32" fillId="0" borderId="0"/>
    <xf numFmtId="0" fontId="20" fillId="102" borderId="0"/>
    <xf numFmtId="0" fontId="5" fillId="0" borderId="0"/>
    <xf numFmtId="0" fontId="1" fillId="0" borderId="0"/>
    <xf numFmtId="0" fontId="1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5" fillId="0" borderId="0"/>
    <xf numFmtId="0" fontId="93" fillId="0" borderId="0"/>
    <xf numFmtId="0" fontId="93" fillId="0" borderId="0"/>
    <xf numFmtId="0" fontId="109" fillId="0" borderId="0"/>
    <xf numFmtId="178" fontId="109" fillId="0" borderId="0"/>
    <xf numFmtId="178" fontId="109" fillId="0" borderId="0"/>
    <xf numFmtId="0" fontId="109" fillId="0" borderId="0"/>
    <xf numFmtId="178" fontId="109" fillId="0" borderId="0"/>
    <xf numFmtId="0" fontId="20" fillId="102" borderId="0"/>
    <xf numFmtId="0" fontId="20" fillId="102" borderId="0"/>
    <xf numFmtId="0" fontId="110" fillId="61" borderId="0"/>
    <xf numFmtId="178" fontId="111" fillId="61" borderId="0"/>
    <xf numFmtId="178" fontId="110" fillId="61" borderId="0"/>
    <xf numFmtId="0" fontId="110" fillId="61" borderId="0"/>
    <xf numFmtId="178" fontId="110" fillId="61" borderId="0"/>
    <xf numFmtId="178" fontId="111" fillId="61" borderId="0"/>
    <xf numFmtId="0" fontId="3" fillId="0" borderId="0"/>
    <xf numFmtId="0" fontId="3" fillId="0" borderId="0"/>
    <xf numFmtId="0" fontId="99" fillId="0" borderId="0"/>
    <xf numFmtId="178" fontId="99" fillId="0" borderId="0"/>
    <xf numFmtId="178" fontId="99" fillId="0" borderId="0"/>
    <xf numFmtId="0" fontId="99" fillId="0" borderId="0"/>
    <xf numFmtId="178" fontId="99" fillId="0" borderId="0"/>
    <xf numFmtId="0" fontId="20" fillId="102" borderId="0"/>
    <xf numFmtId="0" fontId="110" fillId="61" borderId="0"/>
    <xf numFmtId="178" fontId="111" fillId="61" borderId="0"/>
    <xf numFmtId="178" fontId="110" fillId="61" borderId="0"/>
    <xf numFmtId="0" fontId="110" fillId="61" borderId="0"/>
    <xf numFmtId="178" fontId="110" fillId="61" borderId="0"/>
    <xf numFmtId="178" fontId="111" fillId="61" borderId="0"/>
    <xf numFmtId="0" fontId="1" fillId="0" borderId="0"/>
    <xf numFmtId="0" fontId="1" fillId="0" borderId="0"/>
    <xf numFmtId="0" fontId="6" fillId="0" borderId="0"/>
    <xf numFmtId="178" fontId="6" fillId="0" borderId="0"/>
    <xf numFmtId="0" fontId="5" fillId="0" borderId="0"/>
    <xf numFmtId="178" fontId="6" fillId="0" borderId="0"/>
    <xf numFmtId="0" fontId="6" fillId="0" borderId="0"/>
    <xf numFmtId="178" fontId="6" fillId="0" borderId="0"/>
    <xf numFmtId="0" fontId="5" fillId="0" borderId="0"/>
    <xf numFmtId="0" fontId="3" fillId="0" borderId="0"/>
    <xf numFmtId="0" fontId="3" fillId="0" borderId="0"/>
    <xf numFmtId="0" fontId="99" fillId="0" borderId="0"/>
    <xf numFmtId="178" fontId="99" fillId="0" borderId="0"/>
    <xf numFmtId="0" fontId="5" fillId="0" borderId="0"/>
    <xf numFmtId="178" fontId="99" fillId="0" borderId="0"/>
    <xf numFmtId="0" fontId="99" fillId="0" borderId="0"/>
    <xf numFmtId="178" fontId="99" fillId="0" borderId="0"/>
    <xf numFmtId="0" fontId="5" fillId="0" borderId="0"/>
    <xf numFmtId="0" fontId="93" fillId="0" borderId="0"/>
    <xf numFmtId="0" fontId="93" fillId="0" borderId="0"/>
    <xf numFmtId="0" fontId="109" fillId="0" borderId="0"/>
    <xf numFmtId="178" fontId="109" fillId="0" borderId="0"/>
    <xf numFmtId="178" fontId="109" fillId="0" borderId="0"/>
    <xf numFmtId="0" fontId="109" fillId="0" borderId="0"/>
    <xf numFmtId="178" fontId="109" fillId="0" borderId="0"/>
    <xf numFmtId="0" fontId="5" fillId="0" borderId="0"/>
    <xf numFmtId="0" fontId="5" fillId="0" borderId="0"/>
    <xf numFmtId="0" fontId="5" fillId="0" borderId="0"/>
    <xf numFmtId="0" fontId="99" fillId="0" borderId="0"/>
    <xf numFmtId="178" fontId="92" fillId="0" borderId="0"/>
    <xf numFmtId="178" fontId="99" fillId="0" borderId="0"/>
    <xf numFmtId="0" fontId="99" fillId="0" borderId="0"/>
    <xf numFmtId="178" fontId="99" fillId="0" borderId="0"/>
    <xf numFmtId="178" fontId="92" fillId="0" borderId="0"/>
    <xf numFmtId="0" fontId="1" fillId="0" borderId="0"/>
    <xf numFmtId="0" fontId="1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0" fontId="1" fillId="0" borderId="0"/>
    <xf numFmtId="0" fontId="1" fillId="0" borderId="0"/>
    <xf numFmtId="0" fontId="6" fillId="0" borderId="0"/>
    <xf numFmtId="178" fontId="6" fillId="0" borderId="0"/>
    <xf numFmtId="178" fontId="6" fillId="0" borderId="0"/>
    <xf numFmtId="0" fontId="6" fillId="0" borderId="0"/>
    <xf numFmtId="178" fontId="6" fillId="0" borderId="0"/>
    <xf numFmtId="37" fontId="60" fillId="0" borderId="0"/>
    <xf numFmtId="0" fontId="112" fillId="0" borderId="0"/>
    <xf numFmtId="0" fontId="3" fillId="0" borderId="0"/>
    <xf numFmtId="0" fontId="5" fillId="103" borderId="29" applyNumberFormat="0" applyFont="0" applyAlignment="0" applyProtection="0"/>
    <xf numFmtId="0" fontId="6" fillId="74" borderId="30" applyFont="0" applyAlignment="0" applyProtection="0"/>
    <xf numFmtId="0" fontId="6" fillId="74" borderId="30" applyFont="0" applyAlignment="0" applyProtection="0"/>
    <xf numFmtId="0" fontId="31" fillId="74" borderId="30"/>
    <xf numFmtId="178" fontId="32" fillId="74" borderId="30"/>
    <xf numFmtId="178" fontId="31" fillId="74" borderId="30"/>
    <xf numFmtId="0" fontId="31" fillId="74" borderId="30"/>
    <xf numFmtId="178" fontId="31" fillId="74" borderId="30"/>
    <xf numFmtId="178" fontId="32" fillId="74" borderId="30"/>
    <xf numFmtId="0" fontId="5" fillId="103" borderId="29" applyNumberFormat="0" applyFont="0" applyAlignment="0" applyProtection="0"/>
    <xf numFmtId="178" fontId="31" fillId="74" borderId="30"/>
    <xf numFmtId="0" fontId="32" fillId="74" borderId="30"/>
    <xf numFmtId="178" fontId="31" fillId="74" borderId="30"/>
    <xf numFmtId="0" fontId="31" fillId="74" borderId="30"/>
    <xf numFmtId="178" fontId="31" fillId="74" borderId="30"/>
    <xf numFmtId="0" fontId="32" fillId="74" borderId="30"/>
    <xf numFmtId="0" fontId="5" fillId="73" borderId="29" applyNumberFormat="0" applyFont="0" applyAlignment="0" applyProtection="0"/>
    <xf numFmtId="0" fontId="5" fillId="73" borderId="29" applyNumberFormat="0" applyFont="0" applyAlignment="0" applyProtection="0"/>
    <xf numFmtId="170" fontId="5" fillId="103" borderId="29" applyNumberFormat="0" applyFont="0" applyAlignment="0" applyProtection="0"/>
    <xf numFmtId="0" fontId="52" fillId="0" borderId="31" applyFill="0" applyBorder="0">
      <alignment horizontal="right"/>
    </xf>
    <xf numFmtId="0" fontId="113" fillId="0" borderId="0" applyNumberFormat="0" applyFill="0" applyBorder="0" applyAlignment="0" applyProtection="0">
      <alignment vertical="top"/>
      <protection locked="0"/>
    </xf>
    <xf numFmtId="169" fontId="114" fillId="0" borderId="0" applyFont="0" applyFill="0" applyBorder="0" applyAlignment="0" applyProtection="0"/>
    <xf numFmtId="168" fontId="114" fillId="0" borderId="0" applyFont="0" applyFill="0" applyBorder="0" applyAlignment="0" applyProtection="0"/>
    <xf numFmtId="3" fontId="20" fillId="104" borderId="0" applyBorder="0"/>
    <xf numFmtId="235" fontId="20" fillId="104" borderId="32" applyBorder="0" applyAlignment="0"/>
    <xf numFmtId="0" fontId="64" fillId="0" borderId="0" applyNumberFormat="0" applyFill="0" applyBorder="0" applyProtection="0">
      <alignment horizontal="left"/>
    </xf>
    <xf numFmtId="0" fontId="115" fillId="82" borderId="33" applyNumberFormat="0" applyAlignment="0" applyProtection="0"/>
    <xf numFmtId="0" fontId="115" fillId="82" borderId="33" applyNumberFormat="0" applyAlignment="0" applyProtection="0"/>
    <xf numFmtId="178" fontId="116" fillId="49" borderId="34"/>
    <xf numFmtId="0" fontId="116" fillId="49" borderId="34"/>
    <xf numFmtId="178" fontId="116" fillId="49" borderId="34"/>
    <xf numFmtId="0" fontId="116" fillId="49" borderId="34"/>
    <xf numFmtId="178" fontId="116" fillId="49" borderId="34"/>
    <xf numFmtId="0" fontId="116" fillId="49" borderId="34"/>
    <xf numFmtId="236" fontId="3" fillId="105" borderId="0">
      <alignment horizontal="right"/>
    </xf>
    <xf numFmtId="0" fontId="117" fillId="106" borderId="0">
      <alignment horizontal="center"/>
    </xf>
    <xf numFmtId="0" fontId="23" fillId="107" borderId="2"/>
    <xf numFmtId="0" fontId="118" fillId="105" borderId="0" applyBorder="0">
      <alignment horizontal="centerContinuous"/>
    </xf>
    <xf numFmtId="0" fontId="119" fillId="79" borderId="0"/>
    <xf numFmtId="237" fontId="5" fillId="0" borderId="1" applyFont="0" applyBorder="0" applyAlignment="0">
      <alignment vertical="center"/>
    </xf>
    <xf numFmtId="237" fontId="5" fillId="0" borderId="1" applyFont="0" applyBorder="0" applyAlignment="0">
      <alignment vertical="center"/>
    </xf>
    <xf numFmtId="238" fontId="5" fillId="0" borderId="35" applyFont="0" applyFill="0" applyBorder="0" applyAlignment="0" applyProtection="0"/>
    <xf numFmtId="239" fontId="5" fillId="0" borderId="0" applyFont="0" applyFill="0" applyBorder="0" applyAlignment="0" applyProtection="0"/>
    <xf numFmtId="196" fontId="20" fillId="0" borderId="0"/>
    <xf numFmtId="189" fontId="48" fillId="0" borderId="0" applyFont="0" applyFill="0" applyBorder="0" applyAlignment="0" applyProtection="0"/>
    <xf numFmtId="19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10" fontId="62" fillId="0" borderId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93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5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0" fontId="120" fillId="0" borderId="0">
      <alignment horizontal="right" vertical="center"/>
    </xf>
    <xf numFmtId="4" fontId="62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" fillId="0" borderId="0"/>
    <xf numFmtId="241" fontId="32" fillId="0" borderId="0"/>
    <xf numFmtId="9" fontId="31" fillId="0" borderId="0"/>
    <xf numFmtId="241" fontId="31" fillId="0" borderId="0"/>
    <xf numFmtId="9" fontId="31" fillId="0" borderId="0"/>
    <xf numFmtId="241" fontId="32" fillId="0" borderId="0"/>
    <xf numFmtId="10" fontId="121" fillId="0" borderId="0" applyFont="0" applyFill="0" applyBorder="0" applyAlignment="0" applyProtection="0"/>
    <xf numFmtId="0" fontId="122" fillId="0" borderId="0" applyNumberFormat="0" applyFill="0" applyBorder="0" applyProtection="0">
      <alignment horizontal="right"/>
    </xf>
    <xf numFmtId="182" fontId="5" fillId="0" borderId="0" applyFill="0" applyBorder="0" applyAlignment="0"/>
    <xf numFmtId="191" fontId="5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182" fontId="5" fillId="0" borderId="0" applyFill="0" applyBorder="0" applyAlignment="0"/>
    <xf numFmtId="191" fontId="5" fillId="0" borderId="0" applyFill="0" applyBorder="0" applyAlignment="0"/>
    <xf numFmtId="192" fontId="5" fillId="0" borderId="0" applyFill="0" applyBorder="0" applyAlignment="0"/>
    <xf numFmtId="193" fontId="5" fillId="0" borderId="0" applyFill="0" applyBorder="0" applyAlignment="0"/>
    <xf numFmtId="183" fontId="47" fillId="0" borderId="0" applyFill="0" applyBorder="0" applyAlignment="0"/>
    <xf numFmtId="184" fontId="5" fillId="0" borderId="0" applyFill="0" applyBorder="0" applyAlignment="0"/>
    <xf numFmtId="4" fontId="5" fillId="0" borderId="0" applyFont="0" applyFill="0" applyBorder="0" applyProtection="0">
      <alignment horizontal="right"/>
    </xf>
    <xf numFmtId="9" fontId="123" fillId="0" borderId="0" applyFont="0" applyFill="0" applyBorder="0" applyAlignment="0" applyProtection="0"/>
    <xf numFmtId="0" fontId="5" fillId="0" borderId="0" applyNumberFormat="0" applyFont="0" applyFill="0" applyBorder="0" applyAlignment="0" applyProtection="0">
      <alignment horizontal="left"/>
    </xf>
    <xf numFmtId="0" fontId="5" fillId="0" borderId="22">
      <alignment horizontal="center"/>
    </xf>
    <xf numFmtId="0" fontId="28" fillId="0" borderId="24">
      <alignment vertical="center" wrapText="1"/>
    </xf>
    <xf numFmtId="0" fontId="28" fillId="0" borderId="24">
      <alignment vertical="center" wrapText="1"/>
    </xf>
    <xf numFmtId="0" fontId="124" fillId="0" borderId="0"/>
    <xf numFmtId="212" fontId="125" fillId="0" borderId="0" applyNumberFormat="0" applyBorder="0" applyProtection="0"/>
    <xf numFmtId="178" fontId="125" fillId="0" borderId="0"/>
    <xf numFmtId="178" fontId="125" fillId="0" borderId="0"/>
    <xf numFmtId="0" fontId="125" fillId="0" borderId="0"/>
    <xf numFmtId="178" fontId="126" fillId="0" borderId="0"/>
    <xf numFmtId="178" fontId="126" fillId="0" borderId="0"/>
    <xf numFmtId="0" fontId="126" fillId="0" borderId="0"/>
    <xf numFmtId="212" fontId="125" fillId="0" borderId="0" applyNumberFormat="0" applyBorder="0" applyProtection="0"/>
    <xf numFmtId="178" fontId="125" fillId="0" borderId="0"/>
    <xf numFmtId="0" fontId="125" fillId="0" borderId="0"/>
    <xf numFmtId="0" fontId="127" fillId="0" borderId="0"/>
    <xf numFmtId="0" fontId="126" fillId="0" borderId="0"/>
    <xf numFmtId="178" fontId="126" fillId="0" borderId="0"/>
    <xf numFmtId="0" fontId="125" fillId="0" borderId="0"/>
    <xf numFmtId="242" fontId="125" fillId="0" borderId="0" applyBorder="0" applyProtection="0"/>
    <xf numFmtId="242" fontId="125" fillId="0" borderId="0"/>
    <xf numFmtId="243" fontId="126" fillId="0" borderId="0"/>
    <xf numFmtId="242" fontId="125" fillId="0" borderId="0" applyBorder="0" applyProtection="0"/>
    <xf numFmtId="242" fontId="125" fillId="0" borderId="0"/>
    <xf numFmtId="242" fontId="125" fillId="0" borderId="0"/>
    <xf numFmtId="243" fontId="127" fillId="0" borderId="0"/>
    <xf numFmtId="243" fontId="126" fillId="0" borderId="0"/>
    <xf numFmtId="243" fontId="126" fillId="0" borderId="0"/>
    <xf numFmtId="242" fontId="125" fillId="0" borderId="0"/>
    <xf numFmtId="244" fontId="5" fillId="0" borderId="0"/>
    <xf numFmtId="245" fontId="46" fillId="0" borderId="0"/>
    <xf numFmtId="3" fontId="35" fillId="14" borderId="36" applyNumberFormat="0" applyFill="0" applyBorder="0" applyProtection="0">
      <alignment horizontal="left"/>
    </xf>
    <xf numFmtId="0" fontId="115" fillId="82" borderId="33" applyNumberFormat="0" applyAlignment="0" applyProtection="0"/>
    <xf numFmtId="0" fontId="116" fillId="49" borderId="34" applyAlignment="0" applyProtection="0"/>
    <xf numFmtId="0" fontId="116" fillId="49" borderId="34" applyAlignment="0" applyProtection="0"/>
    <xf numFmtId="0" fontId="116" fillId="49" borderId="34"/>
    <xf numFmtId="178" fontId="116" fillId="49" borderId="34"/>
    <xf numFmtId="178" fontId="116" fillId="49" borderId="34"/>
    <xf numFmtId="0" fontId="116" fillId="49" borderId="34"/>
    <xf numFmtId="178" fontId="116" fillId="49" borderId="34"/>
    <xf numFmtId="4" fontId="20" fillId="100" borderId="37" applyNumberFormat="0" applyProtection="0">
      <alignment vertical="center"/>
    </xf>
    <xf numFmtId="4" fontId="20" fillId="100" borderId="37" applyNumberFormat="0" applyProtection="0">
      <alignment vertical="center"/>
    </xf>
    <xf numFmtId="178" fontId="110" fillId="101" borderId="38">
      <alignment vertical="center"/>
    </xf>
    <xf numFmtId="0" fontId="111" fillId="101" borderId="38">
      <alignment vertical="center"/>
    </xf>
    <xf numFmtId="178" fontId="110" fillId="101" borderId="38">
      <alignment vertical="center"/>
    </xf>
    <xf numFmtId="0" fontId="110" fillId="101" borderId="38">
      <alignment vertical="center"/>
    </xf>
    <xf numFmtId="178" fontId="110" fillId="101" borderId="38">
      <alignment vertical="center"/>
    </xf>
    <xf numFmtId="0" fontId="111" fillId="101" borderId="38">
      <alignment vertical="center"/>
    </xf>
    <xf numFmtId="4" fontId="22" fillId="108" borderId="37" applyNumberFormat="0" applyProtection="0">
      <alignment vertical="center"/>
    </xf>
    <xf numFmtId="4" fontId="22" fillId="108" borderId="37" applyNumberFormat="0" applyProtection="0">
      <alignment vertical="center"/>
    </xf>
    <xf numFmtId="178" fontId="128" fillId="101" borderId="38">
      <alignment vertical="center"/>
    </xf>
    <xf numFmtId="0" fontId="128" fillId="101" borderId="38">
      <alignment vertical="center"/>
    </xf>
    <xf numFmtId="178" fontId="128" fillId="101" borderId="38">
      <alignment vertical="center"/>
    </xf>
    <xf numFmtId="0" fontId="128" fillId="101" borderId="38">
      <alignment vertical="center"/>
    </xf>
    <xf numFmtId="178" fontId="128" fillId="101" borderId="38">
      <alignment vertical="center"/>
    </xf>
    <xf numFmtId="0" fontId="128" fillId="101" borderId="38">
      <alignment vertical="center"/>
    </xf>
    <xf numFmtId="4" fontId="20" fillId="108" borderId="37" applyNumberFormat="0" applyProtection="0">
      <alignment horizontal="left" vertical="center" indent="1"/>
    </xf>
    <xf numFmtId="4" fontId="20" fillId="108" borderId="37" applyNumberFormat="0" applyProtection="0">
      <alignment horizontal="left" vertical="center" indent="1"/>
    </xf>
    <xf numFmtId="178" fontId="110" fillId="101" borderId="38">
      <alignment horizontal="left" vertical="center" indent="1"/>
    </xf>
    <xf numFmtId="0" fontId="111" fillId="101" borderId="38">
      <alignment horizontal="left" vertical="center" indent="1"/>
    </xf>
    <xf numFmtId="178" fontId="110" fillId="101" borderId="38">
      <alignment horizontal="left" vertical="center" indent="1"/>
    </xf>
    <xf numFmtId="0" fontId="110" fillId="101" borderId="38">
      <alignment horizontal="left" vertical="center" indent="1"/>
    </xf>
    <xf numFmtId="178" fontId="110" fillId="101" borderId="38">
      <alignment horizontal="left" vertical="center" indent="1"/>
    </xf>
    <xf numFmtId="0" fontId="111" fillId="101" borderId="38">
      <alignment horizontal="left" vertical="center" indent="1"/>
    </xf>
    <xf numFmtId="0" fontId="129" fillId="100" borderId="39" applyNumberFormat="0" applyProtection="0">
      <alignment horizontal="left" vertical="top" indent="1"/>
    </xf>
    <xf numFmtId="0" fontId="129" fillId="100" borderId="39" applyNumberFormat="0" applyProtection="0">
      <alignment horizontal="left" vertical="top" indent="1"/>
    </xf>
    <xf numFmtId="178" fontId="130" fillId="101" borderId="40">
      <alignment horizontal="left" vertical="top" indent="1"/>
    </xf>
    <xf numFmtId="0" fontId="130" fillId="101" borderId="40">
      <alignment horizontal="left" vertical="top" indent="1"/>
    </xf>
    <xf numFmtId="178" fontId="130" fillId="101" borderId="40">
      <alignment horizontal="left" vertical="top" indent="1"/>
    </xf>
    <xf numFmtId="0" fontId="130" fillId="101" borderId="40">
      <alignment horizontal="left" vertical="top" indent="1"/>
    </xf>
    <xf numFmtId="178" fontId="130" fillId="101" borderId="40">
      <alignment horizontal="left" vertical="top" indent="1"/>
    </xf>
    <xf numFmtId="0" fontId="130" fillId="101" borderId="40">
      <alignment horizontal="left" vertical="top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178" fontId="110" fillId="43" borderId="38">
      <alignment horizontal="left" vertical="center" indent="1"/>
    </xf>
    <xf numFmtId="0" fontId="110" fillId="43" borderId="38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4" fontId="20" fillId="39" borderId="37" applyNumberFormat="0" applyProtection="0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178" fontId="110" fillId="43" borderId="38">
      <alignment horizontal="left" vertical="center" indent="1"/>
    </xf>
    <xf numFmtId="0" fontId="110" fillId="43" borderId="38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4" fontId="20" fillId="18" borderId="37" applyNumberFormat="0" applyProtection="0">
      <alignment horizontal="right" vertical="center"/>
    </xf>
    <xf numFmtId="4" fontId="20" fillId="18" borderId="37" applyNumberFormat="0" applyProtection="0">
      <alignment horizontal="right" vertical="center"/>
    </xf>
    <xf numFmtId="178" fontId="110" fillId="24" borderId="38">
      <alignment horizontal="right" vertical="center"/>
    </xf>
    <xf numFmtId="0" fontId="111" fillId="24" borderId="38">
      <alignment horizontal="right" vertical="center"/>
    </xf>
    <xf numFmtId="178" fontId="110" fillId="24" borderId="38">
      <alignment horizontal="right" vertical="center"/>
    </xf>
    <xf numFmtId="0" fontId="110" fillId="24" borderId="38">
      <alignment horizontal="right" vertical="center"/>
    </xf>
    <xf numFmtId="178" fontId="110" fillId="24" borderId="38">
      <alignment horizontal="right" vertical="center"/>
    </xf>
    <xf numFmtId="0" fontId="111" fillId="24" borderId="38">
      <alignment horizontal="right" vertical="center"/>
    </xf>
    <xf numFmtId="4" fontId="20" fillId="109" borderId="37" applyNumberFormat="0" applyProtection="0">
      <alignment horizontal="right" vertical="center"/>
    </xf>
    <xf numFmtId="4" fontId="20" fillId="109" borderId="37" applyNumberFormat="0" applyProtection="0">
      <alignment horizontal="right" vertical="center"/>
    </xf>
    <xf numFmtId="178" fontId="110" fillId="110" borderId="38">
      <alignment horizontal="right" vertical="center"/>
    </xf>
    <xf numFmtId="0" fontId="111" fillId="110" borderId="38">
      <alignment horizontal="right" vertical="center"/>
    </xf>
    <xf numFmtId="178" fontId="110" fillId="110" borderId="38">
      <alignment horizontal="right" vertical="center"/>
    </xf>
    <xf numFmtId="0" fontId="110" fillId="110" borderId="38">
      <alignment horizontal="right" vertical="center"/>
    </xf>
    <xf numFmtId="178" fontId="110" fillId="110" borderId="38">
      <alignment horizontal="right" vertical="center"/>
    </xf>
    <xf numFmtId="0" fontId="111" fillId="110" borderId="38">
      <alignment horizontal="right" vertical="center"/>
    </xf>
    <xf numFmtId="4" fontId="20" fillId="58" borderId="41" applyNumberFormat="0" applyProtection="0">
      <alignment horizontal="right" vertical="center"/>
    </xf>
    <xf numFmtId="4" fontId="20" fillId="58" borderId="41" applyNumberFormat="0" applyProtection="0">
      <alignment horizontal="right" vertical="center"/>
    </xf>
    <xf numFmtId="178" fontId="110" fillId="86" borderId="8">
      <alignment horizontal="right" vertical="center"/>
    </xf>
    <xf numFmtId="0" fontId="111" fillId="86" borderId="8">
      <alignment horizontal="right" vertical="center"/>
    </xf>
    <xf numFmtId="178" fontId="110" fillId="86" borderId="8">
      <alignment horizontal="right" vertical="center"/>
    </xf>
    <xf numFmtId="0" fontId="110" fillId="86" borderId="8">
      <alignment horizontal="right" vertical="center"/>
    </xf>
    <xf numFmtId="178" fontId="110" fillId="86" borderId="8">
      <alignment horizontal="right" vertical="center"/>
    </xf>
    <xf numFmtId="0" fontId="111" fillId="86" borderId="8">
      <alignment horizontal="right" vertical="center"/>
    </xf>
    <xf numFmtId="4" fontId="20" fillId="32" borderId="37" applyNumberFormat="0" applyProtection="0">
      <alignment horizontal="right" vertical="center"/>
    </xf>
    <xf numFmtId="4" fontId="20" fillId="32" borderId="37" applyNumberFormat="0" applyProtection="0">
      <alignment horizontal="right" vertical="center"/>
    </xf>
    <xf numFmtId="178" fontId="110" fillId="36" borderId="38">
      <alignment horizontal="right" vertical="center"/>
    </xf>
    <xf numFmtId="0" fontId="111" fillId="36" borderId="38">
      <alignment horizontal="right" vertical="center"/>
    </xf>
    <xf numFmtId="178" fontId="110" fillId="36" borderId="38">
      <alignment horizontal="right" vertical="center"/>
    </xf>
    <xf numFmtId="0" fontId="110" fillId="36" borderId="38">
      <alignment horizontal="right" vertical="center"/>
    </xf>
    <xf numFmtId="178" fontId="110" fillId="36" borderId="38">
      <alignment horizontal="right" vertical="center"/>
    </xf>
    <xf numFmtId="0" fontId="111" fillId="36" borderId="38">
      <alignment horizontal="right" vertical="center"/>
    </xf>
    <xf numFmtId="4" fontId="20" fillId="40" borderId="37" applyNumberFormat="0" applyProtection="0">
      <alignment horizontal="right" vertical="center"/>
    </xf>
    <xf numFmtId="4" fontId="20" fillId="40" borderId="37" applyNumberFormat="0" applyProtection="0">
      <alignment horizontal="right" vertical="center"/>
    </xf>
    <xf numFmtId="178" fontId="110" fillId="44" borderId="38">
      <alignment horizontal="right" vertical="center"/>
    </xf>
    <xf numFmtId="0" fontId="111" fillId="44" borderId="38">
      <alignment horizontal="right" vertical="center"/>
    </xf>
    <xf numFmtId="178" fontId="110" fillId="44" borderId="38">
      <alignment horizontal="right" vertical="center"/>
    </xf>
    <xf numFmtId="0" fontId="110" fillId="44" borderId="38">
      <alignment horizontal="right" vertical="center"/>
    </xf>
    <xf numFmtId="178" fontId="110" fillId="44" borderId="38">
      <alignment horizontal="right" vertical="center"/>
    </xf>
    <xf numFmtId="0" fontId="111" fillId="44" borderId="38">
      <alignment horizontal="right" vertical="center"/>
    </xf>
    <xf numFmtId="4" fontId="20" fillId="77" borderId="37" applyNumberFormat="0" applyProtection="0">
      <alignment horizontal="right" vertical="center"/>
    </xf>
    <xf numFmtId="4" fontId="20" fillId="77" borderId="37" applyNumberFormat="0" applyProtection="0">
      <alignment horizontal="right" vertical="center"/>
    </xf>
    <xf numFmtId="178" fontId="110" fillId="88" borderId="38">
      <alignment horizontal="right" vertical="center"/>
    </xf>
    <xf numFmtId="0" fontId="111" fillId="88" borderId="38">
      <alignment horizontal="right" vertical="center"/>
    </xf>
    <xf numFmtId="178" fontId="110" fillId="88" borderId="38">
      <alignment horizontal="right" vertical="center"/>
    </xf>
    <xf numFmtId="0" fontId="110" fillId="88" borderId="38">
      <alignment horizontal="right" vertical="center"/>
    </xf>
    <xf numFmtId="178" fontId="110" fillId="88" borderId="38">
      <alignment horizontal="right" vertical="center"/>
    </xf>
    <xf numFmtId="0" fontId="111" fillId="88" borderId="38">
      <alignment horizontal="right" vertical="center"/>
    </xf>
    <xf numFmtId="4" fontId="20" fillId="65" borderId="37" applyNumberFormat="0" applyProtection="0">
      <alignment horizontal="right" vertical="center"/>
    </xf>
    <xf numFmtId="4" fontId="20" fillId="65" borderId="37" applyNumberFormat="0" applyProtection="0">
      <alignment horizontal="right" vertical="center"/>
    </xf>
    <xf numFmtId="178" fontId="110" fillId="87" borderId="38">
      <alignment horizontal="right" vertical="center"/>
    </xf>
    <xf numFmtId="0" fontId="111" fillId="87" borderId="38">
      <alignment horizontal="right" vertical="center"/>
    </xf>
    <xf numFmtId="178" fontId="110" fillId="87" borderId="38">
      <alignment horizontal="right" vertical="center"/>
    </xf>
    <xf numFmtId="0" fontId="110" fillId="87" borderId="38">
      <alignment horizontal="right" vertical="center"/>
    </xf>
    <xf numFmtId="178" fontId="110" fillId="87" borderId="38">
      <alignment horizontal="right" vertical="center"/>
    </xf>
    <xf numFmtId="0" fontId="111" fillId="87" borderId="38">
      <alignment horizontal="right" vertical="center"/>
    </xf>
    <xf numFmtId="4" fontId="20" fillId="111" borderId="37" applyNumberFormat="0" applyProtection="0">
      <alignment horizontal="right" vertical="center"/>
    </xf>
    <xf numFmtId="4" fontId="20" fillId="111" borderId="37" applyNumberFormat="0" applyProtection="0">
      <alignment horizontal="right" vertical="center"/>
    </xf>
    <xf numFmtId="178" fontId="110" fillId="64" borderId="38">
      <alignment horizontal="right" vertical="center"/>
    </xf>
    <xf numFmtId="0" fontId="111" fillId="64" borderId="38">
      <alignment horizontal="right" vertical="center"/>
    </xf>
    <xf numFmtId="178" fontId="110" fillId="64" borderId="38">
      <alignment horizontal="right" vertical="center"/>
    </xf>
    <xf numFmtId="0" fontId="110" fillId="64" borderId="38">
      <alignment horizontal="right" vertical="center"/>
    </xf>
    <xf numFmtId="178" fontId="110" fillId="64" borderId="38">
      <alignment horizontal="right" vertical="center"/>
    </xf>
    <xf numFmtId="0" fontId="111" fillId="64" borderId="38">
      <alignment horizontal="right" vertical="center"/>
    </xf>
    <xf numFmtId="4" fontId="20" fillId="31" borderId="37" applyNumberFormat="0" applyProtection="0">
      <alignment horizontal="right" vertical="center"/>
    </xf>
    <xf numFmtId="4" fontId="20" fillId="31" borderId="37" applyNumberFormat="0" applyProtection="0">
      <alignment horizontal="right" vertical="center"/>
    </xf>
    <xf numFmtId="178" fontId="110" fillId="35" borderId="38">
      <alignment horizontal="right" vertical="center"/>
    </xf>
    <xf numFmtId="0" fontId="111" fillId="35" borderId="38">
      <alignment horizontal="right" vertical="center"/>
    </xf>
    <xf numFmtId="178" fontId="110" fillId="35" borderId="38">
      <alignment horizontal="right" vertical="center"/>
    </xf>
    <xf numFmtId="0" fontId="110" fillId="35" borderId="38">
      <alignment horizontal="right" vertical="center"/>
    </xf>
    <xf numFmtId="178" fontId="110" fillId="35" borderId="38">
      <alignment horizontal="right" vertical="center"/>
    </xf>
    <xf numFmtId="0" fontId="111" fillId="35" borderId="38">
      <alignment horizontal="right" vertical="center"/>
    </xf>
    <xf numFmtId="4" fontId="20" fillId="112" borderId="41" applyNumberFormat="0" applyProtection="0">
      <alignment horizontal="left" vertical="center" indent="1"/>
    </xf>
    <xf numFmtId="4" fontId="20" fillId="112" borderId="41" applyNumberFormat="0" applyProtection="0">
      <alignment horizontal="left" vertical="center" indent="1"/>
    </xf>
    <xf numFmtId="178" fontId="110" fillId="113" borderId="8">
      <alignment horizontal="left" vertical="center" indent="1"/>
    </xf>
    <xf numFmtId="0" fontId="111" fillId="113" borderId="8">
      <alignment horizontal="left" vertical="center" indent="1"/>
    </xf>
    <xf numFmtId="178" fontId="110" fillId="113" borderId="8">
      <alignment horizontal="left" vertical="center" indent="1"/>
    </xf>
    <xf numFmtId="0" fontId="110" fillId="113" borderId="8">
      <alignment horizontal="left" vertical="center" indent="1"/>
    </xf>
    <xf numFmtId="178" fontId="110" fillId="113" borderId="8">
      <alignment horizontal="left" vertical="center" indent="1"/>
    </xf>
    <xf numFmtId="0" fontId="111" fillId="113" borderId="8">
      <alignment horizontal="left" vertical="center" inden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178" fontId="99" fillId="71" borderId="8">
      <alignment horizontal="left" vertical="center" indent="1"/>
    </xf>
    <xf numFmtId="0" fontId="92" fillId="71" borderId="8">
      <alignment horizontal="left" vertical="center" indent="1"/>
    </xf>
    <xf numFmtId="178" fontId="99" fillId="71" borderId="8">
      <alignment horizontal="left" vertical="center" indent="1"/>
    </xf>
    <xf numFmtId="0" fontId="99" fillId="71" borderId="8">
      <alignment horizontal="left" vertical="center" indent="1"/>
    </xf>
    <xf numFmtId="178" fontId="99" fillId="71" borderId="8">
      <alignment horizontal="left" vertical="center" indent="1"/>
    </xf>
    <xf numFmtId="0" fontId="92" fillId="71" borderId="8">
      <alignment horizontal="left" vertical="center" inden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178" fontId="99" fillId="71" borderId="8">
      <alignment horizontal="left" vertical="center" indent="1"/>
    </xf>
    <xf numFmtId="0" fontId="92" fillId="71" borderId="8">
      <alignment horizontal="left" vertical="center" indent="1"/>
    </xf>
    <xf numFmtId="178" fontId="99" fillId="71" borderId="8">
      <alignment horizontal="left" vertical="center" indent="1"/>
    </xf>
    <xf numFmtId="0" fontId="99" fillId="71" borderId="8">
      <alignment horizontal="left" vertical="center" indent="1"/>
    </xf>
    <xf numFmtId="178" fontId="99" fillId="71" borderId="8">
      <alignment horizontal="left" vertical="center" indent="1"/>
    </xf>
    <xf numFmtId="0" fontId="92" fillId="71" borderId="8">
      <alignment horizontal="left" vertical="center" indent="1"/>
    </xf>
    <xf numFmtId="4" fontId="20" fillId="115" borderId="37" applyNumberFormat="0" applyProtection="0">
      <alignment horizontal="right" vertical="center"/>
    </xf>
    <xf numFmtId="4" fontId="20" fillId="115" borderId="37" applyNumberFormat="0" applyProtection="0">
      <alignment horizontal="right" vertical="center"/>
    </xf>
    <xf numFmtId="178" fontId="110" fillId="56" borderId="38">
      <alignment horizontal="right" vertical="center"/>
    </xf>
    <xf numFmtId="0" fontId="111" fillId="56" borderId="38">
      <alignment horizontal="right" vertical="center"/>
    </xf>
    <xf numFmtId="178" fontId="110" fillId="56" borderId="38">
      <alignment horizontal="right" vertical="center"/>
    </xf>
    <xf numFmtId="0" fontId="110" fillId="56" borderId="38">
      <alignment horizontal="right" vertical="center"/>
    </xf>
    <xf numFmtId="178" fontId="110" fillId="56" borderId="38">
      <alignment horizontal="right" vertical="center"/>
    </xf>
    <xf numFmtId="0" fontId="111" fillId="56" borderId="38">
      <alignment horizontal="right" vertical="center"/>
    </xf>
    <xf numFmtId="4" fontId="20" fillId="116" borderId="41" applyNumberFormat="0" applyProtection="0">
      <alignment horizontal="left" vertical="center" indent="1"/>
    </xf>
    <xf numFmtId="4" fontId="20" fillId="116" borderId="41" applyNumberFormat="0" applyProtection="0">
      <alignment horizontal="left" vertical="center" indent="1"/>
    </xf>
    <xf numFmtId="178" fontId="110" fillId="27" borderId="8">
      <alignment horizontal="left" vertical="center" indent="1"/>
    </xf>
    <xf numFmtId="0" fontId="111" fillId="27" borderId="8">
      <alignment horizontal="left" vertical="center" indent="1"/>
    </xf>
    <xf numFmtId="178" fontId="110" fillId="27" borderId="8">
      <alignment horizontal="left" vertical="center" indent="1"/>
    </xf>
    <xf numFmtId="0" fontId="110" fillId="27" borderId="8">
      <alignment horizontal="left" vertical="center" indent="1"/>
    </xf>
    <xf numFmtId="178" fontId="110" fillId="27" borderId="8">
      <alignment horizontal="left" vertical="center" indent="1"/>
    </xf>
    <xf numFmtId="0" fontId="111" fillId="27" borderId="8">
      <alignment horizontal="left" vertical="center" indent="1"/>
    </xf>
    <xf numFmtId="4" fontId="20" fillId="115" borderId="41" applyNumberFormat="0" applyProtection="0">
      <alignment horizontal="left" vertical="center" indent="1"/>
    </xf>
    <xf numFmtId="4" fontId="20" fillId="115" borderId="41" applyNumberFormat="0" applyProtection="0">
      <alignment horizontal="left" vertical="center" indent="1"/>
    </xf>
    <xf numFmtId="178" fontId="110" fillId="56" borderId="8">
      <alignment horizontal="left" vertical="center" indent="1"/>
    </xf>
    <xf numFmtId="0" fontId="111" fillId="56" borderId="8">
      <alignment horizontal="left" vertical="center" indent="1"/>
    </xf>
    <xf numFmtId="178" fontId="110" fillId="56" borderId="8">
      <alignment horizontal="left" vertical="center" indent="1"/>
    </xf>
    <xf numFmtId="0" fontId="110" fillId="56" borderId="8">
      <alignment horizontal="left" vertical="center" indent="1"/>
    </xf>
    <xf numFmtId="178" fontId="110" fillId="56" borderId="8">
      <alignment horizontal="left" vertical="center" indent="1"/>
    </xf>
    <xf numFmtId="0" fontId="111" fillId="56" borderId="8">
      <alignment horizontal="left" vertical="center" indent="1"/>
    </xf>
    <xf numFmtId="0" fontId="20" fillId="82" borderId="37" applyNumberFormat="0" applyProtection="0">
      <alignment horizontal="left" vertical="center" indent="1"/>
    </xf>
    <xf numFmtId="0" fontId="20" fillId="82" borderId="37" applyNumberFormat="0" applyProtection="0">
      <alignment horizontal="left" vertical="center" indent="1"/>
    </xf>
    <xf numFmtId="178" fontId="110" fillId="49" borderId="38">
      <alignment horizontal="left" vertical="center" indent="1"/>
    </xf>
    <xf numFmtId="0" fontId="111" fillId="49" borderId="38">
      <alignment horizontal="left" vertical="center" indent="1"/>
    </xf>
    <xf numFmtId="178" fontId="110" fillId="49" borderId="38">
      <alignment horizontal="left" vertical="center" indent="1"/>
    </xf>
    <xf numFmtId="0" fontId="110" fillId="49" borderId="38">
      <alignment horizontal="left" vertical="center" indent="1"/>
    </xf>
    <xf numFmtId="178" fontId="110" fillId="49" borderId="38">
      <alignment horizontal="left" vertical="center" indent="1"/>
    </xf>
    <xf numFmtId="0" fontId="111" fillId="49" borderId="38">
      <alignment horizontal="left" vertical="center" indent="1"/>
    </xf>
    <xf numFmtId="0" fontId="20" fillId="114" borderId="39" applyNumberFormat="0" applyProtection="0">
      <alignment horizontal="left" vertical="top" indent="1"/>
    </xf>
    <xf numFmtId="0" fontId="20" fillId="114" borderId="39" applyNumberFormat="0" applyProtection="0">
      <alignment horizontal="left" vertical="top" indent="1"/>
    </xf>
    <xf numFmtId="178" fontId="110" fillId="71" borderId="40">
      <alignment horizontal="left" vertical="top" indent="1"/>
    </xf>
    <xf numFmtId="0" fontId="111" fillId="71" borderId="40">
      <alignment horizontal="left" vertical="top" indent="1"/>
    </xf>
    <xf numFmtId="178" fontId="110" fillId="71" borderId="40">
      <alignment horizontal="left" vertical="top" indent="1"/>
    </xf>
    <xf numFmtId="0" fontId="110" fillId="71" borderId="40">
      <alignment horizontal="left" vertical="top" indent="1"/>
    </xf>
    <xf numFmtId="178" fontId="110" fillId="71" borderId="40">
      <alignment horizontal="left" vertical="top" indent="1"/>
    </xf>
    <xf numFmtId="0" fontId="111" fillId="71" borderId="40">
      <alignment horizontal="left" vertical="top" indent="1"/>
    </xf>
    <xf numFmtId="0" fontId="20" fillId="117" borderId="37" applyNumberFormat="0" applyProtection="0">
      <alignment horizontal="left" vertical="center" indent="1"/>
    </xf>
    <xf numFmtId="0" fontId="20" fillId="117" borderId="37" applyNumberFormat="0" applyProtection="0">
      <alignment horizontal="left" vertical="center" indent="1"/>
    </xf>
    <xf numFmtId="178" fontId="110" fillId="118" borderId="38">
      <alignment horizontal="left" vertical="center" indent="1"/>
    </xf>
    <xf numFmtId="0" fontId="111" fillId="118" borderId="38">
      <alignment horizontal="left" vertical="center" indent="1"/>
    </xf>
    <xf numFmtId="178" fontId="110" fillId="118" borderId="38">
      <alignment horizontal="left" vertical="center" indent="1"/>
    </xf>
    <xf numFmtId="0" fontId="110" fillId="118" borderId="38">
      <alignment horizontal="left" vertical="center" indent="1"/>
    </xf>
    <xf numFmtId="178" fontId="110" fillId="118" borderId="38">
      <alignment horizontal="left" vertical="center" indent="1"/>
    </xf>
    <xf numFmtId="0" fontId="111" fillId="118" borderId="38">
      <alignment horizontal="left" vertical="center" indent="1"/>
    </xf>
    <xf numFmtId="0" fontId="20" fillId="115" borderId="39" applyNumberFormat="0" applyProtection="0">
      <alignment horizontal="left" vertical="top" indent="1"/>
    </xf>
    <xf numFmtId="0" fontId="20" fillId="115" borderId="39" applyNumberFormat="0" applyProtection="0">
      <alignment horizontal="left" vertical="top" indent="1"/>
    </xf>
    <xf numFmtId="178" fontId="110" fillId="56" borderId="40">
      <alignment horizontal="left" vertical="top" indent="1"/>
    </xf>
    <xf numFmtId="0" fontId="111" fillId="56" borderId="40">
      <alignment horizontal="left" vertical="top" indent="1"/>
    </xf>
    <xf numFmtId="178" fontId="110" fillId="56" borderId="40">
      <alignment horizontal="left" vertical="top" indent="1"/>
    </xf>
    <xf numFmtId="0" fontId="110" fillId="56" borderId="40">
      <alignment horizontal="left" vertical="top" indent="1"/>
    </xf>
    <xf numFmtId="178" fontId="110" fillId="56" borderId="40">
      <alignment horizontal="left" vertical="top" indent="1"/>
    </xf>
    <xf numFmtId="0" fontId="111" fillId="56" borderId="40">
      <alignment horizontal="left" vertical="top" indent="1"/>
    </xf>
    <xf numFmtId="0" fontId="20" fillId="29" borderId="37" applyNumberFormat="0" applyProtection="0">
      <alignment horizontal="left" vertical="center" indent="1"/>
    </xf>
    <xf numFmtId="0" fontId="20" fillId="29" borderId="37" applyNumberFormat="0" applyProtection="0">
      <alignment horizontal="left" vertical="center" indent="1"/>
    </xf>
    <xf numFmtId="178" fontId="110" fillId="33" borderId="38">
      <alignment horizontal="left" vertical="center" indent="1"/>
    </xf>
    <xf numFmtId="0" fontId="111" fillId="33" borderId="38">
      <alignment horizontal="left" vertical="center" indent="1"/>
    </xf>
    <xf numFmtId="178" fontId="110" fillId="33" borderId="38">
      <alignment horizontal="left" vertical="center" indent="1"/>
    </xf>
    <xf numFmtId="0" fontId="110" fillId="33" borderId="38">
      <alignment horizontal="left" vertical="center" indent="1"/>
    </xf>
    <xf numFmtId="178" fontId="110" fillId="33" borderId="38">
      <alignment horizontal="left" vertical="center" indent="1"/>
    </xf>
    <xf numFmtId="0" fontId="111" fillId="33" borderId="38">
      <alignment horizontal="left" vertical="center" indent="1"/>
    </xf>
    <xf numFmtId="0" fontId="20" fillId="29" borderId="39" applyNumberFormat="0" applyProtection="0">
      <alignment horizontal="left" vertical="top" indent="1"/>
    </xf>
    <xf numFmtId="0" fontId="20" fillId="29" borderId="39" applyNumberFormat="0" applyProtection="0">
      <alignment horizontal="left" vertical="top" indent="1"/>
    </xf>
    <xf numFmtId="178" fontId="110" fillId="33" borderId="40">
      <alignment horizontal="left" vertical="top" indent="1"/>
    </xf>
    <xf numFmtId="0" fontId="111" fillId="33" borderId="40">
      <alignment horizontal="left" vertical="top" indent="1"/>
    </xf>
    <xf numFmtId="178" fontId="110" fillId="33" borderId="40">
      <alignment horizontal="left" vertical="top" indent="1"/>
    </xf>
    <xf numFmtId="0" fontId="110" fillId="33" borderId="40">
      <alignment horizontal="left" vertical="top" indent="1"/>
    </xf>
    <xf numFmtId="178" fontId="110" fillId="33" borderId="40">
      <alignment horizontal="left" vertical="top" indent="1"/>
    </xf>
    <xf numFmtId="0" fontId="111" fillId="33" borderId="40">
      <alignment horizontal="left" vertical="top" indent="1"/>
    </xf>
    <xf numFmtId="0" fontId="20" fillId="116" borderId="37" applyNumberFormat="0" applyProtection="0">
      <alignment horizontal="left" vertical="center" indent="1"/>
    </xf>
    <xf numFmtId="0" fontId="20" fillId="116" borderId="37" applyNumberFormat="0" applyProtection="0">
      <alignment horizontal="left" vertical="center" indent="1"/>
    </xf>
    <xf numFmtId="178" fontId="110" fillId="27" borderId="38">
      <alignment horizontal="left" vertical="center" indent="1"/>
    </xf>
    <xf numFmtId="0" fontId="111" fillId="27" borderId="38">
      <alignment horizontal="left" vertical="center" indent="1"/>
    </xf>
    <xf numFmtId="178" fontId="110" fillId="27" borderId="38">
      <alignment horizontal="left" vertical="center" indent="1"/>
    </xf>
    <xf numFmtId="0" fontId="110" fillId="27" borderId="38">
      <alignment horizontal="left" vertical="center" indent="1"/>
    </xf>
    <xf numFmtId="178" fontId="110" fillId="27" borderId="38">
      <alignment horizontal="left" vertical="center" indent="1"/>
    </xf>
    <xf numFmtId="0" fontId="111" fillId="27" borderId="38">
      <alignment horizontal="left" vertical="center" indent="1"/>
    </xf>
    <xf numFmtId="0" fontId="20" fillId="116" borderId="39" applyNumberFormat="0" applyProtection="0">
      <alignment horizontal="left" vertical="top" indent="1"/>
    </xf>
    <xf numFmtId="0" fontId="20" fillId="116" borderId="39" applyNumberFormat="0" applyProtection="0">
      <alignment horizontal="left" vertical="top" indent="1"/>
    </xf>
    <xf numFmtId="178" fontId="110" fillId="27" borderId="40">
      <alignment horizontal="left" vertical="top" indent="1"/>
    </xf>
    <xf numFmtId="0" fontId="111" fillId="27" borderId="40">
      <alignment horizontal="left" vertical="top" indent="1"/>
    </xf>
    <xf numFmtId="178" fontId="110" fillId="27" borderId="40">
      <alignment horizontal="left" vertical="top" indent="1"/>
    </xf>
    <xf numFmtId="0" fontId="110" fillId="27" borderId="40">
      <alignment horizontal="left" vertical="top" indent="1"/>
    </xf>
    <xf numFmtId="178" fontId="110" fillId="27" borderId="40">
      <alignment horizontal="left" vertical="top" indent="1"/>
    </xf>
    <xf numFmtId="0" fontId="111" fillId="27" borderId="40">
      <alignment horizontal="left" vertical="top" indent="1"/>
    </xf>
    <xf numFmtId="0" fontId="20" fillId="105" borderId="42" applyNumberFormat="0">
      <protection locked="0"/>
    </xf>
    <xf numFmtId="0" fontId="20" fillId="105" borderId="42" applyNumberFormat="0">
      <protection locked="0"/>
    </xf>
    <xf numFmtId="178" fontId="110" fillId="119" borderId="43">
      <protection locked="0"/>
    </xf>
    <xf numFmtId="0" fontId="111" fillId="119" borderId="43">
      <protection locked="0"/>
    </xf>
    <xf numFmtId="178" fontId="110" fillId="119" borderId="43">
      <protection locked="0"/>
    </xf>
    <xf numFmtId="0" fontId="110" fillId="119" borderId="43">
      <protection locked="0"/>
    </xf>
    <xf numFmtId="178" fontId="110" fillId="119" borderId="43">
      <protection locked="0"/>
    </xf>
    <xf numFmtId="0" fontId="111" fillId="119" borderId="43">
      <protection locked="0"/>
    </xf>
    <xf numFmtId="0" fontId="35" fillId="114" borderId="44" applyBorder="0"/>
    <xf numFmtId="0" fontId="35" fillId="114" borderId="44" applyBorder="0"/>
    <xf numFmtId="0" fontId="130" fillId="71" borderId="0"/>
    <xf numFmtId="178" fontId="131" fillId="71" borderId="0"/>
    <xf numFmtId="178" fontId="130" fillId="71" borderId="0"/>
    <xf numFmtId="0" fontId="130" fillId="71" borderId="0"/>
    <xf numFmtId="178" fontId="130" fillId="71" borderId="0"/>
    <xf numFmtId="178" fontId="131" fillId="71" borderId="0"/>
    <xf numFmtId="4" fontId="132" fillId="103" borderId="39" applyNumberFormat="0" applyProtection="0">
      <alignment vertical="center"/>
    </xf>
    <xf numFmtId="4" fontId="132" fillId="103" borderId="39" applyNumberFormat="0" applyProtection="0">
      <alignment vertical="center"/>
    </xf>
    <xf numFmtId="178" fontId="110" fillId="74" borderId="40">
      <alignment vertical="center"/>
    </xf>
    <xf numFmtId="0" fontId="110" fillId="74" borderId="40">
      <alignment vertical="center"/>
    </xf>
    <xf numFmtId="178" fontId="110" fillId="74" borderId="40">
      <alignment vertical="center"/>
    </xf>
    <xf numFmtId="0" fontId="110" fillId="74" borderId="40">
      <alignment vertical="center"/>
    </xf>
    <xf numFmtId="178" fontId="110" fillId="74" borderId="40">
      <alignment vertical="center"/>
    </xf>
    <xf numFmtId="0" fontId="110" fillId="74" borderId="40">
      <alignment vertical="center"/>
    </xf>
    <xf numFmtId="4" fontId="22" fillId="11" borderId="6" applyNumberFormat="0" applyProtection="0">
      <alignment vertical="center"/>
    </xf>
    <xf numFmtId="4" fontId="22" fillId="11" borderId="6" applyNumberFormat="0" applyProtection="0">
      <alignment vertical="center"/>
    </xf>
    <xf numFmtId="178" fontId="128" fillId="74" borderId="8">
      <alignment vertical="center"/>
    </xf>
    <xf numFmtId="0" fontId="128" fillId="74" borderId="8">
      <alignment vertical="center"/>
    </xf>
    <xf numFmtId="178" fontId="128" fillId="74" borderId="8">
      <alignment vertical="center"/>
    </xf>
    <xf numFmtId="0" fontId="128" fillId="74" borderId="8">
      <alignment vertical="center"/>
    </xf>
    <xf numFmtId="178" fontId="128" fillId="74" borderId="8">
      <alignment vertical="center"/>
    </xf>
    <xf numFmtId="0" fontId="128" fillId="74" borderId="8">
      <alignment vertical="center"/>
    </xf>
    <xf numFmtId="4" fontId="132" fillId="82" borderId="39" applyNumberFormat="0" applyProtection="0">
      <alignment horizontal="left" vertical="center" indent="1"/>
    </xf>
    <xf numFmtId="4" fontId="132" fillId="82" borderId="39" applyNumberFormat="0" applyProtection="0">
      <alignment horizontal="left" vertical="center" indent="1"/>
    </xf>
    <xf numFmtId="178" fontId="110" fillId="49" borderId="40">
      <alignment horizontal="left" vertical="center" indent="1"/>
    </xf>
    <xf numFmtId="0" fontId="110" fillId="49" borderId="40">
      <alignment horizontal="left" vertical="center" indent="1"/>
    </xf>
    <xf numFmtId="178" fontId="110" fillId="49" borderId="40">
      <alignment horizontal="left" vertical="center" indent="1"/>
    </xf>
    <xf numFmtId="0" fontId="110" fillId="49" borderId="40">
      <alignment horizontal="left" vertical="center" indent="1"/>
    </xf>
    <xf numFmtId="178" fontId="110" fillId="49" borderId="40">
      <alignment horizontal="left" vertical="center" indent="1"/>
    </xf>
    <xf numFmtId="0" fontId="110" fillId="49" borderId="40">
      <alignment horizontal="left" vertical="center" indent="1"/>
    </xf>
    <xf numFmtId="0" fontId="132" fillId="103" borderId="39" applyNumberFormat="0" applyProtection="0">
      <alignment horizontal="left" vertical="top" indent="1"/>
    </xf>
    <xf numFmtId="0" fontId="132" fillId="103" borderId="39" applyNumberFormat="0" applyProtection="0">
      <alignment horizontal="left" vertical="top" indent="1"/>
    </xf>
    <xf numFmtId="178" fontId="110" fillId="74" borderId="40">
      <alignment horizontal="left" vertical="top" indent="1"/>
    </xf>
    <xf numFmtId="0" fontId="110" fillId="74" borderId="40">
      <alignment horizontal="left" vertical="top" indent="1"/>
    </xf>
    <xf numFmtId="178" fontId="110" fillId="74" borderId="40">
      <alignment horizontal="left" vertical="top" indent="1"/>
    </xf>
    <xf numFmtId="0" fontId="110" fillId="74" borderId="40">
      <alignment horizontal="left" vertical="top" indent="1"/>
    </xf>
    <xf numFmtId="178" fontId="110" fillId="74" borderId="40">
      <alignment horizontal="left" vertical="top" indent="1"/>
    </xf>
    <xf numFmtId="0" fontId="110" fillId="74" borderId="40">
      <alignment horizontal="left" vertical="top" indent="1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178" fontId="110" fillId="0" borderId="38">
      <alignment horizontal="right" vertical="center"/>
    </xf>
    <xf numFmtId="0" fontId="111" fillId="0" borderId="38">
      <alignment horizontal="right" vertical="center"/>
    </xf>
    <xf numFmtId="178" fontId="110" fillId="0" borderId="38">
      <alignment horizontal="right" vertical="center"/>
    </xf>
    <xf numFmtId="0" fontId="110" fillId="0" borderId="38">
      <alignment horizontal="right" vertical="center"/>
    </xf>
    <xf numFmtId="178" fontId="110" fillId="0" borderId="38">
      <alignment horizontal="right" vertical="center"/>
    </xf>
    <xf numFmtId="0" fontId="111" fillId="0" borderId="38">
      <alignment horizontal="right" vertical="center"/>
    </xf>
    <xf numFmtId="4" fontId="20" fillId="0" borderId="37" applyNumberFormat="0" applyProtection="0">
      <alignment horizontal="right" vertical="center"/>
    </xf>
    <xf numFmtId="178" fontId="110" fillId="0" borderId="38">
      <alignment horizontal="right" vertical="center"/>
    </xf>
    <xf numFmtId="0" fontId="111" fillId="0" borderId="38">
      <alignment horizontal="right" vertical="center"/>
    </xf>
    <xf numFmtId="178" fontId="110" fillId="0" borderId="38">
      <alignment horizontal="right" vertical="center"/>
    </xf>
    <xf numFmtId="0" fontId="110" fillId="0" borderId="38">
      <alignment horizontal="right" vertical="center"/>
    </xf>
    <xf numFmtId="178" fontId="110" fillId="0" borderId="38">
      <alignment horizontal="right" vertical="center"/>
    </xf>
    <xf numFmtId="0" fontId="111" fillId="0" borderId="38">
      <alignment horizontal="right" vertical="center"/>
    </xf>
    <xf numFmtId="4" fontId="22" fillId="79" borderId="37" applyNumberFormat="0" applyProtection="0">
      <alignment horizontal="right" vertical="center"/>
    </xf>
    <xf numFmtId="4" fontId="22" fillId="79" borderId="37" applyNumberFormat="0" applyProtection="0">
      <alignment horizontal="right" vertical="center"/>
    </xf>
    <xf numFmtId="178" fontId="128" fillId="119" borderId="38">
      <alignment horizontal="right" vertical="center"/>
    </xf>
    <xf numFmtId="0" fontId="128" fillId="119" borderId="38">
      <alignment horizontal="right" vertical="center"/>
    </xf>
    <xf numFmtId="178" fontId="128" fillId="119" borderId="38">
      <alignment horizontal="right" vertical="center"/>
    </xf>
    <xf numFmtId="0" fontId="128" fillId="119" borderId="38">
      <alignment horizontal="right" vertical="center"/>
    </xf>
    <xf numFmtId="178" fontId="128" fillId="119" borderId="38">
      <alignment horizontal="right" vertical="center"/>
    </xf>
    <xf numFmtId="0" fontId="128" fillId="119" borderId="38">
      <alignment horizontal="right" vertical="center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178" fontId="110" fillId="43" borderId="38">
      <alignment horizontal="left" vertical="center" indent="1"/>
    </xf>
    <xf numFmtId="0" fontId="110" fillId="43" borderId="38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4" fontId="20" fillId="39" borderId="37" applyNumberFormat="0" applyProtection="0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178" fontId="110" fillId="43" borderId="38">
      <alignment horizontal="left" vertical="center" indent="1"/>
    </xf>
    <xf numFmtId="0" fontId="110" fillId="43" borderId="38">
      <alignment horizontal="left" vertical="center" indent="1"/>
    </xf>
    <xf numFmtId="178" fontId="110" fillId="43" borderId="38">
      <alignment horizontal="left" vertical="center" indent="1"/>
    </xf>
    <xf numFmtId="0" fontId="111" fillId="43" borderId="38">
      <alignment horizontal="left" vertical="center" indent="1"/>
    </xf>
    <xf numFmtId="0" fontId="132" fillId="115" borderId="39" applyNumberFormat="0" applyProtection="0">
      <alignment horizontal="left" vertical="top" indent="1"/>
    </xf>
    <xf numFmtId="0" fontId="132" fillId="115" borderId="39" applyNumberFormat="0" applyProtection="0">
      <alignment horizontal="left" vertical="top" indent="1"/>
    </xf>
    <xf numFmtId="178" fontId="110" fillId="56" borderId="40">
      <alignment horizontal="left" vertical="top" indent="1"/>
    </xf>
    <xf numFmtId="0" fontId="110" fillId="56" borderId="40">
      <alignment horizontal="left" vertical="top" indent="1"/>
    </xf>
    <xf numFmtId="178" fontId="110" fillId="56" borderId="40">
      <alignment horizontal="left" vertical="top" indent="1"/>
    </xf>
    <xf numFmtId="0" fontId="110" fillId="56" borderId="40">
      <alignment horizontal="left" vertical="top" indent="1"/>
    </xf>
    <xf numFmtId="178" fontId="110" fillId="56" borderId="40">
      <alignment horizontal="left" vertical="top" indent="1"/>
    </xf>
    <xf numFmtId="0" fontId="110" fillId="56" borderId="40">
      <alignment horizontal="left" vertical="top" indent="1"/>
    </xf>
    <xf numFmtId="4" fontId="133" fillId="120" borderId="41" applyNumberFormat="0" applyProtection="0">
      <alignment horizontal="left" vertical="center" indent="1"/>
    </xf>
    <xf numFmtId="4" fontId="133" fillId="120" borderId="41" applyNumberFormat="0" applyProtection="0">
      <alignment horizontal="left" vertical="center" indent="1"/>
    </xf>
    <xf numFmtId="178" fontId="134" fillId="121" borderId="8">
      <alignment horizontal="left" vertical="center" indent="1"/>
    </xf>
    <xf numFmtId="0" fontId="135" fillId="121" borderId="8">
      <alignment horizontal="left" vertical="center" indent="1"/>
    </xf>
    <xf numFmtId="178" fontId="134" fillId="121" borderId="8">
      <alignment horizontal="left" vertical="center" indent="1"/>
    </xf>
    <xf numFmtId="0" fontId="134" fillId="121" borderId="8">
      <alignment horizontal="left" vertical="center" indent="1"/>
    </xf>
    <xf numFmtId="178" fontId="134" fillId="121" borderId="8">
      <alignment horizontal="left" vertical="center" indent="1"/>
    </xf>
    <xf numFmtId="0" fontId="135" fillId="121" borderId="8">
      <alignment horizontal="left" vertical="center" indent="1"/>
    </xf>
    <xf numFmtId="0" fontId="20" fillId="122" borderId="6"/>
    <xf numFmtId="0" fontId="20" fillId="122" borderId="6"/>
    <xf numFmtId="0" fontId="110" fillId="42" borderId="8"/>
    <xf numFmtId="178" fontId="111" fillId="42" borderId="8"/>
    <xf numFmtId="178" fontId="110" fillId="42" borderId="8"/>
    <xf numFmtId="0" fontId="110" fillId="42" borderId="8"/>
    <xf numFmtId="178" fontId="110" fillId="42" borderId="8"/>
    <xf numFmtId="178" fontId="111" fillId="42" borderId="8"/>
    <xf numFmtId="4" fontId="136" fillId="105" borderId="37" applyNumberFormat="0" applyProtection="0">
      <alignment horizontal="right" vertical="center"/>
    </xf>
    <xf numFmtId="4" fontId="136" fillId="105" borderId="37" applyNumberFormat="0" applyProtection="0">
      <alignment horizontal="right" vertical="center"/>
    </xf>
    <xf numFmtId="178" fontId="137" fillId="119" borderId="38">
      <alignment horizontal="right" vertical="center"/>
    </xf>
    <xf numFmtId="0" fontId="137" fillId="119" borderId="38">
      <alignment horizontal="right" vertical="center"/>
    </xf>
    <xf numFmtId="178" fontId="137" fillId="119" borderId="38">
      <alignment horizontal="right" vertical="center"/>
    </xf>
    <xf numFmtId="0" fontId="137" fillId="119" borderId="38">
      <alignment horizontal="right" vertical="center"/>
    </xf>
    <xf numFmtId="178" fontId="137" fillId="119" borderId="38">
      <alignment horizontal="right" vertical="center"/>
    </xf>
    <xf numFmtId="0" fontId="137" fillId="119" borderId="38">
      <alignment horizontal="right" vertical="center"/>
    </xf>
    <xf numFmtId="170" fontId="138" fillId="0" borderId="45"/>
    <xf numFmtId="170" fontId="138" fillId="0" borderId="45"/>
    <xf numFmtId="170" fontId="139" fillId="0" borderId="0">
      <alignment vertical="center"/>
      <protection locked="0"/>
    </xf>
    <xf numFmtId="235" fontId="5" fillId="0" borderId="0">
      <protection locked="0"/>
    </xf>
    <xf numFmtId="165" fontId="5" fillId="0" borderId="0" applyFont="0" applyFill="0" applyBorder="0" applyAlignment="0" applyProtection="0"/>
    <xf numFmtId="246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247" fontId="31" fillId="0" borderId="0"/>
    <xf numFmtId="247" fontId="32" fillId="0" borderId="0"/>
    <xf numFmtId="247" fontId="31" fillId="0" borderId="0"/>
    <xf numFmtId="247" fontId="32" fillId="0" borderId="0"/>
    <xf numFmtId="246" fontId="6" fillId="0" borderId="0" applyFont="0" applyFill="0" applyBorder="0" applyAlignment="0" applyProtection="0"/>
    <xf numFmtId="247" fontId="31" fillId="0" borderId="0"/>
    <xf numFmtId="247" fontId="32" fillId="0" borderId="0"/>
    <xf numFmtId="247" fontId="31" fillId="0" borderId="0"/>
    <xf numFmtId="247" fontId="32" fillId="0" borderId="0"/>
    <xf numFmtId="248" fontId="5" fillId="0" borderId="0" applyFont="0" applyFill="0" applyBorder="0" applyAlignment="0" applyProtection="0"/>
    <xf numFmtId="0" fontId="60" fillId="0" borderId="0"/>
    <xf numFmtId="0" fontId="140" fillId="80" borderId="0" applyAlignment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178" fontId="142" fillId="0" borderId="0"/>
    <xf numFmtId="0" fontId="143" fillId="0" borderId="0"/>
    <xf numFmtId="178" fontId="143" fillId="0" borderId="0"/>
    <xf numFmtId="0" fontId="142" fillId="0" borderId="0"/>
    <xf numFmtId="178" fontId="144" fillId="0" borderId="0"/>
    <xf numFmtId="0" fontId="143" fillId="0" borderId="0"/>
    <xf numFmtId="3" fontId="145" fillId="79" borderId="0" applyNumberFormat="0" applyFont="0" applyFill="0" applyBorder="0" applyAlignment="0">
      <alignment vertical="center"/>
    </xf>
    <xf numFmtId="0" fontId="74" fillId="0" borderId="0"/>
    <xf numFmtId="1" fontId="60" fillId="0" borderId="0" applyBorder="0">
      <alignment horizontal="left" vertical="top" wrapText="1"/>
    </xf>
    <xf numFmtId="170" fontId="46" fillId="0" borderId="0"/>
    <xf numFmtId="0" fontId="5" fillId="0" borderId="0">
      <alignment horizontal="center"/>
    </xf>
    <xf numFmtId="0" fontId="4" fillId="0" borderId="0"/>
    <xf numFmtId="0" fontId="4" fillId="0" borderId="0"/>
    <xf numFmtId="0" fontId="146" fillId="0" borderId="0"/>
    <xf numFmtId="178" fontId="146" fillId="0" borderId="0"/>
    <xf numFmtId="178" fontId="146" fillId="0" borderId="0"/>
    <xf numFmtId="0" fontId="146" fillId="0" borderId="0"/>
    <xf numFmtId="178" fontId="14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0" fontId="5" fillId="0" borderId="0" applyNumberFormat="0" applyFill="0" applyBorder="0" applyAlignment="0" applyProtection="0"/>
    <xf numFmtId="0" fontId="147" fillId="123" borderId="0"/>
    <xf numFmtId="170" fontId="19" fillId="0" borderId="46"/>
    <xf numFmtId="9" fontId="53" fillId="0" borderId="0">
      <alignment horizontal="center"/>
    </xf>
    <xf numFmtId="249" fontId="77" fillId="0" borderId="6"/>
    <xf numFmtId="0" fontId="12" fillId="0" borderId="6">
      <alignment horizontal="center"/>
    </xf>
    <xf numFmtId="249" fontId="28" fillId="0" borderId="0" applyFont="0" applyBorder="0"/>
    <xf numFmtId="0" fontId="12" fillId="11" borderId="6" applyNumberFormat="0" applyAlignment="0">
      <alignment horizontal="center"/>
    </xf>
    <xf numFmtId="0" fontId="73" fillId="0" borderId="47">
      <alignment vertical="center"/>
      <protection locked="0"/>
    </xf>
    <xf numFmtId="0" fontId="73" fillId="124" borderId="48">
      <alignment vertical="center"/>
      <protection locked="0"/>
    </xf>
    <xf numFmtId="235" fontId="73" fillId="0" borderId="2">
      <alignment vertical="center"/>
    </xf>
    <xf numFmtId="235" fontId="73" fillId="125" borderId="49">
      <alignment vertical="center"/>
    </xf>
    <xf numFmtId="235" fontId="73" fillId="125" borderId="49">
      <alignment vertical="center"/>
    </xf>
    <xf numFmtId="235" fontId="73" fillId="125" borderId="49">
      <alignment vertical="center"/>
    </xf>
    <xf numFmtId="0" fontId="148" fillId="0" borderId="50">
      <alignment horizontal="center" vertical="center"/>
    </xf>
    <xf numFmtId="0" fontId="148" fillId="125" borderId="51">
      <alignment horizontal="center" vertical="center"/>
    </xf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178" fontId="150" fillId="0" borderId="0"/>
    <xf numFmtId="0" fontId="150" fillId="0" borderId="0"/>
    <xf numFmtId="178" fontId="150" fillId="0" borderId="0"/>
    <xf numFmtId="0" fontId="150" fillId="0" borderId="0"/>
    <xf numFmtId="178" fontId="150" fillId="0" borderId="0"/>
    <xf numFmtId="0" fontId="150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8" fontId="151" fillId="0" borderId="0"/>
    <xf numFmtId="0" fontId="151" fillId="0" borderId="0"/>
    <xf numFmtId="178" fontId="151" fillId="0" borderId="0"/>
    <xf numFmtId="0" fontId="151" fillId="0" borderId="0"/>
    <xf numFmtId="178" fontId="151" fillId="0" borderId="0"/>
    <xf numFmtId="0" fontId="151" fillId="0" borderId="0"/>
    <xf numFmtId="49" fontId="3" fillId="0" borderId="0" applyFill="0" applyBorder="0" applyAlignment="0"/>
    <xf numFmtId="250" fontId="5" fillId="0" borderId="0" applyFill="0" applyBorder="0" applyAlignment="0"/>
    <xf numFmtId="240" fontId="5" fillId="0" borderId="0" applyFill="0" applyBorder="0" applyAlignment="0"/>
    <xf numFmtId="251" fontId="5" fillId="0" borderId="0" applyFill="0" applyBorder="0" applyAlignment="0"/>
    <xf numFmtId="252" fontId="5" fillId="0" borderId="0" applyFill="0" applyBorder="0" applyAlignment="0"/>
    <xf numFmtId="0" fontId="149" fillId="0" borderId="0" applyNumberFormat="0" applyFill="0" applyBorder="0" applyAlignment="0" applyProtection="0"/>
    <xf numFmtId="0" fontId="150" fillId="0" borderId="0" applyFill="0" applyBorder="0" applyAlignment="0" applyProtection="0"/>
    <xf numFmtId="0" fontId="150" fillId="0" borderId="0" applyFill="0" applyBorder="0" applyAlignment="0" applyProtection="0"/>
    <xf numFmtId="0" fontId="150" fillId="0" borderId="0"/>
    <xf numFmtId="178" fontId="150" fillId="0" borderId="0"/>
    <xf numFmtId="178" fontId="150" fillId="0" borderId="0"/>
    <xf numFmtId="0" fontId="150" fillId="0" borderId="0"/>
    <xf numFmtId="178" fontId="150" fillId="0" borderId="0"/>
    <xf numFmtId="0" fontId="70" fillId="0" borderId="0" applyNumberFormat="0" applyFill="0" applyBorder="0" applyAlignment="0" applyProtection="0"/>
    <xf numFmtId="0" fontId="151" fillId="0" borderId="0" applyFill="0" applyBorder="0" applyAlignment="0" applyProtection="0"/>
    <xf numFmtId="0" fontId="151" fillId="0" borderId="0" applyFill="0" applyBorder="0" applyAlignment="0" applyProtection="0"/>
    <xf numFmtId="0" fontId="151" fillId="0" borderId="0"/>
    <xf numFmtId="178" fontId="151" fillId="0" borderId="0"/>
    <xf numFmtId="178" fontId="151" fillId="0" borderId="0"/>
    <xf numFmtId="0" fontId="151" fillId="0" borderId="0"/>
    <xf numFmtId="178" fontId="151" fillId="0" borderId="0"/>
    <xf numFmtId="0" fontId="151" fillId="0" borderId="0" applyFill="0" applyBorder="0" applyAlignment="0" applyProtection="0"/>
    <xf numFmtId="0" fontId="151" fillId="0" borderId="0" applyFill="0" applyBorder="0" applyAlignment="0" applyProtection="0"/>
    <xf numFmtId="0" fontId="151" fillId="0" borderId="0"/>
    <xf numFmtId="178" fontId="151" fillId="0" borderId="0"/>
    <xf numFmtId="178" fontId="151" fillId="0" borderId="0"/>
    <xf numFmtId="0" fontId="151" fillId="0" borderId="0"/>
    <xf numFmtId="178" fontId="151" fillId="0" borderId="0"/>
    <xf numFmtId="0" fontId="152" fillId="0" borderId="3">
      <alignment vertical="center"/>
    </xf>
    <xf numFmtId="0" fontId="153" fillId="0" borderId="3">
      <alignment vertical="center"/>
    </xf>
    <xf numFmtId="0" fontId="153" fillId="4" borderId="6">
      <alignment horizontal="centerContinuous" vertical="center"/>
    </xf>
    <xf numFmtId="0" fontId="152" fillId="0" borderId="3">
      <alignment vertical="center"/>
    </xf>
    <xf numFmtId="0" fontId="152" fillId="4" borderId="6">
      <alignment horizontal="centerContinuous" vertical="center"/>
    </xf>
    <xf numFmtId="0" fontId="154" fillId="0" borderId="3">
      <alignment vertical="center"/>
    </xf>
    <xf numFmtId="0" fontId="154" fillId="4" borderId="6">
      <alignment horizontal="centerContinuous" vertical="center"/>
    </xf>
    <xf numFmtId="0" fontId="52" fillId="0" borderId="3">
      <alignment vertical="center"/>
    </xf>
    <xf numFmtId="0" fontId="52" fillId="4" borderId="6">
      <alignment horizontal="centerContinuous" vertical="center"/>
    </xf>
    <xf numFmtId="0" fontId="155" fillId="0" borderId="0" applyNumberFormat="0" applyFill="0" applyBorder="0" applyAlignment="0" applyProtection="0"/>
    <xf numFmtId="170" fontId="155" fillId="0" borderId="0" applyNumberFormat="0" applyFill="0" applyBorder="0" applyAlignment="0" applyProtection="0"/>
    <xf numFmtId="0" fontId="156" fillId="82" borderId="0"/>
    <xf numFmtId="0" fontId="157" fillId="0" borderId="0"/>
    <xf numFmtId="0" fontId="158" fillId="0" borderId="52" applyNumberFormat="0" applyFill="0" applyAlignment="0" applyProtection="0"/>
    <xf numFmtId="0" fontId="158" fillId="0" borderId="52" applyNumberFormat="0" applyFill="0" applyAlignment="0" applyProtection="0"/>
    <xf numFmtId="178" fontId="159" fillId="0" borderId="53"/>
    <xf numFmtId="0" fontId="159" fillId="0" borderId="53"/>
    <xf numFmtId="178" fontId="159" fillId="0" borderId="53"/>
    <xf numFmtId="0" fontId="159" fillId="0" borderId="53"/>
    <xf numFmtId="178" fontId="159" fillId="0" borderId="53"/>
    <xf numFmtId="0" fontId="159" fillId="0" borderId="53"/>
    <xf numFmtId="0" fontId="160" fillId="0" borderId="54" applyNumberFormat="0" applyFill="0" applyAlignment="0" applyProtection="0"/>
    <xf numFmtId="0" fontId="160" fillId="0" borderId="54" applyNumberFormat="0" applyFill="0" applyAlignment="0" applyProtection="0"/>
    <xf numFmtId="178" fontId="161" fillId="0" borderId="55"/>
    <xf numFmtId="0" fontId="161" fillId="0" borderId="55"/>
    <xf numFmtId="178" fontId="161" fillId="0" borderId="55"/>
    <xf numFmtId="0" fontId="161" fillId="0" borderId="55"/>
    <xf numFmtId="178" fontId="161" fillId="0" borderId="55"/>
    <xf numFmtId="0" fontId="161" fillId="0" borderId="55"/>
    <xf numFmtId="0" fontId="162" fillId="0" borderId="56" applyNumberFormat="0" applyFill="0" applyAlignment="0" applyProtection="0"/>
    <xf numFmtId="0" fontId="162" fillId="0" borderId="56" applyNumberFormat="0" applyFill="0" applyAlignment="0" applyProtection="0"/>
    <xf numFmtId="178" fontId="163" fillId="0" borderId="57"/>
    <xf numFmtId="0" fontId="163" fillId="0" borderId="57"/>
    <xf numFmtId="178" fontId="163" fillId="0" borderId="57"/>
    <xf numFmtId="0" fontId="163" fillId="0" borderId="57"/>
    <xf numFmtId="178" fontId="163" fillId="0" borderId="57"/>
    <xf numFmtId="0" fontId="163" fillId="0" borderId="57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178" fontId="163" fillId="0" borderId="0"/>
    <xf numFmtId="0" fontId="163" fillId="0" borderId="0"/>
    <xf numFmtId="178" fontId="163" fillId="0" borderId="0"/>
    <xf numFmtId="0" fontId="163" fillId="0" borderId="0"/>
    <xf numFmtId="178" fontId="163" fillId="0" borderId="0"/>
    <xf numFmtId="0" fontId="163" fillId="0" borderId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178" fontId="164" fillId="0" borderId="0"/>
    <xf numFmtId="0" fontId="165" fillId="0" borderId="0"/>
    <xf numFmtId="178" fontId="165" fillId="0" borderId="0"/>
    <xf numFmtId="0" fontId="164" fillId="0" borderId="0"/>
    <xf numFmtId="178" fontId="166" fillId="0" borderId="0"/>
    <xf numFmtId="0" fontId="165" fillId="0" borderId="0"/>
    <xf numFmtId="0" fontId="167" fillId="0" borderId="0">
      <alignment horizontal="center" vertical="center"/>
    </xf>
    <xf numFmtId="0" fontId="52" fillId="0" borderId="0">
      <alignment horizontal="center" vertical="center"/>
    </xf>
    <xf numFmtId="0" fontId="155" fillId="0" borderId="0" applyNumberFormat="0" applyFill="0" applyBorder="0" applyAlignment="0" applyProtection="0"/>
    <xf numFmtId="0" fontId="158" fillId="0" borderId="52" applyNumberFormat="0" applyFill="0" applyAlignment="0" applyProtection="0"/>
    <xf numFmtId="0" fontId="159" fillId="0" borderId="58" applyFill="0" applyAlignment="0" applyProtection="0"/>
    <xf numFmtId="0" fontId="159" fillId="0" borderId="58" applyFill="0" applyAlignment="0" applyProtection="0"/>
    <xf numFmtId="0" fontId="159" fillId="0" borderId="53"/>
    <xf numFmtId="178" fontId="159" fillId="0" borderId="53"/>
    <xf numFmtId="178" fontId="159" fillId="0" borderId="53"/>
    <xf numFmtId="0" fontId="159" fillId="0" borderId="53"/>
    <xf numFmtId="178" fontId="159" fillId="0" borderId="53"/>
    <xf numFmtId="0" fontId="159" fillId="0" borderId="58" applyFill="0" applyAlignment="0" applyProtection="0"/>
    <xf numFmtId="0" fontId="159" fillId="0" borderId="58" applyFill="0" applyAlignment="0" applyProtection="0"/>
    <xf numFmtId="0" fontId="159" fillId="0" borderId="53"/>
    <xf numFmtId="178" fontId="159" fillId="0" borderId="53"/>
    <xf numFmtId="178" fontId="159" fillId="0" borderId="53"/>
    <xf numFmtId="0" fontId="159" fillId="0" borderId="53"/>
    <xf numFmtId="178" fontId="159" fillId="0" borderId="53"/>
    <xf numFmtId="0" fontId="160" fillId="0" borderId="54" applyNumberFormat="0" applyFill="0" applyAlignment="0" applyProtection="0"/>
    <xf numFmtId="0" fontId="161" fillId="0" borderId="59" applyFill="0" applyAlignment="0" applyProtection="0"/>
    <xf numFmtId="0" fontId="161" fillId="0" borderId="59" applyFill="0" applyAlignment="0" applyProtection="0"/>
    <xf numFmtId="0" fontId="161" fillId="0" borderId="55"/>
    <xf numFmtId="178" fontId="161" fillId="0" borderId="55"/>
    <xf numFmtId="178" fontId="161" fillId="0" borderId="55"/>
    <xf numFmtId="0" fontId="161" fillId="0" borderId="55"/>
    <xf numFmtId="178" fontId="161" fillId="0" borderId="55"/>
    <xf numFmtId="0" fontId="161" fillId="0" borderId="59" applyFill="0" applyAlignment="0" applyProtection="0"/>
    <xf numFmtId="0" fontId="161" fillId="0" borderId="59" applyFill="0" applyAlignment="0" applyProtection="0"/>
    <xf numFmtId="0" fontId="161" fillId="0" borderId="55"/>
    <xf numFmtId="178" fontId="161" fillId="0" borderId="55"/>
    <xf numFmtId="178" fontId="161" fillId="0" borderId="55"/>
    <xf numFmtId="0" fontId="161" fillId="0" borderId="55"/>
    <xf numFmtId="178" fontId="161" fillId="0" borderId="55"/>
    <xf numFmtId="0" fontId="162" fillId="0" borderId="56" applyNumberFormat="0" applyFill="0" applyAlignment="0" applyProtection="0"/>
    <xf numFmtId="0" fontId="163" fillId="0" borderId="60" applyFill="0" applyAlignment="0" applyProtection="0"/>
    <xf numFmtId="0" fontId="163" fillId="0" borderId="60" applyFill="0" applyAlignment="0" applyProtection="0"/>
    <xf numFmtId="0" fontId="163" fillId="0" borderId="57"/>
    <xf numFmtId="178" fontId="163" fillId="0" borderId="57"/>
    <xf numFmtId="178" fontId="163" fillId="0" borderId="57"/>
    <xf numFmtId="0" fontId="163" fillId="0" borderId="57"/>
    <xf numFmtId="178" fontId="163" fillId="0" borderId="57"/>
    <xf numFmtId="0" fontId="163" fillId="0" borderId="60" applyFill="0" applyAlignment="0" applyProtection="0"/>
    <xf numFmtId="0" fontId="163" fillId="0" borderId="60" applyFill="0" applyAlignment="0" applyProtection="0"/>
    <xf numFmtId="0" fontId="163" fillId="0" borderId="57"/>
    <xf numFmtId="178" fontId="163" fillId="0" borderId="57"/>
    <xf numFmtId="178" fontId="163" fillId="0" borderId="57"/>
    <xf numFmtId="0" fontId="163" fillId="0" borderId="57"/>
    <xf numFmtId="178" fontId="163" fillId="0" borderId="57"/>
    <xf numFmtId="0" fontId="162" fillId="0" borderId="0" applyNumberFormat="0" applyFill="0" applyBorder="0" applyAlignment="0" applyProtection="0"/>
    <xf numFmtId="0" fontId="163" fillId="0" borderId="0" applyFill="0" applyBorder="0" applyAlignment="0" applyProtection="0"/>
    <xf numFmtId="0" fontId="163" fillId="0" borderId="0" applyFill="0" applyBorder="0" applyAlignment="0" applyProtection="0"/>
    <xf numFmtId="0" fontId="163" fillId="0" borderId="0"/>
    <xf numFmtId="178" fontId="163" fillId="0" borderId="0"/>
    <xf numFmtId="178" fontId="163" fillId="0" borderId="0"/>
    <xf numFmtId="0" fontId="163" fillId="0" borderId="0"/>
    <xf numFmtId="178" fontId="163" fillId="0" borderId="0"/>
    <xf numFmtId="0" fontId="165" fillId="0" borderId="0" applyFill="0" applyBorder="0" applyAlignment="0" applyProtection="0"/>
    <xf numFmtId="0" fontId="165" fillId="0" borderId="0" applyFill="0" applyBorder="0" applyAlignment="0" applyProtection="0"/>
    <xf numFmtId="0" fontId="166" fillId="0" borderId="0"/>
    <xf numFmtId="178" fontId="164" fillId="0" borderId="0"/>
    <xf numFmtId="178" fontId="164" fillId="0" borderId="0"/>
    <xf numFmtId="0" fontId="166" fillId="0" borderId="0"/>
    <xf numFmtId="178" fontId="168" fillId="0" borderId="0"/>
    <xf numFmtId="0" fontId="165" fillId="0" borderId="0" applyFill="0" applyBorder="0" applyAlignment="0" applyProtection="0"/>
    <xf numFmtId="0" fontId="165" fillId="0" borderId="0" applyFill="0" applyBorder="0" applyAlignment="0" applyProtection="0"/>
    <xf numFmtId="0" fontId="166" fillId="0" borderId="0"/>
    <xf numFmtId="178" fontId="164" fillId="0" borderId="0"/>
    <xf numFmtId="178" fontId="164" fillId="0" borderId="0"/>
    <xf numFmtId="0" fontId="166" fillId="0" borderId="0"/>
    <xf numFmtId="178" fontId="168" fillId="0" borderId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213" fontId="5" fillId="0" borderId="7">
      <protection locked="0"/>
    </xf>
    <xf numFmtId="0" fontId="66" fillId="0" borderId="61" applyFill="0" applyAlignment="0" applyProtection="0"/>
    <xf numFmtId="0" fontId="66" fillId="0" borderId="61" applyFill="0" applyAlignment="0" applyProtection="0"/>
    <xf numFmtId="0" fontId="66" fillId="0" borderId="61"/>
    <xf numFmtId="178" fontId="66" fillId="0" borderId="61"/>
    <xf numFmtId="178" fontId="66" fillId="0" borderId="61"/>
    <xf numFmtId="0" fontId="66" fillId="0" borderId="61"/>
    <xf numFmtId="178" fontId="66" fillId="0" borderId="61"/>
    <xf numFmtId="0" fontId="66" fillId="0" borderId="61" applyFill="0" applyAlignment="0" applyProtection="0"/>
    <xf numFmtId="0" fontId="66" fillId="0" borderId="61" applyFill="0" applyAlignment="0" applyProtection="0"/>
    <xf numFmtId="0" fontId="66" fillId="0" borderId="61"/>
    <xf numFmtId="178" fontId="66" fillId="0" borderId="61"/>
    <xf numFmtId="178" fontId="66" fillId="0" borderId="61"/>
    <xf numFmtId="0" fontId="66" fillId="0" borderId="61"/>
    <xf numFmtId="178" fontId="66" fillId="0" borderId="61"/>
    <xf numFmtId="0" fontId="65" fillId="0" borderId="62" applyNumberFormat="0" applyFill="0" applyAlignment="0" applyProtection="0"/>
    <xf numFmtId="0" fontId="65" fillId="0" borderId="62" applyNumberFormat="0" applyFill="0" applyAlignment="0" applyProtection="0"/>
    <xf numFmtId="178" fontId="66" fillId="0" borderId="61"/>
    <xf numFmtId="0" fontId="66" fillId="0" borderId="61"/>
    <xf numFmtId="178" fontId="66" fillId="0" borderId="61"/>
    <xf numFmtId="0" fontId="66" fillId="0" borderId="61"/>
    <xf numFmtId="178" fontId="66" fillId="0" borderId="61"/>
    <xf numFmtId="0" fontId="66" fillId="0" borderId="61"/>
    <xf numFmtId="25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48" fillId="0" borderId="0"/>
    <xf numFmtId="0" fontId="171" fillId="0" borderId="0">
      <alignment horizontal="left"/>
    </xf>
    <xf numFmtId="37" fontId="20" fillId="108" borderId="0" applyNumberFormat="0" applyBorder="0" applyAlignment="0" applyProtection="0"/>
    <xf numFmtId="37" fontId="20" fillId="0" borderId="0"/>
    <xf numFmtId="37" fontId="20" fillId="108" borderId="0" applyNumberFormat="0" applyBorder="0" applyAlignment="0" applyProtection="0"/>
    <xf numFmtId="3" fontId="172" fillId="0" borderId="25" applyProtection="0"/>
    <xf numFmtId="0" fontId="173" fillId="0" borderId="0">
      <alignment vertical="top"/>
    </xf>
    <xf numFmtId="0" fontId="48" fillId="0" borderId="0"/>
    <xf numFmtId="254" fontId="5" fillId="0" borderId="63" applyFont="0" applyFill="0" applyBorder="0" applyAlignment="0" applyProtection="0">
      <alignment horizontal="right"/>
      <protection locked="0"/>
    </xf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178" fontId="86" fillId="24" borderId="0"/>
    <xf numFmtId="0" fontId="86" fillId="24" borderId="0"/>
    <xf numFmtId="178" fontId="86" fillId="24" borderId="0"/>
    <xf numFmtId="0" fontId="86" fillId="24" borderId="0"/>
    <xf numFmtId="178" fontId="86" fillId="24" borderId="0"/>
    <xf numFmtId="0" fontId="86" fillId="24" borderId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178" fontId="43" fillId="25" borderId="0"/>
    <xf numFmtId="0" fontId="43" fillId="25" borderId="0"/>
    <xf numFmtId="178" fontId="43" fillId="25" borderId="0"/>
    <xf numFmtId="0" fontId="43" fillId="25" borderId="0"/>
    <xf numFmtId="178" fontId="43" fillId="25" borderId="0"/>
    <xf numFmtId="0" fontId="43" fillId="25" borderId="0"/>
    <xf numFmtId="255" fontId="5" fillId="0" borderId="0" applyFont="0" applyFill="0" applyBorder="0" applyAlignment="0" applyProtection="0"/>
    <xf numFmtId="256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57" fontId="31" fillId="0" borderId="0"/>
    <xf numFmtId="257" fontId="32" fillId="0" borderId="0"/>
    <xf numFmtId="166" fontId="5" fillId="0" borderId="0" applyFont="0" applyFill="0" applyBorder="0" applyAlignment="0" applyProtection="0"/>
    <xf numFmtId="257" fontId="31" fillId="0" borderId="0"/>
    <xf numFmtId="257" fontId="3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244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4" fillId="126" borderId="64" applyNumberFormat="0" applyAlignment="0" applyProtection="0"/>
    <xf numFmtId="246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247" fontId="31" fillId="0" borderId="0"/>
    <xf numFmtId="247" fontId="32" fillId="0" borderId="0"/>
    <xf numFmtId="247" fontId="31" fillId="0" borderId="0"/>
    <xf numFmtId="247" fontId="32" fillId="0" borderId="0"/>
    <xf numFmtId="246" fontId="6" fillId="0" borderId="0" applyFont="0" applyFill="0" applyBorder="0" applyAlignment="0" applyProtection="0"/>
    <xf numFmtId="246" fontId="6" fillId="0" borderId="0" applyFont="0" applyFill="0" applyBorder="0" applyAlignment="0" applyProtection="0"/>
    <xf numFmtId="247" fontId="31" fillId="0" borderId="0"/>
    <xf numFmtId="247" fontId="32" fillId="0" borderId="0"/>
    <xf numFmtId="247" fontId="31" fillId="0" borderId="0"/>
    <xf numFmtId="247" fontId="32" fillId="0" borderId="0"/>
    <xf numFmtId="0" fontId="174" fillId="0" borderId="0" applyNumberFormat="0" applyFill="0" applyBorder="0" applyProtection="0">
      <alignment horizontal="right"/>
    </xf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49" fillId="0" borderId="0" applyNumberFormat="0" applyFill="0" applyBorder="0" applyAlignment="0" applyProtection="0"/>
    <xf numFmtId="170" fontId="149" fillId="0" borderId="0" applyNumberFormat="0" applyFill="0" applyBorder="0" applyAlignment="0" applyProtection="0"/>
    <xf numFmtId="0" fontId="12" fillId="0" borderId="0">
      <alignment horizontal="left"/>
    </xf>
    <xf numFmtId="0" fontId="175" fillId="0" borderId="0"/>
    <xf numFmtId="169" fontId="5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31" fillId="0" borderId="0"/>
    <xf numFmtId="178" fontId="32" fillId="0" borderId="0"/>
    <xf numFmtId="178" fontId="31" fillId="0" borderId="0"/>
    <xf numFmtId="0" fontId="31" fillId="0" borderId="0"/>
    <xf numFmtId="178" fontId="31" fillId="0" borderId="0"/>
    <xf numFmtId="178" fontId="32" fillId="0" borderId="0"/>
    <xf numFmtId="0" fontId="101" fillId="0" borderId="0"/>
    <xf numFmtId="0" fontId="177" fillId="0" borderId="0"/>
    <xf numFmtId="0" fontId="177" fillId="0" borderId="0"/>
    <xf numFmtId="0" fontId="178" fillId="0" borderId="0"/>
    <xf numFmtId="178" fontId="179" fillId="0" borderId="0"/>
    <xf numFmtId="178" fontId="179" fillId="0" borderId="0"/>
    <xf numFmtId="0" fontId="180" fillId="0" borderId="0"/>
    <xf numFmtId="178" fontId="18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33" fillId="45" borderId="0" applyNumberFormat="0" applyBorder="0" applyAlignment="0" applyProtection="0"/>
    <xf numFmtId="0" fontId="33" fillId="53" borderId="0" applyNumberFormat="0" applyBorder="0" applyAlignment="0" applyProtection="0"/>
    <xf numFmtId="0" fontId="33" fillId="127" borderId="0" applyNumberFormat="0" applyBorder="0" applyAlignment="0" applyProtection="0"/>
    <xf numFmtId="0" fontId="33" fillId="128" borderId="0" applyNumberFormat="0" applyBorder="0" applyAlignment="0" applyProtection="0"/>
    <xf numFmtId="0" fontId="33" fillId="50" borderId="0" applyNumberFormat="0" applyBorder="0" applyAlignment="0" applyProtection="0"/>
    <xf numFmtId="0" fontId="33" fillId="129" borderId="0" applyNumberFormat="0" applyBorder="0" applyAlignment="0" applyProtection="0"/>
    <xf numFmtId="0" fontId="181" fillId="73" borderId="0" applyNumberFormat="0" applyBorder="0" applyAlignment="0" applyProtection="0"/>
    <xf numFmtId="0" fontId="182" fillId="130" borderId="37" applyNumberFormat="0" applyAlignment="0" applyProtection="0"/>
    <xf numFmtId="0" fontId="56" fillId="128" borderId="19" applyNumberFormat="0" applyAlignment="0" applyProtection="0"/>
    <xf numFmtId="0" fontId="30" fillId="62" borderId="0" applyNumberFormat="0" applyBorder="0" applyAlignment="0" applyProtection="0"/>
    <xf numFmtId="0" fontId="183" fillId="0" borderId="65" applyNumberFormat="0" applyFill="0" applyAlignment="0" applyProtection="0"/>
    <xf numFmtId="0" fontId="184" fillId="0" borderId="66" applyNumberFormat="0" applyFill="0" applyAlignment="0" applyProtection="0"/>
    <xf numFmtId="0" fontId="185" fillId="0" borderId="67" applyNumberFormat="0" applyFill="0" applyAlignment="0" applyProtection="0"/>
    <xf numFmtId="0" fontId="185" fillId="0" borderId="0" applyNumberFormat="0" applyFill="0" applyBorder="0" applyAlignment="0" applyProtection="0"/>
    <xf numFmtId="0" fontId="186" fillId="75" borderId="37" applyNumberFormat="0" applyAlignment="0" applyProtection="0"/>
    <xf numFmtId="0" fontId="42" fillId="0" borderId="68" applyNumberFormat="0" applyFill="0" applyAlignment="0" applyProtection="0"/>
    <xf numFmtId="0" fontId="42" fillId="75" borderId="0" applyNumberFormat="0" applyBorder="0" applyAlignment="0" applyProtection="0"/>
    <xf numFmtId="0" fontId="20" fillId="73" borderId="37" applyNumberFormat="0" applyFont="0" applyAlignment="0" applyProtection="0"/>
    <xf numFmtId="0" fontId="115" fillId="130" borderId="33" applyNumberFormat="0" applyAlignment="0" applyProtection="0"/>
    <xf numFmtId="4" fontId="22" fillId="11" borderId="14" applyNumberFormat="0" applyProtection="0">
      <alignment vertical="center"/>
    </xf>
    <xf numFmtId="9" fontId="5" fillId="0" borderId="0" applyFont="0" applyFill="0" applyBorder="0" applyAlignment="0" applyProtection="0"/>
    <xf numFmtId="0" fontId="20" fillId="122" borderId="14"/>
    <xf numFmtId="43" fontId="1" fillId="0" borderId="0" applyFont="0" applyFill="0" applyBorder="0" applyAlignment="0" applyProtection="0"/>
    <xf numFmtId="0" fontId="65" fillId="0" borderId="69" applyNumberFormat="0" applyFill="0" applyAlignment="0" applyProtection="0"/>
    <xf numFmtId="0" fontId="187" fillId="0" borderId="0" applyNumberFormat="0" applyFill="0" applyBorder="0" applyAlignment="0" applyProtection="0"/>
    <xf numFmtId="0" fontId="188" fillId="2" borderId="0" applyNumberFormat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38" fontId="9" fillId="10" borderId="9">
      <alignment horizontal="right"/>
    </xf>
    <xf numFmtId="0" fontId="5" fillId="0" borderId="9">
      <alignment horizontal="center" vertical="center" wrapText="1"/>
    </xf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69" fontId="1" fillId="0" borderId="0" applyFont="0" applyFill="0" applyBorder="0" applyAlignment="0" applyProtection="0"/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235" fontId="73" fillId="125" borderId="49">
      <alignment vertical="center"/>
    </xf>
    <xf numFmtId="235" fontId="73" fillId="125" borderId="49">
      <alignment vertical="center"/>
    </xf>
    <xf numFmtId="235" fontId="73" fillId="125" borderId="49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170" fontId="138" fillId="0" borderId="45"/>
    <xf numFmtId="170" fontId="138" fillId="0" borderId="45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4" fontId="136" fillId="105" borderId="37" applyNumberFormat="0" applyProtection="0">
      <alignment horizontal="right" vertical="center"/>
    </xf>
    <xf numFmtId="4" fontId="136" fillId="105" borderId="37" applyNumberFormat="0" applyProtection="0">
      <alignment horizontal="right" vertical="center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3" fillId="120" borderId="41" applyNumberFormat="0" applyProtection="0">
      <alignment horizontal="left" vertical="center" indent="1"/>
    </xf>
    <xf numFmtId="4" fontId="133" fillId="120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15" borderId="39" applyNumberFormat="0" applyProtection="0">
      <alignment horizontal="left" vertical="top" indent="1"/>
    </xf>
    <xf numFmtId="0" fontId="132" fillId="115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4" fontId="22" fillId="79" borderId="37" applyNumberFormat="0" applyProtection="0">
      <alignment horizontal="right" vertical="center"/>
    </xf>
    <xf numFmtId="4" fontId="22" fillId="79" borderId="37" applyNumberFormat="0" applyProtection="0">
      <alignment horizontal="right"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132" fillId="103" borderId="39" applyNumberFormat="0" applyProtection="0">
      <alignment horizontal="left" vertical="top" indent="1"/>
    </xf>
    <xf numFmtId="0" fontId="132" fillId="103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82" borderId="39" applyNumberFormat="0" applyProtection="0">
      <alignment horizontal="left" vertical="center" indent="1"/>
    </xf>
    <xf numFmtId="4" fontId="132" fillId="82" borderId="39" applyNumberFormat="0" applyProtection="0">
      <alignment horizontal="left" vertical="center" inden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103" borderId="39" applyNumberFormat="0" applyProtection="0">
      <alignment vertical="center"/>
    </xf>
    <xf numFmtId="4" fontId="132" fillId="103" borderId="39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35" fillId="114" borderId="44" applyBorder="0"/>
    <xf numFmtId="0" fontId="35" fillId="114" borderId="44" applyBorder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20" fillId="116" borderId="39" applyNumberFormat="0" applyProtection="0">
      <alignment horizontal="left" vertical="top" indent="1"/>
    </xf>
    <xf numFmtId="0" fontId="20" fillId="116" borderId="39" applyNumberFormat="0" applyProtection="0">
      <alignment horizontal="left" vertical="top" inden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0" fillId="116" borderId="37" applyNumberFormat="0" applyProtection="0">
      <alignment horizontal="left" vertical="center" indent="1"/>
    </xf>
    <xf numFmtId="0" fontId="20" fillId="116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20" fillId="29" borderId="39" applyNumberFormat="0" applyProtection="0">
      <alignment horizontal="left" vertical="top" indent="1"/>
    </xf>
    <xf numFmtId="0" fontId="20" fillId="29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20" fillId="29" borderId="37" applyNumberFormat="0" applyProtection="0">
      <alignment horizontal="left" vertical="center" indent="1"/>
    </xf>
    <xf numFmtId="0" fontId="20" fillId="2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20" fillId="115" borderId="39" applyNumberFormat="0" applyProtection="0">
      <alignment horizontal="left" vertical="top" indent="1"/>
    </xf>
    <xf numFmtId="0" fontId="20" fillId="115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7" borderId="37" applyNumberFormat="0" applyProtection="0">
      <alignment horizontal="left" vertical="center" indent="1"/>
    </xf>
    <xf numFmtId="0" fontId="20" fillId="117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4" borderId="39" applyNumberFormat="0" applyProtection="0">
      <alignment horizontal="left" vertical="top" indent="1"/>
    </xf>
    <xf numFmtId="0" fontId="20" fillId="114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82" borderId="37" applyNumberFormat="0" applyProtection="0">
      <alignment horizontal="left" vertical="center" indent="1"/>
    </xf>
    <xf numFmtId="0" fontId="20" fillId="82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4" fontId="20" fillId="115" borderId="41" applyNumberFormat="0" applyProtection="0">
      <alignment horizontal="left" vertical="center" indent="1"/>
    </xf>
    <xf numFmtId="4" fontId="20" fillId="115" borderId="41" applyNumberFormat="0" applyProtection="0">
      <alignment horizontal="left" vertical="center" inden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6" borderId="41" applyNumberFormat="0" applyProtection="0">
      <alignment horizontal="left" vertical="center" indent="1"/>
    </xf>
    <xf numFmtId="4" fontId="20" fillId="116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4" fontId="20" fillId="115" borderId="37" applyNumberFormat="0" applyProtection="0">
      <alignment horizontal="right" vertical="center"/>
    </xf>
    <xf numFmtId="4" fontId="20" fillId="115" borderId="37" applyNumberFormat="0" applyProtection="0">
      <alignment horizontal="right"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2" borderId="41" applyNumberFormat="0" applyProtection="0">
      <alignment horizontal="left" vertical="center" indent="1"/>
    </xf>
    <xf numFmtId="4" fontId="20" fillId="112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1" borderId="37" applyNumberFormat="0" applyProtection="0">
      <alignment horizontal="right" vertical="center"/>
    </xf>
    <xf numFmtId="4" fontId="20" fillId="31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4" fontId="20" fillId="111" borderId="37" applyNumberFormat="0" applyProtection="0">
      <alignment horizontal="right" vertical="center"/>
    </xf>
    <xf numFmtId="4" fontId="20" fillId="111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65" borderId="37" applyNumberFormat="0" applyProtection="0">
      <alignment horizontal="right" vertical="center"/>
    </xf>
    <xf numFmtId="4" fontId="20" fillId="65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77" borderId="37" applyNumberFormat="0" applyProtection="0">
      <alignment horizontal="right" vertical="center"/>
    </xf>
    <xf numFmtId="4" fontId="20" fillId="77" borderId="37" applyNumberFormat="0" applyProtection="0">
      <alignment horizontal="right" vertical="center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4" fontId="20" fillId="40" borderId="37" applyNumberFormat="0" applyProtection="0">
      <alignment horizontal="right" vertical="center"/>
    </xf>
    <xf numFmtId="4" fontId="20" fillId="40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2" borderId="37" applyNumberFormat="0" applyProtection="0">
      <alignment horizontal="right" vertical="center"/>
    </xf>
    <xf numFmtId="4" fontId="20" fillId="32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58" borderId="41" applyNumberFormat="0" applyProtection="0">
      <alignment horizontal="right" vertical="center"/>
    </xf>
    <xf numFmtId="4" fontId="20" fillId="58" borderId="41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4" fontId="20" fillId="109" borderId="37" applyNumberFormat="0" applyProtection="0">
      <alignment horizontal="right" vertical="center"/>
    </xf>
    <xf numFmtId="4" fontId="20" fillId="109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4" fontId="20" fillId="18" borderId="37" applyNumberFormat="0" applyProtection="0">
      <alignment horizontal="right" vertical="center"/>
    </xf>
    <xf numFmtId="4" fontId="20" fillId="18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29" fillId="100" borderId="39" applyNumberFormat="0" applyProtection="0">
      <alignment horizontal="left" vertical="top" indent="1"/>
    </xf>
    <xf numFmtId="0" fontId="129" fillId="100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8" borderId="37" applyNumberFormat="0" applyProtection="0">
      <alignment horizontal="left" vertical="center" indent="1"/>
    </xf>
    <xf numFmtId="4" fontId="20" fillId="108" borderId="37" applyNumberFormat="0" applyProtection="0">
      <alignment horizontal="left" vertical="center" inden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2" fillId="108" borderId="37" applyNumberFormat="0" applyProtection="0">
      <alignment vertical="center"/>
    </xf>
    <xf numFmtId="4" fontId="22" fillId="108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0" borderId="37" applyNumberFormat="0" applyProtection="0">
      <alignment vertical="center"/>
    </xf>
    <xf numFmtId="4" fontId="20" fillId="100" borderId="37" applyNumberFormat="0" applyProtection="0">
      <alignment vertical="center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8" fillId="0" borderId="24">
      <alignment vertical="center" wrapText="1"/>
    </xf>
    <xf numFmtId="0" fontId="28" fillId="0" borderId="24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115" fillId="82" borderId="33" applyNumberFormat="0" applyAlignment="0" applyProtection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170" fontId="5" fillId="103" borderId="29" applyNumberFormat="0" applyFont="0" applyAlignment="0" applyProtection="0"/>
    <xf numFmtId="0" fontId="5" fillId="73" borderId="29" applyNumberFormat="0" applyFont="0" applyAlignment="0" applyProtection="0"/>
    <xf numFmtId="0" fontId="5" fillId="7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103" borderId="29" applyNumberFormat="0" applyFont="0" applyAlignment="0" applyProtection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103" borderId="29" applyNumberFormat="0" applyFont="0" applyAlignment="0" applyProtection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0" fontId="77" fillId="0" borderId="24">
      <alignment horizontal="left" vertical="center"/>
    </xf>
    <xf numFmtId="170" fontId="77" fillId="0" borderId="24">
      <alignment horizontal="left" vertical="center"/>
    </xf>
    <xf numFmtId="0" fontId="77" fillId="0" borderId="24">
      <alignment horizontal="left" vertic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1" fontId="9" fillId="78" borderId="12" applyNumberFormat="0" applyBorder="0"/>
    <xf numFmtId="1" fontId="9" fillId="78" borderId="12" applyNumberFormat="0" applyBorder="0"/>
    <xf numFmtId="1" fontId="9" fillId="78" borderId="12" applyNumberFormat="0" applyBorder="0"/>
    <xf numFmtId="181" fontId="8" fillId="0" borderId="14"/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5" fillId="73" borderId="14">
      <protection locked="0"/>
    </xf>
    <xf numFmtId="38" fontId="5" fillId="73" borderId="14">
      <protection locked="0"/>
    </xf>
    <xf numFmtId="38" fontId="5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38" fontId="5" fillId="0" borderId="14"/>
    <xf numFmtId="38" fontId="5" fillId="0" borderId="14"/>
    <xf numFmtId="38" fontId="5" fillId="0" borderId="14"/>
    <xf numFmtId="38" fontId="40" fillId="0" borderId="14"/>
    <xf numFmtId="38" fontId="40" fillId="0" borderId="14"/>
    <xf numFmtId="38" fontId="40" fillId="0" borderId="14"/>
    <xf numFmtId="181" fontId="8" fillId="0" borderId="14"/>
    <xf numFmtId="181" fontId="8" fillId="0" borderId="14"/>
    <xf numFmtId="0" fontId="5" fillId="0" borderId="9">
      <alignment vertical="center" wrapText="1"/>
    </xf>
    <xf numFmtId="40" fontId="5" fillId="0" borderId="14"/>
    <xf numFmtId="40" fontId="5" fillId="0" borderId="14"/>
    <xf numFmtId="40" fontId="5" fillId="0" borderId="14"/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0" fontId="41" fillId="0" borderId="14" applyNumberFormat="0"/>
    <xf numFmtId="0" fontId="41" fillId="0" borderId="14" applyNumberFormat="0"/>
    <xf numFmtId="0" fontId="41" fillId="0" borderId="14" applyNumberFormat="0"/>
    <xf numFmtId="0" fontId="40" fillId="0" borderId="14" applyNumberFormat="0"/>
    <xf numFmtId="0" fontId="40" fillId="0" borderId="14" applyNumberFormat="0"/>
    <xf numFmtId="0" fontId="40" fillId="0" borderId="14" applyNumberFormat="0"/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1" fillId="83" borderId="15" applyNumberFormat="0" applyAlignment="0" applyProtection="0"/>
    <xf numFmtId="0" fontId="51" fillId="83" borderId="15" applyNumberFormat="0" applyAlignment="0" applyProtection="0"/>
    <xf numFmtId="170" fontId="49" fillId="82" borderId="15" applyNumberFormat="0" applyAlignment="0" applyProtection="0"/>
    <xf numFmtId="17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200" fontId="61" fillId="0" borderId="14"/>
    <xf numFmtId="200" fontId="61" fillId="0" borderId="14"/>
    <xf numFmtId="200" fontId="61" fillId="0" borderId="14"/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5" fillId="0" borderId="9">
      <alignment vertical="center" wrapText="1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67" fillId="22" borderId="15" applyNumberFormat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77" fillId="0" borderId="24">
      <alignment horizontal="left" vertical="center"/>
    </xf>
    <xf numFmtId="170" fontId="77" fillId="0" borderId="24">
      <alignment horizontal="left" vertical="center"/>
    </xf>
    <xf numFmtId="170" fontId="77" fillId="0" borderId="24">
      <alignment horizontal="left"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168" fontId="12" fillId="96" borderId="22" applyNumberFormat="0" applyFont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10" fontId="20" fillId="11" borderId="14" applyNumberFormat="0" applyBorder="0" applyAlignment="0" applyProtection="0"/>
    <xf numFmtId="38" fontId="9" fillId="10" borderId="9">
      <alignment horizontal="right"/>
    </xf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8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8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2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9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4" borderId="14" applyNumberFormat="0" applyAlignment="0"/>
    <xf numFmtId="0" fontId="5" fillId="4" borderId="14" applyNumberFormat="0" applyAlignment="0"/>
    <xf numFmtId="0" fontId="5" fillId="4" borderId="14" applyNumberFormat="0" applyAlignment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101" fillId="0" borderId="0" applyBorder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92" fillId="0" borderId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73" borderId="29" applyNumberFormat="0" applyFont="0" applyAlignment="0" applyProtection="0"/>
    <xf numFmtId="0" fontId="5" fillId="73" borderId="29" applyNumberFormat="0" applyFont="0" applyAlignment="0" applyProtection="0"/>
    <xf numFmtId="17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237" fontId="5" fillId="0" borderId="1" applyFont="0" applyBorder="0" applyAlignment="0">
      <alignment vertical="center"/>
    </xf>
    <xf numFmtId="237" fontId="5" fillId="0" borderId="1" applyFont="0" applyBorder="0" applyAlignment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0" borderId="37" applyNumberFormat="0" applyProtection="0">
      <alignment vertical="center"/>
    </xf>
    <xf numFmtId="4" fontId="20" fillId="100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2" fillId="108" borderId="37" applyNumberFormat="0" applyProtection="0">
      <alignment vertical="center"/>
    </xf>
    <xf numFmtId="4" fontId="22" fillId="108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8" borderId="37" applyNumberFormat="0" applyProtection="0">
      <alignment horizontal="left" vertical="center" indent="1"/>
    </xf>
    <xf numFmtId="4" fontId="20" fillId="108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29" fillId="100" borderId="39" applyNumberFormat="0" applyProtection="0">
      <alignment horizontal="left" vertical="top" indent="1"/>
    </xf>
    <xf numFmtId="0" fontId="129" fillId="100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8" fillId="0" borderId="24">
      <alignment vertical="center" wrapText="1"/>
    </xf>
    <xf numFmtId="0" fontId="28" fillId="0" borderId="24">
      <alignment vertical="center" wrapTex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8" borderId="37" applyNumberFormat="0" applyProtection="0">
      <alignment horizontal="right" vertical="center"/>
    </xf>
    <xf numFmtId="4" fontId="20" fillId="18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9" borderId="37" applyNumberFormat="0" applyProtection="0">
      <alignment horizontal="right" vertical="center"/>
    </xf>
    <xf numFmtId="4" fontId="20" fillId="109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58" borderId="41" applyNumberFormat="0" applyProtection="0">
      <alignment horizontal="right" vertical="center"/>
    </xf>
    <xf numFmtId="4" fontId="20" fillId="58" borderId="41" applyNumberFormat="0" applyProtection="0">
      <alignment horizontal="right" vertical="center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2" borderId="37" applyNumberFormat="0" applyProtection="0">
      <alignment horizontal="right" vertical="center"/>
    </xf>
    <xf numFmtId="4" fontId="20" fillId="32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4" fontId="20" fillId="40" borderId="37" applyNumberFormat="0" applyProtection="0">
      <alignment horizontal="right" vertical="center"/>
    </xf>
    <xf numFmtId="4" fontId="20" fillId="4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77" borderId="37" applyNumberFormat="0" applyProtection="0">
      <alignment horizontal="right" vertical="center"/>
    </xf>
    <xf numFmtId="4" fontId="20" fillId="77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65" borderId="37" applyNumberFormat="0" applyProtection="0">
      <alignment horizontal="right" vertical="center"/>
    </xf>
    <xf numFmtId="4" fontId="20" fillId="6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1" borderId="37" applyNumberFormat="0" applyProtection="0">
      <alignment horizontal="right" vertical="center"/>
    </xf>
    <xf numFmtId="4" fontId="20" fillId="111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4" fontId="20" fillId="31" borderId="37" applyNumberFormat="0" applyProtection="0">
      <alignment horizontal="right" vertical="center"/>
    </xf>
    <xf numFmtId="4" fontId="20" fillId="31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2" borderId="41" applyNumberFormat="0" applyProtection="0">
      <alignment horizontal="left" vertical="center" indent="1"/>
    </xf>
    <xf numFmtId="4" fontId="20" fillId="112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5" borderId="37" applyNumberFormat="0" applyProtection="0">
      <alignment horizontal="right" vertical="center"/>
    </xf>
    <xf numFmtId="4" fontId="20" fillId="11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6" borderId="41" applyNumberFormat="0" applyProtection="0">
      <alignment horizontal="left" vertical="center" indent="1"/>
    </xf>
    <xf numFmtId="4" fontId="20" fillId="116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5" borderId="41" applyNumberFormat="0" applyProtection="0">
      <alignment horizontal="left" vertical="center" indent="1"/>
    </xf>
    <xf numFmtId="4" fontId="20" fillId="115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82" borderId="37" applyNumberFormat="0" applyProtection="0">
      <alignment horizontal="left" vertical="center" indent="1"/>
    </xf>
    <xf numFmtId="0" fontId="20" fillId="82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4" borderId="39" applyNumberFormat="0" applyProtection="0">
      <alignment horizontal="left" vertical="top" indent="1"/>
    </xf>
    <xf numFmtId="0" fontId="20" fillId="114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7" borderId="37" applyNumberFormat="0" applyProtection="0">
      <alignment horizontal="left" vertical="center" indent="1"/>
    </xf>
    <xf numFmtId="0" fontId="20" fillId="117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5" borderId="39" applyNumberFormat="0" applyProtection="0">
      <alignment horizontal="left" vertical="top" indent="1"/>
    </xf>
    <xf numFmtId="0" fontId="20" fillId="115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20" fillId="29" borderId="37" applyNumberFormat="0" applyProtection="0">
      <alignment horizontal="left" vertical="center" indent="1"/>
    </xf>
    <xf numFmtId="0" fontId="20" fillId="2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29" borderId="39" applyNumberFormat="0" applyProtection="0">
      <alignment horizontal="left" vertical="top" indent="1"/>
    </xf>
    <xf numFmtId="0" fontId="20" fillId="29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6" borderId="37" applyNumberFormat="0" applyProtection="0">
      <alignment horizontal="left" vertical="center" indent="1"/>
    </xf>
    <xf numFmtId="0" fontId="20" fillId="116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6" borderId="39" applyNumberFormat="0" applyProtection="0">
      <alignment horizontal="left" vertical="top" indent="1"/>
    </xf>
    <xf numFmtId="0" fontId="20" fillId="116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35" fillId="114" borderId="44" applyBorder="0"/>
    <xf numFmtId="0" fontId="35" fillId="114" borderId="44" applyBorder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103" borderId="39" applyNumberFormat="0" applyProtection="0">
      <alignment vertical="center"/>
    </xf>
    <xf numFmtId="4" fontId="132" fillId="103" borderId="39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82" borderId="39" applyNumberFormat="0" applyProtection="0">
      <alignment horizontal="left" vertical="center" indent="1"/>
    </xf>
    <xf numFmtId="4" fontId="132" fillId="82" borderId="39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03" borderId="39" applyNumberFormat="0" applyProtection="0">
      <alignment horizontal="left" vertical="top" indent="1"/>
    </xf>
    <xf numFmtId="0" fontId="132" fillId="103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2" fillId="79" borderId="37" applyNumberFormat="0" applyProtection="0">
      <alignment horizontal="right" vertical="center"/>
    </xf>
    <xf numFmtId="4" fontId="22" fillId="79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15" borderId="39" applyNumberFormat="0" applyProtection="0">
      <alignment horizontal="left" vertical="top" indent="1"/>
    </xf>
    <xf numFmtId="0" fontId="132" fillId="115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3" fillId="120" borderId="41" applyNumberFormat="0" applyProtection="0">
      <alignment horizontal="left" vertical="center" indent="1"/>
    </xf>
    <xf numFmtId="4" fontId="133" fillId="120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6" fillId="105" borderId="37" applyNumberFormat="0" applyProtection="0">
      <alignment horizontal="right" vertical="center"/>
    </xf>
    <xf numFmtId="4" fontId="136" fillId="10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0" fontId="138" fillId="0" borderId="45"/>
    <xf numFmtId="170" fontId="138" fillId="0" borderId="45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235" fontId="73" fillId="125" borderId="49">
      <alignment vertical="center"/>
    </xf>
    <xf numFmtId="235" fontId="73" fillId="125" borderId="49">
      <alignment vertical="center"/>
    </xf>
    <xf numFmtId="235" fontId="73" fillId="125" borderId="49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2" fillId="11" borderId="14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22" borderId="14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249" fontId="77" fillId="0" borderId="14"/>
    <xf numFmtId="0" fontId="12" fillId="0" borderId="14">
      <alignment horizontal="center"/>
    </xf>
    <xf numFmtId="0" fontId="12" fillId="11" borderId="14" applyNumberFormat="0" applyAlignment="0">
      <alignment horizontal="center"/>
    </xf>
    <xf numFmtId="0" fontId="65" fillId="0" borderId="62" applyNumberFormat="0" applyFill="0" applyAlignment="0" applyProtection="0"/>
    <xf numFmtId="0" fontId="65" fillId="0" borderId="62" applyNumberFormat="0" applyFill="0" applyAlignment="0" applyProtection="0"/>
    <xf numFmtId="0" fontId="153" fillId="4" borderId="14">
      <alignment horizontal="centerContinuous" vertical="center"/>
    </xf>
    <xf numFmtId="0" fontId="152" fillId="4" borderId="14">
      <alignment horizontal="centerContinuous" vertical="center"/>
    </xf>
    <xf numFmtId="0" fontId="154" fillId="4" borderId="14">
      <alignment horizontal="centerContinuous" vertical="center"/>
    </xf>
    <xf numFmtId="0" fontId="52" fillId="4" borderId="14">
      <alignment horizontal="centerContinuous" vertical="center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8" fontId="9" fillId="10" borderId="9">
      <alignment horizontal="right"/>
    </xf>
    <xf numFmtId="0" fontId="5" fillId="0" borderId="0"/>
    <xf numFmtId="43" fontId="1" fillId="0" borderId="0" applyFont="0" applyFill="0" applyBorder="0" applyAlignment="0" applyProtection="0"/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182" fillId="130" borderId="37" applyNumberFormat="0" applyAlignment="0" applyProtection="0"/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86" fillId="75" borderId="37" applyNumberFormat="0" applyAlignment="0" applyProtection="0"/>
    <xf numFmtId="0" fontId="23" fillId="12" borderId="14">
      <alignment vertical="center"/>
    </xf>
    <xf numFmtId="176" fontId="9" fillId="10" borderId="9">
      <alignment horizontal="right"/>
    </xf>
    <xf numFmtId="0" fontId="20" fillId="73" borderId="37" applyNumberFormat="0" applyFont="0" applyAlignment="0" applyProtection="0"/>
    <xf numFmtId="0" fontId="115" fillId="130" borderId="33" applyNumberFormat="0" applyAlignment="0" applyProtection="0"/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38" fontId="40" fillId="0" borderId="14"/>
    <xf numFmtId="0" fontId="9" fillId="3" borderId="9">
      <alignment horizontal="center" vertical="center" wrapText="1"/>
    </xf>
    <xf numFmtId="0" fontId="65" fillId="0" borderId="69" applyNumberFormat="0" applyFill="0" applyAlignment="0" applyProtection="0"/>
    <xf numFmtId="38" fontId="9" fillId="10" borderId="9">
      <alignment horizontal="right"/>
    </xf>
    <xf numFmtId="176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5" fillId="73" borderId="14">
      <protection locked="0"/>
    </xf>
    <xf numFmtId="38" fontId="9" fillId="10" borderId="9">
      <alignment horizontal="right"/>
    </xf>
    <xf numFmtId="38" fontId="9" fillId="10" borderId="9">
      <alignment horizontal="right"/>
    </xf>
    <xf numFmtId="1" fontId="9" fillId="78" borderId="12" applyNumberFormat="0" applyBorder="0"/>
    <xf numFmtId="38" fontId="5" fillId="73" borderId="14">
      <protection locked="0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horizontal="center" vertical="center" wrapText="1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0" fontId="5" fillId="0" borderId="9">
      <alignment vertical="center" wrapText="1"/>
    </xf>
    <xf numFmtId="0" fontId="5" fillId="0" borderId="9">
      <alignment horizontal="center" vertical="center"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38" fontId="9" fillId="10" borderId="9">
      <alignment horizontal="right"/>
    </xf>
    <xf numFmtId="0" fontId="23" fillId="12" borderId="14">
      <alignment vertical="center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69" fontId="5" fillId="0" borderId="0" applyFont="0" applyFill="0" applyBorder="0" applyAlignment="0" applyProtection="0"/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38" fontId="9" fillId="10" borderId="9">
      <alignment horizontal="right"/>
    </xf>
    <xf numFmtId="176" fontId="9" fillId="10" borderId="9">
      <alignment horizontal="right"/>
    </xf>
    <xf numFmtId="0" fontId="5" fillId="0" borderId="9">
      <alignment vertical="center" wrapText="1"/>
    </xf>
    <xf numFmtId="176" fontId="9" fillId="10" borderId="9">
      <alignment horizontal="right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65" fillId="0" borderId="62" applyNumberFormat="0" applyFill="0" applyAlignment="0" applyProtection="0"/>
    <xf numFmtId="0" fontId="65" fillId="0" borderId="62" applyNumberFormat="0" applyFill="0" applyAlignment="0" applyProtection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38" fontId="9" fillId="10" borderId="9">
      <alignment horizontal="right"/>
    </xf>
    <xf numFmtId="0" fontId="5" fillId="0" borderId="9">
      <alignment vertical="center" wrapText="1"/>
    </xf>
    <xf numFmtId="0" fontId="11" fillId="16" borderId="9">
      <alignment vertical="center" wrapText="1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23" fillId="12" borderId="14">
      <alignment vertical="center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11" fillId="16" borderId="9">
      <alignment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11" fillId="16" borderId="9">
      <alignment vertical="center" wrapText="1"/>
    </xf>
    <xf numFmtId="0" fontId="5" fillId="0" borderId="9">
      <alignment vertical="center" wrapText="1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176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82" fillId="130" borderId="37" applyNumberFormat="0" applyAlignment="0" applyProtection="0"/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9" fillId="3" borderId="9">
      <alignment horizontal="center" vertical="center" wrapText="1"/>
    </xf>
    <xf numFmtId="0" fontId="186" fillId="75" borderId="37" applyNumberFormat="0" applyAlignment="0" applyProtection="0"/>
    <xf numFmtId="0" fontId="23" fillId="12" borderId="14">
      <alignment vertical="center"/>
    </xf>
    <xf numFmtId="176" fontId="9" fillId="10" borderId="9">
      <alignment horizontal="right"/>
    </xf>
    <xf numFmtId="0" fontId="20" fillId="73" borderId="37" applyNumberFormat="0" applyFont="0" applyAlignment="0" applyProtection="0"/>
    <xf numFmtId="0" fontId="115" fillId="130" borderId="33" applyNumberFormat="0" applyAlignment="0" applyProtection="0"/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65" fillId="0" borderId="69" applyNumberFormat="0" applyFill="0" applyAlignment="0" applyProtection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0" fontId="5" fillId="0" borderId="9">
      <alignment vertical="center" wrapText="1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41" fillId="0" borderId="14" applyNumberFormat="0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40" fillId="0" borderId="14" applyNumberFormat="0">
      <alignment horizontal="center"/>
    </xf>
    <xf numFmtId="181" fontId="8" fillId="73" borderId="14">
      <protection locked="0"/>
    </xf>
    <xf numFmtId="38" fontId="9" fillId="10" borderId="9">
      <alignment horizontal="right"/>
    </xf>
    <xf numFmtId="40" fontId="5" fillId="0" borderId="14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0" fontId="5" fillId="4" borderId="14" applyNumberFormat="0" applyAlignment="0"/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176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2" fillId="11" borderId="14" applyNumberFormat="0" applyProtection="0">
      <alignment vertical="center"/>
    </xf>
    <xf numFmtId="0" fontId="5" fillId="0" borderId="9">
      <alignment horizontal="center" vertical="center" wrapText="1"/>
    </xf>
    <xf numFmtId="0" fontId="20" fillId="122" borderId="14"/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5" fillId="73" borderId="14">
      <protection locked="0"/>
    </xf>
    <xf numFmtId="1" fontId="9" fillId="78" borderId="12" applyNumberFormat="0" applyBorder="0"/>
    <xf numFmtId="40" fontId="5" fillId="0" borderId="14"/>
    <xf numFmtId="181" fontId="8" fillId="73" borderId="14"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38" fontId="5" fillId="0" borderId="14"/>
    <xf numFmtId="38" fontId="5" fillId="0" borderId="14"/>
    <xf numFmtId="38" fontId="5" fillId="0" borderId="14"/>
    <xf numFmtId="38" fontId="40" fillId="0" borderId="14"/>
    <xf numFmtId="181" fontId="8" fillId="0" borderId="14"/>
    <xf numFmtId="38" fontId="40" fillId="81" borderId="14" applyNumberFormat="0" applyFont="0" applyBorder="0" applyAlignment="0">
      <alignment horizontal="center"/>
    </xf>
    <xf numFmtId="181" fontId="8" fillId="0" borderId="14"/>
    <xf numFmtId="40" fontId="5" fillId="0" borderId="14"/>
    <xf numFmtId="38" fontId="40" fillId="81" borderId="14" applyNumberFormat="0" applyFont="0" applyBorder="0" applyAlignment="0">
      <alignment horizontal="center"/>
    </xf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38" fontId="40" fillId="81" borderId="14" applyNumberFormat="0" applyFont="0" applyBorder="0" applyAlignment="0">
      <alignment horizontal="center"/>
    </xf>
    <xf numFmtId="0" fontId="41" fillId="0" borderId="14" applyNumberFormat="0"/>
    <xf numFmtId="0" fontId="41" fillId="0" borderId="14" applyNumberFormat="0"/>
    <xf numFmtId="0" fontId="41" fillId="0" borderId="14" applyNumberFormat="0"/>
    <xf numFmtId="0" fontId="40" fillId="0" borderId="14" applyNumberFormat="0"/>
    <xf numFmtId="0" fontId="40" fillId="0" borderId="14" applyNumberFormat="0"/>
    <xf numFmtId="0" fontId="40" fillId="0" borderId="14" applyNumberFormat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1" fillId="83" borderId="15" applyNumberFormat="0" applyAlignment="0" applyProtection="0"/>
    <xf numFmtId="0" fontId="51" fillId="83" borderId="15" applyNumberFormat="0" applyAlignment="0" applyProtection="0"/>
    <xf numFmtId="170" fontId="49" fillId="82" borderId="15" applyNumberFormat="0" applyAlignment="0" applyProtection="0"/>
    <xf numFmtId="17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200" fontId="61" fillId="0" borderId="14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200" fontId="61" fillId="0" borderId="14"/>
    <xf numFmtId="200" fontId="61" fillId="0" borderId="14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67" fillId="22" borderId="15" applyNumberFormat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77" fillId="0" borderId="24">
      <alignment horizontal="left" vertical="center"/>
    </xf>
    <xf numFmtId="170" fontId="77" fillId="0" borderId="24">
      <alignment horizontal="left" vertical="center"/>
    </xf>
    <xf numFmtId="170" fontId="77" fillId="0" borderId="24">
      <alignment horizontal="left" vertic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0" fontId="67" fillId="22" borderId="15" applyNumberFormat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4" borderId="14" applyNumberFormat="0" applyAlignment="0"/>
    <xf numFmtId="0" fontId="5" fillId="4" borderId="14" applyNumberFormat="0" applyAlignment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73" borderId="29" applyNumberFormat="0" applyFont="0" applyAlignment="0" applyProtection="0"/>
    <xf numFmtId="0" fontId="5" fillId="73" borderId="29" applyNumberFormat="0" applyFont="0" applyAlignment="0" applyProtection="0"/>
    <xf numFmtId="17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237" fontId="5" fillId="0" borderId="1" applyFont="0" applyBorder="0" applyAlignment="0">
      <alignment vertical="center"/>
    </xf>
    <xf numFmtId="237" fontId="5" fillId="0" borderId="1" applyFont="0" applyBorder="0" applyAlignment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8" fillId="0" borderId="24">
      <alignment vertical="center" wrapText="1"/>
    </xf>
    <xf numFmtId="0" fontId="28" fillId="0" borderId="24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0" borderId="37" applyNumberFormat="0" applyProtection="0">
      <alignment vertical="center"/>
    </xf>
    <xf numFmtId="4" fontId="20" fillId="100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2" fillId="108" borderId="37" applyNumberFormat="0" applyProtection="0">
      <alignment vertical="center"/>
    </xf>
    <xf numFmtId="4" fontId="22" fillId="108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8" borderId="37" applyNumberFormat="0" applyProtection="0">
      <alignment horizontal="left" vertical="center" indent="1"/>
    </xf>
    <xf numFmtId="4" fontId="20" fillId="108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29" fillId="100" borderId="39" applyNumberFormat="0" applyProtection="0">
      <alignment horizontal="left" vertical="top" indent="1"/>
    </xf>
    <xf numFmtId="0" fontId="129" fillId="100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8" borderId="37" applyNumberFormat="0" applyProtection="0">
      <alignment horizontal="right" vertical="center"/>
    </xf>
    <xf numFmtId="4" fontId="20" fillId="18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9" borderId="37" applyNumberFormat="0" applyProtection="0">
      <alignment horizontal="right" vertical="center"/>
    </xf>
    <xf numFmtId="4" fontId="20" fillId="109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58" borderId="41" applyNumberFormat="0" applyProtection="0">
      <alignment horizontal="right" vertical="center"/>
    </xf>
    <xf numFmtId="4" fontId="20" fillId="58" borderId="41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2" borderId="37" applyNumberFormat="0" applyProtection="0">
      <alignment horizontal="right" vertical="center"/>
    </xf>
    <xf numFmtId="4" fontId="20" fillId="32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40" borderId="37" applyNumberFormat="0" applyProtection="0">
      <alignment horizontal="right" vertical="center"/>
    </xf>
    <xf numFmtId="4" fontId="20" fillId="40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77" borderId="37" applyNumberFormat="0" applyProtection="0">
      <alignment horizontal="right" vertical="center"/>
    </xf>
    <xf numFmtId="4" fontId="20" fillId="77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65" borderId="37" applyNumberFormat="0" applyProtection="0">
      <alignment horizontal="right" vertical="center"/>
    </xf>
    <xf numFmtId="4" fontId="20" fillId="65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1" borderId="37" applyNumberFormat="0" applyProtection="0">
      <alignment horizontal="right" vertical="center"/>
    </xf>
    <xf numFmtId="4" fontId="20" fillId="111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1" borderId="37" applyNumberFormat="0" applyProtection="0">
      <alignment horizontal="right" vertical="center"/>
    </xf>
    <xf numFmtId="4" fontId="20" fillId="31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2" borderId="41" applyNumberFormat="0" applyProtection="0">
      <alignment horizontal="left" vertical="center" indent="1"/>
    </xf>
    <xf numFmtId="4" fontId="20" fillId="112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5" borderId="37" applyNumberFormat="0" applyProtection="0">
      <alignment horizontal="right" vertical="center"/>
    </xf>
    <xf numFmtId="4" fontId="20" fillId="115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6" borderId="41" applyNumberFormat="0" applyProtection="0">
      <alignment horizontal="left" vertical="center" indent="1"/>
    </xf>
    <xf numFmtId="4" fontId="20" fillId="116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5" borderId="41" applyNumberFormat="0" applyProtection="0">
      <alignment horizontal="left" vertical="center" indent="1"/>
    </xf>
    <xf numFmtId="4" fontId="20" fillId="115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82" borderId="37" applyNumberFormat="0" applyProtection="0">
      <alignment horizontal="left" vertical="center" indent="1"/>
    </xf>
    <xf numFmtId="0" fontId="20" fillId="82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4" borderId="39" applyNumberFormat="0" applyProtection="0">
      <alignment horizontal="left" vertical="top" indent="1"/>
    </xf>
    <xf numFmtId="0" fontId="20" fillId="114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7" borderId="37" applyNumberFormat="0" applyProtection="0">
      <alignment horizontal="left" vertical="center" indent="1"/>
    </xf>
    <xf numFmtId="0" fontId="20" fillId="117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5" borderId="39" applyNumberFormat="0" applyProtection="0">
      <alignment horizontal="left" vertical="top" indent="1"/>
    </xf>
    <xf numFmtId="0" fontId="20" fillId="115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29" borderId="37" applyNumberFormat="0" applyProtection="0">
      <alignment horizontal="left" vertical="center" indent="1"/>
    </xf>
    <xf numFmtId="0" fontId="20" fillId="2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20" fillId="29" borderId="39" applyNumberFormat="0" applyProtection="0">
      <alignment horizontal="left" vertical="top" indent="1"/>
    </xf>
    <xf numFmtId="0" fontId="20" fillId="29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6" borderId="37" applyNumberFormat="0" applyProtection="0">
      <alignment horizontal="left" vertical="center" indent="1"/>
    </xf>
    <xf numFmtId="0" fontId="20" fillId="116" borderId="37" applyNumberFormat="0" applyProtection="0">
      <alignment horizontal="left" vertical="center" indent="1"/>
    </xf>
    <xf numFmtId="0" fontId="20" fillId="116" borderId="39" applyNumberFormat="0" applyProtection="0">
      <alignment horizontal="left" vertical="top" indent="1"/>
    </xf>
    <xf numFmtId="0" fontId="20" fillId="116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35" fillId="114" borderId="44" applyBorder="0"/>
    <xf numFmtId="0" fontId="35" fillId="114" borderId="44" applyBorder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103" borderId="39" applyNumberFormat="0" applyProtection="0">
      <alignment vertical="center"/>
    </xf>
    <xf numFmtId="4" fontId="132" fillId="103" borderId="39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2" fillId="11" borderId="14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82" borderId="39" applyNumberFormat="0" applyProtection="0">
      <alignment horizontal="left" vertical="center" indent="1"/>
    </xf>
    <xf numFmtId="4" fontId="132" fillId="82" borderId="39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03" borderId="39" applyNumberFormat="0" applyProtection="0">
      <alignment horizontal="left" vertical="top" indent="1"/>
    </xf>
    <xf numFmtId="0" fontId="132" fillId="103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2" fillId="79" borderId="37" applyNumberFormat="0" applyProtection="0">
      <alignment horizontal="right" vertical="center"/>
    </xf>
    <xf numFmtId="4" fontId="22" fillId="79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15" borderId="39" applyNumberFormat="0" applyProtection="0">
      <alignment horizontal="left" vertical="top" indent="1"/>
    </xf>
    <xf numFmtId="0" fontId="132" fillId="115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3" fillId="120" borderId="41" applyNumberFormat="0" applyProtection="0">
      <alignment horizontal="left" vertical="center" indent="1"/>
    </xf>
    <xf numFmtId="4" fontId="133" fillId="120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22" borderId="14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6" fillId="10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0" fontId="138" fillId="0" borderId="45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249" fontId="77" fillId="0" borderId="14"/>
    <xf numFmtId="0" fontId="12" fillId="0" borderId="14">
      <alignment horizontal="center"/>
    </xf>
    <xf numFmtId="0" fontId="9" fillId="3" borderId="9">
      <alignment horizontal="center" vertical="center" wrapText="1"/>
    </xf>
    <xf numFmtId="0" fontId="12" fillId="11" borderId="14" applyNumberFormat="0" applyAlignment="0">
      <alignment horizont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235" fontId="73" fillId="125" borderId="49">
      <alignment vertical="center"/>
    </xf>
    <xf numFmtId="235" fontId="73" fillId="125" borderId="49">
      <alignment vertical="center"/>
    </xf>
    <xf numFmtId="235" fontId="73" fillId="125" borderId="49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53" fillId="4" borderId="14">
      <alignment horizontal="centerContinuous" vertical="center"/>
    </xf>
    <xf numFmtId="0" fontId="152" fillId="4" borderId="14">
      <alignment horizontal="centerContinuous" vertical="center"/>
    </xf>
    <xf numFmtId="0" fontId="154" fillId="4" borderId="14">
      <alignment horizontal="centerContinuous" vertical="center"/>
    </xf>
    <xf numFmtId="0" fontId="9" fillId="3" borderId="9">
      <alignment horizontal="center" vertical="center" wrapText="1"/>
    </xf>
    <xf numFmtId="0" fontId="52" fillId="4" borderId="14">
      <alignment horizontal="centerContinuous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43" fontId="5" fillId="0" borderId="0" applyFont="0" applyFill="0" applyBorder="0" applyAlignment="0" applyProtection="0"/>
    <xf numFmtId="0" fontId="5" fillId="0" borderId="0"/>
    <xf numFmtId="176" fontId="9" fillId="10" borderId="9">
      <alignment horizontal="right"/>
    </xf>
    <xf numFmtId="38" fontId="40" fillId="0" borderId="14"/>
    <xf numFmtId="181" fontId="8" fillId="0" borderId="14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4" fontId="136" fillId="105" borderId="37" applyNumberFormat="0" applyProtection="0">
      <alignment horizontal="right" vertical="center"/>
    </xf>
    <xf numFmtId="170" fontId="138" fillId="0" borderId="45"/>
    <xf numFmtId="0" fontId="9" fillId="3" borderId="9">
      <alignment horizontal="center" vertical="center" wrapText="1"/>
    </xf>
    <xf numFmtId="38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76" fontId="9" fillId="10" borderId="9">
      <alignment horizontal="right"/>
    </xf>
    <xf numFmtId="0" fontId="41" fillId="0" borderId="14" applyNumberFormat="0">
      <alignment horizontal="right"/>
    </xf>
    <xf numFmtId="38" fontId="9" fillId="10" borderId="9">
      <alignment horizontal="right"/>
    </xf>
    <xf numFmtId="0" fontId="41" fillId="0" borderId="14" applyNumberFormat="0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9" fontId="5" fillId="0" borderId="0" applyFont="0" applyFill="0" applyBorder="0" applyAlignment="0" applyProtection="0"/>
    <xf numFmtId="0" fontId="9" fillId="3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181" fontId="8" fillId="73" borderId="14">
      <protection locked="0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38" fontId="9" fillId="10" borderId="9">
      <alignment horizontal="right"/>
    </xf>
    <xf numFmtId="1" fontId="9" fillId="78" borderId="12" applyNumberFormat="0" applyBorder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65" fillId="0" borderId="62" applyNumberFormat="0" applyFill="0" applyAlignment="0" applyProtection="0"/>
    <xf numFmtId="0" fontId="65" fillId="0" borderId="62" applyNumberFormat="0" applyFill="0" applyAlignment="0" applyProtection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76" fontId="9" fillId="10" borderId="9">
      <alignment horizontal="right"/>
    </xf>
    <xf numFmtId="0" fontId="23" fillId="12" borderId="14">
      <alignment vertical="center"/>
    </xf>
    <xf numFmtId="0" fontId="5" fillId="0" borderId="9">
      <alignment horizontal="center" vertical="center" wrapText="1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82" fillId="130" borderId="37" applyNumberFormat="0" applyAlignment="0" applyProtection="0"/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86" fillId="75" borderId="37" applyNumberFormat="0" applyAlignment="0" applyProtection="0"/>
    <xf numFmtId="0" fontId="23" fillId="12" borderId="14">
      <alignment vertical="center"/>
    </xf>
    <xf numFmtId="38" fontId="9" fillId="10" borderId="9">
      <alignment horizontal="right"/>
    </xf>
    <xf numFmtId="0" fontId="20" fillId="73" borderId="37" applyNumberFormat="0" applyFont="0" applyAlignment="0" applyProtection="0"/>
    <xf numFmtId="0" fontId="115" fillId="130" borderId="33" applyNumberFormat="0" applyAlignment="0" applyProtection="0"/>
    <xf numFmtId="4" fontId="22" fillId="11" borderId="14" applyNumberFormat="0" applyProtection="0">
      <alignment vertical="center"/>
    </xf>
    <xf numFmtId="0" fontId="5" fillId="0" borderId="9">
      <alignment horizontal="center" vertical="center" wrapText="1"/>
    </xf>
    <xf numFmtId="0" fontId="20" fillId="122" borderId="14"/>
    <xf numFmtId="0" fontId="23" fillId="12" borderId="14">
      <alignment vertical="center"/>
    </xf>
    <xf numFmtId="0" fontId="65" fillId="0" borderId="69" applyNumberFormat="0" applyFill="0" applyAlignment="0" applyProtection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1" fontId="9" fillId="78" borderId="12" applyNumberFormat="0" applyBorder="0"/>
    <xf numFmtId="1" fontId="9" fillId="78" borderId="12" applyNumberFormat="0" applyBorder="0"/>
    <xf numFmtId="1" fontId="9" fillId="78" borderId="12" applyNumberFormat="0" applyBorder="0"/>
    <xf numFmtId="38" fontId="5" fillId="73" borderId="14">
      <protection locked="0"/>
    </xf>
    <xf numFmtId="38" fontId="5" fillId="73" borderId="14">
      <protection locked="0"/>
    </xf>
    <xf numFmtId="38" fontId="5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38" fontId="5" fillId="0" borderId="14"/>
    <xf numFmtId="38" fontId="5" fillId="0" borderId="14"/>
    <xf numFmtId="38" fontId="5" fillId="0" borderId="14"/>
    <xf numFmtId="38" fontId="40" fillId="0" borderId="14"/>
    <xf numFmtId="38" fontId="40" fillId="0" borderId="14"/>
    <xf numFmtId="38" fontId="40" fillId="0" borderId="14"/>
    <xf numFmtId="181" fontId="8" fillId="0" borderId="14"/>
    <xf numFmtId="181" fontId="8" fillId="0" borderId="14"/>
    <xf numFmtId="181" fontId="8" fillId="0" borderId="14"/>
    <xf numFmtId="40" fontId="5" fillId="0" borderId="14"/>
    <xf numFmtId="40" fontId="5" fillId="0" borderId="14"/>
    <xf numFmtId="40" fontId="5" fillId="0" borderId="14"/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0" fontId="41" fillId="0" borderId="14" applyNumberFormat="0"/>
    <xf numFmtId="0" fontId="41" fillId="0" borderId="14" applyNumberFormat="0"/>
    <xf numFmtId="0" fontId="41" fillId="0" borderId="14" applyNumberFormat="0"/>
    <xf numFmtId="0" fontId="40" fillId="0" borderId="14" applyNumberFormat="0"/>
    <xf numFmtId="0" fontId="40" fillId="0" borderId="14" applyNumberFormat="0"/>
    <xf numFmtId="0" fontId="40" fillId="0" borderId="14" applyNumberFormat="0"/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49" fillId="82" borderId="15" applyNumberFormat="0" applyAlignment="0" applyProtection="0"/>
    <xf numFmtId="0" fontId="49" fillId="82" borderId="15" applyNumberFormat="0" applyAlignment="0" applyProtection="0"/>
    <xf numFmtId="0" fontId="51" fillId="83" borderId="15" applyNumberFormat="0" applyAlignment="0" applyProtection="0"/>
    <xf numFmtId="0" fontId="51" fillId="83" borderId="15" applyNumberFormat="0" applyAlignment="0" applyProtection="0"/>
    <xf numFmtId="170" fontId="49" fillId="82" borderId="15" applyNumberFormat="0" applyAlignment="0" applyProtection="0"/>
    <xf numFmtId="170" fontId="49" fillId="82" borderId="15" applyNumberFormat="0" applyAlignment="0" applyProtection="0"/>
    <xf numFmtId="0" fontId="49" fillId="82" borderId="15" applyNumberFormat="0" applyAlignment="0" applyProtection="0"/>
    <xf numFmtId="200" fontId="61" fillId="0" borderId="14"/>
    <xf numFmtId="200" fontId="61" fillId="0" borderId="14"/>
    <xf numFmtId="200" fontId="61" fillId="0" borderId="14"/>
    <xf numFmtId="0" fontId="67" fillId="22" borderId="15" applyNumberFormat="0" applyAlignment="0" applyProtection="0"/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0" fontId="67" fillId="22" borderId="15" applyNumberFormat="0" applyAlignment="0" applyProtection="0"/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4" borderId="14" applyNumberFormat="0" applyAlignment="0"/>
    <xf numFmtId="0" fontId="5" fillId="4" borderId="14" applyNumberFormat="0" applyAlignment="0"/>
    <xf numFmtId="0" fontId="5" fillId="4" borderId="14" applyNumberFormat="0" applyAlignment="0"/>
    <xf numFmtId="237" fontId="5" fillId="0" borderId="1" applyFont="0" applyBorder="0" applyAlignment="0">
      <alignment vertical="center"/>
    </xf>
    <xf numFmtId="237" fontId="5" fillId="0" borderId="1" applyFont="0" applyBorder="0" applyAlignment="0">
      <alignment vertical="center"/>
    </xf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" fontId="22" fillId="11" borderId="14" applyNumberFormat="0" applyProtection="0">
      <alignment vertical="center"/>
    </xf>
    <xf numFmtId="169" fontId="1" fillId="0" borderId="0" applyFont="0" applyFill="0" applyBorder="0" applyAlignment="0" applyProtection="0"/>
    <xf numFmtId="0" fontId="20" fillId="122" borderId="14"/>
    <xf numFmtId="249" fontId="77" fillId="0" borderId="14"/>
    <xf numFmtId="0" fontId="12" fillId="0" borderId="14">
      <alignment horizontal="center"/>
    </xf>
    <xf numFmtId="0" fontId="12" fillId="11" borderId="14" applyNumberFormat="0" applyAlignment="0">
      <alignment horizontal="center"/>
    </xf>
    <xf numFmtId="169" fontId="1" fillId="0" borderId="0" applyFont="0" applyFill="0" applyBorder="0" applyAlignment="0" applyProtection="0"/>
    <xf numFmtId="0" fontId="153" fillId="4" borderId="14">
      <alignment horizontal="centerContinuous" vertical="center"/>
    </xf>
    <xf numFmtId="0" fontId="152" fillId="4" borderId="14">
      <alignment horizontal="centerContinuous" vertical="center"/>
    </xf>
    <xf numFmtId="0" fontId="154" fillId="4" borderId="14">
      <alignment horizontal="centerContinuous" vertical="center"/>
    </xf>
    <xf numFmtId="0" fontId="52" fillId="4" borderId="14">
      <alignment horizontal="centerContinuous" vertical="center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58" fontId="1" fillId="0" borderId="0"/>
    <xf numFmtId="43" fontId="1" fillId="0" borderId="0" applyFont="0" applyFill="0" applyBorder="0" applyAlignment="0" applyProtection="0"/>
    <xf numFmtId="0" fontId="5" fillId="0" borderId="0"/>
    <xf numFmtId="0" fontId="189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" fontId="22" fillId="11" borderId="14" applyNumberFormat="0" applyProtection="0">
      <alignment vertical="center"/>
    </xf>
    <xf numFmtId="0" fontId="20" fillId="122" borderId="14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12" fillId="96" borderId="22" applyNumberFormat="0" applyFont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69" fontId="1" fillId="0" borderId="0" applyFont="0" applyFill="0" applyBorder="0" applyAlignment="0" applyProtection="0"/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235" fontId="73" fillId="125" borderId="49">
      <alignment vertical="center"/>
    </xf>
    <xf numFmtId="235" fontId="73" fillId="125" borderId="49">
      <alignment vertical="center"/>
    </xf>
    <xf numFmtId="235" fontId="73" fillId="125" borderId="49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0" fontId="138" fillId="0" borderId="45"/>
    <xf numFmtId="170" fontId="138" fillId="0" borderId="45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6" fillId="105" borderId="37" applyNumberFormat="0" applyProtection="0">
      <alignment horizontal="right" vertical="center"/>
    </xf>
    <xf numFmtId="4" fontId="136" fillId="10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3" fillId="120" borderId="41" applyNumberFormat="0" applyProtection="0">
      <alignment horizontal="left" vertical="center" indent="1"/>
    </xf>
    <xf numFmtId="4" fontId="133" fillId="120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15" borderId="39" applyNumberFormat="0" applyProtection="0">
      <alignment horizontal="left" vertical="top" indent="1"/>
    </xf>
    <xf numFmtId="0" fontId="132" fillId="115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2" fillId="79" borderId="37" applyNumberFormat="0" applyProtection="0">
      <alignment horizontal="right" vertical="center"/>
    </xf>
    <xf numFmtId="4" fontId="22" fillId="79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03" borderId="39" applyNumberFormat="0" applyProtection="0">
      <alignment horizontal="left" vertical="top" indent="1"/>
    </xf>
    <xf numFmtId="0" fontId="132" fillId="103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82" borderId="39" applyNumberFormat="0" applyProtection="0">
      <alignment horizontal="left" vertical="center" indent="1"/>
    </xf>
    <xf numFmtId="4" fontId="132" fillId="82" borderId="39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103" borderId="39" applyNumberFormat="0" applyProtection="0">
      <alignment vertical="center"/>
    </xf>
    <xf numFmtId="4" fontId="132" fillId="103" borderId="39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35" fillId="114" borderId="44" applyBorder="0"/>
    <xf numFmtId="0" fontId="35" fillId="114" borderId="44" applyBorder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0" fontId="20" fillId="116" borderId="39" applyNumberFormat="0" applyProtection="0">
      <alignment horizontal="left" vertical="top" indent="1"/>
    </xf>
    <xf numFmtId="0" fontId="20" fillId="116" borderId="39" applyNumberFormat="0" applyProtection="0">
      <alignment horizontal="left" vertical="top" indent="1"/>
    </xf>
    <xf numFmtId="0" fontId="20" fillId="116" borderId="37" applyNumberFormat="0" applyProtection="0">
      <alignment horizontal="left" vertical="center" indent="1"/>
    </xf>
    <xf numFmtId="0" fontId="20" fillId="116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29" borderId="39" applyNumberFormat="0" applyProtection="0">
      <alignment horizontal="left" vertical="top" indent="1"/>
    </xf>
    <xf numFmtId="0" fontId="20" fillId="29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29" borderId="37" applyNumberFormat="0" applyProtection="0">
      <alignment horizontal="left" vertical="center" indent="1"/>
    </xf>
    <xf numFmtId="0" fontId="20" fillId="2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5" borderId="39" applyNumberFormat="0" applyProtection="0">
      <alignment horizontal="left" vertical="top" indent="1"/>
    </xf>
    <xf numFmtId="0" fontId="20" fillId="115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7" borderId="37" applyNumberFormat="0" applyProtection="0">
      <alignment horizontal="left" vertical="center" indent="1"/>
    </xf>
    <xf numFmtId="0" fontId="20" fillId="117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114" borderId="39" applyNumberFormat="0" applyProtection="0">
      <alignment horizontal="left" vertical="top" indent="1"/>
    </xf>
    <xf numFmtId="0" fontId="20" fillId="114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0" fillId="82" borderId="37" applyNumberFormat="0" applyProtection="0">
      <alignment horizontal="left" vertical="center" indent="1"/>
    </xf>
    <xf numFmtId="0" fontId="20" fillId="82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5" borderId="41" applyNumberFormat="0" applyProtection="0">
      <alignment horizontal="left" vertical="center" indent="1"/>
    </xf>
    <xf numFmtId="4" fontId="20" fillId="115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6" borderId="41" applyNumberFormat="0" applyProtection="0">
      <alignment horizontal="left" vertical="center" indent="1"/>
    </xf>
    <xf numFmtId="4" fontId="20" fillId="116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5" borderId="37" applyNumberFormat="0" applyProtection="0">
      <alignment horizontal="right" vertical="center"/>
    </xf>
    <xf numFmtId="4" fontId="20" fillId="115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2" borderId="41" applyNumberFormat="0" applyProtection="0">
      <alignment horizontal="left" vertical="center" indent="1"/>
    </xf>
    <xf numFmtId="4" fontId="20" fillId="112" borderId="41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1" borderId="37" applyNumberFormat="0" applyProtection="0">
      <alignment horizontal="right" vertical="center"/>
    </xf>
    <xf numFmtId="4" fontId="20" fillId="31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11" borderId="37" applyNumberFormat="0" applyProtection="0">
      <alignment horizontal="right" vertical="center"/>
    </xf>
    <xf numFmtId="4" fontId="20" fillId="111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65" borderId="37" applyNumberFormat="0" applyProtection="0">
      <alignment horizontal="right" vertical="center"/>
    </xf>
    <xf numFmtId="4" fontId="20" fillId="65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77" borderId="37" applyNumberFormat="0" applyProtection="0">
      <alignment horizontal="right" vertical="center"/>
    </xf>
    <xf numFmtId="4" fontId="20" fillId="77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40" borderId="37" applyNumberFormat="0" applyProtection="0">
      <alignment horizontal="right" vertical="center"/>
    </xf>
    <xf numFmtId="4" fontId="20" fillId="40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2" borderId="37" applyNumberFormat="0" applyProtection="0">
      <alignment horizontal="right" vertical="center"/>
    </xf>
    <xf numFmtId="4" fontId="20" fillId="32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58" borderId="41" applyNumberFormat="0" applyProtection="0">
      <alignment horizontal="right" vertical="center"/>
    </xf>
    <xf numFmtId="4" fontId="20" fillId="58" borderId="41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9" borderId="37" applyNumberFormat="0" applyProtection="0">
      <alignment horizontal="right" vertical="center"/>
    </xf>
    <xf numFmtId="4" fontId="20" fillId="109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8" borderId="37" applyNumberFormat="0" applyProtection="0">
      <alignment horizontal="right" vertical="center"/>
    </xf>
    <xf numFmtId="4" fontId="20" fillId="18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29" fillId="100" borderId="39" applyNumberFormat="0" applyProtection="0">
      <alignment horizontal="left" vertical="top" indent="1"/>
    </xf>
    <xf numFmtId="0" fontId="129" fillId="100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8" borderId="37" applyNumberFormat="0" applyProtection="0">
      <alignment horizontal="left" vertical="center" indent="1"/>
    </xf>
    <xf numFmtId="4" fontId="20" fillId="108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2" fillId="108" borderId="37" applyNumberFormat="0" applyProtection="0">
      <alignment vertical="center"/>
    </xf>
    <xf numFmtId="4" fontId="22" fillId="108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0" borderId="37" applyNumberFormat="0" applyProtection="0">
      <alignment vertical="center"/>
    </xf>
    <xf numFmtId="4" fontId="20" fillId="100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8" fillId="0" borderId="24">
      <alignment vertical="center" wrapText="1"/>
    </xf>
    <xf numFmtId="0" fontId="28" fillId="0" borderId="24">
      <alignment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115" fillId="82" borderId="33" applyNumberFormat="0" applyAlignment="0" applyProtection="0"/>
    <xf numFmtId="170" fontId="5" fillId="103" borderId="29" applyNumberFormat="0" applyFont="0" applyAlignment="0" applyProtection="0"/>
    <xf numFmtId="0" fontId="5" fillId="73" borderId="29" applyNumberFormat="0" applyFont="0" applyAlignment="0" applyProtection="0"/>
    <xf numFmtId="0" fontId="5" fillId="7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103" borderId="29" applyNumberFormat="0" applyFont="0" applyAlignment="0" applyProtection="0"/>
    <xf numFmtId="0" fontId="5" fillId="103" borderId="29" applyNumberFormat="0" applyFont="0" applyAlignment="0" applyProtection="0"/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0" fontId="77" fillId="0" borderId="24">
      <alignment horizontal="left" vertical="center"/>
    </xf>
    <xf numFmtId="170" fontId="77" fillId="0" borderId="24">
      <alignment horizontal="left" vertical="center"/>
    </xf>
    <xf numFmtId="0" fontId="77" fillId="0" borderId="24">
      <alignment horizontal="left" vertic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11" fillId="16" borderId="9">
      <alignment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1" fontId="9" fillId="78" borderId="12" applyNumberFormat="0" applyBorder="0"/>
    <xf numFmtId="1" fontId="9" fillId="78" borderId="12" applyNumberFormat="0" applyBorder="0"/>
    <xf numFmtId="1" fontId="9" fillId="78" borderId="12" applyNumberFormat="0" applyBorder="0"/>
    <xf numFmtId="181" fontId="8" fillId="0" borderId="14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5" fillId="73" borderId="14">
      <protection locked="0"/>
    </xf>
    <xf numFmtId="38" fontId="5" fillId="73" borderId="14">
      <protection locked="0"/>
    </xf>
    <xf numFmtId="38" fontId="5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181" fontId="8" fillId="73" borderId="14"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38" fontId="5" fillId="0" borderId="14"/>
    <xf numFmtId="38" fontId="5" fillId="0" borderId="14"/>
    <xf numFmtId="38" fontId="5" fillId="0" borderId="14"/>
    <xf numFmtId="38" fontId="40" fillId="0" borderId="14"/>
    <xf numFmtId="38" fontId="40" fillId="0" borderId="14"/>
    <xf numFmtId="38" fontId="40" fillId="0" borderId="14"/>
    <xf numFmtId="181" fontId="8" fillId="0" borderId="14"/>
    <xf numFmtId="181" fontId="8" fillId="0" borderId="14"/>
    <xf numFmtId="40" fontId="5" fillId="0" borderId="14"/>
    <xf numFmtId="40" fontId="5" fillId="0" borderId="14"/>
    <xf numFmtId="40" fontId="5" fillId="0" borderId="14"/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38" fontId="40" fillId="81" borderId="14" applyNumberFormat="0" applyFont="0" applyBorder="0" applyAlignment="0">
      <alignment horizontal="center"/>
    </xf>
    <xf numFmtId="0" fontId="41" fillId="0" borderId="14" applyNumberFormat="0"/>
    <xf numFmtId="0" fontId="41" fillId="0" borderId="14" applyNumberFormat="0"/>
    <xf numFmtId="0" fontId="41" fillId="0" borderId="14" applyNumberFormat="0"/>
    <xf numFmtId="0" fontId="40" fillId="0" borderId="14" applyNumberFormat="0"/>
    <xf numFmtId="0" fontId="40" fillId="0" borderId="14" applyNumberFormat="0"/>
    <xf numFmtId="0" fontId="40" fillId="0" borderId="14" applyNumberFormat="0"/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1" fillId="83" borderId="15" applyNumberFormat="0" applyAlignment="0" applyProtection="0"/>
    <xf numFmtId="0" fontId="51" fillId="83" borderId="15" applyNumberFormat="0" applyAlignment="0" applyProtection="0"/>
    <xf numFmtId="170" fontId="49" fillId="82" borderId="15" applyNumberFormat="0" applyAlignment="0" applyProtection="0"/>
    <xf numFmtId="17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200" fontId="61" fillId="0" borderId="14"/>
    <xf numFmtId="200" fontId="61" fillId="0" borderId="14"/>
    <xf numFmtId="200" fontId="61" fillId="0" borderId="14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67" fillId="22" borderId="15" applyNumberFormat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77" fillId="0" borderId="24">
      <alignment horizontal="left" vertical="center"/>
    </xf>
    <xf numFmtId="170" fontId="77" fillId="0" borderId="24">
      <alignment horizontal="left" vertical="center"/>
    </xf>
    <xf numFmtId="170" fontId="77" fillId="0" borderId="24">
      <alignment horizontal="left" vertic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8" fontId="12" fillId="96" borderId="22" applyNumberFormat="0" applyFont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0" fontId="20" fillId="11" borderId="14" applyNumberFormat="0" applyBorder="0" applyAlignment="0" applyProtection="0"/>
    <xf numFmtId="38" fontId="9" fillId="10" borderId="9">
      <alignment horizontal="right"/>
    </xf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8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8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2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92" fillId="0" borderId="0" applyFont="0" applyFill="0" applyBorder="0" applyAlignment="0" applyProtection="0"/>
    <xf numFmtId="169" fontId="92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5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3" fillId="0" borderId="0" applyFont="0" applyFill="0" applyBorder="0" applyAlignment="0" applyProtection="0"/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1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69" fontId="93" fillId="0" borderId="0" applyFont="0" applyFill="0" applyBorder="0" applyAlignment="0" applyProtection="0"/>
    <xf numFmtId="169" fontId="93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69" fontId="93" fillId="0" borderId="0" applyFont="0" applyFill="0" applyBorder="0" applyAlignment="0" applyProtection="0"/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69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4" borderId="14" applyNumberFormat="0" applyAlignment="0"/>
    <xf numFmtId="0" fontId="5" fillId="4" borderId="14" applyNumberFormat="0" applyAlignment="0"/>
    <xf numFmtId="0" fontId="5" fillId="4" borderId="14" applyNumberFormat="0" applyAlignment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73" borderId="29" applyNumberFormat="0" applyFont="0" applyAlignment="0" applyProtection="0"/>
    <xf numFmtId="0" fontId="5" fillId="73" borderId="29" applyNumberFormat="0" applyFont="0" applyAlignment="0" applyProtection="0"/>
    <xf numFmtId="170" fontId="5" fillId="103" borderId="29" applyNumberFormat="0" applyFon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237" fontId="5" fillId="0" borderId="1" applyFont="0" applyBorder="0" applyAlignment="0">
      <alignment vertical="center"/>
    </xf>
    <xf numFmtId="237" fontId="5" fillId="0" borderId="1" applyFont="0" applyBorder="0" applyAlignment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15" fillId="82" borderId="33" applyNumberFormat="0" applyAlignment="0" applyProtection="0"/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0" borderId="37" applyNumberFormat="0" applyProtection="0">
      <alignment vertical="center"/>
    </xf>
    <xf numFmtId="4" fontId="20" fillId="100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2" fillId="108" borderId="37" applyNumberFormat="0" applyProtection="0">
      <alignment vertical="center"/>
    </xf>
    <xf numFmtId="4" fontId="22" fillId="108" borderId="37" applyNumberFormat="0" applyProtection="0">
      <alignment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8" borderId="37" applyNumberFormat="0" applyProtection="0">
      <alignment horizontal="left" vertical="center" indent="1"/>
    </xf>
    <xf numFmtId="4" fontId="20" fillId="108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129" fillId="100" borderId="39" applyNumberFormat="0" applyProtection="0">
      <alignment horizontal="left" vertical="top" indent="1"/>
    </xf>
    <xf numFmtId="0" fontId="129" fillId="100" borderId="39" applyNumberFormat="0" applyProtection="0">
      <alignment horizontal="left" vertical="top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28" fillId="0" borderId="24">
      <alignment vertical="center" wrapText="1"/>
    </xf>
    <xf numFmtId="0" fontId="28" fillId="0" borderId="24">
      <alignment vertical="center" wrapText="1"/>
    </xf>
    <xf numFmtId="4" fontId="20" fillId="39" borderId="37" applyNumberFormat="0" applyProtection="0">
      <alignment horizontal="left" vertical="center" inden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8" borderId="37" applyNumberFormat="0" applyProtection="0">
      <alignment horizontal="right" vertical="center"/>
    </xf>
    <xf numFmtId="4" fontId="20" fillId="18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109" borderId="37" applyNumberFormat="0" applyProtection="0">
      <alignment horizontal="right" vertical="center"/>
    </xf>
    <xf numFmtId="4" fontId="20" fillId="109" borderId="37" applyNumberFormat="0" applyProtection="0">
      <alignment horizontal="right" vertical="center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0" fillId="58" borderId="41" applyNumberFormat="0" applyProtection="0">
      <alignment horizontal="right" vertical="center"/>
    </xf>
    <xf numFmtId="4" fontId="20" fillId="58" borderId="41" applyNumberFormat="0" applyProtection="0">
      <alignment horizontal="right" vertical="center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2" borderId="37" applyNumberFormat="0" applyProtection="0">
      <alignment horizontal="right" vertical="center"/>
    </xf>
    <xf numFmtId="4" fontId="20" fillId="32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4" fontId="20" fillId="40" borderId="37" applyNumberFormat="0" applyProtection="0">
      <alignment horizontal="right" vertical="center"/>
    </xf>
    <xf numFmtId="4" fontId="20" fillId="4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77" borderId="37" applyNumberFormat="0" applyProtection="0">
      <alignment horizontal="right" vertical="center"/>
    </xf>
    <xf numFmtId="4" fontId="20" fillId="77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65" borderId="37" applyNumberFormat="0" applyProtection="0">
      <alignment horizontal="right" vertical="center"/>
    </xf>
    <xf numFmtId="4" fontId="20" fillId="6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1" borderId="37" applyNumberFormat="0" applyProtection="0">
      <alignment horizontal="right" vertical="center"/>
    </xf>
    <xf numFmtId="4" fontId="20" fillId="111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4" fontId="20" fillId="31" borderId="37" applyNumberFormat="0" applyProtection="0">
      <alignment horizontal="right" vertical="center"/>
    </xf>
    <xf numFmtId="4" fontId="20" fillId="31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2" borderId="41" applyNumberFormat="0" applyProtection="0">
      <alignment horizontal="left" vertical="center" indent="1"/>
    </xf>
    <xf numFmtId="4" fontId="20" fillId="112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5" fillId="114" borderId="41" applyNumberFormat="0" applyProtection="0">
      <alignment horizontal="left" vertical="center" indent="1"/>
    </xf>
    <xf numFmtId="4" fontId="5" fillId="114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5" borderId="37" applyNumberFormat="0" applyProtection="0">
      <alignment horizontal="right" vertical="center"/>
    </xf>
    <xf numFmtId="4" fontId="20" fillId="11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6" borderId="41" applyNumberFormat="0" applyProtection="0">
      <alignment horizontal="left" vertical="center" indent="1"/>
    </xf>
    <xf numFmtId="4" fontId="20" fillId="116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115" borderId="41" applyNumberFormat="0" applyProtection="0">
      <alignment horizontal="left" vertical="center" indent="1"/>
    </xf>
    <xf numFmtId="4" fontId="20" fillId="115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82" borderId="37" applyNumberFormat="0" applyProtection="0">
      <alignment horizontal="left" vertical="center" indent="1"/>
    </xf>
    <xf numFmtId="0" fontId="20" fillId="82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4" borderId="39" applyNumberFormat="0" applyProtection="0">
      <alignment horizontal="left" vertical="top" indent="1"/>
    </xf>
    <xf numFmtId="0" fontId="20" fillId="114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7" borderId="37" applyNumberFormat="0" applyProtection="0">
      <alignment horizontal="left" vertical="center" indent="1"/>
    </xf>
    <xf numFmtId="0" fontId="20" fillId="117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5" borderId="39" applyNumberFormat="0" applyProtection="0">
      <alignment horizontal="left" vertical="top" indent="1"/>
    </xf>
    <xf numFmtId="0" fontId="20" fillId="115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20" fillId="29" borderId="37" applyNumberFormat="0" applyProtection="0">
      <alignment horizontal="left" vertical="center" indent="1"/>
    </xf>
    <xf numFmtId="0" fontId="20" fillId="2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29" borderId="39" applyNumberFormat="0" applyProtection="0">
      <alignment horizontal="left" vertical="top" indent="1"/>
    </xf>
    <xf numFmtId="0" fontId="20" fillId="29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6" borderId="37" applyNumberFormat="0" applyProtection="0">
      <alignment horizontal="left" vertical="center" indent="1"/>
    </xf>
    <xf numFmtId="0" fontId="20" fillId="116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16" borderId="39" applyNumberFormat="0" applyProtection="0">
      <alignment horizontal="left" vertical="top" indent="1"/>
    </xf>
    <xf numFmtId="0" fontId="20" fillId="116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35" fillId="114" borderId="44" applyBorder="0"/>
    <xf numFmtId="0" fontId="35" fillId="114" borderId="44" applyBorder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103" borderId="39" applyNumberFormat="0" applyProtection="0">
      <alignment vertical="center"/>
    </xf>
    <xf numFmtId="4" fontId="132" fillId="103" borderId="39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2" fillId="82" borderId="39" applyNumberFormat="0" applyProtection="0">
      <alignment horizontal="left" vertical="center" indent="1"/>
    </xf>
    <xf numFmtId="4" fontId="132" fillId="82" borderId="39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03" borderId="39" applyNumberFormat="0" applyProtection="0">
      <alignment horizontal="left" vertical="top" indent="1"/>
    </xf>
    <xf numFmtId="0" fontId="132" fillId="103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0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2" fillId="79" borderId="37" applyNumberFormat="0" applyProtection="0">
      <alignment horizontal="right" vertical="center"/>
    </xf>
    <xf numFmtId="4" fontId="22" fillId="79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0" fillId="39" borderId="37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32" fillId="115" borderId="39" applyNumberFormat="0" applyProtection="0">
      <alignment horizontal="left" vertical="top" indent="1"/>
    </xf>
    <xf numFmtId="0" fontId="132" fillId="115" borderId="39" applyNumberFormat="0" applyProtection="0">
      <alignment horizontal="left" vertical="top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3" fillId="120" borderId="41" applyNumberFormat="0" applyProtection="0">
      <alignment horizontal="left" vertical="center" indent="1"/>
    </xf>
    <xf numFmtId="4" fontId="133" fillId="120" borderId="41" applyNumberFormat="0" applyProtection="0">
      <alignment horizontal="left" vertical="center" inden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136" fillId="105" borderId="37" applyNumberFormat="0" applyProtection="0">
      <alignment horizontal="right" vertical="center"/>
    </xf>
    <xf numFmtId="4" fontId="136" fillId="105" borderId="37" applyNumberFormat="0" applyProtection="0">
      <alignment horizontal="right"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0" fontId="138" fillId="0" borderId="45"/>
    <xf numFmtId="170" fontId="138" fillId="0" borderId="45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235" fontId="73" fillId="125" borderId="49">
      <alignment vertical="center"/>
    </xf>
    <xf numFmtId="235" fontId="73" fillId="125" borderId="49">
      <alignment vertical="center"/>
    </xf>
    <xf numFmtId="235" fontId="73" fillId="125" borderId="49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4" fontId="22" fillId="11" borderId="14" applyNumberFormat="0" applyProtection="0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0" fillId="122" borderId="14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249" fontId="77" fillId="0" borderId="14"/>
    <xf numFmtId="0" fontId="12" fillId="0" borderId="14">
      <alignment horizontal="center"/>
    </xf>
    <xf numFmtId="0" fontId="12" fillId="11" borderId="14" applyNumberFormat="0" applyAlignment="0">
      <alignment horizontal="center"/>
    </xf>
    <xf numFmtId="0" fontId="65" fillId="0" borderId="62" applyNumberFormat="0" applyFill="0" applyAlignment="0" applyProtection="0"/>
    <xf numFmtId="0" fontId="65" fillId="0" borderId="62" applyNumberFormat="0" applyFill="0" applyAlignment="0" applyProtection="0"/>
    <xf numFmtId="0" fontId="153" fillId="4" borderId="14">
      <alignment horizontal="centerContinuous" vertical="center"/>
    </xf>
    <xf numFmtId="0" fontId="152" fillId="4" borderId="14">
      <alignment horizontal="centerContinuous" vertical="center"/>
    </xf>
    <xf numFmtId="0" fontId="154" fillId="4" borderId="14">
      <alignment horizontal="centerContinuous" vertical="center"/>
    </xf>
    <xf numFmtId="0" fontId="52" fillId="4" borderId="14">
      <alignment horizontal="centerContinuous" vertical="center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82" fillId="130" borderId="37" applyNumberFormat="0" applyAlignment="0" applyProtection="0"/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86" fillId="75" borderId="37" applyNumberFormat="0" applyAlignment="0" applyProtection="0"/>
    <xf numFmtId="0" fontId="23" fillId="12" borderId="14">
      <alignment vertical="center"/>
    </xf>
    <xf numFmtId="176" fontId="9" fillId="10" borderId="9">
      <alignment horizontal="right"/>
    </xf>
    <xf numFmtId="0" fontId="20" fillId="73" borderId="37" applyNumberFormat="0" applyFont="0" applyAlignment="0" applyProtection="0"/>
    <xf numFmtId="0" fontId="115" fillId="130" borderId="33" applyNumberFormat="0" applyAlignment="0" applyProtection="0"/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38" fontId="40" fillId="0" borderId="14"/>
    <xf numFmtId="0" fontId="9" fillId="3" borderId="9">
      <alignment horizontal="center" vertical="center" wrapText="1"/>
    </xf>
    <xf numFmtId="0" fontId="65" fillId="0" borderId="69" applyNumberFormat="0" applyFill="0" applyAlignment="0" applyProtection="0"/>
    <xf numFmtId="38" fontId="9" fillId="10" borderId="9">
      <alignment horizontal="right"/>
    </xf>
    <xf numFmtId="176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5" fillId="73" borderId="14">
      <protection locked="0"/>
    </xf>
    <xf numFmtId="1" fontId="9" fillId="78" borderId="12" applyNumberFormat="0" applyBorder="0"/>
    <xf numFmtId="38" fontId="5" fillId="73" borderId="14">
      <protection locked="0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38" fontId="9" fillId="10" borderId="9">
      <alignment horizontal="right"/>
    </xf>
    <xf numFmtId="166" fontId="5" fillId="0" borderId="0" applyFont="0" applyFill="0" applyBorder="0" applyAlignment="0" applyProtection="0"/>
    <xf numFmtId="0" fontId="5" fillId="0" borderId="9">
      <alignment horizontal="center" vertical="center"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0" fontId="23" fillId="12" borderId="14">
      <alignment vertical="center"/>
    </xf>
    <xf numFmtId="0" fontId="5" fillId="0" borderId="9">
      <alignment vertical="center" wrapText="1"/>
    </xf>
    <xf numFmtId="0" fontId="5" fillId="0" borderId="9">
      <alignment vertical="center" wrapText="1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5" fillId="0" borderId="9">
      <alignment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vertical="center" wrapText="1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69" fontId="5" fillId="0" borderId="0" applyFont="0" applyFill="0" applyBorder="0" applyAlignment="0" applyProtection="0"/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65" fillId="0" borderId="62" applyNumberFormat="0" applyFill="0" applyAlignment="0" applyProtection="0"/>
    <xf numFmtId="0" fontId="65" fillId="0" borderId="62" applyNumberFormat="0" applyFill="0" applyAlignment="0" applyProtection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9" fillId="3" borderId="9">
      <alignment horizontal="center" vertical="center" wrapText="1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vertical="center" wrapText="1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23" fillId="12" borderId="14">
      <alignment vertical="center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5" fillId="0" borderId="9">
      <alignment vertical="center" wrapText="1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vertical="center" wrapText="1"/>
    </xf>
    <xf numFmtId="176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182" fillId="130" borderId="37" applyNumberFormat="0" applyAlignment="0" applyProtection="0"/>
    <xf numFmtId="0" fontId="23" fillId="12" borderId="14">
      <alignment vertical="center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0" fontId="186" fillId="75" borderId="37" applyNumberFormat="0" applyAlignment="0" applyProtection="0"/>
    <xf numFmtId="0" fontId="23" fillId="12" borderId="14">
      <alignment vertical="center"/>
    </xf>
    <xf numFmtId="176" fontId="9" fillId="10" borderId="9">
      <alignment horizontal="right"/>
    </xf>
    <xf numFmtId="0" fontId="20" fillId="73" borderId="37" applyNumberFormat="0" applyFont="0" applyAlignment="0" applyProtection="0"/>
    <xf numFmtId="0" fontId="115" fillId="130" borderId="33" applyNumberFormat="0" applyAlignment="0" applyProtection="0"/>
    <xf numFmtId="0" fontId="5" fillId="0" borderId="9">
      <alignment vertical="center" wrapText="1"/>
    </xf>
    <xf numFmtId="0" fontId="65" fillId="0" borderId="69" applyNumberFormat="0" applyFill="0" applyAlignment="0" applyProtection="0"/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0" fontId="5" fillId="0" borderId="9">
      <alignment vertical="center" wrapText="1"/>
    </xf>
    <xf numFmtId="0" fontId="5" fillId="0" borderId="9">
      <alignment horizontal="center" vertical="center" wrapText="1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176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9" fillId="3" borderId="9">
      <alignment horizontal="center" vertical="center" wrapText="1"/>
    </xf>
    <xf numFmtId="0" fontId="9" fillId="3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41" fillId="0" borderId="14" applyNumberFormat="0">
      <alignment horizontal="right"/>
    </xf>
    <xf numFmtId="0" fontId="40" fillId="0" borderId="14" applyNumberFormat="0">
      <alignment horizontal="center"/>
    </xf>
    <xf numFmtId="181" fontId="8" fillId="73" borderId="14">
      <protection locked="0"/>
    </xf>
    <xf numFmtId="40" fontId="5" fillId="0" borderId="14"/>
    <xf numFmtId="0" fontId="5" fillId="4" borderId="14" applyNumberFormat="0" applyAlignment="0"/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9" fillId="10" borderId="9">
      <alignment horizontal="right"/>
    </xf>
    <xf numFmtId="0" fontId="23" fillId="12" borderId="14">
      <alignment vertical="center"/>
    </xf>
    <xf numFmtId="38" fontId="9" fillId="10" borderId="9">
      <alignment horizontal="right"/>
    </xf>
    <xf numFmtId="0" fontId="5" fillId="0" borderId="9">
      <alignment horizontal="center" vertical="center" wrapText="1"/>
    </xf>
    <xf numFmtId="0" fontId="5" fillId="0" borderId="9">
      <alignment horizontal="center" vertical="center" wrapText="1"/>
    </xf>
    <xf numFmtId="4" fontId="22" fillId="11" borderId="14" applyNumberFormat="0" applyProtection="0">
      <alignment vertical="center"/>
    </xf>
    <xf numFmtId="0" fontId="5" fillId="0" borderId="9">
      <alignment horizontal="center" vertical="center" wrapText="1"/>
    </xf>
    <xf numFmtId="0" fontId="20" fillId="122" borderId="14"/>
    <xf numFmtId="38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38" fontId="5" fillId="73" borderId="14">
      <protection locked="0"/>
    </xf>
    <xf numFmtId="1" fontId="9" fillId="78" borderId="12" applyNumberFormat="0" applyBorder="0"/>
    <xf numFmtId="40" fontId="5" fillId="0" borderId="14"/>
    <xf numFmtId="181" fontId="8" fillId="73" borderId="14"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49" fontId="5" fillId="73" borderId="14">
      <alignment horizontal="left"/>
      <protection locked="0"/>
    </xf>
    <xf numFmtId="38" fontId="5" fillId="0" borderId="14"/>
    <xf numFmtId="38" fontId="5" fillId="0" borderId="14"/>
    <xf numFmtId="38" fontId="5" fillId="0" borderId="14"/>
    <xf numFmtId="38" fontId="40" fillId="0" borderId="14"/>
    <xf numFmtId="181" fontId="8" fillId="0" borderId="14"/>
    <xf numFmtId="38" fontId="40" fillId="81" borderId="14" applyNumberFormat="0" applyFont="0" applyBorder="0" applyAlignment="0">
      <alignment horizontal="center"/>
    </xf>
    <xf numFmtId="181" fontId="8" fillId="0" borderId="14"/>
    <xf numFmtId="40" fontId="5" fillId="0" borderId="14"/>
    <xf numFmtId="38" fontId="40" fillId="81" borderId="14" applyNumberFormat="0" applyFont="0" applyBorder="0" applyAlignment="0">
      <alignment horizontal="center"/>
    </xf>
    <xf numFmtId="0" fontId="40" fillId="0" borderId="14" applyNumberFormat="0">
      <alignment horizontal="center"/>
    </xf>
    <xf numFmtId="0" fontId="40" fillId="0" borderId="14" applyNumberFormat="0">
      <alignment horizontal="center"/>
    </xf>
    <xf numFmtId="38" fontId="40" fillId="81" borderId="14" applyNumberFormat="0" applyFont="0" applyBorder="0" applyAlignment="0">
      <alignment horizontal="center"/>
    </xf>
    <xf numFmtId="0" fontId="41" fillId="0" borderId="14" applyNumberFormat="0"/>
    <xf numFmtId="0" fontId="41" fillId="0" borderId="14" applyNumberFormat="0"/>
    <xf numFmtId="0" fontId="41" fillId="0" borderId="14" applyNumberFormat="0"/>
    <xf numFmtId="0" fontId="40" fillId="0" borderId="14" applyNumberFormat="0"/>
    <xf numFmtId="0" fontId="40" fillId="0" borderId="14" applyNumberFormat="0"/>
    <xf numFmtId="0" fontId="40" fillId="0" borderId="14" applyNumberFormat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1" fillId="83" borderId="15" applyNumberFormat="0" applyAlignment="0" applyProtection="0"/>
    <xf numFmtId="0" fontId="51" fillId="83" borderId="15" applyNumberFormat="0" applyAlignment="0" applyProtection="0"/>
    <xf numFmtId="170" fontId="49" fillId="82" borderId="15" applyNumberFormat="0" applyAlignment="0" applyProtection="0"/>
    <xf numFmtId="170" fontId="49" fillId="82" borderId="15" applyNumberFormat="0" applyAlignment="0" applyProtection="0"/>
    <xf numFmtId="0" fontId="49" fillId="82" borderId="15" applyNumberFormat="0" applyAlignment="0" applyProtection="0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200" fontId="61" fillId="0" borderId="14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200" fontId="61" fillId="0" borderId="14"/>
    <xf numFmtId="200" fontId="61" fillId="0" borderId="14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67" fillId="22" borderId="15" applyNumberFormat="0" applyAlignment="0" applyProtection="0"/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10" fontId="20" fillId="11" borderId="14" applyNumberFormat="0" applyBorder="0" applyAlignment="0" applyProtection="0"/>
    <xf numFmtId="0" fontId="67" fillId="22" borderId="15" applyNumberFormat="0" applyAlignment="0" applyProtection="0"/>
    <xf numFmtId="0" fontId="67" fillId="22" borderId="15" applyNumberFormat="0" applyAlignment="0" applyProtection="0"/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196" fontId="5" fillId="0" borderId="14" applyNumberFormat="0">
      <alignment horizontal="left" wrapText="1"/>
      <protection locked="0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11" borderId="14" applyNumberFormat="0" applyProtection="0">
      <alignment vertical="center" wrapText="1"/>
    </xf>
    <xf numFmtId="0" fontId="5" fillId="4" borderId="14" applyNumberFormat="0" applyAlignment="0"/>
    <xf numFmtId="0" fontId="5" fillId="4" borderId="14" applyNumberFormat="0" applyAlignment="0"/>
    <xf numFmtId="237" fontId="5" fillId="0" borderId="1" applyFont="0" applyBorder="0" applyAlignment="0">
      <alignment vertical="center"/>
    </xf>
    <xf numFmtId="237" fontId="5" fillId="0" borderId="1" applyFont="0" applyBorder="0" applyAlignment="0">
      <alignment vertical="center"/>
    </xf>
    <xf numFmtId="4" fontId="22" fillId="11" borderId="14" applyNumberFormat="0" applyProtection="0">
      <alignment vertical="center"/>
    </xf>
    <xf numFmtId="0" fontId="20" fillId="122" borderId="14"/>
    <xf numFmtId="249" fontId="77" fillId="0" borderId="14"/>
    <xf numFmtId="0" fontId="12" fillId="0" borderId="14">
      <alignment horizontal="center"/>
    </xf>
    <xf numFmtId="0" fontId="12" fillId="11" borderId="14" applyNumberFormat="0" applyAlignment="0">
      <alignment horizontal="center"/>
    </xf>
    <xf numFmtId="0" fontId="153" fillId="4" borderId="14">
      <alignment horizontal="centerContinuous" vertical="center"/>
    </xf>
    <xf numFmtId="0" fontId="152" fillId="4" borderId="14">
      <alignment horizontal="centerContinuous" vertical="center"/>
    </xf>
    <xf numFmtId="0" fontId="154" fillId="4" borderId="14">
      <alignment horizontal="centerContinuous" vertical="center"/>
    </xf>
    <xf numFmtId="0" fontId="52" fillId="4" borderId="14">
      <alignment horizontal="centerContinuous" vertical="center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38" fontId="9" fillId="10" borderId="9">
      <alignment horizontal="right"/>
    </xf>
    <xf numFmtId="38" fontId="40" fillId="0" borderId="14"/>
    <xf numFmtId="181" fontId="8" fillId="0" borderId="14"/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176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5" fillId="0" borderId="9">
      <alignment horizontal="center" vertical="center" wrapText="1"/>
    </xf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176" fontId="9" fillId="10" borderId="9">
      <alignment horizontal="right"/>
    </xf>
    <xf numFmtId="176" fontId="9" fillId="10" borderId="9">
      <alignment horizontal="right"/>
    </xf>
    <xf numFmtId="0" fontId="41" fillId="0" borderId="14" applyNumberFormat="0">
      <alignment horizontal="right"/>
    </xf>
    <xf numFmtId="0" fontId="41" fillId="0" borderId="14" applyNumberFormat="0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181" fontId="8" fillId="73" borderId="14">
      <protection locked="0"/>
    </xf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1" fontId="9" fillId="78" borderId="12" applyNumberFormat="0" applyBorder="0"/>
    <xf numFmtId="38" fontId="9" fillId="10" borderId="9">
      <alignment horizontal="right"/>
    </xf>
    <xf numFmtId="38" fontId="9" fillId="10" borderId="9">
      <alignment horizontal="right"/>
    </xf>
    <xf numFmtId="38" fontId="9" fillId="10" borderId="9">
      <alignment horizontal="right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0" fontId="23" fillId="12" borderId="14">
      <alignment vertical="center"/>
    </xf>
    <xf numFmtId="4" fontId="22" fillId="11" borderId="14" applyNumberFormat="0" applyProtection="0">
      <alignment vertical="center"/>
    </xf>
    <xf numFmtId="0" fontId="20" fillId="122" borderId="14"/>
    <xf numFmtId="0" fontId="23" fillId="12" borderId="14">
      <alignment vertical="center"/>
    </xf>
    <xf numFmtId="0" fontId="23" fillId="12" borderId="14">
      <alignment vertical="center"/>
    </xf>
    <xf numFmtId="169" fontId="1" fillId="0" borderId="0" applyFont="0" applyFill="0" applyBorder="0" applyAlignment="0" applyProtection="0"/>
    <xf numFmtId="4" fontId="22" fillId="11" borderId="14" applyNumberFormat="0" applyProtection="0">
      <alignment vertical="center"/>
    </xf>
    <xf numFmtId="169" fontId="1" fillId="0" borderId="0" applyFont="0" applyFill="0" applyBorder="0" applyAlignment="0" applyProtection="0"/>
    <xf numFmtId="0" fontId="20" fillId="122" borderId="14"/>
    <xf numFmtId="249" fontId="77" fillId="0" borderId="14"/>
    <xf numFmtId="0" fontId="12" fillId="0" borderId="14">
      <alignment horizontal="center"/>
    </xf>
    <xf numFmtId="0" fontId="12" fillId="11" borderId="14" applyNumberFormat="0" applyAlignment="0">
      <alignment horizontal="center"/>
    </xf>
    <xf numFmtId="169" fontId="1" fillId="0" borderId="0" applyFont="0" applyFill="0" applyBorder="0" applyAlignment="0" applyProtection="0"/>
    <xf numFmtId="0" fontId="153" fillId="4" borderId="14">
      <alignment horizontal="centerContinuous" vertical="center"/>
    </xf>
    <xf numFmtId="0" fontId="152" fillId="4" borderId="14">
      <alignment horizontal="centerContinuous" vertical="center"/>
    </xf>
    <xf numFmtId="0" fontId="154" fillId="4" borderId="14">
      <alignment horizontal="centerContinuous" vertical="center"/>
    </xf>
    <xf numFmtId="0" fontId="52" fillId="4" borderId="14">
      <alignment horizontal="centerContinuous" vertical="center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259" fontId="102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90" fillId="0" borderId="0">
      <alignment vertical="center"/>
    </xf>
    <xf numFmtId="172" fontId="190" fillId="0" borderId="0" applyFont="0" applyFill="0" applyBorder="0" applyAlignment="0" applyProtection="0">
      <alignment vertical="center"/>
    </xf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259" fontId="102" fillId="0" borderId="0"/>
    <xf numFmtId="0" fontId="190" fillId="0" borderId="0">
      <alignment vertical="center"/>
    </xf>
    <xf numFmtId="259" fontId="102" fillId="0" borderId="0" applyNumberFormat="0" applyFont="0" applyFill="0" applyBorder="0" applyProtection="0">
      <alignment vertical="center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2" fontId="190" fillId="0" borderId="0" applyFont="0" applyFill="0" applyBorder="0" applyAlignment="0" applyProtection="0">
      <alignment vertical="center"/>
    </xf>
    <xf numFmtId="166" fontId="5" fillId="0" borderId="0" applyFont="0" applyFill="0" applyBorder="0" applyAlignment="0" applyProtection="0"/>
    <xf numFmtId="172" fontId="190" fillId="0" borderId="0" applyFont="0" applyFill="0" applyBorder="0" applyAlignment="0" applyProtection="0">
      <alignment vertical="center"/>
    </xf>
    <xf numFmtId="259" fontId="102" fillId="0" borderId="0" applyNumberFormat="0" applyFont="0" applyFill="0" applyBorder="0" applyProtection="0">
      <alignment vertical="center"/>
    </xf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190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2" fillId="0" borderId="0">
      <alignment vertical="center"/>
    </xf>
    <xf numFmtId="259" fontId="191" fillId="0" borderId="0">
      <alignment vertical="center"/>
    </xf>
    <xf numFmtId="172" fontId="190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59" fontId="102" fillId="0" borderId="0" applyNumberFormat="0" applyFont="0" applyFill="0" applyBorder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59" fontId="102" fillId="0" borderId="0" applyNumberFormat="0" applyFont="0" applyFill="0" applyBorder="0" applyProtection="0">
      <alignment vertical="center"/>
    </xf>
    <xf numFmtId="259" fontId="191" fillId="0" borderId="0">
      <alignment vertical="center"/>
    </xf>
    <xf numFmtId="259" fontId="102" fillId="0" borderId="0"/>
    <xf numFmtId="0" fontId="190" fillId="0" borderId="0">
      <alignment vertical="center"/>
    </xf>
    <xf numFmtId="259" fontId="102" fillId="0" borderId="0"/>
    <xf numFmtId="260" fontId="176" fillId="0" borderId="0" applyFont="0" applyFill="0" applyBorder="0" applyAlignment="0" applyProtection="0"/>
    <xf numFmtId="259" fontId="191" fillId="0" borderId="0">
      <alignment vertical="center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90" fillId="0" borderId="0">
      <alignment vertical="center"/>
    </xf>
    <xf numFmtId="172" fontId="102" fillId="0" borderId="0" applyFont="0" applyFill="0" applyBorder="0" applyAlignment="0" applyProtection="0">
      <alignment vertical="center"/>
    </xf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90" fillId="0" borderId="0">
      <alignment vertical="center"/>
    </xf>
    <xf numFmtId="259" fontId="192" fillId="0" borderId="0">
      <alignment vertical="center"/>
    </xf>
    <xf numFmtId="259" fontId="10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1" fillId="0" borderId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7" fillId="0" borderId="70">
      <alignment horizontal="left" vertical="center"/>
    </xf>
    <xf numFmtId="170" fontId="77" fillId="0" borderId="70">
      <alignment horizontal="left" vertical="center"/>
    </xf>
    <xf numFmtId="170" fontId="77" fillId="0" borderId="70">
      <alignment horizontal="left" vertical="center"/>
    </xf>
    <xf numFmtId="0" fontId="5" fillId="103" borderId="71" applyNumberFormat="0" applyFont="0" applyAlignment="0" applyProtection="0"/>
    <xf numFmtId="0" fontId="5" fillId="103" borderId="71" applyNumberFormat="0" applyFont="0" applyAlignment="0" applyProtection="0"/>
    <xf numFmtId="0" fontId="5" fillId="73" borderId="71" applyNumberFormat="0" applyFont="0" applyAlignment="0" applyProtection="0"/>
    <xf numFmtId="0" fontId="5" fillId="73" borderId="71" applyNumberFormat="0" applyFont="0" applyAlignment="0" applyProtection="0"/>
    <xf numFmtId="170" fontId="5" fillId="103" borderId="71" applyNumberFormat="0" applyFont="0" applyAlignment="0" applyProtection="0"/>
    <xf numFmtId="0" fontId="115" fillId="82" borderId="72" applyNumberFormat="0" applyAlignment="0" applyProtection="0"/>
    <xf numFmtId="0" fontId="115" fillId="82" borderId="72" applyNumberFormat="0" applyAlignment="0" applyProtection="0"/>
    <xf numFmtId="0" fontId="28" fillId="0" borderId="70">
      <alignment vertical="center" wrapText="1"/>
    </xf>
    <xf numFmtId="0" fontId="28" fillId="0" borderId="70">
      <alignment vertical="center" wrapText="1"/>
    </xf>
    <xf numFmtId="0" fontId="115" fillId="82" borderId="72" applyNumberFormat="0" applyAlignment="0" applyProtection="0"/>
    <xf numFmtId="4" fontId="20" fillId="100" borderId="73" applyNumberFormat="0" applyProtection="0">
      <alignment vertical="center"/>
    </xf>
    <xf numFmtId="4" fontId="20" fillId="100" borderId="73" applyNumberFormat="0" applyProtection="0">
      <alignment vertical="center"/>
    </xf>
    <xf numFmtId="4" fontId="22" fillId="108" borderId="73" applyNumberFormat="0" applyProtection="0">
      <alignment vertical="center"/>
    </xf>
    <xf numFmtId="4" fontId="22" fillId="108" borderId="73" applyNumberFormat="0" applyProtection="0">
      <alignment vertical="center"/>
    </xf>
    <xf numFmtId="4" fontId="20" fillId="108" borderId="73" applyNumberFormat="0" applyProtection="0">
      <alignment horizontal="left" vertical="center" indent="1"/>
    </xf>
    <xf numFmtId="4" fontId="20" fillId="108" borderId="73" applyNumberFormat="0" applyProtection="0">
      <alignment horizontal="left" vertical="center" indent="1"/>
    </xf>
    <xf numFmtId="0" fontId="129" fillId="100" borderId="74" applyNumberFormat="0" applyProtection="0">
      <alignment horizontal="left" vertical="top" indent="1"/>
    </xf>
    <xf numFmtId="0" fontId="129" fillId="100" borderId="74" applyNumberFormat="0" applyProtection="0">
      <alignment horizontal="left" vertical="top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18" borderId="73" applyNumberFormat="0" applyProtection="0">
      <alignment horizontal="right" vertical="center"/>
    </xf>
    <xf numFmtId="4" fontId="20" fillId="18" borderId="73" applyNumberFormat="0" applyProtection="0">
      <alignment horizontal="right" vertical="center"/>
    </xf>
    <xf numFmtId="4" fontId="20" fillId="109" borderId="73" applyNumberFormat="0" applyProtection="0">
      <alignment horizontal="right" vertical="center"/>
    </xf>
    <xf numFmtId="4" fontId="20" fillId="109" borderId="73" applyNumberFormat="0" applyProtection="0">
      <alignment horizontal="right" vertical="center"/>
    </xf>
    <xf numFmtId="4" fontId="20" fillId="58" borderId="75" applyNumberFormat="0" applyProtection="0">
      <alignment horizontal="right" vertical="center"/>
    </xf>
    <xf numFmtId="4" fontId="20" fillId="58" borderId="75" applyNumberFormat="0" applyProtection="0">
      <alignment horizontal="right" vertical="center"/>
    </xf>
    <xf numFmtId="4" fontId="20" fillId="32" borderId="73" applyNumberFormat="0" applyProtection="0">
      <alignment horizontal="right" vertical="center"/>
    </xf>
    <xf numFmtId="4" fontId="20" fillId="32" borderId="73" applyNumberFormat="0" applyProtection="0">
      <alignment horizontal="right" vertical="center"/>
    </xf>
    <xf numFmtId="4" fontId="20" fillId="40" borderId="73" applyNumberFormat="0" applyProtection="0">
      <alignment horizontal="right" vertical="center"/>
    </xf>
    <xf numFmtId="4" fontId="20" fillId="40" borderId="73" applyNumberFormat="0" applyProtection="0">
      <alignment horizontal="right" vertical="center"/>
    </xf>
    <xf numFmtId="4" fontId="20" fillId="77" borderId="73" applyNumberFormat="0" applyProtection="0">
      <alignment horizontal="right" vertical="center"/>
    </xf>
    <xf numFmtId="4" fontId="20" fillId="77" borderId="73" applyNumberFormat="0" applyProtection="0">
      <alignment horizontal="right" vertical="center"/>
    </xf>
    <xf numFmtId="4" fontId="20" fillId="65" borderId="73" applyNumberFormat="0" applyProtection="0">
      <alignment horizontal="right" vertical="center"/>
    </xf>
    <xf numFmtId="4" fontId="20" fillId="65" borderId="73" applyNumberFormat="0" applyProtection="0">
      <alignment horizontal="right" vertical="center"/>
    </xf>
    <xf numFmtId="4" fontId="20" fillId="111" borderId="73" applyNumberFormat="0" applyProtection="0">
      <alignment horizontal="right" vertical="center"/>
    </xf>
    <xf numFmtId="4" fontId="20" fillId="111" borderId="73" applyNumberFormat="0" applyProtection="0">
      <alignment horizontal="right" vertical="center"/>
    </xf>
    <xf numFmtId="4" fontId="20" fillId="31" borderId="73" applyNumberFormat="0" applyProtection="0">
      <alignment horizontal="right" vertical="center"/>
    </xf>
    <xf numFmtId="4" fontId="20" fillId="31" borderId="73" applyNumberFormat="0" applyProtection="0">
      <alignment horizontal="right" vertical="center"/>
    </xf>
    <xf numFmtId="4" fontId="20" fillId="112" borderId="75" applyNumberFormat="0" applyProtection="0">
      <alignment horizontal="left" vertical="center" indent="1"/>
    </xf>
    <xf numFmtId="4" fontId="20" fillId="112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4" fontId="20" fillId="115" borderId="73" applyNumberFormat="0" applyProtection="0">
      <alignment horizontal="right" vertical="center"/>
    </xf>
    <xf numFmtId="4" fontId="20" fillId="115" borderId="73" applyNumberFormat="0" applyProtection="0">
      <alignment horizontal="right" vertical="center"/>
    </xf>
    <xf numFmtId="4" fontId="20" fillId="116" borderId="75" applyNumberFormat="0" applyProtection="0">
      <alignment horizontal="left" vertical="center" indent="1"/>
    </xf>
    <xf numFmtId="4" fontId="20" fillId="116" borderId="75" applyNumberFormat="0" applyProtection="0">
      <alignment horizontal="left" vertical="center" indent="1"/>
    </xf>
    <xf numFmtId="4" fontId="20" fillId="115" borderId="75" applyNumberFormat="0" applyProtection="0">
      <alignment horizontal="left" vertical="center" indent="1"/>
    </xf>
    <xf numFmtId="4" fontId="20" fillId="115" borderId="75" applyNumberFormat="0" applyProtection="0">
      <alignment horizontal="left" vertical="center" indent="1"/>
    </xf>
    <xf numFmtId="0" fontId="20" fillId="82" borderId="73" applyNumberFormat="0" applyProtection="0">
      <alignment horizontal="left" vertical="center" indent="1"/>
    </xf>
    <xf numFmtId="0" fontId="20" fillId="82" borderId="73" applyNumberFormat="0" applyProtection="0">
      <alignment horizontal="left" vertical="center" indent="1"/>
    </xf>
    <xf numFmtId="0" fontId="20" fillId="114" borderId="74" applyNumberFormat="0" applyProtection="0">
      <alignment horizontal="left" vertical="top" indent="1"/>
    </xf>
    <xf numFmtId="0" fontId="20" fillId="114" borderId="74" applyNumberFormat="0" applyProtection="0">
      <alignment horizontal="left" vertical="top" indent="1"/>
    </xf>
    <xf numFmtId="0" fontId="20" fillId="117" borderId="73" applyNumberFormat="0" applyProtection="0">
      <alignment horizontal="left" vertical="center" indent="1"/>
    </xf>
    <xf numFmtId="0" fontId="20" fillId="117" borderId="73" applyNumberFormat="0" applyProtection="0">
      <alignment horizontal="left" vertical="center" indent="1"/>
    </xf>
    <xf numFmtId="0" fontId="20" fillId="115" borderId="74" applyNumberFormat="0" applyProtection="0">
      <alignment horizontal="left" vertical="top" indent="1"/>
    </xf>
    <xf numFmtId="0" fontId="20" fillId="115" borderId="74" applyNumberFormat="0" applyProtection="0">
      <alignment horizontal="left" vertical="top" indent="1"/>
    </xf>
    <xf numFmtId="0" fontId="20" fillId="29" borderId="73" applyNumberFormat="0" applyProtection="0">
      <alignment horizontal="left" vertical="center" indent="1"/>
    </xf>
    <xf numFmtId="0" fontId="20" fillId="29" borderId="73" applyNumberFormat="0" applyProtection="0">
      <alignment horizontal="left" vertical="center" indent="1"/>
    </xf>
    <xf numFmtId="0" fontId="20" fillId="29" borderId="74" applyNumberFormat="0" applyProtection="0">
      <alignment horizontal="left" vertical="top" indent="1"/>
    </xf>
    <xf numFmtId="0" fontId="20" fillId="29" borderId="74" applyNumberFormat="0" applyProtection="0">
      <alignment horizontal="left" vertical="top" indent="1"/>
    </xf>
    <xf numFmtId="0" fontId="20" fillId="116" borderId="73" applyNumberFormat="0" applyProtection="0">
      <alignment horizontal="left" vertical="center" indent="1"/>
    </xf>
    <xf numFmtId="0" fontId="20" fillId="116" borderId="73" applyNumberFormat="0" applyProtection="0">
      <alignment horizontal="left" vertical="center" indent="1"/>
    </xf>
    <xf numFmtId="0" fontId="20" fillId="116" borderId="74" applyNumberFormat="0" applyProtection="0">
      <alignment horizontal="left" vertical="top" indent="1"/>
    </xf>
    <xf numFmtId="0" fontId="20" fillId="116" borderId="74" applyNumberFormat="0" applyProtection="0">
      <alignment horizontal="left" vertical="top" indent="1"/>
    </xf>
    <xf numFmtId="0" fontId="35" fillId="114" borderId="76" applyBorder="0"/>
    <xf numFmtId="0" fontId="35" fillId="114" borderId="76" applyBorder="0"/>
    <xf numFmtId="4" fontId="132" fillId="103" borderId="74" applyNumberFormat="0" applyProtection="0">
      <alignment vertical="center"/>
    </xf>
    <xf numFmtId="4" fontId="132" fillId="103" borderId="74" applyNumberFormat="0" applyProtection="0">
      <alignment vertical="center"/>
    </xf>
    <xf numFmtId="4" fontId="132" fillId="82" borderId="74" applyNumberFormat="0" applyProtection="0">
      <alignment horizontal="left" vertical="center" indent="1"/>
    </xf>
    <xf numFmtId="4" fontId="132" fillId="82" borderId="74" applyNumberFormat="0" applyProtection="0">
      <alignment horizontal="left" vertical="center" indent="1"/>
    </xf>
    <xf numFmtId="0" fontId="132" fillId="103" borderId="74" applyNumberFormat="0" applyProtection="0">
      <alignment horizontal="left" vertical="top" indent="1"/>
    </xf>
    <xf numFmtId="0" fontId="132" fillId="103" borderId="74" applyNumberFormat="0" applyProtection="0">
      <alignment horizontal="left" vertical="top" indent="1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2" fillId="79" borderId="73" applyNumberFormat="0" applyProtection="0">
      <alignment horizontal="right" vertical="center"/>
    </xf>
    <xf numFmtId="4" fontId="22" fillId="79" borderId="73" applyNumberFormat="0" applyProtection="0">
      <alignment horizontal="right" vertical="center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132" fillId="115" borderId="74" applyNumberFormat="0" applyProtection="0">
      <alignment horizontal="left" vertical="top" indent="1"/>
    </xf>
    <xf numFmtId="0" fontId="132" fillId="115" borderId="74" applyNumberFormat="0" applyProtection="0">
      <alignment horizontal="left" vertical="top" indent="1"/>
    </xf>
    <xf numFmtId="4" fontId="133" fillId="120" borderId="75" applyNumberFormat="0" applyProtection="0">
      <alignment horizontal="left" vertical="center" indent="1"/>
    </xf>
    <xf numFmtId="4" fontId="133" fillId="120" borderId="75" applyNumberFormat="0" applyProtection="0">
      <alignment horizontal="left" vertical="center" indent="1"/>
    </xf>
    <xf numFmtId="4" fontId="136" fillId="105" borderId="73" applyNumberFormat="0" applyProtection="0">
      <alignment horizontal="right" vertical="center"/>
    </xf>
    <xf numFmtId="4" fontId="136" fillId="105" borderId="73" applyNumberFormat="0" applyProtection="0">
      <alignment horizontal="right" vertical="center"/>
    </xf>
    <xf numFmtId="170" fontId="138" fillId="0" borderId="77"/>
    <xf numFmtId="170" fontId="138" fillId="0" borderId="77"/>
    <xf numFmtId="235" fontId="73" fillId="125" borderId="78">
      <alignment vertical="center"/>
    </xf>
    <xf numFmtId="235" fontId="73" fillId="125" borderId="78">
      <alignment vertical="center"/>
    </xf>
    <xf numFmtId="235" fontId="73" fillId="125" borderId="78">
      <alignment vertical="center"/>
    </xf>
    <xf numFmtId="0" fontId="65" fillId="0" borderId="79" applyNumberFormat="0" applyFill="0" applyAlignment="0" applyProtection="0"/>
    <xf numFmtId="0" fontId="65" fillId="0" borderId="79" applyNumberFormat="0" applyFill="0" applyAlignment="0" applyProtection="0"/>
    <xf numFmtId="0" fontId="182" fillId="130" borderId="73" applyNumberFormat="0" applyAlignment="0" applyProtection="0"/>
    <xf numFmtId="0" fontId="186" fillId="75" borderId="73" applyNumberFormat="0" applyAlignment="0" applyProtection="0"/>
    <xf numFmtId="0" fontId="20" fillId="73" borderId="73" applyNumberFormat="0" applyFont="0" applyAlignment="0" applyProtection="0"/>
    <xf numFmtId="0" fontId="115" fillId="130" borderId="72" applyNumberFormat="0" applyAlignment="0" applyProtection="0"/>
    <xf numFmtId="0" fontId="65" fillId="0" borderId="80" applyNumberFormat="0" applyFill="0" applyAlignment="0" applyProtection="0"/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235" fontId="73" fillId="125" borderId="78">
      <alignment vertical="center"/>
    </xf>
    <xf numFmtId="235" fontId="73" fillId="125" borderId="78">
      <alignment vertical="center"/>
    </xf>
    <xf numFmtId="235" fontId="73" fillId="125" borderId="78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170" fontId="138" fillId="0" borderId="77"/>
    <xf numFmtId="170" fontId="138" fillId="0" borderId="77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4" fontId="136" fillId="105" borderId="73" applyNumberFormat="0" applyProtection="0">
      <alignment horizontal="right" vertical="center"/>
    </xf>
    <xf numFmtId="4" fontId="136" fillId="105" borderId="73" applyNumberFormat="0" applyProtection="0">
      <alignment horizontal="right" vertical="center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3" fillId="120" borderId="75" applyNumberFormat="0" applyProtection="0">
      <alignment horizontal="left" vertical="center" indent="1"/>
    </xf>
    <xf numFmtId="4" fontId="133" fillId="120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15" borderId="74" applyNumberFormat="0" applyProtection="0">
      <alignment horizontal="left" vertical="top" indent="1"/>
    </xf>
    <xf numFmtId="0" fontId="132" fillId="115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4" fontId="22" fillId="79" borderId="73" applyNumberFormat="0" applyProtection="0">
      <alignment horizontal="right" vertical="center"/>
    </xf>
    <xf numFmtId="4" fontId="22" fillId="79" borderId="73" applyNumberFormat="0" applyProtection="0">
      <alignment horizontal="right"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132" fillId="103" borderId="74" applyNumberFormat="0" applyProtection="0">
      <alignment horizontal="left" vertical="top" indent="1"/>
    </xf>
    <xf numFmtId="0" fontId="132" fillId="103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82" borderId="74" applyNumberFormat="0" applyProtection="0">
      <alignment horizontal="left" vertical="center" indent="1"/>
    </xf>
    <xf numFmtId="4" fontId="132" fillId="82" borderId="74" applyNumberFormat="0" applyProtection="0">
      <alignment horizontal="left" vertical="center" inden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103" borderId="74" applyNumberFormat="0" applyProtection="0">
      <alignment vertical="center"/>
    </xf>
    <xf numFmtId="4" fontId="132" fillId="103" borderId="74" applyNumberFormat="0" applyProtection="0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35" fillId="114" borderId="76" applyBorder="0"/>
    <xf numFmtId="0" fontId="35" fillId="114" borderId="76" applyBorder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20" fillId="116" borderId="74" applyNumberFormat="0" applyProtection="0">
      <alignment horizontal="left" vertical="top" indent="1"/>
    </xf>
    <xf numFmtId="0" fontId="20" fillId="116" borderId="74" applyNumberFormat="0" applyProtection="0">
      <alignment horizontal="left" vertical="top" inden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0" fillId="116" borderId="73" applyNumberFormat="0" applyProtection="0">
      <alignment horizontal="left" vertical="center" indent="1"/>
    </xf>
    <xf numFmtId="0" fontId="20" fillId="116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20" fillId="29" borderId="74" applyNumberFormat="0" applyProtection="0">
      <alignment horizontal="left" vertical="top" indent="1"/>
    </xf>
    <xf numFmtId="0" fontId="20" fillId="29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20" fillId="29" borderId="73" applyNumberFormat="0" applyProtection="0">
      <alignment horizontal="left" vertical="center" indent="1"/>
    </xf>
    <xf numFmtId="0" fontId="20" fillId="2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20" fillId="115" borderId="74" applyNumberFormat="0" applyProtection="0">
      <alignment horizontal="left" vertical="top" indent="1"/>
    </xf>
    <xf numFmtId="0" fontId="20" fillId="115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7" borderId="73" applyNumberFormat="0" applyProtection="0">
      <alignment horizontal="left" vertical="center" indent="1"/>
    </xf>
    <xf numFmtId="0" fontId="20" fillId="117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4" borderId="74" applyNumberFormat="0" applyProtection="0">
      <alignment horizontal="left" vertical="top" indent="1"/>
    </xf>
    <xf numFmtId="0" fontId="20" fillId="114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82" borderId="73" applyNumberFormat="0" applyProtection="0">
      <alignment horizontal="left" vertical="center" indent="1"/>
    </xf>
    <xf numFmtId="0" fontId="20" fillId="82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4" fontId="20" fillId="115" borderId="75" applyNumberFormat="0" applyProtection="0">
      <alignment horizontal="left" vertical="center" indent="1"/>
    </xf>
    <xf numFmtId="4" fontId="20" fillId="115" borderId="75" applyNumberFormat="0" applyProtection="0">
      <alignment horizontal="left" vertical="center" inden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6" borderId="75" applyNumberFormat="0" applyProtection="0">
      <alignment horizontal="left" vertical="center" indent="1"/>
    </xf>
    <xf numFmtId="4" fontId="20" fillId="116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4" fontId="20" fillId="115" borderId="73" applyNumberFormat="0" applyProtection="0">
      <alignment horizontal="right" vertical="center"/>
    </xf>
    <xf numFmtId="4" fontId="20" fillId="115" borderId="73" applyNumberFormat="0" applyProtection="0">
      <alignment horizontal="right"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2" borderId="75" applyNumberFormat="0" applyProtection="0">
      <alignment horizontal="left" vertical="center" indent="1"/>
    </xf>
    <xf numFmtId="4" fontId="20" fillId="112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1" borderId="73" applyNumberFormat="0" applyProtection="0">
      <alignment horizontal="right" vertical="center"/>
    </xf>
    <xf numFmtId="4" fontId="20" fillId="31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4" fontId="20" fillId="111" borderId="73" applyNumberFormat="0" applyProtection="0">
      <alignment horizontal="right" vertical="center"/>
    </xf>
    <xf numFmtId="4" fontId="20" fillId="111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65" borderId="73" applyNumberFormat="0" applyProtection="0">
      <alignment horizontal="right" vertical="center"/>
    </xf>
    <xf numFmtId="4" fontId="20" fillId="65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77" borderId="73" applyNumberFormat="0" applyProtection="0">
      <alignment horizontal="right" vertical="center"/>
    </xf>
    <xf numFmtId="4" fontId="20" fillId="77" borderId="73" applyNumberFormat="0" applyProtection="0">
      <alignment horizontal="right" vertical="center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4" fontId="20" fillId="40" borderId="73" applyNumberFormat="0" applyProtection="0">
      <alignment horizontal="right" vertical="center"/>
    </xf>
    <xf numFmtId="4" fontId="20" fillId="40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2" borderId="73" applyNumberFormat="0" applyProtection="0">
      <alignment horizontal="right" vertical="center"/>
    </xf>
    <xf numFmtId="4" fontId="20" fillId="32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58" borderId="75" applyNumberFormat="0" applyProtection="0">
      <alignment horizontal="right" vertical="center"/>
    </xf>
    <xf numFmtId="4" fontId="20" fillId="58" borderId="75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4" fontId="20" fillId="109" borderId="73" applyNumberFormat="0" applyProtection="0">
      <alignment horizontal="right" vertical="center"/>
    </xf>
    <xf numFmtId="4" fontId="20" fillId="109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4" fontId="20" fillId="18" borderId="73" applyNumberFormat="0" applyProtection="0">
      <alignment horizontal="right" vertical="center"/>
    </xf>
    <xf numFmtId="4" fontId="20" fillId="18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29" fillId="100" borderId="74" applyNumberFormat="0" applyProtection="0">
      <alignment horizontal="left" vertical="top" indent="1"/>
    </xf>
    <xf numFmtId="0" fontId="129" fillId="100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8" borderId="73" applyNumberFormat="0" applyProtection="0">
      <alignment horizontal="left" vertical="center" indent="1"/>
    </xf>
    <xf numFmtId="4" fontId="20" fillId="108" borderId="73" applyNumberFormat="0" applyProtection="0">
      <alignment horizontal="left" vertical="center" inden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2" fillId="108" borderId="73" applyNumberFormat="0" applyProtection="0">
      <alignment vertical="center"/>
    </xf>
    <xf numFmtId="4" fontId="22" fillId="108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0" borderId="73" applyNumberFormat="0" applyProtection="0">
      <alignment vertical="center"/>
    </xf>
    <xf numFmtId="4" fontId="20" fillId="100" borderId="73" applyNumberFormat="0" applyProtection="0">
      <alignment vertical="center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8" fillId="0" borderId="70">
      <alignment vertical="center" wrapText="1"/>
    </xf>
    <xf numFmtId="0" fontId="28" fillId="0" borderId="70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115" fillId="82" borderId="72" applyNumberFormat="0" applyAlignment="0" applyProtection="0"/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170" fontId="5" fillId="103" borderId="71" applyNumberFormat="0" applyFont="0" applyAlignment="0" applyProtection="0"/>
    <xf numFmtId="0" fontId="5" fillId="73" borderId="71" applyNumberFormat="0" applyFont="0" applyAlignment="0" applyProtection="0"/>
    <xf numFmtId="0" fontId="5" fillId="7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103" borderId="71" applyNumberFormat="0" applyFont="0" applyAlignment="0" applyProtection="0"/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103" borderId="71" applyNumberFormat="0" applyFont="0" applyAlignment="0" applyProtection="0"/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0" fontId="77" fillId="0" borderId="70">
      <alignment horizontal="left" vertical="center"/>
    </xf>
    <xf numFmtId="170" fontId="77" fillId="0" borderId="70">
      <alignment horizontal="left" vertical="center"/>
    </xf>
    <xf numFmtId="0" fontId="77" fillId="0" borderId="70">
      <alignment horizontal="left" vertical="center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1" fontId="9" fillId="78" borderId="83" applyNumberFormat="0" applyBorder="0"/>
    <xf numFmtId="1" fontId="9" fillId="78" borderId="83" applyNumberFormat="0" applyBorder="0"/>
    <xf numFmtId="1" fontId="9" fillId="78" borderId="83" applyNumberFormat="0" applyBorder="0"/>
    <xf numFmtId="181" fontId="8" fillId="0" borderId="84"/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5" fillId="73" borderId="84">
      <protection locked="0"/>
    </xf>
    <xf numFmtId="38" fontId="5" fillId="73" borderId="84">
      <protection locked="0"/>
    </xf>
    <xf numFmtId="38" fontId="5" fillId="73" borderId="84">
      <protection locked="0"/>
    </xf>
    <xf numFmtId="181" fontId="8" fillId="73" borderId="84">
      <protection locked="0"/>
    </xf>
    <xf numFmtId="181" fontId="8" fillId="73" borderId="84">
      <protection locked="0"/>
    </xf>
    <xf numFmtId="181" fontId="8" fillId="73" borderId="84"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38" fontId="5" fillId="0" borderId="84"/>
    <xf numFmtId="38" fontId="5" fillId="0" borderId="84"/>
    <xf numFmtId="38" fontId="5" fillId="0" borderId="84"/>
    <xf numFmtId="38" fontId="40" fillId="0" borderId="84"/>
    <xf numFmtId="38" fontId="40" fillId="0" borderId="84"/>
    <xf numFmtId="38" fontId="40" fillId="0" borderId="84"/>
    <xf numFmtId="181" fontId="8" fillId="0" borderId="84"/>
    <xf numFmtId="181" fontId="8" fillId="0" borderId="84"/>
    <xf numFmtId="0" fontId="5" fillId="0" borderId="82">
      <alignment vertical="center" wrapText="1"/>
    </xf>
    <xf numFmtId="40" fontId="5" fillId="0" borderId="84"/>
    <xf numFmtId="40" fontId="5" fillId="0" borderId="84"/>
    <xf numFmtId="40" fontId="5" fillId="0" borderId="84"/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38" fontId="40" fillId="81" borderId="84" applyNumberFormat="0" applyFont="0" applyBorder="0" applyAlignment="0">
      <alignment horizontal="center"/>
    </xf>
    <xf numFmtId="38" fontId="40" fillId="81" borderId="84" applyNumberFormat="0" applyFont="0" applyBorder="0" applyAlignment="0">
      <alignment horizontal="center"/>
    </xf>
    <xf numFmtId="38" fontId="40" fillId="81" borderId="84" applyNumberFormat="0" applyFont="0" applyBorder="0" applyAlignment="0">
      <alignment horizontal="center"/>
    </xf>
    <xf numFmtId="0" fontId="41" fillId="0" borderId="84" applyNumberFormat="0"/>
    <xf numFmtId="0" fontId="41" fillId="0" borderId="84" applyNumberFormat="0"/>
    <xf numFmtId="0" fontId="41" fillId="0" borderId="84" applyNumberFormat="0"/>
    <xf numFmtId="0" fontId="40" fillId="0" borderId="84" applyNumberFormat="0"/>
    <xf numFmtId="0" fontId="40" fillId="0" borderId="84" applyNumberFormat="0"/>
    <xf numFmtId="0" fontId="40" fillId="0" borderId="84" applyNumberFormat="0"/>
    <xf numFmtId="0" fontId="41" fillId="0" borderId="84" applyNumberFormat="0">
      <alignment horizontal="right"/>
    </xf>
    <xf numFmtId="0" fontId="41" fillId="0" borderId="84" applyNumberFormat="0">
      <alignment horizontal="right"/>
    </xf>
    <xf numFmtId="0" fontId="41" fillId="0" borderId="84" applyNumberFormat="0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1" fillId="83" borderId="85" applyNumberFormat="0" applyAlignment="0" applyProtection="0"/>
    <xf numFmtId="0" fontId="51" fillId="83" borderId="85" applyNumberFormat="0" applyAlignment="0" applyProtection="0"/>
    <xf numFmtId="170" fontId="49" fillId="82" borderId="85" applyNumberFormat="0" applyAlignment="0" applyProtection="0"/>
    <xf numFmtId="17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200" fontId="61" fillId="0" borderId="84"/>
    <xf numFmtId="200" fontId="61" fillId="0" borderId="84"/>
    <xf numFmtId="200" fontId="61" fillId="0" borderId="84"/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67" fillId="22" borderId="85" applyNumberFormat="0" applyAlignment="0" applyProtection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77" fillId="0" borderId="70">
      <alignment horizontal="left" vertical="center"/>
    </xf>
    <xf numFmtId="170" fontId="77" fillId="0" borderId="70">
      <alignment horizontal="left" vertical="center"/>
    </xf>
    <xf numFmtId="170" fontId="77" fillId="0" borderId="70">
      <alignment horizontal="left"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10" fontId="20" fillId="11" borderId="84" applyNumberFormat="0" applyBorder="0" applyAlignment="0" applyProtection="0"/>
    <xf numFmtId="38" fontId="9" fillId="10" borderId="82">
      <alignment horizontal="right"/>
    </xf>
    <xf numFmtId="10" fontId="20" fillId="11" borderId="84" applyNumberFormat="0" applyBorder="0" applyAlignment="0" applyProtection="0"/>
    <xf numFmtId="0" fontId="67" fillId="22" borderId="85" applyNumberFormat="0" applyAlignment="0" applyProtection="0"/>
    <xf numFmtId="10" fontId="20" fillId="11" borderId="84" applyNumberFormat="0" applyBorder="0" applyAlignment="0" applyProtection="0"/>
    <xf numFmtId="0" fontId="67" fillId="22" borderId="85" applyNumberFormat="0" applyAlignment="0" applyProtection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4" borderId="84" applyNumberFormat="0" applyAlignment="0"/>
    <xf numFmtId="0" fontId="5" fillId="4" borderId="84" applyNumberFormat="0" applyAlignment="0"/>
    <xf numFmtId="0" fontId="5" fillId="4" borderId="84" applyNumberFormat="0" applyAlignment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73" borderId="71" applyNumberFormat="0" applyFont="0" applyAlignment="0" applyProtection="0"/>
    <xf numFmtId="0" fontId="5" fillId="73" borderId="71" applyNumberFormat="0" applyFont="0" applyAlignment="0" applyProtection="0"/>
    <xf numFmtId="17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237" fontId="5" fillId="0" borderId="81" applyFont="0" applyBorder="0" applyAlignment="0">
      <alignment vertical="center"/>
    </xf>
    <xf numFmtId="237" fontId="5" fillId="0" borderId="81" applyFont="0" applyBorder="0" applyAlignment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0" borderId="73" applyNumberFormat="0" applyProtection="0">
      <alignment vertical="center"/>
    </xf>
    <xf numFmtId="4" fontId="20" fillId="100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2" fillId="108" borderId="73" applyNumberFormat="0" applyProtection="0">
      <alignment vertical="center"/>
    </xf>
    <xf numFmtId="4" fontId="22" fillId="108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8" borderId="73" applyNumberFormat="0" applyProtection="0">
      <alignment horizontal="left" vertical="center" indent="1"/>
    </xf>
    <xf numFmtId="4" fontId="20" fillId="108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29" fillId="100" borderId="74" applyNumberFormat="0" applyProtection="0">
      <alignment horizontal="left" vertical="top" indent="1"/>
    </xf>
    <xf numFmtId="0" fontId="129" fillId="100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8" fillId="0" borderId="70">
      <alignment vertical="center" wrapText="1"/>
    </xf>
    <xf numFmtId="0" fontId="28" fillId="0" borderId="70">
      <alignment vertical="center" wrapTex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8" borderId="73" applyNumberFormat="0" applyProtection="0">
      <alignment horizontal="right" vertical="center"/>
    </xf>
    <xf numFmtId="4" fontId="20" fillId="18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9" borderId="73" applyNumberFormat="0" applyProtection="0">
      <alignment horizontal="right" vertical="center"/>
    </xf>
    <xf numFmtId="4" fontId="20" fillId="109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58" borderId="75" applyNumberFormat="0" applyProtection="0">
      <alignment horizontal="right" vertical="center"/>
    </xf>
    <xf numFmtId="4" fontId="20" fillId="58" borderId="75" applyNumberFormat="0" applyProtection="0">
      <alignment horizontal="right" vertical="center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2" borderId="73" applyNumberFormat="0" applyProtection="0">
      <alignment horizontal="right" vertical="center"/>
    </xf>
    <xf numFmtId="4" fontId="20" fillId="32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4" fontId="20" fillId="40" borderId="73" applyNumberFormat="0" applyProtection="0">
      <alignment horizontal="right" vertical="center"/>
    </xf>
    <xf numFmtId="4" fontId="20" fillId="4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77" borderId="73" applyNumberFormat="0" applyProtection="0">
      <alignment horizontal="right" vertical="center"/>
    </xf>
    <xf numFmtId="4" fontId="20" fillId="77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65" borderId="73" applyNumberFormat="0" applyProtection="0">
      <alignment horizontal="right" vertical="center"/>
    </xf>
    <xf numFmtId="4" fontId="20" fillId="6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1" borderId="73" applyNumberFormat="0" applyProtection="0">
      <alignment horizontal="right" vertical="center"/>
    </xf>
    <xf numFmtId="4" fontId="20" fillId="111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4" fontId="20" fillId="31" borderId="73" applyNumberFormat="0" applyProtection="0">
      <alignment horizontal="right" vertical="center"/>
    </xf>
    <xf numFmtId="4" fontId="20" fillId="31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2" borderId="75" applyNumberFormat="0" applyProtection="0">
      <alignment horizontal="left" vertical="center" indent="1"/>
    </xf>
    <xf numFmtId="4" fontId="20" fillId="112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5" borderId="73" applyNumberFormat="0" applyProtection="0">
      <alignment horizontal="right" vertical="center"/>
    </xf>
    <xf numFmtId="4" fontId="20" fillId="11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6" borderId="75" applyNumberFormat="0" applyProtection="0">
      <alignment horizontal="left" vertical="center" indent="1"/>
    </xf>
    <xf numFmtId="4" fontId="20" fillId="116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5" borderId="75" applyNumberFormat="0" applyProtection="0">
      <alignment horizontal="left" vertical="center" indent="1"/>
    </xf>
    <xf numFmtId="4" fontId="20" fillId="115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82" borderId="73" applyNumberFormat="0" applyProtection="0">
      <alignment horizontal="left" vertical="center" indent="1"/>
    </xf>
    <xf numFmtId="0" fontId="20" fillId="82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4" borderId="74" applyNumberFormat="0" applyProtection="0">
      <alignment horizontal="left" vertical="top" indent="1"/>
    </xf>
    <xf numFmtId="0" fontId="20" fillId="114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7" borderId="73" applyNumberFormat="0" applyProtection="0">
      <alignment horizontal="left" vertical="center" indent="1"/>
    </xf>
    <xf numFmtId="0" fontId="20" fillId="117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5" borderId="74" applyNumberFormat="0" applyProtection="0">
      <alignment horizontal="left" vertical="top" indent="1"/>
    </xf>
    <xf numFmtId="0" fontId="20" fillId="115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20" fillId="29" borderId="73" applyNumberFormat="0" applyProtection="0">
      <alignment horizontal="left" vertical="center" indent="1"/>
    </xf>
    <xf numFmtId="0" fontId="20" fillId="2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29" borderId="74" applyNumberFormat="0" applyProtection="0">
      <alignment horizontal="left" vertical="top" indent="1"/>
    </xf>
    <xf numFmtId="0" fontId="20" fillId="29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6" borderId="73" applyNumberFormat="0" applyProtection="0">
      <alignment horizontal="left" vertical="center" indent="1"/>
    </xf>
    <xf numFmtId="0" fontId="20" fillId="116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6" borderId="74" applyNumberFormat="0" applyProtection="0">
      <alignment horizontal="left" vertical="top" indent="1"/>
    </xf>
    <xf numFmtId="0" fontId="20" fillId="116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35" fillId="114" borderId="76" applyBorder="0"/>
    <xf numFmtId="0" fontId="35" fillId="114" borderId="76" applyBorder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103" borderId="74" applyNumberFormat="0" applyProtection="0">
      <alignment vertical="center"/>
    </xf>
    <xf numFmtId="4" fontId="132" fillId="103" borderId="74" applyNumberFormat="0" applyProtection="0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82" borderId="74" applyNumberFormat="0" applyProtection="0">
      <alignment horizontal="left" vertical="center" indent="1"/>
    </xf>
    <xf numFmtId="4" fontId="132" fillId="82" borderId="74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03" borderId="74" applyNumberFormat="0" applyProtection="0">
      <alignment horizontal="left" vertical="top" indent="1"/>
    </xf>
    <xf numFmtId="0" fontId="132" fillId="103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2" fillId="79" borderId="73" applyNumberFormat="0" applyProtection="0">
      <alignment horizontal="right" vertical="center"/>
    </xf>
    <xf numFmtId="4" fontId="22" fillId="79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15" borderId="74" applyNumberFormat="0" applyProtection="0">
      <alignment horizontal="left" vertical="top" indent="1"/>
    </xf>
    <xf numFmtId="0" fontId="132" fillId="115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3" fillId="120" borderId="75" applyNumberFormat="0" applyProtection="0">
      <alignment horizontal="left" vertical="center" indent="1"/>
    </xf>
    <xf numFmtId="4" fontId="133" fillId="120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6" fillId="105" borderId="73" applyNumberFormat="0" applyProtection="0">
      <alignment horizontal="right" vertical="center"/>
    </xf>
    <xf numFmtId="4" fontId="136" fillId="10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0" fontId="138" fillId="0" borderId="77"/>
    <xf numFmtId="170" fontId="138" fillId="0" borderId="77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235" fontId="73" fillId="125" borderId="78">
      <alignment vertical="center"/>
    </xf>
    <xf numFmtId="235" fontId="73" fillId="125" borderId="78">
      <alignment vertical="center"/>
    </xf>
    <xf numFmtId="235" fontId="73" fillId="125" borderId="78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0" fontId="23" fillId="12" borderId="84">
      <alignment vertical="center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23" fillId="12" borderId="84">
      <alignment vertical="center"/>
    </xf>
    <xf numFmtId="0" fontId="65" fillId="0" borderId="79" applyNumberFormat="0" applyFill="0" applyAlignment="0" applyProtection="0"/>
    <xf numFmtId="0" fontId="65" fillId="0" borderId="79" applyNumberFormat="0" applyFill="0" applyAlignment="0" applyProtection="0"/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182" fillId="130" borderId="73" applyNumberFormat="0" applyAlignment="0" applyProtection="0"/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86" fillId="75" borderId="73" applyNumberFormat="0" applyAlignment="0" applyProtection="0"/>
    <xf numFmtId="0" fontId="23" fillId="12" borderId="84">
      <alignment vertical="center"/>
    </xf>
    <xf numFmtId="176" fontId="9" fillId="10" borderId="82">
      <alignment horizontal="right"/>
    </xf>
    <xf numFmtId="0" fontId="20" fillId="73" borderId="73" applyNumberFormat="0" applyFont="0" applyAlignment="0" applyProtection="0"/>
    <xf numFmtId="0" fontId="115" fillId="130" borderId="72" applyNumberFormat="0" applyAlignment="0" applyProtection="0"/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38" fontId="40" fillId="0" borderId="84"/>
    <xf numFmtId="0" fontId="9" fillId="3" borderId="82">
      <alignment horizontal="center" vertical="center" wrapText="1"/>
    </xf>
    <xf numFmtId="0" fontId="65" fillId="0" borderId="80" applyNumberFormat="0" applyFill="0" applyAlignment="0" applyProtection="0"/>
    <xf numFmtId="38" fontId="9" fillId="10" borderId="82">
      <alignment horizontal="right"/>
    </xf>
    <xf numFmtId="176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5" fillId="73" borderId="84">
      <protection locked="0"/>
    </xf>
    <xf numFmtId="38" fontId="9" fillId="10" borderId="82">
      <alignment horizontal="right"/>
    </xf>
    <xf numFmtId="38" fontId="9" fillId="10" borderId="82">
      <alignment horizontal="right"/>
    </xf>
    <xf numFmtId="1" fontId="9" fillId="78" borderId="83" applyNumberFormat="0" applyBorder="0"/>
    <xf numFmtId="38" fontId="5" fillId="73" borderId="84">
      <protection locked="0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176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38" fontId="9" fillId="10" borderId="82">
      <alignment horizontal="right"/>
    </xf>
    <xf numFmtId="176" fontId="9" fillId="10" borderId="82">
      <alignment horizontal="right"/>
    </xf>
    <xf numFmtId="0" fontId="5" fillId="0" borderId="82">
      <alignment vertical="center" wrapText="1"/>
    </xf>
    <xf numFmtId="176" fontId="9" fillId="10" borderId="82">
      <alignment horizontal="right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65" fillId="0" borderId="79" applyNumberFormat="0" applyFill="0" applyAlignment="0" applyProtection="0"/>
    <xf numFmtId="0" fontId="65" fillId="0" borderId="79" applyNumberFormat="0" applyFill="0" applyAlignment="0" applyProtection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11" fillId="16" borderId="82">
      <alignment vertical="center" wrapText="1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0" fontId="11" fillId="16" borderId="82">
      <alignment vertical="center" wrapText="1"/>
    </xf>
    <xf numFmtId="176" fontId="9" fillId="10" borderId="82">
      <alignment horizontal="right"/>
    </xf>
    <xf numFmtId="0" fontId="11" fillId="16" borderId="82">
      <alignment vertical="center" wrapText="1"/>
    </xf>
    <xf numFmtId="0" fontId="5" fillId="0" borderId="82">
      <alignment vertical="center" wrapText="1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176" fontId="9" fillId="10" borderId="82">
      <alignment horizontal="right"/>
    </xf>
    <xf numFmtId="0" fontId="11" fillId="16" borderId="82">
      <alignment vertical="center" wrapText="1"/>
    </xf>
    <xf numFmtId="0" fontId="182" fillId="130" borderId="73" applyNumberFormat="0" applyAlignment="0" applyProtection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9" fillId="3" borderId="82">
      <alignment horizontal="center" vertical="center" wrapText="1"/>
    </xf>
    <xf numFmtId="0" fontId="186" fillId="75" borderId="73" applyNumberFormat="0" applyAlignment="0" applyProtection="0"/>
    <xf numFmtId="176" fontId="9" fillId="10" borderId="82">
      <alignment horizontal="right"/>
    </xf>
    <xf numFmtId="0" fontId="20" fillId="73" borderId="73" applyNumberFormat="0" applyFont="0" applyAlignment="0" applyProtection="0"/>
    <xf numFmtId="0" fontId="115" fillId="130" borderId="72" applyNumberFormat="0" applyAlignment="0" applyProtection="0"/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65" fillId="0" borderId="80" applyNumberFormat="0" applyFill="0" applyAlignment="0" applyProtection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41" fillId="0" borderId="84" applyNumberFormat="0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40" fillId="0" borderId="84" applyNumberFormat="0">
      <alignment horizontal="center"/>
    </xf>
    <xf numFmtId="181" fontId="8" fillId="73" borderId="84">
      <protection locked="0"/>
    </xf>
    <xf numFmtId="38" fontId="9" fillId="10" borderId="82">
      <alignment horizontal="right"/>
    </xf>
    <xf numFmtId="40" fontId="5" fillId="0" borderId="84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0" fontId="5" fillId="4" borderId="84" applyNumberFormat="0" applyAlignment="0"/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176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2" fillId="11" borderId="84" applyNumberFormat="0" applyProtection="0">
      <alignment vertical="center"/>
    </xf>
    <xf numFmtId="0" fontId="5" fillId="0" borderId="82">
      <alignment horizontal="center" vertical="center" wrapText="1"/>
    </xf>
    <xf numFmtId="0" fontId="20" fillId="122" borderId="84"/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5" fillId="73" borderId="84">
      <protection locked="0"/>
    </xf>
    <xf numFmtId="1" fontId="9" fillId="78" borderId="83" applyNumberFormat="0" applyBorder="0"/>
    <xf numFmtId="40" fontId="5" fillId="0" borderId="84"/>
    <xf numFmtId="181" fontId="8" fillId="73" borderId="84"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38" fontId="5" fillId="0" borderId="84"/>
    <xf numFmtId="38" fontId="5" fillId="0" borderId="84"/>
    <xf numFmtId="38" fontId="5" fillId="0" borderId="84"/>
    <xf numFmtId="38" fontId="40" fillId="0" borderId="84"/>
    <xf numFmtId="181" fontId="8" fillId="0" borderId="84"/>
    <xf numFmtId="38" fontId="40" fillId="81" borderId="84" applyNumberFormat="0" applyFont="0" applyBorder="0" applyAlignment="0">
      <alignment horizontal="center"/>
    </xf>
    <xf numFmtId="181" fontId="8" fillId="0" borderId="84"/>
    <xf numFmtId="40" fontId="5" fillId="0" borderId="84"/>
    <xf numFmtId="38" fontId="40" fillId="81" borderId="84" applyNumberFormat="0" applyFont="0" applyBorder="0" applyAlignment="0">
      <alignment horizontal="center"/>
    </xf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38" fontId="40" fillId="81" borderId="84" applyNumberFormat="0" applyFont="0" applyBorder="0" applyAlignment="0">
      <alignment horizontal="center"/>
    </xf>
    <xf numFmtId="0" fontId="41" fillId="0" borderId="84" applyNumberFormat="0"/>
    <xf numFmtId="0" fontId="41" fillId="0" borderId="84" applyNumberFormat="0"/>
    <xf numFmtId="0" fontId="41" fillId="0" borderId="84" applyNumberFormat="0"/>
    <xf numFmtId="0" fontId="40" fillId="0" borderId="84" applyNumberFormat="0"/>
    <xf numFmtId="0" fontId="40" fillId="0" borderId="84" applyNumberFormat="0"/>
    <xf numFmtId="0" fontId="40" fillId="0" borderId="84" applyNumberFormat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1" fillId="83" borderId="85" applyNumberFormat="0" applyAlignment="0" applyProtection="0"/>
    <xf numFmtId="0" fontId="51" fillId="83" borderId="85" applyNumberFormat="0" applyAlignment="0" applyProtection="0"/>
    <xf numFmtId="170" fontId="49" fillId="82" borderId="85" applyNumberFormat="0" applyAlignment="0" applyProtection="0"/>
    <xf numFmtId="17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200" fontId="61" fillId="0" borderId="84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200" fontId="61" fillId="0" borderId="84"/>
    <xf numFmtId="200" fontId="61" fillId="0" borderId="84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67" fillId="22" borderId="85" applyNumberFormat="0" applyAlignment="0" applyProtection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77" fillId="0" borderId="70">
      <alignment horizontal="left" vertical="center"/>
    </xf>
    <xf numFmtId="170" fontId="77" fillId="0" borderId="70">
      <alignment horizontal="left" vertical="center"/>
    </xf>
    <xf numFmtId="170" fontId="77" fillId="0" borderId="70">
      <alignment horizontal="left" vertical="center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0" fontId="20" fillId="11" borderId="84" applyNumberFormat="0" applyBorder="0" applyAlignment="0" applyProtection="0"/>
    <xf numFmtId="10" fontId="20" fillId="11" borderId="84" applyNumberFormat="0" applyBorder="0" applyAlignment="0" applyProtection="0"/>
    <xf numFmtId="10" fontId="20" fillId="11" borderId="84" applyNumberFormat="0" applyBorder="0" applyAlignment="0" applyProtection="0"/>
    <xf numFmtId="0" fontId="67" fillId="22" borderId="85" applyNumberFormat="0" applyAlignment="0" applyProtection="0"/>
    <xf numFmtId="0" fontId="67" fillId="22" borderId="85" applyNumberFormat="0" applyAlignment="0" applyProtection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4" borderId="84" applyNumberFormat="0" applyAlignment="0"/>
    <xf numFmtId="0" fontId="5" fillId="4" borderId="84" applyNumberFormat="0" applyAlignment="0"/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73" borderId="71" applyNumberFormat="0" applyFont="0" applyAlignment="0" applyProtection="0"/>
    <xf numFmtId="0" fontId="5" fillId="73" borderId="71" applyNumberFormat="0" applyFont="0" applyAlignment="0" applyProtection="0"/>
    <xf numFmtId="17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237" fontId="5" fillId="0" borderId="81" applyFont="0" applyBorder="0" applyAlignment="0">
      <alignment vertical="center"/>
    </xf>
    <xf numFmtId="237" fontId="5" fillId="0" borderId="81" applyFont="0" applyBorder="0" applyAlignment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8" fillId="0" borderId="70">
      <alignment vertical="center" wrapText="1"/>
    </xf>
    <xf numFmtId="0" fontId="28" fillId="0" borderId="70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0" borderId="73" applyNumberFormat="0" applyProtection="0">
      <alignment vertical="center"/>
    </xf>
    <xf numFmtId="4" fontId="20" fillId="100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2" fillId="108" borderId="73" applyNumberFormat="0" applyProtection="0">
      <alignment vertical="center"/>
    </xf>
    <xf numFmtId="4" fontId="22" fillId="108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8" borderId="73" applyNumberFormat="0" applyProtection="0">
      <alignment horizontal="left" vertical="center" indent="1"/>
    </xf>
    <xf numFmtId="4" fontId="20" fillId="108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29" fillId="100" borderId="74" applyNumberFormat="0" applyProtection="0">
      <alignment horizontal="left" vertical="top" indent="1"/>
    </xf>
    <xf numFmtId="0" fontId="129" fillId="100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8" borderId="73" applyNumberFormat="0" applyProtection="0">
      <alignment horizontal="right" vertical="center"/>
    </xf>
    <xf numFmtId="4" fontId="20" fillId="18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9" borderId="73" applyNumberFormat="0" applyProtection="0">
      <alignment horizontal="right" vertical="center"/>
    </xf>
    <xf numFmtId="4" fontId="20" fillId="109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58" borderId="75" applyNumberFormat="0" applyProtection="0">
      <alignment horizontal="right" vertical="center"/>
    </xf>
    <xf numFmtId="4" fontId="20" fillId="58" borderId="75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2" borderId="73" applyNumberFormat="0" applyProtection="0">
      <alignment horizontal="right" vertical="center"/>
    </xf>
    <xf numFmtId="4" fontId="20" fillId="32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40" borderId="73" applyNumberFormat="0" applyProtection="0">
      <alignment horizontal="right" vertical="center"/>
    </xf>
    <xf numFmtId="4" fontId="20" fillId="40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77" borderId="73" applyNumberFormat="0" applyProtection="0">
      <alignment horizontal="right" vertical="center"/>
    </xf>
    <xf numFmtId="4" fontId="20" fillId="77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65" borderId="73" applyNumberFormat="0" applyProtection="0">
      <alignment horizontal="right" vertical="center"/>
    </xf>
    <xf numFmtId="4" fontId="20" fillId="65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1" borderId="73" applyNumberFormat="0" applyProtection="0">
      <alignment horizontal="right" vertical="center"/>
    </xf>
    <xf numFmtId="4" fontId="20" fillId="111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1" borderId="73" applyNumberFormat="0" applyProtection="0">
      <alignment horizontal="right" vertical="center"/>
    </xf>
    <xf numFmtId="4" fontId="20" fillId="31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2" borderId="75" applyNumberFormat="0" applyProtection="0">
      <alignment horizontal="left" vertical="center" indent="1"/>
    </xf>
    <xf numFmtId="4" fontId="20" fillId="112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5" borderId="73" applyNumberFormat="0" applyProtection="0">
      <alignment horizontal="right" vertical="center"/>
    </xf>
    <xf numFmtId="4" fontId="20" fillId="115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6" borderId="75" applyNumberFormat="0" applyProtection="0">
      <alignment horizontal="left" vertical="center" indent="1"/>
    </xf>
    <xf numFmtId="4" fontId="20" fillId="116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5" borderId="75" applyNumberFormat="0" applyProtection="0">
      <alignment horizontal="left" vertical="center" indent="1"/>
    </xf>
    <xf numFmtId="4" fontId="20" fillId="115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82" borderId="73" applyNumberFormat="0" applyProtection="0">
      <alignment horizontal="left" vertical="center" indent="1"/>
    </xf>
    <xf numFmtId="0" fontId="20" fillId="82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4" borderId="74" applyNumberFormat="0" applyProtection="0">
      <alignment horizontal="left" vertical="top" indent="1"/>
    </xf>
    <xf numFmtId="0" fontId="20" fillId="114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7" borderId="73" applyNumberFormat="0" applyProtection="0">
      <alignment horizontal="left" vertical="center" indent="1"/>
    </xf>
    <xf numFmtId="0" fontId="20" fillId="117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5" borderId="74" applyNumberFormat="0" applyProtection="0">
      <alignment horizontal="left" vertical="top" indent="1"/>
    </xf>
    <xf numFmtId="0" fontId="20" fillId="115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29" borderId="73" applyNumberFormat="0" applyProtection="0">
      <alignment horizontal="left" vertical="center" indent="1"/>
    </xf>
    <xf numFmtId="0" fontId="20" fillId="2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20" fillId="29" borderId="74" applyNumberFormat="0" applyProtection="0">
      <alignment horizontal="left" vertical="top" indent="1"/>
    </xf>
    <xf numFmtId="0" fontId="20" fillId="29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6" borderId="73" applyNumberFormat="0" applyProtection="0">
      <alignment horizontal="left" vertical="center" indent="1"/>
    </xf>
    <xf numFmtId="0" fontId="20" fillId="116" borderId="73" applyNumberFormat="0" applyProtection="0">
      <alignment horizontal="left" vertical="center" indent="1"/>
    </xf>
    <xf numFmtId="0" fontId="20" fillId="116" borderId="74" applyNumberFormat="0" applyProtection="0">
      <alignment horizontal="left" vertical="top" indent="1"/>
    </xf>
    <xf numFmtId="0" fontId="20" fillId="116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35" fillId="114" borderId="76" applyBorder="0"/>
    <xf numFmtId="0" fontId="35" fillId="114" borderId="76" applyBorder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103" borderId="74" applyNumberFormat="0" applyProtection="0">
      <alignment vertical="center"/>
    </xf>
    <xf numFmtId="4" fontId="132" fillId="103" borderId="74" applyNumberFormat="0" applyProtection="0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2" fillId="11" borderId="84" applyNumberFormat="0" applyProtection="0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82" borderId="74" applyNumberFormat="0" applyProtection="0">
      <alignment horizontal="left" vertical="center" indent="1"/>
    </xf>
    <xf numFmtId="4" fontId="132" fillId="82" borderId="74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03" borderId="74" applyNumberFormat="0" applyProtection="0">
      <alignment horizontal="left" vertical="top" indent="1"/>
    </xf>
    <xf numFmtId="0" fontId="132" fillId="103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2" fillId="79" borderId="73" applyNumberFormat="0" applyProtection="0">
      <alignment horizontal="right" vertical="center"/>
    </xf>
    <xf numFmtId="4" fontId="22" fillId="79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15" borderId="74" applyNumberFormat="0" applyProtection="0">
      <alignment horizontal="left" vertical="top" indent="1"/>
    </xf>
    <xf numFmtId="0" fontId="132" fillId="115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3" fillId="120" borderId="75" applyNumberFormat="0" applyProtection="0">
      <alignment horizontal="left" vertical="center" indent="1"/>
    </xf>
    <xf numFmtId="4" fontId="133" fillId="120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22" borderId="84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6" fillId="10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0" fontId="138" fillId="0" borderId="77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249" fontId="77" fillId="0" borderId="84"/>
    <xf numFmtId="0" fontId="12" fillId="0" borderId="84">
      <alignment horizontal="center"/>
    </xf>
    <xf numFmtId="0" fontId="9" fillId="3" borderId="82">
      <alignment horizontal="center" vertical="center" wrapText="1"/>
    </xf>
    <xf numFmtId="0" fontId="12" fillId="11" borderId="84" applyNumberFormat="0" applyAlignment="0">
      <alignment horizont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235" fontId="73" fillId="125" borderId="78">
      <alignment vertical="center"/>
    </xf>
    <xf numFmtId="235" fontId="73" fillId="125" borderId="78">
      <alignment vertical="center"/>
    </xf>
    <xf numFmtId="235" fontId="73" fillId="125" borderId="78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53" fillId="4" borderId="84">
      <alignment horizontal="centerContinuous" vertical="center"/>
    </xf>
    <xf numFmtId="0" fontId="152" fillId="4" borderId="84">
      <alignment horizontal="centerContinuous" vertical="center"/>
    </xf>
    <xf numFmtId="0" fontId="154" fillId="4" borderId="84">
      <alignment horizontal="centerContinuous" vertical="center"/>
    </xf>
    <xf numFmtId="0" fontId="9" fillId="3" borderId="82">
      <alignment horizontal="center" vertical="center" wrapText="1"/>
    </xf>
    <xf numFmtId="0" fontId="52" fillId="4" borderId="84">
      <alignment horizontal="centerContinuous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40" fillId="0" borderId="84"/>
    <xf numFmtId="181" fontId="8" fillId="0" borderId="84"/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4" fontId="136" fillId="105" borderId="73" applyNumberFormat="0" applyProtection="0">
      <alignment horizontal="right" vertical="center"/>
    </xf>
    <xf numFmtId="170" fontId="138" fillId="0" borderId="77"/>
    <xf numFmtId="0" fontId="9" fillId="3" borderId="82">
      <alignment horizontal="center" vertical="center" wrapText="1"/>
    </xf>
    <xf numFmtId="38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0" fontId="41" fillId="0" borderId="84" applyNumberFormat="0">
      <alignment horizontal="right"/>
    </xf>
    <xf numFmtId="38" fontId="9" fillId="10" borderId="82">
      <alignment horizontal="right"/>
    </xf>
    <xf numFmtId="0" fontId="41" fillId="0" borderId="84" applyNumberFormat="0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9" fillId="3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181" fontId="8" fillId="73" borderId="84">
      <protection locked="0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38" fontId="9" fillId="10" borderId="82">
      <alignment horizontal="right"/>
    </xf>
    <xf numFmtId="1" fontId="9" fillId="78" borderId="83" applyNumberFormat="0" applyBorder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65" fillId="0" borderId="79" applyNumberFormat="0" applyFill="0" applyAlignment="0" applyProtection="0"/>
    <xf numFmtId="0" fontId="65" fillId="0" borderId="79" applyNumberFormat="0" applyFill="0" applyAlignment="0" applyProtection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6" fontId="9" fillId="10" borderId="82">
      <alignment horizontal="right"/>
    </xf>
    <xf numFmtId="0" fontId="23" fillId="12" borderId="84">
      <alignment vertical="center"/>
    </xf>
    <xf numFmtId="0" fontId="5" fillId="0" borderId="82">
      <alignment horizontal="center" vertical="center" wrapText="1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82" fillId="130" borderId="73" applyNumberFormat="0" applyAlignment="0" applyProtection="0"/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86" fillId="75" borderId="73" applyNumberFormat="0" applyAlignment="0" applyProtection="0"/>
    <xf numFmtId="0" fontId="23" fillId="12" borderId="84">
      <alignment vertical="center"/>
    </xf>
    <xf numFmtId="38" fontId="9" fillId="10" borderId="82">
      <alignment horizontal="right"/>
    </xf>
    <xf numFmtId="0" fontId="20" fillId="73" borderId="73" applyNumberFormat="0" applyFont="0" applyAlignment="0" applyProtection="0"/>
    <xf numFmtId="0" fontId="115" fillId="130" borderId="72" applyNumberFormat="0" applyAlignment="0" applyProtection="0"/>
    <xf numFmtId="4" fontId="22" fillId="11" borderId="84" applyNumberFormat="0" applyProtection="0">
      <alignment vertical="center"/>
    </xf>
    <xf numFmtId="0" fontId="5" fillId="0" borderId="82">
      <alignment horizontal="center" vertical="center" wrapText="1"/>
    </xf>
    <xf numFmtId="0" fontId="20" fillId="122" borderId="84"/>
    <xf numFmtId="0" fontId="23" fillId="12" borderId="84">
      <alignment vertical="center"/>
    </xf>
    <xf numFmtId="0" fontId="65" fillId="0" borderId="80" applyNumberFormat="0" applyFill="0" applyAlignment="0" applyProtection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1" fontId="9" fillId="78" borderId="83" applyNumberFormat="0" applyBorder="0"/>
    <xf numFmtId="1" fontId="9" fillId="78" borderId="83" applyNumberFormat="0" applyBorder="0"/>
    <xf numFmtId="1" fontId="9" fillId="78" borderId="83" applyNumberFormat="0" applyBorder="0"/>
    <xf numFmtId="38" fontId="5" fillId="73" borderId="84">
      <protection locked="0"/>
    </xf>
    <xf numFmtId="38" fontId="5" fillId="73" borderId="84">
      <protection locked="0"/>
    </xf>
    <xf numFmtId="38" fontId="5" fillId="73" borderId="84">
      <protection locked="0"/>
    </xf>
    <xf numFmtId="181" fontId="8" fillId="73" borderId="84">
      <protection locked="0"/>
    </xf>
    <xf numFmtId="181" fontId="8" fillId="73" borderId="84">
      <protection locked="0"/>
    </xf>
    <xf numFmtId="181" fontId="8" fillId="73" borderId="84"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38" fontId="5" fillId="0" borderId="84"/>
    <xf numFmtId="38" fontId="5" fillId="0" borderId="84"/>
    <xf numFmtId="38" fontId="5" fillId="0" borderId="84"/>
    <xf numFmtId="38" fontId="40" fillId="0" borderId="84"/>
    <xf numFmtId="38" fontId="40" fillId="0" borderId="84"/>
    <xf numFmtId="38" fontId="40" fillId="0" borderId="84"/>
    <xf numFmtId="181" fontId="8" fillId="0" borderId="84"/>
    <xf numFmtId="181" fontId="8" fillId="0" borderId="84"/>
    <xf numFmtId="181" fontId="8" fillId="0" borderId="84"/>
    <xf numFmtId="40" fontId="5" fillId="0" borderId="84"/>
    <xf numFmtId="40" fontId="5" fillId="0" borderId="84"/>
    <xf numFmtId="40" fontId="5" fillId="0" borderId="84"/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38" fontId="40" fillId="81" borderId="84" applyNumberFormat="0" applyFont="0" applyBorder="0" applyAlignment="0">
      <alignment horizontal="center"/>
    </xf>
    <xf numFmtId="38" fontId="40" fillId="81" borderId="84" applyNumberFormat="0" applyFont="0" applyBorder="0" applyAlignment="0">
      <alignment horizontal="center"/>
    </xf>
    <xf numFmtId="38" fontId="40" fillId="81" borderId="84" applyNumberFormat="0" applyFont="0" applyBorder="0" applyAlignment="0">
      <alignment horizontal="center"/>
    </xf>
    <xf numFmtId="0" fontId="41" fillId="0" borderId="84" applyNumberFormat="0"/>
    <xf numFmtId="0" fontId="41" fillId="0" borderId="84" applyNumberFormat="0"/>
    <xf numFmtId="0" fontId="41" fillId="0" borderId="84" applyNumberFormat="0"/>
    <xf numFmtId="0" fontId="40" fillId="0" borderId="84" applyNumberFormat="0"/>
    <xf numFmtId="0" fontId="40" fillId="0" borderId="84" applyNumberFormat="0"/>
    <xf numFmtId="0" fontId="40" fillId="0" borderId="84" applyNumberFormat="0"/>
    <xf numFmtId="0" fontId="41" fillId="0" borderId="84" applyNumberFormat="0">
      <alignment horizontal="right"/>
    </xf>
    <xf numFmtId="0" fontId="41" fillId="0" borderId="84" applyNumberFormat="0">
      <alignment horizontal="right"/>
    </xf>
    <xf numFmtId="0" fontId="41" fillId="0" borderId="84" applyNumberFormat="0">
      <alignment horizontal="right"/>
    </xf>
    <xf numFmtId="0" fontId="49" fillId="82" borderId="85" applyNumberFormat="0" applyAlignment="0" applyProtection="0"/>
    <xf numFmtId="0" fontId="49" fillId="82" borderId="85" applyNumberFormat="0" applyAlignment="0" applyProtection="0"/>
    <xf numFmtId="0" fontId="51" fillId="83" borderId="85" applyNumberFormat="0" applyAlignment="0" applyProtection="0"/>
    <xf numFmtId="0" fontId="51" fillId="83" borderId="85" applyNumberFormat="0" applyAlignment="0" applyProtection="0"/>
    <xf numFmtId="170" fontId="49" fillId="82" borderId="85" applyNumberFormat="0" applyAlignment="0" applyProtection="0"/>
    <xf numFmtId="170" fontId="49" fillId="82" borderId="85" applyNumberFormat="0" applyAlignment="0" applyProtection="0"/>
    <xf numFmtId="0" fontId="49" fillId="82" borderId="85" applyNumberFormat="0" applyAlignment="0" applyProtection="0"/>
    <xf numFmtId="200" fontId="61" fillId="0" borderId="84"/>
    <xf numFmtId="200" fontId="61" fillId="0" borderId="84"/>
    <xf numFmtId="200" fontId="61" fillId="0" borderId="84"/>
    <xf numFmtId="0" fontId="67" fillId="22" borderId="85" applyNumberFormat="0" applyAlignment="0" applyProtection="0"/>
    <xf numFmtId="10" fontId="20" fillId="11" borderId="84" applyNumberFormat="0" applyBorder="0" applyAlignment="0" applyProtection="0"/>
    <xf numFmtId="10" fontId="20" fillId="11" borderId="84" applyNumberFormat="0" applyBorder="0" applyAlignment="0" applyProtection="0"/>
    <xf numFmtId="10" fontId="20" fillId="11" borderId="84" applyNumberFormat="0" applyBorder="0" applyAlignment="0" applyProtection="0"/>
    <xf numFmtId="0" fontId="67" fillId="22" borderId="85" applyNumberFormat="0" applyAlignment="0" applyProtection="0"/>
    <xf numFmtId="0" fontId="67" fillId="22" borderId="85" applyNumberFormat="0" applyAlignment="0" applyProtection="0"/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0" fontId="5" fillId="4" borderId="84" applyNumberFormat="0" applyAlignment="0"/>
    <xf numFmtId="0" fontId="5" fillId="4" borderId="84" applyNumberFormat="0" applyAlignment="0"/>
    <xf numFmtId="0" fontId="5" fillId="4" borderId="84" applyNumberFormat="0" applyAlignment="0"/>
    <xf numFmtId="237" fontId="5" fillId="0" borderId="81" applyFont="0" applyBorder="0" applyAlignment="0">
      <alignment vertical="center"/>
    </xf>
    <xf numFmtId="237" fontId="5" fillId="0" borderId="81" applyFont="0" applyBorder="0" applyAlignment="0">
      <alignment vertical="center"/>
    </xf>
    <xf numFmtId="4" fontId="22" fillId="11" borderId="84" applyNumberFormat="0" applyProtection="0">
      <alignment vertical="center"/>
    </xf>
    <xf numFmtId="0" fontId="20" fillId="122" borderId="84"/>
    <xf numFmtId="249" fontId="77" fillId="0" borderId="84"/>
    <xf numFmtId="0" fontId="12" fillId="0" borderId="84">
      <alignment horizontal="center"/>
    </xf>
    <xf numFmtId="0" fontId="12" fillId="11" borderId="84" applyNumberFormat="0" applyAlignment="0">
      <alignment horizontal="center"/>
    </xf>
    <xf numFmtId="0" fontId="153" fillId="4" borderId="84">
      <alignment horizontal="centerContinuous" vertical="center"/>
    </xf>
    <xf numFmtId="0" fontId="152" fillId="4" borderId="84">
      <alignment horizontal="centerContinuous" vertical="center"/>
    </xf>
    <xf numFmtId="0" fontId="154" fillId="4" borderId="84">
      <alignment horizontal="centerContinuous" vertical="center"/>
    </xf>
    <xf numFmtId="0" fontId="52" fillId="4" borderId="84">
      <alignment horizontal="centerContinuous" vertical="center"/>
    </xf>
    <xf numFmtId="4" fontId="22" fillId="11" borderId="84" applyNumberFormat="0" applyProtection="0">
      <alignment vertical="center"/>
    </xf>
    <xf numFmtId="0" fontId="20" fillId="122" borderId="84"/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235" fontId="73" fillId="125" borderId="78">
      <alignment vertical="center"/>
    </xf>
    <xf numFmtId="235" fontId="73" fillId="125" borderId="78">
      <alignment vertical="center"/>
    </xf>
    <xf numFmtId="235" fontId="73" fillId="125" borderId="78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0" fontId="138" fillId="0" borderId="77"/>
    <xf numFmtId="170" fontId="138" fillId="0" borderId="77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6" fillId="105" borderId="73" applyNumberFormat="0" applyProtection="0">
      <alignment horizontal="right" vertical="center"/>
    </xf>
    <xf numFmtId="4" fontId="136" fillId="10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3" fillId="120" borderId="75" applyNumberFormat="0" applyProtection="0">
      <alignment horizontal="left" vertical="center" indent="1"/>
    </xf>
    <xf numFmtId="4" fontId="133" fillId="120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15" borderId="74" applyNumberFormat="0" applyProtection="0">
      <alignment horizontal="left" vertical="top" indent="1"/>
    </xf>
    <xf numFmtId="0" fontId="132" fillId="115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2" fillId="79" borderId="73" applyNumberFormat="0" applyProtection="0">
      <alignment horizontal="right" vertical="center"/>
    </xf>
    <xf numFmtId="4" fontId="22" fillId="79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03" borderId="74" applyNumberFormat="0" applyProtection="0">
      <alignment horizontal="left" vertical="top" indent="1"/>
    </xf>
    <xf numFmtId="0" fontId="132" fillId="103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82" borderId="74" applyNumberFormat="0" applyProtection="0">
      <alignment horizontal="left" vertical="center" indent="1"/>
    </xf>
    <xf numFmtId="4" fontId="132" fillId="82" borderId="74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103" borderId="74" applyNumberFormat="0" applyProtection="0">
      <alignment vertical="center"/>
    </xf>
    <xf numFmtId="4" fontId="132" fillId="103" borderId="74" applyNumberFormat="0" applyProtection="0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35" fillId="114" borderId="76" applyBorder="0"/>
    <xf numFmtId="0" fontId="35" fillId="114" borderId="76" applyBorder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0" fontId="20" fillId="116" borderId="74" applyNumberFormat="0" applyProtection="0">
      <alignment horizontal="left" vertical="top" indent="1"/>
    </xf>
    <xf numFmtId="0" fontId="20" fillId="116" borderId="74" applyNumberFormat="0" applyProtection="0">
      <alignment horizontal="left" vertical="top" indent="1"/>
    </xf>
    <xf numFmtId="0" fontId="20" fillId="116" borderId="73" applyNumberFormat="0" applyProtection="0">
      <alignment horizontal="left" vertical="center" indent="1"/>
    </xf>
    <xf numFmtId="0" fontId="20" fillId="116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29" borderId="74" applyNumberFormat="0" applyProtection="0">
      <alignment horizontal="left" vertical="top" indent="1"/>
    </xf>
    <xf numFmtId="0" fontId="20" fillId="29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29" borderId="73" applyNumberFormat="0" applyProtection="0">
      <alignment horizontal="left" vertical="center" indent="1"/>
    </xf>
    <xf numFmtId="0" fontId="20" fillId="2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5" borderId="74" applyNumberFormat="0" applyProtection="0">
      <alignment horizontal="left" vertical="top" indent="1"/>
    </xf>
    <xf numFmtId="0" fontId="20" fillId="115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7" borderId="73" applyNumberFormat="0" applyProtection="0">
      <alignment horizontal="left" vertical="center" indent="1"/>
    </xf>
    <xf numFmtId="0" fontId="20" fillId="117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114" borderId="74" applyNumberFormat="0" applyProtection="0">
      <alignment horizontal="left" vertical="top" indent="1"/>
    </xf>
    <xf numFmtId="0" fontId="20" fillId="114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0" fillId="82" borderId="73" applyNumberFormat="0" applyProtection="0">
      <alignment horizontal="left" vertical="center" indent="1"/>
    </xf>
    <xf numFmtId="0" fontId="20" fillId="82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5" borderId="75" applyNumberFormat="0" applyProtection="0">
      <alignment horizontal="left" vertical="center" indent="1"/>
    </xf>
    <xf numFmtId="4" fontId="20" fillId="115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6" borderId="75" applyNumberFormat="0" applyProtection="0">
      <alignment horizontal="left" vertical="center" indent="1"/>
    </xf>
    <xf numFmtId="4" fontId="20" fillId="116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5" borderId="73" applyNumberFormat="0" applyProtection="0">
      <alignment horizontal="right" vertical="center"/>
    </xf>
    <xf numFmtId="4" fontId="20" fillId="115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2" borderId="75" applyNumberFormat="0" applyProtection="0">
      <alignment horizontal="left" vertical="center" indent="1"/>
    </xf>
    <xf numFmtId="4" fontId="20" fillId="112" borderId="75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1" borderId="73" applyNumberFormat="0" applyProtection="0">
      <alignment horizontal="right" vertical="center"/>
    </xf>
    <xf numFmtId="4" fontId="20" fillId="31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11" borderId="73" applyNumberFormat="0" applyProtection="0">
      <alignment horizontal="right" vertical="center"/>
    </xf>
    <xf numFmtId="4" fontId="20" fillId="111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65" borderId="73" applyNumberFormat="0" applyProtection="0">
      <alignment horizontal="right" vertical="center"/>
    </xf>
    <xf numFmtId="4" fontId="20" fillId="65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77" borderId="73" applyNumberFormat="0" applyProtection="0">
      <alignment horizontal="right" vertical="center"/>
    </xf>
    <xf numFmtId="4" fontId="20" fillId="77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40" borderId="73" applyNumberFormat="0" applyProtection="0">
      <alignment horizontal="right" vertical="center"/>
    </xf>
    <xf numFmtId="4" fontId="20" fillId="40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2" borderId="73" applyNumberFormat="0" applyProtection="0">
      <alignment horizontal="right" vertical="center"/>
    </xf>
    <xf numFmtId="4" fontId="20" fillId="32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58" borderId="75" applyNumberFormat="0" applyProtection="0">
      <alignment horizontal="right" vertical="center"/>
    </xf>
    <xf numFmtId="4" fontId="20" fillId="58" borderId="75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9" borderId="73" applyNumberFormat="0" applyProtection="0">
      <alignment horizontal="right" vertical="center"/>
    </xf>
    <xf numFmtId="4" fontId="20" fillId="109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8" borderId="73" applyNumberFormat="0" applyProtection="0">
      <alignment horizontal="right" vertical="center"/>
    </xf>
    <xf numFmtId="4" fontId="20" fillId="18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29" fillId="100" borderId="74" applyNumberFormat="0" applyProtection="0">
      <alignment horizontal="left" vertical="top" indent="1"/>
    </xf>
    <xf numFmtId="0" fontId="129" fillId="100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8" borderId="73" applyNumberFormat="0" applyProtection="0">
      <alignment horizontal="left" vertical="center" indent="1"/>
    </xf>
    <xf numFmtId="4" fontId="20" fillId="108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2" fillId="108" borderId="73" applyNumberFormat="0" applyProtection="0">
      <alignment vertical="center"/>
    </xf>
    <xf numFmtId="4" fontId="22" fillId="108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0" borderId="73" applyNumberFormat="0" applyProtection="0">
      <alignment vertical="center"/>
    </xf>
    <xf numFmtId="4" fontId="20" fillId="100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8" fillId="0" borderId="70">
      <alignment vertical="center" wrapText="1"/>
    </xf>
    <xf numFmtId="0" fontId="28" fillId="0" borderId="70">
      <alignment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115" fillId="82" borderId="72" applyNumberFormat="0" applyAlignment="0" applyProtection="0"/>
    <xf numFmtId="170" fontId="5" fillId="103" borderId="71" applyNumberFormat="0" applyFont="0" applyAlignment="0" applyProtection="0"/>
    <xf numFmtId="0" fontId="5" fillId="73" borderId="71" applyNumberFormat="0" applyFont="0" applyAlignment="0" applyProtection="0"/>
    <xf numFmtId="0" fontId="5" fillId="7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103" borderId="71" applyNumberFormat="0" applyFont="0" applyAlignment="0" applyProtection="0"/>
    <xf numFmtId="0" fontId="5" fillId="103" borderId="71" applyNumberFormat="0" applyFont="0" applyAlignment="0" applyProtection="0"/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0" fontId="77" fillId="0" borderId="70">
      <alignment horizontal="left" vertical="center"/>
    </xf>
    <xf numFmtId="170" fontId="77" fillId="0" borderId="70">
      <alignment horizontal="left" vertical="center"/>
    </xf>
    <xf numFmtId="0" fontId="77" fillId="0" borderId="70">
      <alignment horizontal="left" vertical="center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11" fillId="16" borderId="82">
      <alignment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1" fontId="9" fillId="78" borderId="83" applyNumberFormat="0" applyBorder="0"/>
    <xf numFmtId="1" fontId="9" fillId="78" borderId="83" applyNumberFormat="0" applyBorder="0"/>
    <xf numFmtId="1" fontId="9" fillId="78" borderId="83" applyNumberFormat="0" applyBorder="0"/>
    <xf numFmtId="181" fontId="8" fillId="0" borderId="84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5" fillId="73" borderId="84">
      <protection locked="0"/>
    </xf>
    <xf numFmtId="38" fontId="5" fillId="73" borderId="84">
      <protection locked="0"/>
    </xf>
    <xf numFmtId="38" fontId="5" fillId="73" borderId="84">
      <protection locked="0"/>
    </xf>
    <xf numFmtId="181" fontId="8" fillId="73" borderId="84">
      <protection locked="0"/>
    </xf>
    <xf numFmtId="181" fontId="8" fillId="73" borderId="84">
      <protection locked="0"/>
    </xf>
    <xf numFmtId="181" fontId="8" fillId="73" borderId="84"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38" fontId="5" fillId="0" borderId="84"/>
    <xf numFmtId="38" fontId="5" fillId="0" borderId="84"/>
    <xf numFmtId="38" fontId="5" fillId="0" borderId="84"/>
    <xf numFmtId="38" fontId="40" fillId="0" borderId="84"/>
    <xf numFmtId="38" fontId="40" fillId="0" borderId="84"/>
    <xf numFmtId="38" fontId="40" fillId="0" borderId="84"/>
    <xf numFmtId="181" fontId="8" fillId="0" borderId="84"/>
    <xf numFmtId="181" fontId="8" fillId="0" borderId="84"/>
    <xf numFmtId="40" fontId="5" fillId="0" borderId="84"/>
    <xf numFmtId="40" fontId="5" fillId="0" borderId="84"/>
    <xf numFmtId="40" fontId="5" fillId="0" borderId="84"/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38" fontId="40" fillId="81" borderId="84" applyNumberFormat="0" applyFont="0" applyBorder="0" applyAlignment="0">
      <alignment horizontal="center"/>
    </xf>
    <xf numFmtId="38" fontId="40" fillId="81" borderId="84" applyNumberFormat="0" applyFont="0" applyBorder="0" applyAlignment="0">
      <alignment horizontal="center"/>
    </xf>
    <xf numFmtId="38" fontId="40" fillId="81" borderId="84" applyNumberFormat="0" applyFont="0" applyBorder="0" applyAlignment="0">
      <alignment horizontal="center"/>
    </xf>
    <xf numFmtId="0" fontId="41" fillId="0" borderId="84" applyNumberFormat="0"/>
    <xf numFmtId="0" fontId="41" fillId="0" borderId="84" applyNumberFormat="0"/>
    <xf numFmtId="0" fontId="41" fillId="0" borderId="84" applyNumberFormat="0"/>
    <xf numFmtId="0" fontId="40" fillId="0" borderId="84" applyNumberFormat="0"/>
    <xf numFmtId="0" fontId="40" fillId="0" borderId="84" applyNumberFormat="0"/>
    <xf numFmtId="0" fontId="40" fillId="0" borderId="84" applyNumberFormat="0"/>
    <xf numFmtId="0" fontId="41" fillId="0" borderId="84" applyNumberFormat="0">
      <alignment horizontal="right"/>
    </xf>
    <xf numFmtId="0" fontId="41" fillId="0" borderId="84" applyNumberFormat="0">
      <alignment horizontal="right"/>
    </xf>
    <xf numFmtId="0" fontId="41" fillId="0" borderId="84" applyNumberFormat="0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1" fillId="83" borderId="85" applyNumberFormat="0" applyAlignment="0" applyProtection="0"/>
    <xf numFmtId="0" fontId="51" fillId="83" borderId="85" applyNumberFormat="0" applyAlignment="0" applyProtection="0"/>
    <xf numFmtId="170" fontId="49" fillId="82" borderId="85" applyNumberFormat="0" applyAlignment="0" applyProtection="0"/>
    <xf numFmtId="17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200" fontId="61" fillId="0" borderId="84"/>
    <xf numFmtId="200" fontId="61" fillId="0" borderId="84"/>
    <xf numFmtId="200" fontId="61" fillId="0" borderId="84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67" fillId="22" borderId="85" applyNumberFormat="0" applyAlignment="0" applyProtection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77" fillId="0" borderId="70">
      <alignment horizontal="left" vertical="center"/>
    </xf>
    <xf numFmtId="170" fontId="77" fillId="0" borderId="70">
      <alignment horizontal="left" vertical="center"/>
    </xf>
    <xf numFmtId="170" fontId="77" fillId="0" borderId="70">
      <alignment horizontal="left" vertical="center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0" fontId="20" fillId="11" borderId="84" applyNumberFormat="0" applyBorder="0" applyAlignment="0" applyProtection="0"/>
    <xf numFmtId="38" fontId="9" fillId="10" borderId="82">
      <alignment horizontal="right"/>
    </xf>
    <xf numFmtId="10" fontId="20" fillId="11" borderId="84" applyNumberFormat="0" applyBorder="0" applyAlignment="0" applyProtection="0"/>
    <xf numFmtId="0" fontId="67" fillId="22" borderId="85" applyNumberFormat="0" applyAlignment="0" applyProtection="0"/>
    <xf numFmtId="10" fontId="20" fillId="11" borderId="84" applyNumberFormat="0" applyBorder="0" applyAlignment="0" applyProtection="0"/>
    <xf numFmtId="0" fontId="67" fillId="22" borderId="85" applyNumberFormat="0" applyAlignment="0" applyProtection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4" borderId="84" applyNumberFormat="0" applyAlignment="0"/>
    <xf numFmtId="0" fontId="5" fillId="4" borderId="84" applyNumberFormat="0" applyAlignment="0"/>
    <xf numFmtId="0" fontId="5" fillId="4" borderId="84" applyNumberFormat="0" applyAlignment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73" borderId="71" applyNumberFormat="0" applyFont="0" applyAlignment="0" applyProtection="0"/>
    <xf numFmtId="0" fontId="5" fillId="73" borderId="71" applyNumberFormat="0" applyFont="0" applyAlignment="0" applyProtection="0"/>
    <xf numFmtId="170" fontId="5" fillId="103" borderId="71" applyNumberFormat="0" applyFon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237" fontId="5" fillId="0" borderId="81" applyFont="0" applyBorder="0" applyAlignment="0">
      <alignment vertical="center"/>
    </xf>
    <xf numFmtId="237" fontId="5" fillId="0" borderId="81" applyFont="0" applyBorder="0" applyAlignment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15" fillId="82" borderId="72" applyNumberFormat="0" applyAlignment="0" applyProtection="0"/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0" borderId="73" applyNumberFormat="0" applyProtection="0">
      <alignment vertical="center"/>
    </xf>
    <xf numFmtId="4" fontId="20" fillId="100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2" fillId="108" borderId="73" applyNumberFormat="0" applyProtection="0">
      <alignment vertical="center"/>
    </xf>
    <xf numFmtId="4" fontId="22" fillId="108" borderId="73" applyNumberFormat="0" applyProtection="0">
      <alignment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8" borderId="73" applyNumberFormat="0" applyProtection="0">
      <alignment horizontal="left" vertical="center" indent="1"/>
    </xf>
    <xf numFmtId="4" fontId="20" fillId="108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129" fillId="100" borderId="74" applyNumberFormat="0" applyProtection="0">
      <alignment horizontal="left" vertical="top" indent="1"/>
    </xf>
    <xf numFmtId="0" fontId="129" fillId="100" borderId="74" applyNumberFormat="0" applyProtection="0">
      <alignment horizontal="left" vertical="top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28" fillId="0" borderId="70">
      <alignment vertical="center" wrapText="1"/>
    </xf>
    <xf numFmtId="0" fontId="28" fillId="0" borderId="70">
      <alignment vertical="center" wrapText="1"/>
    </xf>
    <xf numFmtId="4" fontId="20" fillId="39" borderId="73" applyNumberFormat="0" applyProtection="0">
      <alignment horizontal="left" vertical="center" inden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8" borderId="73" applyNumberFormat="0" applyProtection="0">
      <alignment horizontal="right" vertical="center"/>
    </xf>
    <xf numFmtId="4" fontId="20" fillId="18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109" borderId="73" applyNumberFormat="0" applyProtection="0">
      <alignment horizontal="right" vertical="center"/>
    </xf>
    <xf numFmtId="4" fontId="20" fillId="109" borderId="73" applyNumberFormat="0" applyProtection="0">
      <alignment horizontal="right" vertical="center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0" fillId="58" borderId="75" applyNumberFormat="0" applyProtection="0">
      <alignment horizontal="right" vertical="center"/>
    </xf>
    <xf numFmtId="4" fontId="20" fillId="58" borderId="75" applyNumberFormat="0" applyProtection="0">
      <alignment horizontal="right" vertical="center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2" borderId="73" applyNumberFormat="0" applyProtection="0">
      <alignment horizontal="right" vertical="center"/>
    </xf>
    <xf numFmtId="4" fontId="20" fillId="32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4" fontId="20" fillId="40" borderId="73" applyNumberFormat="0" applyProtection="0">
      <alignment horizontal="right" vertical="center"/>
    </xf>
    <xf numFmtId="4" fontId="20" fillId="4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77" borderId="73" applyNumberFormat="0" applyProtection="0">
      <alignment horizontal="right" vertical="center"/>
    </xf>
    <xf numFmtId="4" fontId="20" fillId="77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65" borderId="73" applyNumberFormat="0" applyProtection="0">
      <alignment horizontal="right" vertical="center"/>
    </xf>
    <xf numFmtId="4" fontId="20" fillId="6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1" borderId="73" applyNumberFormat="0" applyProtection="0">
      <alignment horizontal="right" vertical="center"/>
    </xf>
    <xf numFmtId="4" fontId="20" fillId="111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4" fontId="20" fillId="31" borderId="73" applyNumberFormat="0" applyProtection="0">
      <alignment horizontal="right" vertical="center"/>
    </xf>
    <xf numFmtId="4" fontId="20" fillId="31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2" borderId="75" applyNumberFormat="0" applyProtection="0">
      <alignment horizontal="left" vertical="center" indent="1"/>
    </xf>
    <xf numFmtId="4" fontId="20" fillId="112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5" fillId="114" borderId="75" applyNumberFormat="0" applyProtection="0">
      <alignment horizontal="left" vertical="center" indent="1"/>
    </xf>
    <xf numFmtId="4" fontId="5" fillId="114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5" borderId="73" applyNumberFormat="0" applyProtection="0">
      <alignment horizontal="right" vertical="center"/>
    </xf>
    <xf numFmtId="4" fontId="20" fillId="11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6" borderId="75" applyNumberFormat="0" applyProtection="0">
      <alignment horizontal="left" vertical="center" indent="1"/>
    </xf>
    <xf numFmtId="4" fontId="20" fillId="116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115" borderId="75" applyNumberFormat="0" applyProtection="0">
      <alignment horizontal="left" vertical="center" indent="1"/>
    </xf>
    <xf numFmtId="4" fontId="20" fillId="115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82" borderId="73" applyNumberFormat="0" applyProtection="0">
      <alignment horizontal="left" vertical="center" indent="1"/>
    </xf>
    <xf numFmtId="0" fontId="20" fillId="82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4" borderId="74" applyNumberFormat="0" applyProtection="0">
      <alignment horizontal="left" vertical="top" indent="1"/>
    </xf>
    <xf numFmtId="0" fontId="20" fillId="114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7" borderId="73" applyNumberFormat="0" applyProtection="0">
      <alignment horizontal="left" vertical="center" indent="1"/>
    </xf>
    <xf numFmtId="0" fontId="20" fillId="117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5" borderId="74" applyNumberFormat="0" applyProtection="0">
      <alignment horizontal="left" vertical="top" indent="1"/>
    </xf>
    <xf numFmtId="0" fontId="20" fillId="115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20" fillId="29" borderId="73" applyNumberFormat="0" applyProtection="0">
      <alignment horizontal="left" vertical="center" indent="1"/>
    </xf>
    <xf numFmtId="0" fontId="20" fillId="2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29" borderId="74" applyNumberFormat="0" applyProtection="0">
      <alignment horizontal="left" vertical="top" indent="1"/>
    </xf>
    <xf numFmtId="0" fontId="20" fillId="29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6" borderId="73" applyNumberFormat="0" applyProtection="0">
      <alignment horizontal="left" vertical="center" indent="1"/>
    </xf>
    <xf numFmtId="0" fontId="20" fillId="116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16" borderId="74" applyNumberFormat="0" applyProtection="0">
      <alignment horizontal="left" vertical="top" indent="1"/>
    </xf>
    <xf numFmtId="0" fontId="20" fillId="116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35" fillId="114" borderId="76" applyBorder="0"/>
    <xf numFmtId="0" fontId="35" fillId="114" borderId="76" applyBorder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103" borderId="74" applyNumberFormat="0" applyProtection="0">
      <alignment vertical="center"/>
    </xf>
    <xf numFmtId="4" fontId="132" fillId="103" borderId="74" applyNumberFormat="0" applyProtection="0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2" fillId="82" borderId="74" applyNumberFormat="0" applyProtection="0">
      <alignment horizontal="left" vertical="center" indent="1"/>
    </xf>
    <xf numFmtId="4" fontId="132" fillId="82" borderId="74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03" borderId="74" applyNumberFormat="0" applyProtection="0">
      <alignment horizontal="left" vertical="top" indent="1"/>
    </xf>
    <xf numFmtId="0" fontId="132" fillId="103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0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2" fillId="79" borderId="73" applyNumberFormat="0" applyProtection="0">
      <alignment horizontal="right" vertical="center"/>
    </xf>
    <xf numFmtId="4" fontId="22" fillId="79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0" fillId="39" borderId="73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32" fillId="115" borderId="74" applyNumberFormat="0" applyProtection="0">
      <alignment horizontal="left" vertical="top" indent="1"/>
    </xf>
    <xf numFmtId="0" fontId="132" fillId="115" borderId="74" applyNumberFormat="0" applyProtection="0">
      <alignment horizontal="left" vertical="top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3" fillId="120" borderId="75" applyNumberFormat="0" applyProtection="0">
      <alignment horizontal="left" vertical="center" indent="1"/>
    </xf>
    <xf numFmtId="4" fontId="133" fillId="120" borderId="75" applyNumberFormat="0" applyProtection="0">
      <alignment horizontal="left" vertical="center" inden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136" fillId="105" borderId="73" applyNumberFormat="0" applyProtection="0">
      <alignment horizontal="right" vertical="center"/>
    </xf>
    <xf numFmtId="4" fontId="136" fillId="105" borderId="73" applyNumberFormat="0" applyProtection="0">
      <alignment horizontal="right"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0" fontId="138" fillId="0" borderId="77"/>
    <xf numFmtId="170" fontId="138" fillId="0" borderId="77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235" fontId="73" fillId="125" borderId="78">
      <alignment vertical="center"/>
    </xf>
    <xf numFmtId="235" fontId="73" fillId="125" borderId="78">
      <alignment vertical="center"/>
    </xf>
    <xf numFmtId="235" fontId="73" fillId="125" borderId="78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4" fontId="22" fillId="11" borderId="84" applyNumberFormat="0" applyProtection="0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0" fillId="122" borderId="84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249" fontId="77" fillId="0" borderId="84"/>
    <xf numFmtId="0" fontId="12" fillId="0" borderId="84">
      <alignment horizontal="center"/>
    </xf>
    <xf numFmtId="0" fontId="12" fillId="11" borderId="84" applyNumberFormat="0" applyAlignment="0">
      <alignment horizontal="center"/>
    </xf>
    <xf numFmtId="0" fontId="65" fillId="0" borderId="79" applyNumberFormat="0" applyFill="0" applyAlignment="0" applyProtection="0"/>
    <xf numFmtId="0" fontId="65" fillId="0" borderId="79" applyNumberFormat="0" applyFill="0" applyAlignment="0" applyProtection="0"/>
    <xf numFmtId="0" fontId="153" fillId="4" borderId="84">
      <alignment horizontal="centerContinuous" vertical="center"/>
    </xf>
    <xf numFmtId="0" fontId="152" fillId="4" borderId="84">
      <alignment horizontal="centerContinuous" vertical="center"/>
    </xf>
    <xf numFmtId="0" fontId="154" fillId="4" borderId="84">
      <alignment horizontal="centerContinuous" vertical="center"/>
    </xf>
    <xf numFmtId="0" fontId="52" fillId="4" borderId="84">
      <alignment horizontal="centerContinuous" vertical="center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82" fillId="130" borderId="73" applyNumberFormat="0" applyAlignment="0" applyProtection="0"/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86" fillId="75" borderId="73" applyNumberFormat="0" applyAlignment="0" applyProtection="0"/>
    <xf numFmtId="0" fontId="23" fillId="12" borderId="84">
      <alignment vertical="center"/>
    </xf>
    <xf numFmtId="176" fontId="9" fillId="10" borderId="82">
      <alignment horizontal="right"/>
    </xf>
    <xf numFmtId="0" fontId="20" fillId="73" borderId="73" applyNumberFormat="0" applyFont="0" applyAlignment="0" applyProtection="0"/>
    <xf numFmtId="0" fontId="115" fillId="130" borderId="72" applyNumberFormat="0" applyAlignment="0" applyProtection="0"/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38" fontId="40" fillId="0" borderId="84"/>
    <xf numFmtId="0" fontId="9" fillId="3" borderId="82">
      <alignment horizontal="center" vertical="center" wrapText="1"/>
    </xf>
    <xf numFmtId="0" fontId="65" fillId="0" borderId="80" applyNumberFormat="0" applyFill="0" applyAlignment="0" applyProtection="0"/>
    <xf numFmtId="38" fontId="9" fillId="10" borderId="82">
      <alignment horizontal="right"/>
    </xf>
    <xf numFmtId="176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5" fillId="73" borderId="84">
      <protection locked="0"/>
    </xf>
    <xf numFmtId="1" fontId="9" fillId="78" borderId="83" applyNumberFormat="0" applyBorder="0"/>
    <xf numFmtId="38" fontId="5" fillId="73" borderId="84">
      <protection locked="0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0" fontId="23" fillId="12" borderId="84">
      <alignment vertical="center"/>
    </xf>
    <xf numFmtId="0" fontId="5" fillId="0" borderId="82">
      <alignment vertical="center" wrapText="1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0" fontId="23" fillId="12" borderId="84">
      <alignment vertical="center"/>
    </xf>
    <xf numFmtId="176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vertical="center" wrapText="1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65" fillId="0" borderId="79" applyNumberFormat="0" applyFill="0" applyAlignment="0" applyProtection="0"/>
    <xf numFmtId="0" fontId="65" fillId="0" borderId="79" applyNumberFormat="0" applyFill="0" applyAlignment="0" applyProtection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9" fillId="3" borderId="82">
      <alignment horizontal="center" vertical="center" wrapText="1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vertical="center" wrapText="1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23" fillId="12" borderId="84">
      <alignment vertical="center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5" fillId="0" borderId="82">
      <alignment vertical="center" wrapText="1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vertical="center" wrapText="1"/>
    </xf>
    <xf numFmtId="176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182" fillId="130" borderId="73" applyNumberFormat="0" applyAlignment="0" applyProtection="0"/>
    <xf numFmtId="0" fontId="23" fillId="12" borderId="84">
      <alignment vertical="center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0" fontId="186" fillId="75" borderId="73" applyNumberFormat="0" applyAlignment="0" applyProtection="0"/>
    <xf numFmtId="0" fontId="23" fillId="12" borderId="84">
      <alignment vertical="center"/>
    </xf>
    <xf numFmtId="176" fontId="9" fillId="10" borderId="82">
      <alignment horizontal="right"/>
    </xf>
    <xf numFmtId="0" fontId="20" fillId="73" borderId="73" applyNumberFormat="0" applyFont="0" applyAlignment="0" applyProtection="0"/>
    <xf numFmtId="0" fontId="115" fillId="130" borderId="72" applyNumberFormat="0" applyAlignment="0" applyProtection="0"/>
    <xf numFmtId="0" fontId="5" fillId="0" borderId="82">
      <alignment vertical="center" wrapText="1"/>
    </xf>
    <xf numFmtId="0" fontId="65" fillId="0" borderId="80" applyNumberFormat="0" applyFill="0" applyAlignment="0" applyProtection="0"/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0" fontId="5" fillId="0" borderId="82">
      <alignment vertical="center" wrapText="1"/>
    </xf>
    <xf numFmtId="0" fontId="5" fillId="0" borderId="82">
      <alignment horizontal="center" vertical="center" wrapText="1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23" fillId="12" borderId="84">
      <alignment vertical="center"/>
    </xf>
    <xf numFmtId="176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9" fillId="3" borderId="82">
      <alignment horizontal="center" vertical="center" wrapText="1"/>
    </xf>
    <xf numFmtId="0" fontId="9" fillId="3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41" fillId="0" borderId="84" applyNumberFormat="0">
      <alignment horizontal="right"/>
    </xf>
    <xf numFmtId="0" fontId="40" fillId="0" borderId="84" applyNumberFormat="0">
      <alignment horizontal="center"/>
    </xf>
    <xf numFmtId="181" fontId="8" fillId="73" borderId="84">
      <protection locked="0"/>
    </xf>
    <xf numFmtId="40" fontId="5" fillId="0" borderId="84"/>
    <xf numFmtId="0" fontId="5" fillId="4" borderId="84" applyNumberFormat="0" applyAlignment="0"/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9" fillId="10" borderId="82">
      <alignment horizontal="right"/>
    </xf>
    <xf numFmtId="0" fontId="23" fillId="12" borderId="84">
      <alignment vertical="center"/>
    </xf>
    <xf numFmtId="38" fontId="9" fillId="10" borderId="82">
      <alignment horizontal="right"/>
    </xf>
    <xf numFmtId="0" fontId="5" fillId="0" borderId="82">
      <alignment horizontal="center" vertical="center" wrapText="1"/>
    </xf>
    <xf numFmtId="0" fontId="5" fillId="0" borderId="82">
      <alignment horizontal="center" vertical="center" wrapText="1"/>
    </xf>
    <xf numFmtId="4" fontId="22" fillId="11" borderId="84" applyNumberFormat="0" applyProtection="0">
      <alignment vertical="center"/>
    </xf>
    <xf numFmtId="0" fontId="5" fillId="0" borderId="82">
      <alignment horizontal="center" vertical="center" wrapText="1"/>
    </xf>
    <xf numFmtId="0" fontId="20" fillId="122" borderId="84"/>
    <xf numFmtId="38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38" fontId="5" fillId="73" borderId="84">
      <protection locked="0"/>
    </xf>
    <xf numFmtId="1" fontId="9" fillId="78" borderId="83" applyNumberFormat="0" applyBorder="0"/>
    <xf numFmtId="40" fontId="5" fillId="0" borderId="84"/>
    <xf numFmtId="181" fontId="8" fillId="73" borderId="84"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49" fontId="5" fillId="73" borderId="84">
      <alignment horizontal="left"/>
      <protection locked="0"/>
    </xf>
    <xf numFmtId="38" fontId="5" fillId="0" borderId="84"/>
    <xf numFmtId="38" fontId="5" fillId="0" borderId="84"/>
    <xf numFmtId="38" fontId="5" fillId="0" borderId="84"/>
    <xf numFmtId="38" fontId="40" fillId="0" borderId="84"/>
    <xf numFmtId="181" fontId="8" fillId="0" borderId="84"/>
    <xf numFmtId="38" fontId="40" fillId="81" borderId="84" applyNumberFormat="0" applyFont="0" applyBorder="0" applyAlignment="0">
      <alignment horizontal="center"/>
    </xf>
    <xf numFmtId="181" fontId="8" fillId="0" borderId="84"/>
    <xf numFmtId="40" fontId="5" fillId="0" borderId="84"/>
    <xf numFmtId="38" fontId="40" fillId="81" borderId="84" applyNumberFormat="0" applyFont="0" applyBorder="0" applyAlignment="0">
      <alignment horizontal="center"/>
    </xf>
    <xf numFmtId="0" fontId="40" fillId="0" borderId="84" applyNumberFormat="0">
      <alignment horizontal="center"/>
    </xf>
    <xf numFmtId="0" fontId="40" fillId="0" borderId="84" applyNumberFormat="0">
      <alignment horizontal="center"/>
    </xf>
    <xf numFmtId="38" fontId="40" fillId="81" borderId="84" applyNumberFormat="0" applyFont="0" applyBorder="0" applyAlignment="0">
      <alignment horizontal="center"/>
    </xf>
    <xf numFmtId="0" fontId="41" fillId="0" borderId="84" applyNumberFormat="0"/>
    <xf numFmtId="0" fontId="41" fillId="0" borderId="84" applyNumberFormat="0"/>
    <xf numFmtId="0" fontId="41" fillId="0" borderId="84" applyNumberFormat="0"/>
    <xf numFmtId="0" fontId="40" fillId="0" borderId="84" applyNumberFormat="0"/>
    <xf numFmtId="0" fontId="40" fillId="0" borderId="84" applyNumberFormat="0"/>
    <xf numFmtId="0" fontId="40" fillId="0" borderId="84" applyNumberFormat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1" fillId="83" borderId="85" applyNumberFormat="0" applyAlignment="0" applyProtection="0"/>
    <xf numFmtId="0" fontId="51" fillId="83" borderId="85" applyNumberFormat="0" applyAlignment="0" applyProtection="0"/>
    <xf numFmtId="170" fontId="49" fillId="82" borderId="85" applyNumberFormat="0" applyAlignment="0" applyProtection="0"/>
    <xf numFmtId="170" fontId="49" fillId="82" borderId="85" applyNumberFormat="0" applyAlignment="0" applyProtection="0"/>
    <xf numFmtId="0" fontId="49" fillId="82" borderId="85" applyNumberFormat="0" applyAlignment="0" applyProtection="0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200" fontId="61" fillId="0" borderId="84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200" fontId="61" fillId="0" borderId="84"/>
    <xf numFmtId="200" fontId="61" fillId="0" borderId="84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67" fillId="22" borderId="85" applyNumberFormat="0" applyAlignment="0" applyProtection="0"/>
    <xf numFmtId="10" fontId="20" fillId="11" borderId="84" applyNumberFormat="0" applyBorder="0" applyAlignment="0" applyProtection="0"/>
    <xf numFmtId="10" fontId="20" fillId="11" borderId="84" applyNumberFormat="0" applyBorder="0" applyAlignment="0" applyProtection="0"/>
    <xf numFmtId="10" fontId="20" fillId="11" borderId="84" applyNumberFormat="0" applyBorder="0" applyAlignment="0" applyProtection="0"/>
    <xf numFmtId="0" fontId="67" fillId="22" borderId="85" applyNumberFormat="0" applyAlignment="0" applyProtection="0"/>
    <xf numFmtId="0" fontId="67" fillId="22" borderId="85" applyNumberFormat="0" applyAlignment="0" applyProtection="0"/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196" fontId="5" fillId="0" borderId="84" applyNumberFormat="0">
      <alignment horizontal="left" wrapText="1"/>
      <protection locked="0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0" fontId="5" fillId="11" borderId="84" applyNumberFormat="0" applyProtection="0">
      <alignment vertical="center" wrapText="1"/>
    </xf>
    <xf numFmtId="0" fontId="5" fillId="4" borderId="84" applyNumberFormat="0" applyAlignment="0"/>
    <xf numFmtId="0" fontId="5" fillId="4" borderId="84" applyNumberFormat="0" applyAlignment="0"/>
    <xf numFmtId="237" fontId="5" fillId="0" borderId="81" applyFont="0" applyBorder="0" applyAlignment="0">
      <alignment vertical="center"/>
    </xf>
    <xf numFmtId="237" fontId="5" fillId="0" borderId="81" applyFont="0" applyBorder="0" applyAlignment="0">
      <alignment vertical="center"/>
    </xf>
    <xf numFmtId="4" fontId="22" fillId="11" borderId="84" applyNumberFormat="0" applyProtection="0">
      <alignment vertical="center"/>
    </xf>
    <xf numFmtId="0" fontId="20" fillId="122" borderId="84"/>
    <xf numFmtId="249" fontId="77" fillId="0" borderId="84"/>
    <xf numFmtId="0" fontId="12" fillId="0" borderId="84">
      <alignment horizontal="center"/>
    </xf>
    <xf numFmtId="0" fontId="12" fillId="11" borderId="84" applyNumberFormat="0" applyAlignment="0">
      <alignment horizontal="center"/>
    </xf>
    <xf numFmtId="0" fontId="153" fillId="4" borderId="84">
      <alignment horizontal="centerContinuous" vertical="center"/>
    </xf>
    <xf numFmtId="0" fontId="152" fillId="4" borderId="84">
      <alignment horizontal="centerContinuous" vertical="center"/>
    </xf>
    <xf numFmtId="0" fontId="154" fillId="4" borderId="84">
      <alignment horizontal="centerContinuous" vertical="center"/>
    </xf>
    <xf numFmtId="0" fontId="52" fillId="4" borderId="84">
      <alignment horizontal="centerContinuous" vertical="center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38" fontId="9" fillId="10" borderId="82">
      <alignment horizontal="right"/>
    </xf>
    <xf numFmtId="38" fontId="40" fillId="0" borderId="84"/>
    <xf numFmtId="181" fontId="8" fillId="0" borderId="84"/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176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5" fillId="0" borderId="82">
      <alignment horizontal="center" vertical="center" wrapText="1"/>
    </xf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176" fontId="9" fillId="10" borderId="82">
      <alignment horizontal="right"/>
    </xf>
    <xf numFmtId="176" fontId="9" fillId="10" borderId="82">
      <alignment horizontal="right"/>
    </xf>
    <xf numFmtId="0" fontId="41" fillId="0" borderId="84" applyNumberFormat="0">
      <alignment horizontal="right"/>
    </xf>
    <xf numFmtId="0" fontId="41" fillId="0" borderId="84" applyNumberFormat="0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181" fontId="8" fillId="73" borderId="84">
      <protection locked="0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1" fontId="9" fillId="78" borderId="83" applyNumberFormat="0" applyBorder="0"/>
    <xf numFmtId="38" fontId="9" fillId="10" borderId="82">
      <alignment horizontal="right"/>
    </xf>
    <xf numFmtId="38" fontId="9" fillId="10" borderId="82">
      <alignment horizontal="right"/>
    </xf>
    <xf numFmtId="38" fontId="9" fillId="10" borderId="82">
      <alignment horizontal="right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0" fontId="23" fillId="12" borderId="84">
      <alignment vertical="center"/>
    </xf>
    <xf numFmtId="4" fontId="22" fillId="11" borderId="84" applyNumberFormat="0" applyProtection="0">
      <alignment vertical="center"/>
    </xf>
    <xf numFmtId="0" fontId="20" fillId="122" borderId="84"/>
    <xf numFmtId="0" fontId="23" fillId="12" borderId="84">
      <alignment vertical="center"/>
    </xf>
    <xf numFmtId="0" fontId="23" fillId="12" borderId="84">
      <alignment vertical="center"/>
    </xf>
    <xf numFmtId="4" fontId="22" fillId="11" borderId="84" applyNumberFormat="0" applyProtection="0">
      <alignment vertical="center"/>
    </xf>
    <xf numFmtId="0" fontId="20" fillId="122" borderId="84"/>
    <xf numFmtId="249" fontId="77" fillId="0" borderId="84"/>
    <xf numFmtId="0" fontId="12" fillId="0" borderId="84">
      <alignment horizontal="center"/>
    </xf>
    <xf numFmtId="0" fontId="12" fillId="11" borderId="84" applyNumberFormat="0" applyAlignment="0">
      <alignment horizontal="center"/>
    </xf>
    <xf numFmtId="0" fontId="153" fillId="4" borderId="84">
      <alignment horizontal="centerContinuous" vertical="center"/>
    </xf>
    <xf numFmtId="0" fontId="152" fillId="4" borderId="84">
      <alignment horizontal="centerContinuous" vertical="center"/>
    </xf>
    <xf numFmtId="0" fontId="154" fillId="4" borderId="84">
      <alignment horizontal="centerContinuous" vertical="center"/>
    </xf>
    <xf numFmtId="0" fontId="52" fillId="4" borderId="84">
      <alignment horizontal="centerContinuous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">
    <xf numFmtId="0" fontId="0" fillId="0" borderId="0" xfId="0"/>
    <xf numFmtId="167" fontId="0" fillId="0" borderId="0" xfId="0" applyNumberFormat="1"/>
    <xf numFmtId="167" fontId="0" fillId="0" borderId="0" xfId="31335" applyNumberFormat="1" applyFont="1"/>
    <xf numFmtId="0" fontId="0" fillId="131" borderId="0" xfId="0" applyFill="1" applyAlignment="1">
      <alignment vertical="center"/>
    </xf>
    <xf numFmtId="167" fontId="0" fillId="0" borderId="0" xfId="31335" applyNumberFormat="1" applyFont="1" applyAlignment="1">
      <alignment horizontal="center"/>
    </xf>
  </cellXfs>
  <cellStyles count="31336">
    <cellStyle name=". Testo" xfId="13" xr:uid="{5413FAED-9897-4427-B628-76A79AA2C529}"/>
    <cellStyle name="?? [0.00]_???? " xfId="14" xr:uid="{CC501E69-F052-4C4D-9E9E-4FC5B99360C7}"/>
    <cellStyle name="???? [0.00]_20th" xfId="15" xr:uid="{5FF88DCC-70C7-4657-AE8F-A577812577F4}"/>
    <cellStyle name="????????????????? [0]_PERSONAL" xfId="16" xr:uid="{FEB14505-9986-47A9-B226-D2735E57DF61}"/>
    <cellStyle name="??????????????????? [0]_PERSONAL" xfId="17" xr:uid="{6CAE2358-0D23-4C52-9478-B38EBB835A31}"/>
    <cellStyle name="???????????????????_PERSONAL" xfId="18" xr:uid="{662CDD41-80EF-4BE8-A3DD-9F923D3D2C05}"/>
    <cellStyle name="?????????????????_PERSONAL" xfId="19" xr:uid="{AF613244-95BB-4DD5-AB92-1FA1FDD7959A}"/>
    <cellStyle name="????_COMPAQ" xfId="20" xr:uid="{CEA913A4-567B-49D6-9504-FC4466F6CBA4}"/>
    <cellStyle name="??_??" xfId="21" xr:uid="{CA2AD720-CC80-4474-9C5F-12792EB45E59}"/>
    <cellStyle name="_CH_MKTGbdg09" xfId="22" xr:uid="{5B9755BF-4FA8-4495-A5F6-A299BA68ABCC}"/>
    <cellStyle name="_Column1" xfId="23" xr:uid="{903F1229-00BD-44DB-BC1E-36F4617C6C5A}"/>
    <cellStyle name="_Column1 2" xfId="24" xr:uid="{0AFC05FF-0CDB-4223-84A4-8076DF408FAD}"/>
    <cellStyle name="_Column1 3" xfId="11425" xr:uid="{342430FF-CAD4-4976-933B-4DC1A23EFA7D}"/>
    <cellStyle name="_Column1 3 2" xfId="18396" xr:uid="{38E4B564-A95A-486B-959D-2F4ECD6925DE}"/>
    <cellStyle name="_Column1 3 2 2" xfId="30761" xr:uid="{241DD002-B87B-4986-99C2-7CC3594EC76C}"/>
    <cellStyle name="_Column1 3 3" xfId="24139" xr:uid="{1F68DF90-24A3-4E77-A0EB-D434FCF7CE42}"/>
    <cellStyle name="_Column1 4" xfId="11157" xr:uid="{242BE52F-3CB9-40C9-9E82-29524782F032}"/>
    <cellStyle name="_Column1 4 2" xfId="18199" xr:uid="{AD95E35E-3F8A-4A96-AC37-402D774E6821}"/>
    <cellStyle name="_Column1 4 2 2" xfId="30568" xr:uid="{2F9B18F9-5792-44F6-A7A8-0A88E1352473}"/>
    <cellStyle name="_Column1 4 3" xfId="23895" xr:uid="{02EC0CDA-232F-4109-B42D-B08F04291B5B}"/>
    <cellStyle name="_Column1 5" xfId="13335" xr:uid="{2BB602F0-39B2-4F2B-A6A5-A580A3242B30}"/>
    <cellStyle name="_Column1 5 2" xfId="26024" xr:uid="{A3DDAC79-9317-42E3-90AA-A386524EE1C5}"/>
    <cellStyle name="_Column1_00 File" xfId="25" xr:uid="{278DFF63-926F-4106-B496-644DAD71E020}"/>
    <cellStyle name="_Column1_01 Operativi e Straordinari vs Bdg &amp; LY SSD Auto" xfId="26" xr:uid="{E6F7BA74-AE8C-4A63-AAB9-1C50931A8AC5}"/>
    <cellStyle name="_Column1_02 CFR" xfId="27" xr:uid="{1E145D77-5119-4944-B364-F36EA67462AB}"/>
    <cellStyle name="_Column1_02 CFR Frozen" xfId="28" xr:uid="{01A7CD4D-1839-4F0E-A86C-941AD740B3C8}"/>
    <cellStyle name="_Column1_02 Sintesi" xfId="29" xr:uid="{FEE1F407-10ED-4FB3-AC69-1B36A729885B}"/>
    <cellStyle name="_Column1_02_Flash_Campo Largo_2010 Maio" xfId="30" xr:uid="{73395B11-702B-4A6E-8713-CE0D64802978}"/>
    <cellStyle name="_Column1_020715_Analisi x Linea (Aggregati)" xfId="31" xr:uid="{208F6006-29B4-4284-8A28-D4BE4521DF7B}"/>
    <cellStyle name="_Column1_020715_Analisi x Linea (Aggregati) 2" xfId="32" xr:uid="{86B5FEB5-3A0B-4BE8-9269-0E5402D3B78D}"/>
    <cellStyle name="_Column1_020715_Analisi x Linea (Aggregati) 2 2" xfId="11420" xr:uid="{92F37311-8F5C-456F-B755-CE5CD763FCC6}"/>
    <cellStyle name="_Column1_020715_Analisi x Linea (Aggregati) 2 2 2" xfId="18391" xr:uid="{C5EF6E56-9959-468E-9F65-DB8396F386DF}"/>
    <cellStyle name="_Column1_020715_Analisi x Linea (Aggregati) 2 2 2 2" xfId="30756" xr:uid="{0D3C9F2D-3557-4794-B2AB-DEFCFBAE0261}"/>
    <cellStyle name="_Column1_020715_Analisi x Linea (Aggregati) 2 2 3" xfId="24134" xr:uid="{BBEFA699-7C89-469E-BBDC-EDD09307680A}"/>
    <cellStyle name="_Column1_020715_Analisi x Linea (Aggregati) 2 3" xfId="11155" xr:uid="{A8EB768B-DBF9-4D61-AD8C-1F17B0E440B4}"/>
    <cellStyle name="_Column1_020715_Analisi x Linea (Aggregati) 2 3 2" xfId="18197" xr:uid="{2DE59194-9938-4D76-A1D8-F1F8539B65CB}"/>
    <cellStyle name="_Column1_020715_Analisi x Linea (Aggregati) 2 3 2 2" xfId="30566" xr:uid="{3F979E1C-7AF2-4627-835D-03609177DCD8}"/>
    <cellStyle name="_Column1_020715_Analisi x Linea (Aggregati) 2 3 3" xfId="23893" xr:uid="{E5D5AA79-9C06-429A-ABDD-5D92EFAB78B0}"/>
    <cellStyle name="_Column1_020715_Analisi x Linea (Aggregati) 2 4" xfId="13333" xr:uid="{F07C464F-93DD-4EE2-8E24-105D353B22B7}"/>
    <cellStyle name="_Column1_020715_Analisi x Linea (Aggregati) 2 4 2" xfId="26022" xr:uid="{530BA1B1-0223-4438-B294-F018766649EA}"/>
    <cellStyle name="_Column1_020715_Analisi x Linea (Aggregati) 3" xfId="33" xr:uid="{7319EF7A-25B7-43DD-A5A4-8282CFEE89C6}"/>
    <cellStyle name="_Column1_020715_Analisi x Linea (Aggregati) 3 2" xfId="11419" xr:uid="{12AFED58-5B46-4313-8E19-19E566C3ED0C}"/>
    <cellStyle name="_Column1_020715_Analisi x Linea (Aggregati) 3 2 2" xfId="18390" xr:uid="{BDD80784-328D-4C54-8CCE-37035384B6D6}"/>
    <cellStyle name="_Column1_020715_Analisi x Linea (Aggregati) 3 2 2 2" xfId="30755" xr:uid="{24DE4386-69F2-471A-A87E-C6BD8961A87C}"/>
    <cellStyle name="_Column1_020715_Analisi x Linea (Aggregati) 3 2 3" xfId="24133" xr:uid="{933597F2-6C38-401C-BB0F-71F236090227}"/>
    <cellStyle name="_Column1_020715_Analisi x Linea (Aggregati) 3 3" xfId="11154" xr:uid="{CD930652-5045-46EA-830E-2C7D67F738C1}"/>
    <cellStyle name="_Column1_020715_Analisi x Linea (Aggregati) 3 3 2" xfId="18196" xr:uid="{3C0156D9-A5FD-48AB-92B1-EFA0B736CFC3}"/>
    <cellStyle name="_Column1_020715_Analisi x Linea (Aggregati) 3 3 2 2" xfId="30565" xr:uid="{E5E3964B-C4CE-4C7F-8DEF-BB529AE966F8}"/>
    <cellStyle name="_Column1_020715_Analisi x Linea (Aggregati) 3 3 3" xfId="23892" xr:uid="{54C0D04B-76D1-421E-AFAC-A89322682669}"/>
    <cellStyle name="_Column1_020715_Analisi x Linea (Aggregati) 3 4" xfId="13332" xr:uid="{A9860790-4A99-4F50-B2AF-6A450FE0EFA5}"/>
    <cellStyle name="_Column1_020715_Analisi x Linea (Aggregati) 3 4 2" xfId="26021" xr:uid="{5E4E2D43-C611-42C0-8929-2C259223AD8B}"/>
    <cellStyle name="_Column1_020715_Analisi x Linea (Aggregati) 4" xfId="11421" xr:uid="{B74AD383-3929-49FD-B6D3-B88FB420DCF2}"/>
    <cellStyle name="_Column1_020715_Analisi x Linea (Aggregati) 4 2" xfId="18392" xr:uid="{7BAE2FD6-C12B-4A27-BB2D-FB0FBF770EDC}"/>
    <cellStyle name="_Column1_020715_Analisi x Linea (Aggregati) 4 2 2" xfId="30757" xr:uid="{411B49AE-993D-423F-8198-411E9F930FC7}"/>
    <cellStyle name="_Column1_020715_Analisi x Linea (Aggregati) 4 3" xfId="24135" xr:uid="{76434E8E-BF15-46D3-8056-F6F0AFE871ED}"/>
    <cellStyle name="_Column1_020715_Analisi x Linea (Aggregati) 5" xfId="11156" xr:uid="{F69EABF9-CC79-4E2B-8C31-7C3A17B337F7}"/>
    <cellStyle name="_Column1_020715_Analisi x Linea (Aggregati) 5 2" xfId="18198" xr:uid="{27BFC068-458F-49A1-99E1-93A73CE81BAD}"/>
    <cellStyle name="_Column1_020715_Analisi x Linea (Aggregati) 5 2 2" xfId="30567" xr:uid="{6C6D33AB-C931-4DF2-A48E-6922AD698B81}"/>
    <cellStyle name="_Column1_020715_Analisi x Linea (Aggregati) 5 3" xfId="23894" xr:uid="{FD21285D-0D78-4C6C-B25D-8EB4D973B401}"/>
    <cellStyle name="_Column1_020715_Analisi x Linea (Aggregati) 6" xfId="13334" xr:uid="{3F495E9D-45F9-4539-A45D-8175DC4C0356}"/>
    <cellStyle name="_Column1_020715_Analisi x Linea (Aggregati) 6 2" xfId="26023" xr:uid="{5B11E301-3FA4-4071-9AD4-255BBC5D2BA7}"/>
    <cellStyle name="_Column1_03 Actl CE SP CFL" xfId="34" xr:uid="{5C840574-5854-4B71-8A34-5634190A0CB3}"/>
    <cellStyle name="_Column1_03 Bdgt" xfId="35" xr:uid="{24B5D45C-01FE-45EE-946C-CBD67C4D49CB}"/>
    <cellStyle name="_Column1_03 C 13 040217" xfId="36" xr:uid="{5E784E0B-6D07-46A2-9483-41A81A51FEFD}"/>
    <cellStyle name="_Column1_03 C 13 040217 2" xfId="37" xr:uid="{6084C4DE-196B-4294-8F86-FA16343587A6}"/>
    <cellStyle name="_Column1_03 C 13 040217 2 2" xfId="11486" xr:uid="{6BDD799D-4521-4FD6-AA39-B8F54B695FC6}"/>
    <cellStyle name="_Column1_03 C 13 040217 2 2 2" xfId="18447" xr:uid="{80BA17DC-8F8C-420E-8708-E3ED3D1CF8FA}"/>
    <cellStyle name="_Column1_03 C 13 040217 2 2 2 2" xfId="30812" xr:uid="{D298D38E-C9F2-4C30-A62B-03C1AF54B3D4}"/>
    <cellStyle name="_Column1_03 C 13 040217 2 2 3" xfId="24188" xr:uid="{26C29EEE-ED86-4B56-A05E-C371893DEFB3}"/>
    <cellStyle name="_Column1_03 C 13 040217 2 3" xfId="11152" xr:uid="{E1FE6930-9C50-463C-97C1-9644A4C9C1CE}"/>
    <cellStyle name="_Column1_03 C 13 040217 2 3 2" xfId="18194" xr:uid="{255DAB53-EB4D-4F99-BFE1-9B3146D76D7D}"/>
    <cellStyle name="_Column1_03 C 13 040217 2 3 2 2" xfId="30563" xr:uid="{67840BC5-A23F-41B9-8F0D-6143FBAA9B3B}"/>
    <cellStyle name="_Column1_03 C 13 040217 2 3 3" xfId="23890" xr:uid="{0C6BF013-CF86-434D-BA3E-349F6839E9ED}"/>
    <cellStyle name="_Column1_03 C 13 040217 2 4" xfId="13364" xr:uid="{993ED20F-16A7-497D-941D-F85D69B5D8DB}"/>
    <cellStyle name="_Column1_03 C 13 040217 2 4 2" xfId="26050" xr:uid="{CD410D65-49ED-477B-9E10-362FA3296884}"/>
    <cellStyle name="_Column1_03 C 13 040217 3" xfId="38" xr:uid="{8D7FADE8-664B-41D7-AB19-94B9CB07562C}"/>
    <cellStyle name="_Column1_03 C 13 040217 3 2" xfId="11416" xr:uid="{17FF6E53-BA88-4329-B1D4-D2A5ACF3304C}"/>
    <cellStyle name="_Column1_03 C 13 040217 3 2 2" xfId="18387" xr:uid="{790E40B5-AB24-4FB8-AAE4-ACC0B0D8A062}"/>
    <cellStyle name="_Column1_03 C 13 040217 3 2 2 2" xfId="30752" xr:uid="{0C839C8A-546B-49B1-852E-0858E6793981}"/>
    <cellStyle name="_Column1_03 C 13 040217 3 2 3" xfId="24130" xr:uid="{F1779F76-F9F4-42D0-BC87-435E63509CD5}"/>
    <cellStyle name="_Column1_03 C 13 040217 3 3" xfId="11151" xr:uid="{99248CDF-0995-4DAE-AF2A-550071FE21A2}"/>
    <cellStyle name="_Column1_03 C 13 040217 3 3 2" xfId="18193" xr:uid="{424FDFAB-C04A-4BBD-A625-850240781834}"/>
    <cellStyle name="_Column1_03 C 13 040217 3 3 2 2" xfId="30562" xr:uid="{BDA96577-7A5D-46EF-AE08-71D28C1DC746}"/>
    <cellStyle name="_Column1_03 C 13 040217 3 3 3" xfId="23889" xr:uid="{6BE52836-C518-4CE9-9122-57A3D690A9B7}"/>
    <cellStyle name="_Column1_03 C 13 040217 3 4" xfId="13331" xr:uid="{9087B143-C93E-4F16-A0F8-6247CDFCB766}"/>
    <cellStyle name="_Column1_03 C 13 040217 3 4 2" xfId="26020" xr:uid="{254D81C6-4979-4B7B-9B7C-188FB274D887}"/>
    <cellStyle name="_Column1_03 C 13 040217 4" xfId="11502" xr:uid="{232DE6C2-4834-4DB4-86FF-E898E4FFDC40}"/>
    <cellStyle name="_Column1_03 C 13 040217 4 2" xfId="18458" xr:uid="{5A182969-90E7-463A-B5EF-25365F94B6B6}"/>
    <cellStyle name="_Column1_03 C 13 040217 4 2 2" xfId="30823" xr:uid="{6FFBFBB5-3119-44B8-ADFC-125311BB61E5}"/>
    <cellStyle name="_Column1_03 C 13 040217 4 3" xfId="24203" xr:uid="{C64DA0C9-B4BA-4CA4-B995-BF9A3057C6EC}"/>
    <cellStyle name="_Column1_03 C 13 040217 5" xfId="11153" xr:uid="{1AFD69FE-34E5-4B1B-9E20-DB9533B4CFFB}"/>
    <cellStyle name="_Column1_03 C 13 040217 5 2" xfId="18195" xr:uid="{BEDC8126-2A30-44E7-BA80-4862000E2B81}"/>
    <cellStyle name="_Column1_03 C 13 040217 5 2 2" xfId="30564" xr:uid="{952291EC-5CAB-4AF7-B404-1D2E05CC4A13}"/>
    <cellStyle name="_Column1_03 C 13 040217 5 3" xfId="23891" xr:uid="{E2EFBA88-AA64-4C9B-B693-54028F03470E}"/>
    <cellStyle name="_Column1_03 C 13 040217 6" xfId="13378" xr:uid="{EF5C5D91-83FE-4681-B937-3EBD423000C8}"/>
    <cellStyle name="_Column1_03 C 13 040217 6 2" xfId="26064" xr:uid="{77BC92F3-0BE3-4A09-BC51-8AF90188D86E}"/>
    <cellStyle name="_Column1_03 CE SP CFL" xfId="39" xr:uid="{20F03F15-D056-4A3C-81B5-94989B216C1C}"/>
    <cellStyle name="_Column1_03 CFR Old New" xfId="40" xr:uid="{56E315A9-0124-42CA-9974-3EC6CB8E6C7D}"/>
    <cellStyle name="_Column1_03 Linea Actl" xfId="41" xr:uid="{F8CF6BCC-873A-42AE-9941-A37CA9BCF95A}"/>
    <cellStyle name="_Column1_03 Memo fcst" xfId="42" xr:uid="{3AB7B4D6-017A-4C0B-9C1E-C988D721D65E}"/>
    <cellStyle name="_Column1_03 Memo fcst 2" xfId="43" xr:uid="{FBD1C659-554A-4D85-964D-BA237ADB9D83}"/>
    <cellStyle name="_Column1_03 Memo fcst 2 2" xfId="11412" xr:uid="{1DD63DB0-6D43-4164-AC2F-9B2D6F3A8908}"/>
    <cellStyle name="_Column1_03 Memo fcst 2 2 2" xfId="18383" xr:uid="{F4795E28-9FC0-4F39-85D0-A07A799AEB0E}"/>
    <cellStyle name="_Column1_03 Memo fcst 2 2 2 2" xfId="30748" xr:uid="{5EAA3A5D-F741-41F7-ABEA-DE8512325CAF}"/>
    <cellStyle name="_Column1_03 Memo fcst 2 2 3" xfId="24126" xr:uid="{9529BA82-AA61-43A2-ADCA-F3171C149E21}"/>
    <cellStyle name="_Column1_03 Memo fcst 2 3" xfId="11149" xr:uid="{C22BE1B4-B12D-468F-ADC4-D49B60EA001C}"/>
    <cellStyle name="_Column1_03 Memo fcst 2 3 2" xfId="18191" xr:uid="{E2444FD6-2771-46A6-B372-2806D035DD47}"/>
    <cellStyle name="_Column1_03 Memo fcst 2 3 2 2" xfId="30560" xr:uid="{96F3CDB8-7E44-42BA-9951-AB53BBB9417F}"/>
    <cellStyle name="_Column1_03 Memo fcst 2 3 3" xfId="23887" xr:uid="{F4E54381-A421-480E-B83D-179F21D09FCA}"/>
    <cellStyle name="_Column1_03 Memo fcst 2 4" xfId="13329" xr:uid="{FD69C4BA-307F-489C-B788-146DB8F0F79B}"/>
    <cellStyle name="_Column1_03 Memo fcst 2 4 2" xfId="26018" xr:uid="{5413E876-5C42-49AD-96A6-BEE8BE855169}"/>
    <cellStyle name="_Column1_03 Memo fcst 3" xfId="44" xr:uid="{CC6119E4-FD61-4559-ADC4-48AA8C5AAFD5}"/>
    <cellStyle name="_Column1_03 Memo fcst 3 2" xfId="11411" xr:uid="{031EE998-5BA0-420B-892A-3855F02035BB}"/>
    <cellStyle name="_Column1_03 Memo fcst 3 2 2" xfId="18382" xr:uid="{9F9DBA72-E272-4110-A4BF-3FBF349E2575}"/>
    <cellStyle name="_Column1_03 Memo fcst 3 2 2 2" xfId="30747" xr:uid="{BBD70492-A159-4679-B7B7-33178E762863}"/>
    <cellStyle name="_Column1_03 Memo fcst 3 2 3" xfId="24125" xr:uid="{0D003F30-AD4C-4793-A7BC-FE4F68F84BD7}"/>
    <cellStyle name="_Column1_03 Memo fcst 3 3" xfId="11148" xr:uid="{E594BF2B-D7A0-406E-A61A-1BB7543FCAD9}"/>
    <cellStyle name="_Column1_03 Memo fcst 3 3 2" xfId="18190" xr:uid="{3983DE70-65E3-4188-A0C7-6E23E03F707C}"/>
    <cellStyle name="_Column1_03 Memo fcst 3 3 2 2" xfId="30559" xr:uid="{0599071E-EAC5-49D1-96DD-858FC14A2C92}"/>
    <cellStyle name="_Column1_03 Memo fcst 3 3 3" xfId="23886" xr:uid="{6E9F1200-0C7A-4F8F-8BF9-FBDB6062000A}"/>
    <cellStyle name="_Column1_03 Memo fcst 3 4" xfId="13328" xr:uid="{9BEE099C-DF96-46E7-AC47-2E1C119FB301}"/>
    <cellStyle name="_Column1_03 Memo fcst 3 4 2" xfId="26017" xr:uid="{DEB93F68-F56C-4FD7-BA5C-EED1F6DA0097}"/>
    <cellStyle name="_Column1_03 Memo fcst 4" xfId="11413" xr:uid="{357E2C99-7678-4A55-A948-C174889A5B4B}"/>
    <cellStyle name="_Column1_03 Memo fcst 4 2" xfId="18384" xr:uid="{139E0F1D-200F-4DD3-94FE-297BF2BFBCD1}"/>
    <cellStyle name="_Column1_03 Memo fcst 4 2 2" xfId="30749" xr:uid="{F0FD72E8-6352-4092-B8E7-27797F675428}"/>
    <cellStyle name="_Column1_03 Memo fcst 4 3" xfId="24127" xr:uid="{17A4BB5E-7C0C-4E6B-8BD4-A9405099DEC2}"/>
    <cellStyle name="_Column1_03 Memo fcst 5" xfId="11150" xr:uid="{8F7FF0CD-9A58-4745-AC4F-1C06351E7170}"/>
    <cellStyle name="_Column1_03 Memo fcst 5 2" xfId="18192" xr:uid="{D19C9311-7A8C-49EC-8CEC-D7B1C3C5DEF7}"/>
    <cellStyle name="_Column1_03 Memo fcst 5 2 2" xfId="30561" xr:uid="{A8DA2348-E335-414C-BA6A-778321A904F2}"/>
    <cellStyle name="_Column1_03 Memo fcst 5 3" xfId="23888" xr:uid="{C847E7FF-8D36-4C71-999E-3FF35E52EF78}"/>
    <cellStyle name="_Column1_03 Memo fcst 6" xfId="13330" xr:uid="{5C1C9AC5-1901-4E72-940C-F5E6A45D05F9}"/>
    <cellStyle name="_Column1_03 Memo fcst 6 2" xfId="26019" xr:uid="{FA7BC966-0424-4CCE-80BD-3D208E3FEC8D}"/>
    <cellStyle name="_Column1_03 Trimestralizzato" xfId="45" xr:uid="{B473B79E-F84D-432D-BABB-1C5EBA693D36}"/>
    <cellStyle name="_Column1_03_CFR Base-Best" xfId="46" xr:uid="{A809CF3E-F9FC-4FC3-A545-D363D0F72649}"/>
    <cellStyle name="_Column1_03_CFR Base-Best_4" xfId="47" xr:uid="{8F778334-477C-4A52-93B5-A17B185BBC70}"/>
    <cellStyle name="_Column1_03_IndFin Bdg 04" xfId="48" xr:uid="{73F620C7-3D39-470C-9AE5-0FFB16B45798}"/>
    <cellStyle name="_Column1_03_IndFin Bdg 04 2" xfId="49" xr:uid="{9E4C25BB-20DF-40A0-947B-A05A767E9AD9}"/>
    <cellStyle name="_Column1_03_IndFin Bdg 04 2 2" xfId="11409" xr:uid="{DFBB7CEE-AE72-43E0-82B3-866DC6480B61}"/>
    <cellStyle name="_Column1_03_IndFin Bdg 04 2 2 2" xfId="18380" xr:uid="{4129717D-1D62-444A-A993-538F921A87BA}"/>
    <cellStyle name="_Column1_03_IndFin Bdg 04 2 2 2 2" xfId="30745" xr:uid="{8E8AE7B0-6EFC-4798-BDB6-B1D392C53E28}"/>
    <cellStyle name="_Column1_03_IndFin Bdg 04 2 2 3" xfId="24123" xr:uid="{A2A92BA7-8E53-46B8-A2AE-F5C802A53624}"/>
    <cellStyle name="_Column1_03_IndFin Bdg 04 2 3" xfId="11216" xr:uid="{95429BE7-31B6-4A46-A79B-F3DED92EB767}"/>
    <cellStyle name="_Column1_03_IndFin Bdg 04 2 3 2" xfId="18234" xr:uid="{01D0E1F4-493B-43AE-B131-7A2029EF292D}"/>
    <cellStyle name="_Column1_03_IndFin Bdg 04 2 3 2 2" xfId="30603" xr:uid="{E7DD0AEB-2A95-4A57-9459-A716735EC350}"/>
    <cellStyle name="_Column1_03_IndFin Bdg 04 2 3 3" xfId="23943" xr:uid="{0DCC34CE-F7F0-402D-9D86-BBAE663C85B5}"/>
    <cellStyle name="_Column1_03_IndFin Bdg 04 2 4" xfId="13326" xr:uid="{D06FFBD9-7AA6-49B0-8A5B-4E37C82672D6}"/>
    <cellStyle name="_Column1_03_IndFin Bdg 04 2 4 2" xfId="26015" xr:uid="{43EF9601-9122-412E-AEDF-643EA868458F}"/>
    <cellStyle name="_Column1_03_IndFin Bdg 04 3" xfId="50" xr:uid="{D47468C3-7736-4F8E-9F38-4F38C1AEFE64}"/>
    <cellStyle name="_Column1_03_IndFin Bdg 04 3 2" xfId="11408" xr:uid="{30601B94-0717-4964-8DA2-C929ECD44124}"/>
    <cellStyle name="_Column1_03_IndFin Bdg 04 3 2 2" xfId="18379" xr:uid="{320140AD-D078-41AA-AD9A-CD1FA144F89A}"/>
    <cellStyle name="_Column1_03_IndFin Bdg 04 3 2 2 2" xfId="30744" xr:uid="{B6D359C5-1F1D-4CD2-B534-2A485C57ECCD}"/>
    <cellStyle name="_Column1_03_IndFin Bdg 04 3 2 3" xfId="24122" xr:uid="{0DDB6393-6822-4B19-8F2F-164D20C8DDC7}"/>
    <cellStyle name="_Column1_03_IndFin Bdg 04 3 3" xfId="11146" xr:uid="{676B13E0-BD87-4203-BB09-440FCAEF73AA}"/>
    <cellStyle name="_Column1_03_IndFin Bdg 04 3 3 2" xfId="18188" xr:uid="{F3D941FF-92C9-4DB6-8B05-F7004A1A2E2D}"/>
    <cellStyle name="_Column1_03_IndFin Bdg 04 3 3 2 2" xfId="30557" xr:uid="{7A9AAFC2-3CA1-4615-BA8D-9AE29E851FA2}"/>
    <cellStyle name="_Column1_03_IndFin Bdg 04 3 3 3" xfId="23884" xr:uid="{94CCB45C-79B7-4DF6-9225-43F66A4FD678}"/>
    <cellStyle name="_Column1_03_IndFin Bdg 04 3 4" xfId="13325" xr:uid="{33509019-91CF-4E5B-9BC9-E5B3C3C986F6}"/>
    <cellStyle name="_Column1_03_IndFin Bdg 04 3 4 2" xfId="26014" xr:uid="{3E9DEF11-1E29-478F-9237-F133057F0609}"/>
    <cellStyle name="_Column1_03_IndFin Bdg 04 4" xfId="11410" xr:uid="{14870EB7-8C4A-42D0-9125-D9F38FB0BE13}"/>
    <cellStyle name="_Column1_03_IndFin Bdg 04 4 2" xfId="18381" xr:uid="{4DFF95D3-E551-4D0E-BBDC-BB79B799872A}"/>
    <cellStyle name="_Column1_03_IndFin Bdg 04 4 2 2" xfId="30746" xr:uid="{3944BDB5-4F20-402C-B482-FF53A3106BF5}"/>
    <cellStyle name="_Column1_03_IndFin Bdg 04 4 3" xfId="24124" xr:uid="{9C54E628-E7CC-4B4E-A708-D3C0CA9DECA9}"/>
    <cellStyle name="_Column1_03_IndFin Bdg 04 5" xfId="11147" xr:uid="{33374414-E943-4DDE-A955-2C469DB0E6BB}"/>
    <cellStyle name="_Column1_03_IndFin Bdg 04 5 2" xfId="18189" xr:uid="{6CE23869-D54B-4778-94C4-F1CC74A5EAF4}"/>
    <cellStyle name="_Column1_03_IndFin Bdg 04 5 2 2" xfId="30558" xr:uid="{EBA5D875-453C-48CF-8D78-816C66BE74DA}"/>
    <cellStyle name="_Column1_03_IndFin Bdg 04 5 3" xfId="23885" xr:uid="{D8D88DEC-6541-4C5C-B278-9C3CAE1D811A}"/>
    <cellStyle name="_Column1_03_IndFin Bdg 04 6" xfId="13327" xr:uid="{DE6E339D-283F-459C-A5E9-D1C0C494DF25}"/>
    <cellStyle name="_Column1_03_IndFin Bdg 04 6 2" xfId="26016" xr:uid="{180F01D7-9FB3-499A-BCEF-E6B5029773F0}"/>
    <cellStyle name="_Column1_03-02-12 Cash Flow Q4  Year end GPS" xfId="51" xr:uid="{66294ABB-A1B4-4366-9AB4-5243210DA14C}"/>
    <cellStyle name="_Column1_03-02-12 Cash Flow Q4  Year end GPS 2" xfId="52" xr:uid="{975672FE-A4D9-4920-A354-6242CEBD46FF}"/>
    <cellStyle name="_Column1_03-02-12 Cash Flow Q4  Year end GPS 2 2" xfId="11406" xr:uid="{6314869B-30C5-45D7-8CE3-6CF6F47AD614}"/>
    <cellStyle name="_Column1_03-02-12 Cash Flow Q4  Year end GPS 2 2 2" xfId="18377" xr:uid="{27506A74-8B9A-4B90-98FC-8F39E8D5CE41}"/>
    <cellStyle name="_Column1_03-02-12 Cash Flow Q4  Year end GPS 2 2 2 2" xfId="30742" xr:uid="{1BF92647-85BA-4A0A-87CD-E4DA229312BF}"/>
    <cellStyle name="_Column1_03-02-12 Cash Flow Q4  Year end GPS 2 2 3" xfId="24120" xr:uid="{5A391A06-0AFB-47A7-A95F-7D7B8269AC53}"/>
    <cellStyle name="_Column1_03-02-12 Cash Flow Q4  Year end GPS 2 3" xfId="11144" xr:uid="{A04A68CC-9100-4C87-8603-1DC7DCDC83E6}"/>
    <cellStyle name="_Column1_03-02-12 Cash Flow Q4  Year end GPS 2 3 2" xfId="18186" xr:uid="{99D81C8F-8F9F-40A4-A7C6-78EF2086C87E}"/>
    <cellStyle name="_Column1_03-02-12 Cash Flow Q4  Year end GPS 2 3 2 2" xfId="30555" xr:uid="{B39B2EC3-69B6-4FAA-8584-22EB58BA723B}"/>
    <cellStyle name="_Column1_03-02-12 Cash Flow Q4  Year end GPS 2 3 3" xfId="23882" xr:uid="{3DE6BF4B-369E-4D51-A219-6C1B3196DAC1}"/>
    <cellStyle name="_Column1_03-02-12 Cash Flow Q4  Year end GPS 2 4" xfId="13323" xr:uid="{BBB72EED-53CE-4AC5-8A03-188AF7D3F689}"/>
    <cellStyle name="_Column1_03-02-12 Cash Flow Q4  Year end GPS 2 4 2" xfId="26012" xr:uid="{DCEAA578-4608-4491-B2D1-B800E5629FD6}"/>
    <cellStyle name="_Column1_03-02-12 Cash Flow Q4  Year end GPS 3" xfId="53" xr:uid="{F2BBCD93-7936-4B0E-B4EF-A31E1F621D1D}"/>
    <cellStyle name="_Column1_03-02-12 Cash Flow Q4  Year end GPS 3 2" xfId="11405" xr:uid="{DC21AB3F-0557-4569-AB2A-FA6443C60A73}"/>
    <cellStyle name="_Column1_03-02-12 Cash Flow Q4  Year end GPS 3 2 2" xfId="18376" xr:uid="{31997D12-1CC4-494D-A6E5-C7BB85953061}"/>
    <cellStyle name="_Column1_03-02-12 Cash Flow Q4  Year end GPS 3 2 2 2" xfId="30741" xr:uid="{81B0E960-0CF5-46F3-ABCF-0F810CDD7FDD}"/>
    <cellStyle name="_Column1_03-02-12 Cash Flow Q4  Year end GPS 3 2 3" xfId="24119" xr:uid="{64A1E9AC-E4CA-4539-8C16-B2DAE36C5426}"/>
    <cellStyle name="_Column1_03-02-12 Cash Flow Q4  Year end GPS 3 3" xfId="11143" xr:uid="{582D2A73-058D-4C65-86E8-CCE9AD981536}"/>
    <cellStyle name="_Column1_03-02-12 Cash Flow Q4  Year end GPS 3 3 2" xfId="18185" xr:uid="{3976E972-A5EE-4E60-914B-7E35636D3399}"/>
    <cellStyle name="_Column1_03-02-12 Cash Flow Q4  Year end GPS 3 3 2 2" xfId="30554" xr:uid="{B1E0894D-0829-4F32-8D6A-F4425A6974EE}"/>
    <cellStyle name="_Column1_03-02-12 Cash Flow Q4  Year end GPS 3 3 3" xfId="23881" xr:uid="{B73D4651-0BC6-412A-9215-D47BE9B3183C}"/>
    <cellStyle name="_Column1_03-02-12 Cash Flow Q4  Year end GPS 3 4" xfId="13322" xr:uid="{46A97723-3BEE-4704-80E8-5CD27AEA4CC9}"/>
    <cellStyle name="_Column1_03-02-12 Cash Flow Q4  Year end GPS 3 4 2" xfId="26011" xr:uid="{95E6A141-9645-4DA4-859C-738BAB0E022B}"/>
    <cellStyle name="_Column1_03-02-12 Cash Flow Q4  Year end GPS 4" xfId="11407" xr:uid="{5326AAEB-0747-4722-8C2D-9E9FFB6698DD}"/>
    <cellStyle name="_Column1_03-02-12 Cash Flow Q4  Year end GPS 4 2" xfId="18378" xr:uid="{1D77D0D7-F385-405E-849C-338E278FBFFB}"/>
    <cellStyle name="_Column1_03-02-12 Cash Flow Q4  Year end GPS 4 2 2" xfId="30743" xr:uid="{344BEA3F-2CA7-40ED-B17C-087A8DDC6729}"/>
    <cellStyle name="_Column1_03-02-12 Cash Flow Q4  Year end GPS 4 3" xfId="24121" xr:uid="{CCE6A8A9-57DA-4E41-B1D3-4DE1B7BE011D}"/>
    <cellStyle name="_Column1_03-02-12 Cash Flow Q4  Year end GPS 5" xfId="11145" xr:uid="{C1651261-3658-4E2D-94DE-7C04246216E4}"/>
    <cellStyle name="_Column1_03-02-12 Cash Flow Q4  Year end GPS 5 2" xfId="18187" xr:uid="{00D981C4-6D98-4A9C-BE52-AD5EADF9BA8D}"/>
    <cellStyle name="_Column1_03-02-12 Cash Flow Q4  Year end GPS 5 2 2" xfId="30556" xr:uid="{1225FDDE-4964-48F4-82A2-EF20F39EFF31}"/>
    <cellStyle name="_Column1_03-02-12 Cash Flow Q4  Year end GPS 5 3" xfId="23883" xr:uid="{9568734B-4E94-45DA-B6C4-638CE441541F}"/>
    <cellStyle name="_Column1_03-02-12 Cash Flow Q4  Year end GPS 6" xfId="13324" xr:uid="{9DDA4D1D-35CD-486B-A7E7-10446E3F129C}"/>
    <cellStyle name="_Column1_03-02-12 Cash Flow Q4  Year end GPS 6 2" xfId="26013" xr:uid="{730B7DB1-9E7B-4E75-89F8-C20F4BA4363D}"/>
    <cellStyle name="_Column1_030321_CE-SPA-CF Fcst 6+6_Mens-Trim_2" xfId="54" xr:uid="{D92CECAE-8642-474B-9B01-3753C1196A74}"/>
    <cellStyle name="_Column1_030321_CE-SPA-CF Fcst 6+6_Mens-Trim_2 2" xfId="55" xr:uid="{760A35A1-C181-423C-9137-04E05D52B3A4}"/>
    <cellStyle name="_Column1_030321_CE-SPA-CF Fcst 6+6_Mens-Trim_2 2 2" xfId="11403" xr:uid="{98550DC9-9DF8-46DF-BFFB-6ADBD16B554A}"/>
    <cellStyle name="_Column1_030321_CE-SPA-CF Fcst 6+6_Mens-Trim_2 2 2 2" xfId="18374" xr:uid="{F87E663A-2AE3-4CF5-A638-22F656971BA1}"/>
    <cellStyle name="_Column1_030321_CE-SPA-CF Fcst 6+6_Mens-Trim_2 2 2 2 2" xfId="30739" xr:uid="{8348D040-CE3D-4C64-A777-B2A05FCBDA9F}"/>
    <cellStyle name="_Column1_030321_CE-SPA-CF Fcst 6+6_Mens-Trim_2 2 2 3" xfId="24117" xr:uid="{16061851-1625-460E-821D-E0073A2F3026}"/>
    <cellStyle name="_Column1_030321_CE-SPA-CF Fcst 6+6_Mens-Trim_2 2 3" xfId="11141" xr:uid="{40308BB6-078F-4210-9820-4E8733B1D804}"/>
    <cellStyle name="_Column1_030321_CE-SPA-CF Fcst 6+6_Mens-Trim_2 2 3 2" xfId="18183" xr:uid="{2D5AE9DB-5BA1-414A-805E-9F0E94311D71}"/>
    <cellStyle name="_Column1_030321_CE-SPA-CF Fcst 6+6_Mens-Trim_2 2 3 2 2" xfId="30552" xr:uid="{6D8D2BD3-823E-45EB-B2F6-2F9E5DA386A8}"/>
    <cellStyle name="_Column1_030321_CE-SPA-CF Fcst 6+6_Mens-Trim_2 2 3 3" xfId="23880" xr:uid="{D24A8E31-1863-4754-9947-CFFDB3E2CC21}"/>
    <cellStyle name="_Column1_030321_CE-SPA-CF Fcst 6+6_Mens-Trim_2 2 4" xfId="13320" xr:uid="{A1B2993D-7BC9-4617-A50C-30CDE9CEF326}"/>
    <cellStyle name="_Column1_030321_CE-SPA-CF Fcst 6+6_Mens-Trim_2 2 4 2" xfId="26009" xr:uid="{EFA7058E-12FF-44F1-A43B-D874559546B1}"/>
    <cellStyle name="_Column1_030321_CE-SPA-CF Fcst 6+6_Mens-Trim_2 3" xfId="56" xr:uid="{D50935CB-71D2-4CAF-8C13-F3F7259F6DA6}"/>
    <cellStyle name="_Column1_030321_CE-SPA-CF Fcst 6+6_Mens-Trim_2 3 2" xfId="11402" xr:uid="{A27D476C-085E-4C11-890C-67D501E09A0D}"/>
    <cellStyle name="_Column1_030321_CE-SPA-CF Fcst 6+6_Mens-Trim_2 3 2 2" xfId="18373" xr:uid="{AD9202B0-8B9D-4157-B8A2-267848475C3A}"/>
    <cellStyle name="_Column1_030321_CE-SPA-CF Fcst 6+6_Mens-Trim_2 3 2 2 2" xfId="30738" xr:uid="{3F7A91DD-AA4E-4C38-9DA9-EEE046119B3A}"/>
    <cellStyle name="_Column1_030321_CE-SPA-CF Fcst 6+6_Mens-Trim_2 3 2 3" xfId="24116" xr:uid="{D57D1B92-9CDF-47AE-BA06-6B9592F9DFEF}"/>
    <cellStyle name="_Column1_030321_CE-SPA-CF Fcst 6+6_Mens-Trim_2 3 3" xfId="11140" xr:uid="{4CC339DC-17D5-445B-8334-D0CD9EC3955E}"/>
    <cellStyle name="_Column1_030321_CE-SPA-CF Fcst 6+6_Mens-Trim_2 3 3 2" xfId="18182" xr:uid="{401B833C-372C-468D-BF6B-7C922ED250EE}"/>
    <cellStyle name="_Column1_030321_CE-SPA-CF Fcst 6+6_Mens-Trim_2 3 3 2 2" xfId="30551" xr:uid="{590190E9-AC54-4BC9-A4B6-7D59B6B95F04}"/>
    <cellStyle name="_Column1_030321_CE-SPA-CF Fcst 6+6_Mens-Trim_2 3 3 3" xfId="23879" xr:uid="{3C8D84FF-7C42-46B4-910D-F5F3CBC539D7}"/>
    <cellStyle name="_Column1_030321_CE-SPA-CF Fcst 6+6_Mens-Trim_2 3 4" xfId="13319" xr:uid="{9C0B96CB-899F-484F-82DC-D30C257416B1}"/>
    <cellStyle name="_Column1_030321_CE-SPA-CF Fcst 6+6_Mens-Trim_2 3 4 2" xfId="26008" xr:uid="{8773954C-9377-44BB-A4CA-E81EE96EC4BC}"/>
    <cellStyle name="_Column1_030321_CE-SPA-CF Fcst 6+6_Mens-Trim_2 4" xfId="11404" xr:uid="{CCB94BBB-D2BA-46EE-84A9-EE52A83B5D00}"/>
    <cellStyle name="_Column1_030321_CE-SPA-CF Fcst 6+6_Mens-Trim_2 4 2" xfId="18375" xr:uid="{0577A0D8-221D-4D47-B426-C566B9C08886}"/>
    <cellStyle name="_Column1_030321_CE-SPA-CF Fcst 6+6_Mens-Trim_2 4 2 2" xfId="30740" xr:uid="{51D3D401-D640-4A9E-BAF8-D35EFF80ED32}"/>
    <cellStyle name="_Column1_030321_CE-SPA-CF Fcst 6+6_Mens-Trim_2 4 3" xfId="24118" xr:uid="{3730A547-CB86-41A4-842E-1CFCA0A3B777}"/>
    <cellStyle name="_Column1_030321_CE-SPA-CF Fcst 6+6_Mens-Trim_2 5" xfId="11522" xr:uid="{4D722A2A-779A-4687-96E6-2AC448280FF5}"/>
    <cellStyle name="_Column1_030321_CE-SPA-CF Fcst 6+6_Mens-Trim_2 5 2" xfId="18478" xr:uid="{B249726F-C984-4881-95D5-E9B4D94B7AF8}"/>
    <cellStyle name="_Column1_030321_CE-SPA-CF Fcst 6+6_Mens-Trim_2 5 2 2" xfId="30843" xr:uid="{6DC861FD-621A-4848-8E09-E1AA3A0AC79B}"/>
    <cellStyle name="_Column1_030321_CE-SPA-CF Fcst 6+6_Mens-Trim_2 5 3" xfId="24220" xr:uid="{D4CEEC1A-4434-463C-8EBB-E8F411B94C0B}"/>
    <cellStyle name="_Column1_030321_CE-SPA-CF Fcst 6+6_Mens-Trim_2 6" xfId="13321" xr:uid="{2ACE6767-CA8B-4753-BC30-AA0255521609}"/>
    <cellStyle name="_Column1_030321_CE-SPA-CF Fcst 6+6_Mens-Trim_2 6 2" xfId="26010" xr:uid="{69F99E4F-750D-408E-96E5-3A1F3E0AC603}"/>
    <cellStyle name="_Column1_030527_Piano di Rilancio" xfId="57" xr:uid="{95991271-049D-4B33-9E8D-8999ADDC102C}"/>
    <cellStyle name="_Column1_030527_Piano di Rilancio 2" xfId="58" xr:uid="{EECCFA7E-B751-46AE-8ACA-42A310E97FB2}"/>
    <cellStyle name="_Column1_030527_Piano di Rilancio 2 2" xfId="11400" xr:uid="{05201F61-737E-41D8-B745-6530D1A6FE87}"/>
    <cellStyle name="_Column1_030527_Piano di Rilancio 2 2 2" xfId="18371" xr:uid="{14E26573-2AD7-4C55-84DC-BE943BE03424}"/>
    <cellStyle name="_Column1_030527_Piano di Rilancio 2 2 2 2" xfId="30736" xr:uid="{28EF414D-4038-40AF-83E0-EF9E50888228}"/>
    <cellStyle name="_Column1_030527_Piano di Rilancio 2 2 3" xfId="24114" xr:uid="{92FB9D6D-C3BF-4EEF-B8F9-E77CFB5C03F2}"/>
    <cellStyle name="_Column1_030527_Piano di Rilancio 2 3" xfId="11215" xr:uid="{42BC54CD-BD89-4F82-B1E5-9B4C8746E300}"/>
    <cellStyle name="_Column1_030527_Piano di Rilancio 2 3 2" xfId="18233" xr:uid="{CB82671F-00BB-4DF1-8DD8-76C653631582}"/>
    <cellStyle name="_Column1_030527_Piano di Rilancio 2 3 2 2" xfId="30602" xr:uid="{C97B7A0C-5269-4EE4-B3F6-14AEAFF49118}"/>
    <cellStyle name="_Column1_030527_Piano di Rilancio 2 3 3" xfId="23942" xr:uid="{1365387E-F6E1-4378-8905-F4321B56525A}"/>
    <cellStyle name="_Column1_030527_Piano di Rilancio 2 4" xfId="13317" xr:uid="{18501893-1317-4151-B52E-5D7698570E78}"/>
    <cellStyle name="_Column1_030527_Piano di Rilancio 2 4 2" xfId="26006" xr:uid="{24810F3F-C46D-492B-BB36-3D8B15F148AC}"/>
    <cellStyle name="_Column1_030527_Piano di Rilancio 3" xfId="59" xr:uid="{C1341DCE-00F9-41D2-8CB5-F1D3D55D00CE}"/>
    <cellStyle name="_Column1_030527_Piano di Rilancio 3 2" xfId="11399" xr:uid="{5DBD4551-2B19-417F-A67D-D5C51D97A069}"/>
    <cellStyle name="_Column1_030527_Piano di Rilancio 3 2 2" xfId="18370" xr:uid="{FF619F76-E3F2-4125-B4AE-5B88C5F9C009}"/>
    <cellStyle name="_Column1_030527_Piano di Rilancio 3 2 2 2" xfId="30735" xr:uid="{7F87DD22-D08F-464C-BCD5-7AF38B71F921}"/>
    <cellStyle name="_Column1_030527_Piano di Rilancio 3 2 3" xfId="24113" xr:uid="{F5586A3E-977D-4DAE-9F79-A57DAD51F75A}"/>
    <cellStyle name="_Column1_030527_Piano di Rilancio 3 3" xfId="11138" xr:uid="{39C0CFD4-C6C0-4C3C-9D17-6E2E1A5E665E}"/>
    <cellStyle name="_Column1_030527_Piano di Rilancio 3 3 2" xfId="18180" xr:uid="{B799E510-886E-4B0E-9A9B-2408744665F3}"/>
    <cellStyle name="_Column1_030527_Piano di Rilancio 3 3 2 2" xfId="30549" xr:uid="{1545B4D3-883F-406D-AC34-E9ED77BC36AB}"/>
    <cellStyle name="_Column1_030527_Piano di Rilancio 3 3 3" xfId="23877" xr:uid="{7DA84403-FA1C-43C8-A3EE-94DDA188FB10}"/>
    <cellStyle name="_Column1_030527_Piano di Rilancio 3 4" xfId="13316" xr:uid="{6AC787E6-5343-47B3-8FB1-FC20FA1D342C}"/>
    <cellStyle name="_Column1_030527_Piano di Rilancio 3 4 2" xfId="26005" xr:uid="{AA4FE710-2095-407D-A665-E7952C4C7728}"/>
    <cellStyle name="_Column1_030527_Piano di Rilancio 4" xfId="11401" xr:uid="{32EF3816-5C21-40BF-8EEA-D4FBD6307E5B}"/>
    <cellStyle name="_Column1_030527_Piano di Rilancio 4 2" xfId="18372" xr:uid="{B6A68B03-EE5B-4EC8-B250-BF3629AB1758}"/>
    <cellStyle name="_Column1_030527_Piano di Rilancio 4 2 2" xfId="30737" xr:uid="{48CFB840-2252-48F5-AFD0-0BE83356D224}"/>
    <cellStyle name="_Column1_030527_Piano di Rilancio 4 3" xfId="24115" xr:uid="{5E725071-6F08-4FFD-AEAC-D61FE727569E}"/>
    <cellStyle name="_Column1_030527_Piano di Rilancio 5" xfId="11139" xr:uid="{F24874C5-66F4-4780-8E1F-D8A24545D29A}"/>
    <cellStyle name="_Column1_030527_Piano di Rilancio 5 2" xfId="18181" xr:uid="{C7BA62A9-6940-4B1F-9125-2ACE226CBE66}"/>
    <cellStyle name="_Column1_030527_Piano di Rilancio 5 2 2" xfId="30550" xr:uid="{45870909-6272-4928-8BFB-F68A50F82523}"/>
    <cellStyle name="_Column1_030527_Piano di Rilancio 5 3" xfId="23878" xr:uid="{6680601C-A50E-4A70-810B-D0C4CEE8BC79}"/>
    <cellStyle name="_Column1_030527_Piano di Rilancio 6" xfId="13318" xr:uid="{B840BCB6-4F74-481E-9F9F-8DB9A34967FA}"/>
    <cellStyle name="_Column1_030527_Piano di Rilancio 6 2" xfId="26007" xr:uid="{92CE23D8-8F8D-48EB-8105-0082B1D7E9B3}"/>
    <cellStyle name="_Column1_031014_DB OPStr" xfId="60" xr:uid="{CB72214D-CA8C-436E-BB46-D7081BE6E983}"/>
    <cellStyle name="_Column1_031014_DB OPStr 2" xfId="61" xr:uid="{BF12DEE5-201C-4837-B244-3C2C41120998}"/>
    <cellStyle name="_Column1_031014_DB OPStr 2 2" xfId="11397" xr:uid="{DE6DD4E0-F9F6-4B53-A173-3D57E21B06DE}"/>
    <cellStyle name="_Column1_031014_DB OPStr 2 2 2" xfId="18368" xr:uid="{26866373-1BBB-4D7A-B2A9-1A4536E4F0D8}"/>
    <cellStyle name="_Column1_031014_DB OPStr 2 2 2 2" xfId="30733" xr:uid="{8A4ECE79-3A46-4114-9E86-1E21C031379C}"/>
    <cellStyle name="_Column1_031014_DB OPStr 2 2 3" xfId="24111" xr:uid="{E209670D-4A95-4742-8E7E-CEE2ED028E8C}"/>
    <cellStyle name="_Column1_031014_DB OPStr 2 3" xfId="11136" xr:uid="{DE76756A-5007-4CC0-A990-BDCB8A96187A}"/>
    <cellStyle name="_Column1_031014_DB OPStr 2 3 2" xfId="18178" xr:uid="{F46CA48C-26C7-45E8-909E-1C1AAD3D7469}"/>
    <cellStyle name="_Column1_031014_DB OPStr 2 3 2 2" xfId="30547" xr:uid="{638F46E1-8D00-4AF9-89D7-FC9865A116F0}"/>
    <cellStyle name="_Column1_031014_DB OPStr 2 3 3" xfId="23875" xr:uid="{1EA87818-7B29-46BE-AAAE-1732DA20E930}"/>
    <cellStyle name="_Column1_031014_DB OPStr 2 4" xfId="13314" xr:uid="{FE6D387E-C8F9-43B8-B415-7EC738EAC035}"/>
    <cellStyle name="_Column1_031014_DB OPStr 2 4 2" xfId="26003" xr:uid="{A2FB3DCA-1C66-4781-82A7-C1D8FD85F4CB}"/>
    <cellStyle name="_Column1_031014_DB OPStr 3" xfId="62" xr:uid="{8E113F71-9E3B-4A79-8BED-13CEA5FD2D3A}"/>
    <cellStyle name="_Column1_031014_DB OPStr 3 2" xfId="11396" xr:uid="{326A32B2-0A06-4490-870A-BA6FAC931FEA}"/>
    <cellStyle name="_Column1_031014_DB OPStr 3 2 2" xfId="18367" xr:uid="{0689DBD5-4D40-441E-9BD2-7A62144D94E4}"/>
    <cellStyle name="_Column1_031014_DB OPStr 3 2 2 2" xfId="30732" xr:uid="{28812618-5E83-456D-8C72-CE9501A6260F}"/>
    <cellStyle name="_Column1_031014_DB OPStr 3 2 3" xfId="24110" xr:uid="{BAEBD656-5923-4982-B199-340DDCF9B8CE}"/>
    <cellStyle name="_Column1_031014_DB OPStr 3 3" xfId="11135" xr:uid="{F5785DA9-6E4E-4C36-92AC-96EC58976248}"/>
    <cellStyle name="_Column1_031014_DB OPStr 3 3 2" xfId="18177" xr:uid="{135F462C-C688-4900-ADE4-337275B1865C}"/>
    <cellStyle name="_Column1_031014_DB OPStr 3 3 2 2" xfId="30546" xr:uid="{2ECCCDBB-DE63-42A3-B5C2-9531242F6817}"/>
    <cellStyle name="_Column1_031014_DB OPStr 3 3 3" xfId="23874" xr:uid="{A8421270-BB38-41D8-83A0-5C0B669DF072}"/>
    <cellStyle name="_Column1_031014_DB OPStr 3 4" xfId="13313" xr:uid="{8FFC916D-31D8-494A-A145-1D96EF1E7E53}"/>
    <cellStyle name="_Column1_031014_DB OPStr 3 4 2" xfId="26002" xr:uid="{7F3131D4-42A1-4E71-8DB3-280A342ECADB}"/>
    <cellStyle name="_Column1_031014_DB OPStr 4" xfId="11398" xr:uid="{FCCCBC43-677F-42CF-A781-723784AEC2D0}"/>
    <cellStyle name="_Column1_031014_DB OPStr 4 2" xfId="18369" xr:uid="{C4D601F6-CD19-4E67-B18B-4FAA6C03EDCF}"/>
    <cellStyle name="_Column1_031014_DB OPStr 4 2 2" xfId="30734" xr:uid="{834E2EC1-9D3F-45CD-9B86-C9B695626A2A}"/>
    <cellStyle name="_Column1_031014_DB OPStr 4 3" xfId="24112" xr:uid="{CA18BA4D-F63C-4A3F-A67D-8C6E5E27E39C}"/>
    <cellStyle name="_Column1_031014_DB OPStr 5" xfId="11137" xr:uid="{5655AED7-C55B-42BF-8B90-5EAF78FCF43B}"/>
    <cellStyle name="_Column1_031014_DB OPStr 5 2" xfId="18179" xr:uid="{2B8AB6FC-2539-4B5A-884E-416ABA3AB1FF}"/>
    <cellStyle name="_Column1_031014_DB OPStr 5 2 2" xfId="30548" xr:uid="{68898867-0C47-4275-BB26-27E8668C39D9}"/>
    <cellStyle name="_Column1_031014_DB OPStr 5 3" xfId="23876" xr:uid="{6118BC95-B170-4CA7-8CBC-9E56BB9D7F47}"/>
    <cellStyle name="_Column1_031014_DB OPStr 6" xfId="13315" xr:uid="{AE03450D-8EA9-4581-B176-F4EAD6736AB6}"/>
    <cellStyle name="_Column1_031014_DB OPStr 6 2" xfId="26004" xr:uid="{F83C1A90-52F3-4A89-B95A-31249FF3F177}"/>
    <cellStyle name="_Column1_031121_analisi trim bdg04" xfId="63" xr:uid="{581EE878-BC78-4CD1-BC47-08C74762F297}"/>
    <cellStyle name="_Column1_031121_analisi trim bdg04 2" xfId="64" xr:uid="{3590DBCF-A830-47A5-B41E-63D0D3ACCC67}"/>
    <cellStyle name="_Column1_031121_analisi trim bdg04 2 2" xfId="11394" xr:uid="{9A93AC94-B31A-40A3-8150-24E28170900E}"/>
    <cellStyle name="_Column1_031121_analisi trim bdg04 2 2 2" xfId="18365" xr:uid="{B857F8AD-ADA8-49C4-A214-5726E4AA29B9}"/>
    <cellStyle name="_Column1_031121_analisi trim bdg04 2 2 2 2" xfId="30730" xr:uid="{733EB868-A7E2-4CF2-BFDE-9295233254F5}"/>
    <cellStyle name="_Column1_031121_analisi trim bdg04 2 2 3" xfId="24108" xr:uid="{2D6DDFD0-AE68-4FDE-8F8A-4BB5BDE8FAB2}"/>
    <cellStyle name="_Column1_031121_analisi trim bdg04 2 3" xfId="11133" xr:uid="{9BC1E078-7FCF-4809-81A9-64CD17B10961}"/>
    <cellStyle name="_Column1_031121_analisi trim bdg04 2 3 2" xfId="18175" xr:uid="{C0469A00-3ED5-4EEE-999A-7A93E35417C6}"/>
    <cellStyle name="_Column1_031121_analisi trim bdg04 2 3 2 2" xfId="30544" xr:uid="{40E79094-CE3C-4EAB-8F30-FDA72B936A64}"/>
    <cellStyle name="_Column1_031121_analisi trim bdg04 2 3 3" xfId="23872" xr:uid="{E44B442D-8263-4248-A7D9-BEEE97826EBA}"/>
    <cellStyle name="_Column1_031121_analisi trim bdg04 2 4" xfId="13311" xr:uid="{E6E71BC8-78B5-41F7-9623-15E2005A2D80}"/>
    <cellStyle name="_Column1_031121_analisi trim bdg04 2 4 2" xfId="26000" xr:uid="{29B616D1-5622-433C-B6F8-5BA454E49000}"/>
    <cellStyle name="_Column1_031121_analisi trim bdg04 3" xfId="65" xr:uid="{BB735901-ECE5-4322-8CFC-FF1103159205}"/>
    <cellStyle name="_Column1_031121_analisi trim bdg04 3 2" xfId="11393" xr:uid="{656B891C-A56D-4CBD-BCD0-F9A5FA78187D}"/>
    <cellStyle name="_Column1_031121_analisi trim bdg04 3 2 2" xfId="18364" xr:uid="{EC5952AC-0DC3-4D98-A199-426373309928}"/>
    <cellStyle name="_Column1_031121_analisi trim bdg04 3 2 2 2" xfId="30729" xr:uid="{1B9BC900-352A-4FD7-BDA2-B48C6D110608}"/>
    <cellStyle name="_Column1_031121_analisi trim bdg04 3 2 3" xfId="24107" xr:uid="{6399125F-8ADC-43AD-8E93-583C29926888}"/>
    <cellStyle name="_Column1_031121_analisi trim bdg04 3 3" xfId="11132" xr:uid="{BE88BDD2-8D68-4E89-BBB5-4C1F60C5FCC3}"/>
    <cellStyle name="_Column1_031121_analisi trim bdg04 3 3 2" xfId="18174" xr:uid="{054B271E-7B7D-40B9-8A05-4C71A14C5AB5}"/>
    <cellStyle name="_Column1_031121_analisi trim bdg04 3 3 2 2" xfId="30543" xr:uid="{2D16607A-110A-429D-B1FE-BFB2EC65372E}"/>
    <cellStyle name="_Column1_031121_analisi trim bdg04 3 3 3" xfId="23871" xr:uid="{2779E4E4-3907-4EA9-890E-28ABCB3A3C4D}"/>
    <cellStyle name="_Column1_031121_analisi trim bdg04 3 4" xfId="13310" xr:uid="{833FC23F-33AD-430D-B9E7-BD956E8C4C7B}"/>
    <cellStyle name="_Column1_031121_analisi trim bdg04 3 4 2" xfId="25999" xr:uid="{93D14993-D61E-465D-A8C1-82D00B48DC56}"/>
    <cellStyle name="_Column1_031121_analisi trim bdg04 4" xfId="11395" xr:uid="{12187333-B1BD-4A1C-B2BA-2B640DC8139D}"/>
    <cellStyle name="_Column1_031121_analisi trim bdg04 4 2" xfId="18366" xr:uid="{9A078583-D8F8-4F1C-9AE6-B675AC5FEFA0}"/>
    <cellStyle name="_Column1_031121_analisi trim bdg04 4 2 2" xfId="30731" xr:uid="{B3C10EE2-2D17-4953-825F-48E8F91DED6A}"/>
    <cellStyle name="_Column1_031121_analisi trim bdg04 4 3" xfId="24109" xr:uid="{5999DC96-6221-4369-8241-12CE386D09B8}"/>
    <cellStyle name="_Column1_031121_analisi trim bdg04 5" xfId="11134" xr:uid="{91815E7D-4195-43D7-853C-348AEB536F1C}"/>
    <cellStyle name="_Column1_031121_analisi trim bdg04 5 2" xfId="18176" xr:uid="{F419FB19-5ACF-4D54-B6A5-F85537F73208}"/>
    <cellStyle name="_Column1_031121_analisi trim bdg04 5 2 2" xfId="30545" xr:uid="{DC648F4D-E21A-4BD6-A38F-A986C005ABC5}"/>
    <cellStyle name="_Column1_031121_analisi trim bdg04 5 3" xfId="23873" xr:uid="{B41F48FF-3BD4-4DE9-AA78-2C31D884ABAF}"/>
    <cellStyle name="_Column1_031121_analisi trim bdg04 6" xfId="13312" xr:uid="{E3C1E0E6-C3BA-4B59-8CF0-07FF9607D289}"/>
    <cellStyle name="_Column1_031121_analisi trim bdg04 6 2" xfId="26001" xr:uid="{AD750370-FB96-4E7F-A2BF-EEFA57A2FD4B}"/>
    <cellStyle name="_Column1_031212_DB OPS" xfId="66" xr:uid="{E9AF602D-B127-4BB3-8059-2E5D641222BD}"/>
    <cellStyle name="_Column1_031212_DB OPS 2" xfId="67" xr:uid="{8689BB97-021F-4670-8196-C14FED7CBE09}"/>
    <cellStyle name="_Column1_031212_DB OPS 2 2" xfId="11391" xr:uid="{E03C9991-F8C1-42B8-9B21-B89D59E9E017}"/>
    <cellStyle name="_Column1_031212_DB OPS 2 2 2" xfId="18362" xr:uid="{4AB1DD87-C3B7-47BB-8FAB-DE14ED8723A9}"/>
    <cellStyle name="_Column1_031212_DB OPS 2 2 2 2" xfId="30727" xr:uid="{1F4BE759-6DE2-455B-964C-8DF6615749FE}"/>
    <cellStyle name="_Column1_031212_DB OPS 2 2 3" xfId="24105" xr:uid="{0DCC9F6E-B24E-4285-842C-C97B153CF032}"/>
    <cellStyle name="_Column1_031212_DB OPS 2 3" xfId="11214" xr:uid="{12068482-E37C-4003-9312-A333BEF490FF}"/>
    <cellStyle name="_Column1_031212_DB OPS 2 3 2" xfId="18232" xr:uid="{B42D0941-0AB1-4A82-B2F5-8D33B6B2FD01}"/>
    <cellStyle name="_Column1_031212_DB OPS 2 3 2 2" xfId="30601" xr:uid="{E275EC24-819D-40FC-AB21-5DAF672DF93E}"/>
    <cellStyle name="_Column1_031212_DB OPS 2 3 3" xfId="23941" xr:uid="{8BC6E9FE-B423-4765-BEA2-6AF6752CED87}"/>
    <cellStyle name="_Column1_031212_DB OPS 2 4" xfId="13308" xr:uid="{A597F04E-9B45-458F-BA74-DF886BC5D218}"/>
    <cellStyle name="_Column1_031212_DB OPS 2 4 2" xfId="25997" xr:uid="{65D400B8-8273-435C-A367-10837236169C}"/>
    <cellStyle name="_Column1_031212_DB OPS 3" xfId="68" xr:uid="{199A9422-4671-45B3-A4A6-47D3A1E3F567}"/>
    <cellStyle name="_Column1_031212_DB OPS 3 2" xfId="11390" xr:uid="{CD6E040E-3AAD-4C48-8733-777D898F8531}"/>
    <cellStyle name="_Column1_031212_DB OPS 3 2 2" xfId="18361" xr:uid="{41C0F701-ABBE-47A0-B17D-0A08B3F77421}"/>
    <cellStyle name="_Column1_031212_DB OPS 3 2 2 2" xfId="30726" xr:uid="{4A77D42D-9C9E-4423-8EDD-7FA088D091EE}"/>
    <cellStyle name="_Column1_031212_DB OPS 3 2 3" xfId="24104" xr:uid="{335588C1-5633-4660-A2C1-7F76C761956F}"/>
    <cellStyle name="_Column1_031212_DB OPS 3 3" xfId="11130" xr:uid="{AA313420-F63A-43B8-AF74-497D7AA55ADD}"/>
    <cellStyle name="_Column1_031212_DB OPS 3 3 2" xfId="18172" xr:uid="{318074E4-9333-457D-931F-7E2BC793557D}"/>
    <cellStyle name="_Column1_031212_DB OPS 3 3 2 2" xfId="30541" xr:uid="{C9985BF7-CDCC-4CD9-8EF4-1168EB531B78}"/>
    <cellStyle name="_Column1_031212_DB OPS 3 3 3" xfId="23869" xr:uid="{80FEC297-6612-4A22-8443-FB9BF971C1E7}"/>
    <cellStyle name="_Column1_031212_DB OPS 3 4" xfId="13307" xr:uid="{4695142F-194B-4593-ACDD-BA3E0ED5EABD}"/>
    <cellStyle name="_Column1_031212_DB OPS 3 4 2" xfId="25996" xr:uid="{E790C318-D798-4BB3-927D-F1CBCC9F5085}"/>
    <cellStyle name="_Column1_031212_DB OPS 4" xfId="11392" xr:uid="{8B16EA1A-753E-42BE-9011-108F2F865FC1}"/>
    <cellStyle name="_Column1_031212_DB OPS 4 2" xfId="18363" xr:uid="{A91168FD-A2D2-4FD1-89A1-58A9C38BE639}"/>
    <cellStyle name="_Column1_031212_DB OPS 4 2 2" xfId="30728" xr:uid="{CDDB2578-2A51-4C60-A0A4-80D2CEE93959}"/>
    <cellStyle name="_Column1_031212_DB OPS 4 3" xfId="24106" xr:uid="{D32A00AF-613C-4603-A6FE-BE350BEB27D2}"/>
    <cellStyle name="_Column1_031212_DB OPS 5" xfId="11131" xr:uid="{0F12A831-3500-4118-8D0D-C66A288FB5EC}"/>
    <cellStyle name="_Column1_031212_DB OPS 5 2" xfId="18173" xr:uid="{78B78608-6F0E-449E-BA45-95B425E11EE6}"/>
    <cellStyle name="_Column1_031212_DB OPS 5 2 2" xfId="30542" xr:uid="{149DFF4D-DBDD-4687-A906-329F73CB9A7D}"/>
    <cellStyle name="_Column1_031212_DB OPS 5 3" xfId="23870" xr:uid="{CD8D18D5-86CB-44A5-AA4F-339D690D6854}"/>
    <cellStyle name="_Column1_031212_DB OPS 6" xfId="13309" xr:uid="{37B5DA93-709F-4A55-A42D-32D64BAA07CE}"/>
    <cellStyle name="_Column1_031212_DB OPS 6 2" xfId="25998" xr:uid="{D69A21D6-416F-43A0-9404-1E0E05624F35}"/>
    <cellStyle name="_Column1_031222_DB OPS" xfId="69" xr:uid="{43C57C0D-63E6-4B80-A84D-B049719FBC69}"/>
    <cellStyle name="_Column1_031222_DB OPS 2" xfId="70" xr:uid="{C445B732-0B97-41EF-9B7D-E8FECE03782F}"/>
    <cellStyle name="_Column1_031222_DB OPS 2 2" xfId="11388" xr:uid="{2975EFEA-69E4-40F4-9EE9-72836C3C763C}"/>
    <cellStyle name="_Column1_031222_DB OPS 2 2 2" xfId="18359" xr:uid="{69E085A9-D3D6-45A7-926F-40163A89471E}"/>
    <cellStyle name="_Column1_031222_DB OPS 2 2 2 2" xfId="30724" xr:uid="{E8010491-0A3F-4766-89AC-959678660FA7}"/>
    <cellStyle name="_Column1_031222_DB OPS 2 2 3" xfId="24102" xr:uid="{B8110BD5-8A44-409E-B54E-2592000F0110}"/>
    <cellStyle name="_Column1_031222_DB OPS 2 3" xfId="11128" xr:uid="{B33D00B5-D301-4233-8960-2BCF6EF84E85}"/>
    <cellStyle name="_Column1_031222_DB OPS 2 3 2" xfId="18170" xr:uid="{78EEBB67-C93C-4040-B1E8-FCD42E7AE626}"/>
    <cellStyle name="_Column1_031222_DB OPS 2 3 2 2" xfId="30539" xr:uid="{1DBA5749-204D-4228-ACEF-56AA583F5726}"/>
    <cellStyle name="_Column1_031222_DB OPS 2 3 3" xfId="23867" xr:uid="{649038E3-53AF-418D-A896-FABAC4FE73A5}"/>
    <cellStyle name="_Column1_031222_DB OPS 2 4" xfId="13305" xr:uid="{FF5E47BA-B783-430E-945C-E1A362376F6A}"/>
    <cellStyle name="_Column1_031222_DB OPS 2 4 2" xfId="25994" xr:uid="{42C105A9-89C6-47A0-BCC9-8F39BF1D68FB}"/>
    <cellStyle name="_Column1_031222_DB OPS 3" xfId="71" xr:uid="{C96505F6-CB0D-429A-84AF-D9AFC8724158}"/>
    <cellStyle name="_Column1_031222_DB OPS 3 2" xfId="11387" xr:uid="{B1558500-DB61-4C3A-9B98-DFF2EB05DF5A}"/>
    <cellStyle name="_Column1_031222_DB OPS 3 2 2" xfId="18358" xr:uid="{68254911-CF77-4E4C-934E-0B5F830D1ACA}"/>
    <cellStyle name="_Column1_031222_DB OPS 3 2 2 2" xfId="30723" xr:uid="{79B92908-2462-4056-88DE-0096CE5F77AD}"/>
    <cellStyle name="_Column1_031222_DB OPS 3 2 3" xfId="24101" xr:uid="{A7FDF025-0683-4B29-B591-54D9B37382C1}"/>
    <cellStyle name="_Column1_031222_DB OPS 3 3" xfId="11127" xr:uid="{5155B773-72B9-444D-BAE5-5D921F093801}"/>
    <cellStyle name="_Column1_031222_DB OPS 3 3 2" xfId="18169" xr:uid="{350102CF-753A-4C6A-958B-65DA60241A1B}"/>
    <cellStyle name="_Column1_031222_DB OPS 3 3 2 2" xfId="30538" xr:uid="{98B4BFD5-30C3-440F-9C0D-885E9559CBD1}"/>
    <cellStyle name="_Column1_031222_DB OPS 3 3 3" xfId="23866" xr:uid="{A2DFD694-FACA-42AF-A75F-2EAA03CAB1AD}"/>
    <cellStyle name="_Column1_031222_DB OPS 3 4" xfId="13304" xr:uid="{5DCA6C3B-6F0F-4AC7-903E-C711671DD87D}"/>
    <cellStyle name="_Column1_031222_DB OPS 3 4 2" xfId="25993" xr:uid="{90E3E9A5-C6A3-481B-B776-CDDA3D3136A4}"/>
    <cellStyle name="_Column1_031222_DB OPS 4" xfId="11389" xr:uid="{CD4DE512-32D1-49B0-B405-EC8C8F100B91}"/>
    <cellStyle name="_Column1_031222_DB OPS 4 2" xfId="18360" xr:uid="{7A5B6512-525E-48F1-A5DC-8A5765B825F9}"/>
    <cellStyle name="_Column1_031222_DB OPS 4 2 2" xfId="30725" xr:uid="{6728B965-2A6E-4D08-B57F-1435999ACDE1}"/>
    <cellStyle name="_Column1_031222_DB OPS 4 3" xfId="24103" xr:uid="{3C9C24AB-03FE-452A-B44C-78CAE35E67BD}"/>
    <cellStyle name="_Column1_031222_DB OPS 5" xfId="11129" xr:uid="{22113017-3D4B-4CF8-AC0D-B3BBFF396D02}"/>
    <cellStyle name="_Column1_031222_DB OPS 5 2" xfId="18171" xr:uid="{52DC4199-591D-4C99-845E-CF63153596B8}"/>
    <cellStyle name="_Column1_031222_DB OPS 5 2 2" xfId="30540" xr:uid="{3F59CB75-458E-4460-8BFE-BE8C170DF711}"/>
    <cellStyle name="_Column1_031222_DB OPS 5 3" xfId="23868" xr:uid="{B36D5E41-E66D-4BF9-9476-518B7D3FB1CB}"/>
    <cellStyle name="_Column1_031222_DB OPS 6" xfId="13306" xr:uid="{BCCB764E-E40C-4F35-A63D-9B837035F8DE}"/>
    <cellStyle name="_Column1_031222_DB OPS 6 2" xfId="25995" xr:uid="{F4573B09-02EB-489E-993C-B93BD1EE3D9D}"/>
    <cellStyle name="_Column1_04 Bdgt per CDA 19 01  File 2" xfId="72" xr:uid="{12D54787-12B9-48B6-8760-546A0C2783EB}"/>
    <cellStyle name="_Column1_04 Bdgt per CDA 19 01 s c" xfId="73" xr:uid="{317C87CA-A4FB-431B-95DC-85AF5A037988}"/>
    <cellStyle name="_Column1_04 CFR2_MeseProgr." xfId="74" xr:uid="{AB32C754-1988-431A-BE63-A36F99AC198B}"/>
    <cellStyle name="_Column1_04 OPSt 02 07" xfId="75" xr:uid="{870FCA18-5D50-41FA-9EED-B1956ED68F74}"/>
    <cellStyle name="_Column1_04 OPSt 02 07 2" xfId="76" xr:uid="{56DA63D4-48F4-46DD-BD90-ED543796C828}"/>
    <cellStyle name="_Column1_04 OPSt 02 07 2 2" xfId="11383" xr:uid="{56B18DB8-EA83-4548-83BF-6B75463F9C37}"/>
    <cellStyle name="_Column1_04 OPSt 02 07 2 2 2" xfId="18354" xr:uid="{96AAEF54-B1A3-4C37-823B-C0AAA7E5A728}"/>
    <cellStyle name="_Column1_04 OPSt 02 07 2 2 2 2" xfId="30719" xr:uid="{37CC4A21-C970-4314-BAF8-8E5E1C2B17BA}"/>
    <cellStyle name="_Column1_04 OPSt 02 07 2 2 3" xfId="24097" xr:uid="{C0F95E70-64E4-4398-8E7D-8CD179BE7AB7}"/>
    <cellStyle name="_Column1_04 OPSt 02 07 2 3" xfId="11523" xr:uid="{CAE49007-C176-4762-8AE6-D2D8E1EB9524}"/>
    <cellStyle name="_Column1_04 OPSt 02 07 2 3 2" xfId="18479" xr:uid="{56E6E3A2-5439-4938-9272-E6A784A10DB7}"/>
    <cellStyle name="_Column1_04 OPSt 02 07 2 3 2 2" xfId="30844" xr:uid="{7F6A0703-C873-4C94-A885-C914F792E195}"/>
    <cellStyle name="_Column1_04 OPSt 02 07 2 3 3" xfId="24221" xr:uid="{CF0B51FF-4DFF-4EA2-A196-7035495BA420}"/>
    <cellStyle name="_Column1_04 OPSt 02 07 2 4" xfId="13300" xr:uid="{A2ADC98A-6C4A-4780-BB38-29B8F160A192}"/>
    <cellStyle name="_Column1_04 OPSt 02 07 2 4 2" xfId="25989" xr:uid="{C9091440-29EC-4624-87CD-6A7C2232A094}"/>
    <cellStyle name="_Column1_04 OPSt 02 07 3" xfId="77" xr:uid="{AB316A36-93A2-4501-8998-536F1464631B}"/>
    <cellStyle name="_Column1_04 OPSt 02 07 3 2" xfId="11382" xr:uid="{E37B9CC9-5A3B-4B79-85F8-78C7EE90DBEB}"/>
    <cellStyle name="_Column1_04 OPSt 02 07 3 2 2" xfId="18353" xr:uid="{B132D379-5C96-4E02-88E6-090120538C09}"/>
    <cellStyle name="_Column1_04 OPSt 02 07 3 2 2 2" xfId="30718" xr:uid="{48A1154C-46B8-48F5-8E8F-E78DF87C5E2E}"/>
    <cellStyle name="_Column1_04 OPSt 02 07 3 2 3" xfId="24096" xr:uid="{EEE308CB-5AFC-417E-8B82-9A96A4EBA1F3}"/>
    <cellStyle name="_Column1_04 OPSt 02 07 3 3" xfId="11126" xr:uid="{85A12CA4-85AA-4975-95D2-44ED3E0EC3F0}"/>
    <cellStyle name="_Column1_04 OPSt 02 07 3 3 2" xfId="18168" xr:uid="{3889BB79-9F40-404E-90AF-9F45C4FA3DF9}"/>
    <cellStyle name="_Column1_04 OPSt 02 07 3 3 2 2" xfId="30537" xr:uid="{4AA5F482-AF20-400C-9DEA-06AB17E3F3FB}"/>
    <cellStyle name="_Column1_04 OPSt 02 07 3 3 3" xfId="23865" xr:uid="{A4B2EB67-A245-4175-8ADC-2250E3ECFC60}"/>
    <cellStyle name="_Column1_04 OPSt 02 07 3 4" xfId="13299" xr:uid="{2DD7DA2A-A90A-4C88-8B42-6AA4F042E91F}"/>
    <cellStyle name="_Column1_04 OPSt 02 07 3 4 2" xfId="25988" xr:uid="{A392FBA4-2959-4F02-956B-46886C710525}"/>
    <cellStyle name="_Column1_04 OPSt 02 07 4" xfId="11384" xr:uid="{4B61B216-EDA6-4C4D-8785-39BB33CCA1FC}"/>
    <cellStyle name="_Column1_04 OPSt 02 07 4 2" xfId="18355" xr:uid="{0D9ED4B5-3CCC-49BF-9E53-857B7EED6316}"/>
    <cellStyle name="_Column1_04 OPSt 02 07 4 2 2" xfId="30720" xr:uid="{A67994B7-C375-4A0A-9347-C38C3BCA0A1D}"/>
    <cellStyle name="_Column1_04 OPSt 02 07 4 3" xfId="24098" xr:uid="{8F072073-1C81-4ECB-9A02-96DA5C6A9526}"/>
    <cellStyle name="_Column1_04 OPSt 02 07 5" xfId="11350" xr:uid="{E711D474-C842-495F-9D06-C980ABF9100C}"/>
    <cellStyle name="_Column1_04 OPSt 02 07 5 2" xfId="18329" xr:uid="{A1434EB0-56FE-424C-A1D9-167381C73A88}"/>
    <cellStyle name="_Column1_04 OPSt 02 07 5 2 2" xfId="30694" xr:uid="{C96B7C66-A10C-4618-810A-B1FF4B69C9D6}"/>
    <cellStyle name="_Column1_04 OPSt 02 07 5 3" xfId="24064" xr:uid="{E5CF8E4B-3396-4A79-9F96-2707295C9F43}"/>
    <cellStyle name="_Column1_04 OPSt 02 07 6" xfId="13301" xr:uid="{02B97A1C-DA82-4573-A486-1D7BF3788E33}"/>
    <cellStyle name="_Column1_04 OPSt 02 07 6 2" xfId="25990" xr:uid="{B162E739-B096-4380-91C0-4099147A83D2}"/>
    <cellStyle name="_Column1_04_Flash_Campo Largo_2010 APR" xfId="78" xr:uid="{8C49FCDE-206F-4F13-AB3D-CB876AADC25E}"/>
    <cellStyle name="_Column1_040226_Report Varianze" xfId="79" xr:uid="{A66BC008-CF7A-4BEF-9AB4-71F1DF97884E}"/>
    <cellStyle name="_Column1_040226_Report Varianze 2" xfId="80" xr:uid="{4C63A705-DAA7-4297-8C0A-AD848381D923}"/>
    <cellStyle name="_Column1_040226_Report Varianze 2 2" xfId="11380" xr:uid="{0F2B4897-1A1D-445F-B9F5-CE44102FAE01}"/>
    <cellStyle name="_Column1_040226_Report Varianze 2 2 2" xfId="18351" xr:uid="{52C8DC4F-D4DA-4C2E-883B-E99103C6C297}"/>
    <cellStyle name="_Column1_040226_Report Varianze 2 2 2 2" xfId="30716" xr:uid="{9C547376-C2D9-475D-A3DC-AD60638F4308}"/>
    <cellStyle name="_Column1_040226_Report Varianze 2 2 3" xfId="24094" xr:uid="{0A382CDA-6269-437B-9120-CEE48147CCE2}"/>
    <cellStyle name="_Column1_040226_Report Varianze 2 3" xfId="11124" xr:uid="{357919AA-DDC1-40C5-A0C6-D19E9A09DB42}"/>
    <cellStyle name="_Column1_040226_Report Varianze 2 3 2" xfId="18166" xr:uid="{7CBD60E5-58B6-4973-9A9F-979C2D3BAD78}"/>
    <cellStyle name="_Column1_040226_Report Varianze 2 3 2 2" xfId="30535" xr:uid="{70278834-02E3-4840-AD12-8172F5AD97EF}"/>
    <cellStyle name="_Column1_040226_Report Varianze 2 3 3" xfId="23863" xr:uid="{5863E9BC-1183-4E78-983A-132735C9F87C}"/>
    <cellStyle name="_Column1_040226_Report Varianze 2 4" xfId="13297" xr:uid="{19441571-E13F-4630-9993-ACF89D7E7657}"/>
    <cellStyle name="_Column1_040226_Report Varianze 2 4 2" xfId="25986" xr:uid="{FE49B3CE-388C-446A-B291-72E61BCD108F}"/>
    <cellStyle name="_Column1_040226_Report Varianze 3" xfId="81" xr:uid="{751F3422-C55D-41A0-AA02-691DB0975734}"/>
    <cellStyle name="_Column1_040226_Report Varianze 3 2" xfId="11379" xr:uid="{ACE7DC02-E271-4FBF-A462-231FABCABCA8}"/>
    <cellStyle name="_Column1_040226_Report Varianze 3 2 2" xfId="18350" xr:uid="{032BD394-5CE8-4B9D-9465-349F1A9A55AC}"/>
    <cellStyle name="_Column1_040226_Report Varianze 3 2 2 2" xfId="30715" xr:uid="{6570E1FC-52C2-42C0-9202-E7D51CD50466}"/>
    <cellStyle name="_Column1_040226_Report Varianze 3 2 3" xfId="24093" xr:uid="{517F3EBB-854B-4BBD-B431-83CA5A517078}"/>
    <cellStyle name="_Column1_040226_Report Varianze 3 3" xfId="11123" xr:uid="{A4D2C99B-C018-4E17-AAE6-4325BAC68B61}"/>
    <cellStyle name="_Column1_040226_Report Varianze 3 3 2" xfId="18165" xr:uid="{4F0FF6FD-EE50-491E-97AB-AA21E3410191}"/>
    <cellStyle name="_Column1_040226_Report Varianze 3 3 2 2" xfId="30534" xr:uid="{589AD5F6-9AFB-4F5C-9F7C-A09EFCDE2078}"/>
    <cellStyle name="_Column1_040226_Report Varianze 3 3 3" xfId="23862" xr:uid="{B7E2B8B0-E80D-4A1F-A4C4-17F0CF4F9583}"/>
    <cellStyle name="_Column1_040226_Report Varianze 3 4" xfId="13296" xr:uid="{71FC7B00-D646-4E0C-9A5B-491E5638738B}"/>
    <cellStyle name="_Column1_040226_Report Varianze 3 4 2" xfId="25985" xr:uid="{BAE4B913-9E60-46E7-B3DB-1DFE292CAD21}"/>
    <cellStyle name="_Column1_040226_Report Varianze 4" xfId="11381" xr:uid="{1413BA9E-45B9-43CD-B5B1-A4677BE7C9CB}"/>
    <cellStyle name="_Column1_040226_Report Varianze 4 2" xfId="18352" xr:uid="{4BA8305F-1FC1-4ED5-A908-D658523ADD1F}"/>
    <cellStyle name="_Column1_040226_Report Varianze 4 2 2" xfId="30717" xr:uid="{5C98008F-7BEA-45C6-B614-11362FB1F7A0}"/>
    <cellStyle name="_Column1_040226_Report Varianze 4 3" xfId="24095" xr:uid="{082702FD-43F2-4221-A2C8-74132DF315AE}"/>
    <cellStyle name="_Column1_040226_Report Varianze 5" xfId="11125" xr:uid="{9BB0CDF2-3395-47F6-AB62-C81B9A22BC93}"/>
    <cellStyle name="_Column1_040226_Report Varianze 5 2" xfId="18167" xr:uid="{2328C343-001B-4DA1-BF81-B2DFC436A825}"/>
    <cellStyle name="_Column1_040226_Report Varianze 5 2 2" xfId="30536" xr:uid="{D5850287-3B4C-4922-9FD7-8C765B03CDC7}"/>
    <cellStyle name="_Column1_040226_Report Varianze 5 3" xfId="23864" xr:uid="{0AA57DA3-3E0F-4D06-9D24-081319EE614A}"/>
    <cellStyle name="_Column1_040226_Report Varianze 6" xfId="13298" xr:uid="{A7373EE4-B3A1-4AFB-BB79-93656116BD47}"/>
    <cellStyle name="_Column1_040226_Report Varianze 6 2" xfId="25987" xr:uid="{FF61F13D-6B0B-4A5E-AB3A-D5D7E05814A2}"/>
    <cellStyle name="_Column1_05 bdg ridotto" xfId="82" xr:uid="{50AF9317-7B2A-4E4E-9B7E-A0D415042523}"/>
    <cellStyle name="_Column1_05 bdg ridotto 2" xfId="83" xr:uid="{5CF6085E-584C-4FE6-941B-FD27919858BA}"/>
    <cellStyle name="_Column1_05 bdg ridotto 2 2" xfId="11377" xr:uid="{C3317406-2B63-43A6-9984-A111F41365C5}"/>
    <cellStyle name="_Column1_05 bdg ridotto 2 2 2" xfId="18348" xr:uid="{CE947F95-69FF-4054-A4EB-59B2692E02F5}"/>
    <cellStyle name="_Column1_05 bdg ridotto 2 2 2 2" xfId="30713" xr:uid="{87ED9E38-9981-4C58-9948-D5BA592FB824}"/>
    <cellStyle name="_Column1_05 bdg ridotto 2 2 3" xfId="24091" xr:uid="{96831F1D-5B27-4EDA-94D8-0FC7E2174D79}"/>
    <cellStyle name="_Column1_05 bdg ridotto 2 3" xfId="11121" xr:uid="{E2D1E93F-B5D1-4AC0-A4CF-E18835413345}"/>
    <cellStyle name="_Column1_05 bdg ridotto 2 3 2" xfId="18163" xr:uid="{8AA1216A-0921-4A9D-8262-CFAFAA4CABE6}"/>
    <cellStyle name="_Column1_05 bdg ridotto 2 3 2 2" xfId="30532" xr:uid="{F1326411-A24F-4706-928A-75619003D6B2}"/>
    <cellStyle name="_Column1_05 bdg ridotto 2 3 3" xfId="23860" xr:uid="{F0AB8BA9-0104-43FA-9514-EB9445F7BD4C}"/>
    <cellStyle name="_Column1_05 bdg ridotto 2 4" xfId="13294" xr:uid="{AB73E054-9641-435C-8B02-E76187C0B286}"/>
    <cellStyle name="_Column1_05 bdg ridotto 2 4 2" xfId="25983" xr:uid="{44F49429-F958-46BF-B301-65F95B73BC43}"/>
    <cellStyle name="_Column1_05 bdg ridotto 3" xfId="84" xr:uid="{AFE5C1AB-95D8-49F5-823C-DEBC12B581F9}"/>
    <cellStyle name="_Column1_05 bdg ridotto 3 2" xfId="11376" xr:uid="{35CE52B7-EBBC-4617-BD84-A6504B19EA45}"/>
    <cellStyle name="_Column1_05 bdg ridotto 3 2 2" xfId="18347" xr:uid="{71857305-8316-4EF1-A164-16414141FED0}"/>
    <cellStyle name="_Column1_05 bdg ridotto 3 2 2 2" xfId="30712" xr:uid="{C3BC7A26-08CC-42CA-8ADE-59D5BB9BA967}"/>
    <cellStyle name="_Column1_05 bdg ridotto 3 2 3" xfId="24090" xr:uid="{F7AD9CD3-284B-4914-A3DC-129C84529776}"/>
    <cellStyle name="_Column1_05 bdg ridotto 3 3" xfId="11120" xr:uid="{ED437F33-2DB5-46CC-A9E8-41378F8E400C}"/>
    <cellStyle name="_Column1_05 bdg ridotto 3 3 2" xfId="18162" xr:uid="{EAD0E5BC-94D6-4075-A2EF-B3FF2E204282}"/>
    <cellStyle name="_Column1_05 bdg ridotto 3 3 2 2" xfId="30531" xr:uid="{4B55B9C8-E7C6-4FDE-B734-51B9EF7E2BD3}"/>
    <cellStyle name="_Column1_05 bdg ridotto 3 3 3" xfId="23859" xr:uid="{83A645B5-F881-4683-B311-DD05ED235EA8}"/>
    <cellStyle name="_Column1_05 bdg ridotto 3 4" xfId="13293" xr:uid="{A91CAC68-E469-4C79-8A9D-7A7089E25ED2}"/>
    <cellStyle name="_Column1_05 bdg ridotto 3 4 2" xfId="25982" xr:uid="{5A5B9E0B-7E16-4BA0-8B8D-FCD4AD01DA31}"/>
    <cellStyle name="_Column1_05 bdg ridotto 4" xfId="11378" xr:uid="{33B87B21-C212-46F8-823D-EDE581D3BBAA}"/>
    <cellStyle name="_Column1_05 bdg ridotto 4 2" xfId="18349" xr:uid="{7577CD07-4E58-40CD-A197-C3CA2BDC6541}"/>
    <cellStyle name="_Column1_05 bdg ridotto 4 2 2" xfId="30714" xr:uid="{DE3CC81F-1A7F-4B91-85CF-6F9EB7FF5C87}"/>
    <cellStyle name="_Column1_05 bdg ridotto 4 3" xfId="24092" xr:uid="{529F11D6-5620-4F51-B3CA-A443C35C3137}"/>
    <cellStyle name="_Column1_05 bdg ridotto 5" xfId="11122" xr:uid="{F2DAF204-6EF9-4DB1-8F1A-6CFC653F5C7B}"/>
    <cellStyle name="_Column1_05 bdg ridotto 5 2" xfId="18164" xr:uid="{92D57C30-E399-4DCC-BA24-801F721E86C0}"/>
    <cellStyle name="_Column1_05 bdg ridotto 5 2 2" xfId="30533" xr:uid="{F8E117E7-EE38-418E-9875-FB167AA6F995}"/>
    <cellStyle name="_Column1_05 bdg ridotto 5 3" xfId="23861" xr:uid="{2093E527-0BA2-4602-B1A5-119B9759FFEF}"/>
    <cellStyle name="_Column1_05 bdg ridotto 6" xfId="13295" xr:uid="{4CAAAE18-060C-4D77-BCA4-A5589BF8C242}"/>
    <cellStyle name="_Column1_05 bdg ridotto 6 2" xfId="25984" xr:uid="{3EDE1E46-5E60-458F-B768-84BEEC828E93}"/>
    <cellStyle name="_Column1_05 Bdgt per CDA 19 01" xfId="85" xr:uid="{80AF97EC-4D69-435A-9D6E-CBC61D0B46C2}"/>
    <cellStyle name="_Column1_05 CFR 1" xfId="86" xr:uid="{760DA53A-C13D-436D-98C0-06FE74211350}"/>
    <cellStyle name="_Column1_05 CFR 1 Frozen" xfId="87" xr:uid="{2A75DD1D-938A-4071-94DE-CB15A9CDB2C2}"/>
    <cellStyle name="_Column1_05 Linea ROF" xfId="88" xr:uid="{D38511FD-2731-4717-8B30-D12685ADB1D7}"/>
    <cellStyle name="_Column1_05 Linea ROF 2" xfId="89" xr:uid="{85F8CB4B-9346-4C07-858B-96F0148C2286}"/>
    <cellStyle name="_Column1_05 Linea ROF 2 2" xfId="11373" xr:uid="{F2AEED45-ABAA-4FBD-B2B1-EF799F6552B9}"/>
    <cellStyle name="_Column1_05 Linea ROF 2 2 2" xfId="18345" xr:uid="{27948B69-6B6F-44E5-8AFB-9EF520CB2B9B}"/>
    <cellStyle name="_Column1_05 Linea ROF 2 2 2 2" xfId="30710" xr:uid="{48F91066-CC50-4F33-A220-3E10007CC9BC}"/>
    <cellStyle name="_Column1_05 Linea ROF 2 2 3" xfId="24087" xr:uid="{D98E3626-8B74-463A-A036-71D3F89B0C36}"/>
    <cellStyle name="_Column1_05 Linea ROF 2 3" xfId="11118" xr:uid="{F906CB59-D4B1-4CE0-8B5B-C5AE1013BF1A}"/>
    <cellStyle name="_Column1_05 Linea ROF 2 3 2" xfId="18160" xr:uid="{19522226-28AF-450E-8293-FA481C098857}"/>
    <cellStyle name="_Column1_05 Linea ROF 2 3 2 2" xfId="30529" xr:uid="{FC82AC43-CF71-4B18-94A6-C2808EA6B198}"/>
    <cellStyle name="_Column1_05 Linea ROF 2 3 3" xfId="23857" xr:uid="{A929223A-CBD8-4F66-98F4-E966A60D84E2}"/>
    <cellStyle name="_Column1_05 Linea ROF 2 4" xfId="13291" xr:uid="{CB8828F2-DC68-4E2B-BBD7-2185E0E60C21}"/>
    <cellStyle name="_Column1_05 Linea ROF 2 4 2" xfId="25980" xr:uid="{340B08DA-8E96-4CDF-855A-EE113FF12A06}"/>
    <cellStyle name="_Column1_05 Linea ROF 3" xfId="90" xr:uid="{A31ABFC0-E3CD-49DB-AFA9-10141CB179FD}"/>
    <cellStyle name="_Column1_05 Linea ROF 3 2" xfId="11372" xr:uid="{EE23DBBC-7ADC-44B3-B47A-A2B8E5615325}"/>
    <cellStyle name="_Column1_05 Linea ROF 3 2 2" xfId="18344" xr:uid="{1716DE15-FAD8-434B-960B-DB149516367F}"/>
    <cellStyle name="_Column1_05 Linea ROF 3 2 2 2" xfId="30709" xr:uid="{751EF9AB-4A64-40AA-8F11-823150D609DE}"/>
    <cellStyle name="_Column1_05 Linea ROF 3 2 3" xfId="24086" xr:uid="{1CA7C8D3-48B3-4B58-B2B7-000DB524F1B0}"/>
    <cellStyle name="_Column1_05 Linea ROF 3 3" xfId="11117" xr:uid="{F01445FD-FB5B-468C-9D71-A3852ABFB981}"/>
    <cellStyle name="_Column1_05 Linea ROF 3 3 2" xfId="18159" xr:uid="{7F037ED9-48F2-416E-935F-666288B790B0}"/>
    <cellStyle name="_Column1_05 Linea ROF 3 3 2 2" xfId="30528" xr:uid="{9A43DF09-524B-4CBA-8F7D-C5796549953C}"/>
    <cellStyle name="_Column1_05 Linea ROF 3 3 3" xfId="23856" xr:uid="{6DB0BC6A-E736-489C-B1C4-BB95E3C412BF}"/>
    <cellStyle name="_Column1_05 Linea ROF 3 4" xfId="13290" xr:uid="{50BE3A08-E876-4E51-A550-77A6E3A20024}"/>
    <cellStyle name="_Column1_05 Linea ROF 3 4 2" xfId="25979" xr:uid="{54F30303-D126-4FA3-B4BF-1DD52752D869}"/>
    <cellStyle name="_Column1_05 Linea ROF 4" xfId="11374" xr:uid="{90E872A3-B3E6-4947-9D74-3602209D989A}"/>
    <cellStyle name="_Column1_05 Linea ROF 4 2" xfId="18346" xr:uid="{7E459B92-5121-46B1-9FE9-6A238CA8ECF5}"/>
    <cellStyle name="_Column1_05 Linea ROF 4 2 2" xfId="30711" xr:uid="{CBE50A0E-3252-44DE-A7F1-147DFF98F0B3}"/>
    <cellStyle name="_Column1_05 Linea ROF 4 3" xfId="24088" xr:uid="{E7D62B2C-6F3C-41DF-B690-34BB92A41FD6}"/>
    <cellStyle name="_Column1_05 Linea ROF 5" xfId="11119" xr:uid="{5DF163FB-6BBB-4D64-B981-6DA8564B1EF4}"/>
    <cellStyle name="_Column1_05 Linea ROF 5 2" xfId="18161" xr:uid="{F4F61181-623A-4937-A54A-D948DB0AFCCC}"/>
    <cellStyle name="_Column1_05 Linea ROF 5 2 2" xfId="30530" xr:uid="{3ADC2D55-6978-454B-B437-D25273648F55}"/>
    <cellStyle name="_Column1_05 Linea ROF 5 3" xfId="23858" xr:uid="{E9A094DF-D5F2-4E23-9D50-58943BAED4B6}"/>
    <cellStyle name="_Column1_05 Linea ROF 6" xfId="13292" xr:uid="{22B575D4-83E9-4A5B-AC5A-E3482A06059B}"/>
    <cellStyle name="_Column1_05 Linea ROF 6 2" xfId="25981" xr:uid="{7664BCBA-725A-4A54-A59D-758D4B92D1AE}"/>
    <cellStyle name="_Column1_050517_CF Auto Fcst 1 Trim" xfId="91" xr:uid="{7DF5E7B1-47F6-4AFA-87A6-8EB3E232E0F7}"/>
    <cellStyle name="_Column1_050517_CF Auto Fcst 1 Trim 2" xfId="92" xr:uid="{AB9F1119-B7DC-4022-9714-B916E6E717D1}"/>
    <cellStyle name="_Column1_050517_CF Auto Fcst 1 Trim 2 2" xfId="11370" xr:uid="{C0977255-4011-4002-8892-873137610738}"/>
    <cellStyle name="_Column1_050517_CF Auto Fcst 1 Trim 2 2 2" xfId="18342" xr:uid="{B99E67C1-8C87-48A8-8A6A-0D18592BF40B}"/>
    <cellStyle name="_Column1_050517_CF Auto Fcst 1 Trim 2 2 2 2" xfId="30707" xr:uid="{15F1D7F0-49F4-4C39-9460-10892CBBBD77}"/>
    <cellStyle name="_Column1_050517_CF Auto Fcst 1 Trim 2 2 3" xfId="24084" xr:uid="{845867C4-00DF-4A83-80FD-F1049E145B89}"/>
    <cellStyle name="_Column1_050517_CF Auto Fcst 1 Trim 2 3" xfId="11115" xr:uid="{FC4BFAEE-FBEA-48BB-9292-1957CCD32ECE}"/>
    <cellStyle name="_Column1_050517_CF Auto Fcst 1 Trim 2 3 2" xfId="18157" xr:uid="{0A7D75E9-37FD-4BFE-9A4B-D8414A4605E0}"/>
    <cellStyle name="_Column1_050517_CF Auto Fcst 1 Trim 2 3 2 2" xfId="30526" xr:uid="{30FA7323-51B8-4A73-9291-F73D87BC7D3D}"/>
    <cellStyle name="_Column1_050517_CF Auto Fcst 1 Trim 2 3 3" xfId="23854" xr:uid="{5C5D479B-6611-491E-BCE0-51CA6EB8F1B0}"/>
    <cellStyle name="_Column1_050517_CF Auto Fcst 1 Trim 2 4" xfId="13288" xr:uid="{69D9162E-0742-4325-8790-D75CED22B0ED}"/>
    <cellStyle name="_Column1_050517_CF Auto Fcst 1 Trim 2 4 2" xfId="25977" xr:uid="{BB189C80-D765-41CB-964B-AB8887908FDE}"/>
    <cellStyle name="_Column1_050517_CF Auto Fcst 1 Trim 3" xfId="93" xr:uid="{C1B69C44-CC01-4C80-8A25-A0FEECC5D11A}"/>
    <cellStyle name="_Column1_050517_CF Auto Fcst 1 Trim 3 2" xfId="11369" xr:uid="{C2A198D4-A75C-406D-9B37-F1CCC29BB4DD}"/>
    <cellStyle name="_Column1_050517_CF Auto Fcst 1 Trim 3 2 2" xfId="18341" xr:uid="{5466F3A9-BA22-4C0B-AA08-89072DD0ADDE}"/>
    <cellStyle name="_Column1_050517_CF Auto Fcst 1 Trim 3 2 2 2" xfId="30706" xr:uid="{272740B6-74B5-42C8-9350-F4FC8A276BA5}"/>
    <cellStyle name="_Column1_050517_CF Auto Fcst 1 Trim 3 2 3" xfId="24083" xr:uid="{8F76FB10-194A-4840-8522-CD2F567CFC54}"/>
    <cellStyle name="_Column1_050517_CF Auto Fcst 1 Trim 3 3" xfId="11114" xr:uid="{4F990DA6-844C-470B-8B9D-EEA2F3D77F66}"/>
    <cellStyle name="_Column1_050517_CF Auto Fcst 1 Trim 3 3 2" xfId="18156" xr:uid="{C97F4978-E144-45C2-AEE1-2CB911C5A032}"/>
    <cellStyle name="_Column1_050517_CF Auto Fcst 1 Trim 3 3 2 2" xfId="30525" xr:uid="{B63D26A4-EC53-4989-BE5C-28B12A7B5E90}"/>
    <cellStyle name="_Column1_050517_CF Auto Fcst 1 Trim 3 3 3" xfId="23853" xr:uid="{6F20798B-F30B-4E97-B17E-47730B9F8B61}"/>
    <cellStyle name="_Column1_050517_CF Auto Fcst 1 Trim 3 4" xfId="13287" xr:uid="{C6EEE18C-018E-4751-8923-6D30DBF435C1}"/>
    <cellStyle name="_Column1_050517_CF Auto Fcst 1 Trim 3 4 2" xfId="25976" xr:uid="{3D620C89-584B-419B-9FA7-FB2D7B2A7434}"/>
    <cellStyle name="_Column1_050517_CF Auto Fcst 1 Trim 4" xfId="11371" xr:uid="{C753CE8C-EC44-4D58-8977-205ED55BC3A1}"/>
    <cellStyle name="_Column1_050517_CF Auto Fcst 1 Trim 4 2" xfId="18343" xr:uid="{52D07DE7-C68F-4496-B59B-AE1715C738B4}"/>
    <cellStyle name="_Column1_050517_CF Auto Fcst 1 Trim 4 2 2" xfId="30708" xr:uid="{5860AFE5-7926-4F8D-B9CC-CF66590076E6}"/>
    <cellStyle name="_Column1_050517_CF Auto Fcst 1 Trim 4 3" xfId="24085" xr:uid="{AA76E8F8-11FC-491E-B3AA-84234AE81DAC}"/>
    <cellStyle name="_Column1_050517_CF Auto Fcst 1 Trim 5" xfId="11116" xr:uid="{E2DC4FF5-BF08-4DD2-8F31-0666AA9FCE27}"/>
    <cellStyle name="_Column1_050517_CF Auto Fcst 1 Trim 5 2" xfId="18158" xr:uid="{34E53924-D3E7-4C30-A7D9-A0ECD3150D2D}"/>
    <cellStyle name="_Column1_050517_CF Auto Fcst 1 Trim 5 2 2" xfId="30527" xr:uid="{37812DD5-2CEE-4A92-B3E7-127D955C46DF}"/>
    <cellStyle name="_Column1_050517_CF Auto Fcst 1 Trim 5 3" xfId="23855" xr:uid="{EDCA597E-7EE4-4395-AAC4-16BF60B41966}"/>
    <cellStyle name="_Column1_050517_CF Auto Fcst 1 Trim 6" xfId="13289" xr:uid="{05B8F73E-408A-40F2-ADF6-277EE4B1DF30}"/>
    <cellStyle name="_Column1_050517_CF Auto Fcst 1 Trim 6 2" xfId="25978" xr:uid="{8AC662C0-691C-4801-BF01-B30106DEA740}"/>
    <cellStyle name="_Column1_050517_CF Net Debt April" xfId="94" xr:uid="{CB61CBF5-8443-4407-AF10-A734057E947C}"/>
    <cellStyle name="_Column1_050517_CF Net Debt April 2" xfId="95" xr:uid="{69055F3A-2E75-4132-B592-788693438C8C}"/>
    <cellStyle name="_Column1_050517_CF Net Debt April 2 2" xfId="11367" xr:uid="{8713BBBB-C16A-4E0A-947A-63077D0D37BB}"/>
    <cellStyle name="_Column1_050517_CF Net Debt April 2 2 2" xfId="18339" xr:uid="{FA4B3A65-0186-432A-A4E1-40CF397EFA46}"/>
    <cellStyle name="_Column1_050517_CF Net Debt April 2 2 2 2" xfId="30704" xr:uid="{98B9252C-EE2D-4614-9CFE-3406770575BE}"/>
    <cellStyle name="_Column1_050517_CF Net Debt April 2 2 3" xfId="24081" xr:uid="{8CA9FF91-8766-40A6-A252-B044D7175349}"/>
    <cellStyle name="_Column1_050517_CF Net Debt April 2 3" xfId="11112" xr:uid="{86E2B331-CA97-4946-8BF2-0AA7152FEDF1}"/>
    <cellStyle name="_Column1_050517_CF Net Debt April 2 3 2" xfId="18154" xr:uid="{B01ACCAB-9164-4765-B953-D44B152CFCBA}"/>
    <cellStyle name="_Column1_050517_CF Net Debt April 2 3 2 2" xfId="30523" xr:uid="{1A6F7A2D-D150-484B-A00C-70806E9F4DF4}"/>
    <cellStyle name="_Column1_050517_CF Net Debt April 2 3 3" xfId="23851" xr:uid="{EC9247C5-A596-45A6-BD27-6015C9573E60}"/>
    <cellStyle name="_Column1_050517_CF Net Debt April 2 4" xfId="13285" xr:uid="{6411CD21-61D5-44D9-8B62-176A26175C42}"/>
    <cellStyle name="_Column1_050517_CF Net Debt April 2 4 2" xfId="25974" xr:uid="{99263EE6-5600-4781-879C-2B05E2E15E32}"/>
    <cellStyle name="_Column1_050517_CF Net Debt April 3" xfId="96" xr:uid="{64DB4C8D-B811-4E1E-A9D6-6EE10A78B43E}"/>
    <cellStyle name="_Column1_050517_CF Net Debt April 3 2" xfId="11366" xr:uid="{EBAA1736-9090-4CAA-A22F-21F5F6E10ADF}"/>
    <cellStyle name="_Column1_050517_CF Net Debt April 3 2 2" xfId="18338" xr:uid="{2FD42325-4FF3-440C-8DAF-2DE41D91D1D6}"/>
    <cellStyle name="_Column1_050517_CF Net Debt April 3 2 2 2" xfId="30703" xr:uid="{1ED943A9-07CB-4321-B07B-6E4C7E477B50}"/>
    <cellStyle name="_Column1_050517_CF Net Debt April 3 2 3" xfId="24080" xr:uid="{A1013E50-C7F1-4ADE-9774-393BA68C58AE}"/>
    <cellStyle name="_Column1_050517_CF Net Debt April 3 3" xfId="11111" xr:uid="{7591B04B-37C2-46E6-92E7-FB7FBB46EF2D}"/>
    <cellStyle name="_Column1_050517_CF Net Debt April 3 3 2" xfId="18153" xr:uid="{EE8C84BF-C2CC-4F66-A87D-251474BC9083}"/>
    <cellStyle name="_Column1_050517_CF Net Debt April 3 3 2 2" xfId="30522" xr:uid="{522EDD33-C0F1-405D-B453-A2CAB5C19E09}"/>
    <cellStyle name="_Column1_050517_CF Net Debt April 3 3 3" xfId="23850" xr:uid="{BFC20D0B-5054-406F-9D8F-77CBD75038CB}"/>
    <cellStyle name="_Column1_050517_CF Net Debt April 3 4" xfId="13284" xr:uid="{3DD26A5E-8AD2-4D2E-A6E1-07C7CDC65948}"/>
    <cellStyle name="_Column1_050517_CF Net Debt April 3 4 2" xfId="25973" xr:uid="{DC8D901A-2A15-4053-A285-9529D7BA9D15}"/>
    <cellStyle name="_Column1_050517_CF Net Debt April 4" xfId="11368" xr:uid="{CAF68B6B-0C2A-4393-B009-A3595931A20A}"/>
    <cellStyle name="_Column1_050517_CF Net Debt April 4 2" xfId="18340" xr:uid="{20A4CA9D-7872-4F93-AC65-C5F81D5A42F3}"/>
    <cellStyle name="_Column1_050517_CF Net Debt April 4 2 2" xfId="30705" xr:uid="{D935998D-A391-4415-9257-27F101C481AE}"/>
    <cellStyle name="_Column1_050517_CF Net Debt April 4 3" xfId="24082" xr:uid="{94E12924-A8DA-4D3E-B1D1-B67C725AB3C5}"/>
    <cellStyle name="_Column1_050517_CF Net Debt April 5" xfId="11113" xr:uid="{57CFE229-C5C0-4E09-88D6-95D9858523AD}"/>
    <cellStyle name="_Column1_050517_CF Net Debt April 5 2" xfId="18155" xr:uid="{D61D631E-A6AD-47C6-8164-88866850D140}"/>
    <cellStyle name="_Column1_050517_CF Net Debt April 5 2 2" xfId="30524" xr:uid="{F418C52A-666F-4615-AD4E-083FA6CBDD4E}"/>
    <cellStyle name="_Column1_050517_CF Net Debt April 5 3" xfId="23852" xr:uid="{B5B2A3E8-4DFF-4DCA-A3DF-3896CF28ACAA}"/>
    <cellStyle name="_Column1_050517_CF Net Debt April 6" xfId="13286" xr:uid="{442E46E3-0F1E-418F-98F1-D715E1E1F074}"/>
    <cellStyle name="_Column1_050517_CF Net Debt April 6 2" xfId="25975" xr:uid="{6808B6EC-7DD1-43B3-A8C2-F1366C088E99}"/>
    <cellStyle name="_Column1_06 Marelli Proventi Oneri full year" xfId="97" xr:uid="{3098FB4B-8483-42F4-BA55-61845075D3BD}"/>
    <cellStyle name="_Column1_06_2010_Flash_Pratola Serra" xfId="98" xr:uid="{33E04358-67FB-4C1D-8C7B-4DE8A1020F3C}"/>
    <cellStyle name="_Column1_06_DBOPS_Actl_C13" xfId="99" xr:uid="{9DE9C1BF-1FB3-4300-9778-0EF4F43C4AB1}"/>
    <cellStyle name="_Column1_06_DBOPS_Actl_C13 2" xfId="100" xr:uid="{423A4067-F90E-4095-81AA-ECA5E7218147}"/>
    <cellStyle name="_Column1_06_DBOPS_Actl_C13 2 2" xfId="6054" xr:uid="{275271B1-354A-485B-9DA4-88C17356C4E0}"/>
    <cellStyle name="_Column1_06_DBOPS_Actl_C13 2 2 2" xfId="13650" xr:uid="{A923DE98-FEDE-46CA-85BF-D5F421F1085D}"/>
    <cellStyle name="_Column1_06_DBOPS_Actl_C13 2 2 2 2" xfId="26161" xr:uid="{23A700E1-01FE-4D27-B62D-D793A90AA3CB}"/>
    <cellStyle name="_Column1_06_DBOPS_Actl_C13 2 2 3" xfId="19265" xr:uid="{53D7AEEE-13B3-4DCF-8914-E626176B825C}"/>
    <cellStyle name="_Column1_06_DBOPS_Actl_C13 2 3" xfId="11109" xr:uid="{70066F29-D66E-42DA-AE8A-32778C30E87D}"/>
    <cellStyle name="_Column1_06_DBOPS_Actl_C13 2 3 2" xfId="18151" xr:uid="{1F41C4AD-E67D-4631-8064-36B45EE1B574}"/>
    <cellStyle name="_Column1_06_DBOPS_Actl_C13 2 3 2 2" xfId="30520" xr:uid="{BAD90335-6D42-4247-9A58-22AF627D64C5}"/>
    <cellStyle name="_Column1_06_DBOPS_Actl_C13 2 3 3" xfId="23848" xr:uid="{91367568-60A4-4B94-AAF8-6AAE4EFAA3E2}"/>
    <cellStyle name="_Column1_06_DBOPS_Actl_C13 2 4" xfId="13282" xr:uid="{486C0BD3-A61B-4418-847F-B6C5FD03FE26}"/>
    <cellStyle name="_Column1_06_DBOPS_Actl_C13 2 4 2" xfId="25971" xr:uid="{E00A3FA1-2B7D-48D5-8636-5B0A434E3C9E}"/>
    <cellStyle name="_Column1_06_DBOPS_Actl_C13 3" xfId="101" xr:uid="{F09C1A97-127B-438E-8910-8B0EE5E682DA}"/>
    <cellStyle name="_Column1_06_DBOPS_Actl_C13 3 2" xfId="6055" xr:uid="{253E7290-2389-4803-83E8-989D8DCCB438}"/>
    <cellStyle name="_Column1_06_DBOPS_Actl_C13 3 2 2" xfId="13651" xr:uid="{3D8C4E41-CCA3-47A8-B68B-89819EB79A3B}"/>
    <cellStyle name="_Column1_06_DBOPS_Actl_C13 3 2 2 2" xfId="26162" xr:uid="{52AE90C6-F994-4CAD-8C27-DE262BD2AA3F}"/>
    <cellStyle name="_Column1_06_DBOPS_Actl_C13 3 2 3" xfId="19266" xr:uid="{6C60F2AA-3416-4F72-9873-78CA3D013401}"/>
    <cellStyle name="_Column1_06_DBOPS_Actl_C13 3 3" xfId="11108" xr:uid="{3CD0AA77-8976-441A-AD0D-59549ACD2B4F}"/>
    <cellStyle name="_Column1_06_DBOPS_Actl_C13 3 3 2" xfId="18150" xr:uid="{B6C73CA0-603E-4CF2-8C27-754CF96A5668}"/>
    <cellStyle name="_Column1_06_DBOPS_Actl_C13 3 3 2 2" xfId="30519" xr:uid="{63143EE4-289A-4B87-9D0D-F1A720076961}"/>
    <cellStyle name="_Column1_06_DBOPS_Actl_C13 3 3 3" xfId="23847" xr:uid="{EA13D210-1006-4AB5-9817-B0FBB8F613F8}"/>
    <cellStyle name="_Column1_06_DBOPS_Actl_C13 3 4" xfId="13281" xr:uid="{6405494E-4D1A-4624-B5BA-7D68E3F2DB07}"/>
    <cellStyle name="_Column1_06_DBOPS_Actl_C13 3 4 2" xfId="25970" xr:uid="{2937D91A-3AEF-4ACC-92A1-9CCE22526356}"/>
    <cellStyle name="_Column1_06_DBOPS_Actl_C13 4" xfId="6053" xr:uid="{A32AA4A7-D52B-465A-8C41-D0D4CC7FA022}"/>
    <cellStyle name="_Column1_06_DBOPS_Actl_C13 4 2" xfId="13649" xr:uid="{003FCAF8-B411-42FD-A7BB-4DC6DFF5F6EF}"/>
    <cellStyle name="_Column1_06_DBOPS_Actl_C13 4 2 2" xfId="26160" xr:uid="{DBA339D2-E9C8-4599-B764-6D44564B08E6}"/>
    <cellStyle name="_Column1_06_DBOPS_Actl_C13 4 3" xfId="19264" xr:uid="{94AD3A42-3423-474F-98E8-B05066A7142D}"/>
    <cellStyle name="_Column1_06_DBOPS_Actl_C13 5" xfId="11110" xr:uid="{21633B3B-7230-4F9F-A5AF-EFC994EBA029}"/>
    <cellStyle name="_Column1_06_DBOPS_Actl_C13 5 2" xfId="18152" xr:uid="{7E54C0F0-162B-40DD-B283-B408A379AA2B}"/>
    <cellStyle name="_Column1_06_DBOPS_Actl_C13 5 2 2" xfId="30521" xr:uid="{8F94585F-ABF8-4862-ACD2-06606BC1A7F1}"/>
    <cellStyle name="_Column1_06_DBOPS_Actl_C13 5 3" xfId="23849" xr:uid="{779EDCB0-AD8E-4ED6-8A7F-DF96348F9131}"/>
    <cellStyle name="_Column1_06_DBOPS_Actl_C13 6" xfId="13283" xr:uid="{6A4AF64F-D71A-4359-8158-E25B1E6F5F92}"/>
    <cellStyle name="_Column1_06_DBOPS_Actl_C13 6 2" xfId="25972" xr:uid="{493A47BE-E51D-46DE-85B4-609AFBEC5D02}"/>
    <cellStyle name="_Column1_08 Cambi" xfId="102" xr:uid="{A7AD46C6-2B43-4C21-9C79-2A9800D03C89}"/>
    <cellStyle name="_Column1_08 Impatto cambi" xfId="103" xr:uid="{F3BCE082-E9B9-44AA-870C-1584FFA7F3F8}"/>
    <cellStyle name="_Column1_08 Impatto cambi 2" xfId="104" xr:uid="{1203AF51-DE63-46A3-A82F-A371315C5964}"/>
    <cellStyle name="_Column1_08 Impatto cambi 2 2" xfId="6058" xr:uid="{F34FB156-E5EB-4392-B19E-7A997E0D58A7}"/>
    <cellStyle name="_Column1_08 Impatto cambi 2 2 2" xfId="13653" xr:uid="{81554C9A-9756-4457-B465-EFFD177C8237}"/>
    <cellStyle name="_Column1_08 Impatto cambi 2 2 2 2" xfId="26164" xr:uid="{64C25EF8-1455-4665-85BD-D6C4370A07B0}"/>
    <cellStyle name="_Column1_08 Impatto cambi 2 2 3" xfId="19269" xr:uid="{9CD7107A-CEEE-4322-A31D-A8192EE82D94}"/>
    <cellStyle name="_Column1_08 Impatto cambi 2 3" xfId="11106" xr:uid="{4561C70A-BE31-4F6C-8792-476A9299F42F}"/>
    <cellStyle name="_Column1_08 Impatto cambi 2 3 2" xfId="18148" xr:uid="{974187E9-DE9B-4376-9F1F-EF3A9A756274}"/>
    <cellStyle name="_Column1_08 Impatto cambi 2 3 2 2" xfId="30517" xr:uid="{2E49E8B9-1AF1-4D02-BBCA-0026953A9D05}"/>
    <cellStyle name="_Column1_08 Impatto cambi 2 3 3" xfId="23845" xr:uid="{5803F7CE-36E9-4D45-9D7F-E015C43D3237}"/>
    <cellStyle name="_Column1_08 Impatto cambi 2 4" xfId="13279" xr:uid="{1AA74EBE-9459-4F7C-A0E4-53CCB85F3D61}"/>
    <cellStyle name="_Column1_08 Impatto cambi 2 4 2" xfId="25968" xr:uid="{2549FBC4-3800-4A77-BFB6-448657CE539C}"/>
    <cellStyle name="_Column1_08 Impatto cambi 3" xfId="105" xr:uid="{BA3788B3-0D01-4B70-A5FC-555C3321E613}"/>
    <cellStyle name="_Column1_08 Impatto cambi 3 2" xfId="6059" xr:uid="{F9E260E0-DF4D-4A3E-8DA9-55EA41493F55}"/>
    <cellStyle name="_Column1_08 Impatto cambi 3 2 2" xfId="13654" xr:uid="{A746954B-2FE6-4D88-BFD8-35581497E2D2}"/>
    <cellStyle name="_Column1_08 Impatto cambi 3 2 2 2" xfId="26165" xr:uid="{A33F105C-8430-4959-AFD7-86E64C44875A}"/>
    <cellStyle name="_Column1_08 Impatto cambi 3 2 3" xfId="19270" xr:uid="{FF82604D-8D56-4F7B-AA10-4814A5200F4F}"/>
    <cellStyle name="_Column1_08 Impatto cambi 3 3" xfId="11105" xr:uid="{13539221-F0F9-4B80-A55C-1DAC64E7DAEF}"/>
    <cellStyle name="_Column1_08 Impatto cambi 3 3 2" xfId="18147" xr:uid="{FE1811CE-E7E5-4AA4-992A-C8C0B3CC211C}"/>
    <cellStyle name="_Column1_08 Impatto cambi 3 3 2 2" xfId="30516" xr:uid="{453901C4-8966-47E3-B0F4-B0E1C054A2AE}"/>
    <cellStyle name="_Column1_08 Impatto cambi 3 3 3" xfId="23844" xr:uid="{ECC6A144-4333-42C8-BD0F-4C85420350F7}"/>
    <cellStyle name="_Column1_08 Impatto cambi 3 4" xfId="13278" xr:uid="{CDF3E39C-1A11-4787-BB5F-C92E0A6AD35D}"/>
    <cellStyle name="_Column1_08 Impatto cambi 3 4 2" xfId="25967" xr:uid="{1874D54E-6F69-465E-BB9E-4AB66D3C4273}"/>
    <cellStyle name="_Column1_08 Impatto cambi 4" xfId="6057" xr:uid="{4DC15833-999D-44BB-87AF-D1D491C80E71}"/>
    <cellStyle name="_Column1_08 Impatto cambi 4 2" xfId="13652" xr:uid="{7A0EA672-1047-490C-9CBD-A15F37FF7B58}"/>
    <cellStyle name="_Column1_08 Impatto cambi 4 2 2" xfId="26163" xr:uid="{7E71B3D4-33D4-4912-8B32-68F20F566E2C}"/>
    <cellStyle name="_Column1_08 Impatto cambi 4 3" xfId="19268" xr:uid="{06170879-8279-4088-A39F-6FC6C93A4633}"/>
    <cellStyle name="_Column1_08 Impatto cambi 5" xfId="11107" xr:uid="{CB8F4B3C-09AF-4527-90CB-716B6A6B7756}"/>
    <cellStyle name="_Column1_08 Impatto cambi 5 2" xfId="18149" xr:uid="{CD472770-A7F5-4844-95CE-FE45FEFC41E9}"/>
    <cellStyle name="_Column1_08 Impatto cambi 5 2 2" xfId="30518" xr:uid="{7981A6A7-A4BD-43C0-A94C-223D84649EBB}"/>
    <cellStyle name="_Column1_08 Impatto cambi 5 3" xfId="23846" xr:uid="{F635AB2F-CC8C-48B8-B72A-CD1218782215}"/>
    <cellStyle name="_Column1_08 Impatto cambi 6" xfId="13280" xr:uid="{FE7FDE08-07AA-41AD-97D0-69D031ABF7EA}"/>
    <cellStyle name="_Column1_08 Impatto cambi 6 2" xfId="25969" xr:uid="{CBCFCA8B-906F-4F25-A3A8-8BE6293F1BD4}"/>
    <cellStyle name="_Column1_08 Memo 9 + 3" xfId="106" xr:uid="{03E7E3E6-FF80-4A30-A3D9-16A34BC6588C}"/>
    <cellStyle name="_Column1_08 Memo 9 + 3 2" xfId="107" xr:uid="{069EA055-F327-4C9A-BCA5-E119FB5D14ED}"/>
    <cellStyle name="_Column1_08 Memo 9 + 3 2 2" xfId="6061" xr:uid="{8B745838-A2BD-491E-802F-B7963F1A692D}"/>
    <cellStyle name="_Column1_08 Memo 9 + 3 2 2 2" xfId="13656" xr:uid="{CFA01E33-2087-4959-AB22-B0E314A2C117}"/>
    <cellStyle name="_Column1_08 Memo 9 + 3 2 2 2 2" xfId="26167" xr:uid="{CE8D37E0-BA3D-441B-9367-23E1DFD7DCED}"/>
    <cellStyle name="_Column1_08 Memo 9 + 3 2 2 3" xfId="19272" xr:uid="{B45152D3-6026-4331-9535-24A2E01B43C8}"/>
    <cellStyle name="_Column1_08 Memo 9 + 3 2 3" xfId="11103" xr:uid="{D711B932-1931-4F99-924E-6588C84FC07B}"/>
    <cellStyle name="_Column1_08 Memo 9 + 3 2 3 2" xfId="18145" xr:uid="{E976DFFC-970B-4133-928E-42E84BE0356D}"/>
    <cellStyle name="_Column1_08 Memo 9 + 3 2 3 2 2" xfId="30514" xr:uid="{266B8B06-A272-45FD-9A9D-A1BF0459B3A4}"/>
    <cellStyle name="_Column1_08 Memo 9 + 3 2 3 3" xfId="23842" xr:uid="{B0134EE8-CDE8-443E-A5FE-0E6FC616B56A}"/>
    <cellStyle name="_Column1_08 Memo 9 + 3 2 4" xfId="13276" xr:uid="{63610455-70F7-4020-90EE-A1E1083F7DFB}"/>
    <cellStyle name="_Column1_08 Memo 9 + 3 2 4 2" xfId="25965" xr:uid="{72F41051-538F-4C7F-9F7B-D00581A9BEB2}"/>
    <cellStyle name="_Column1_08 Memo 9 + 3 3" xfId="108" xr:uid="{80A8FFC1-231D-43F8-880A-D72374B82349}"/>
    <cellStyle name="_Column1_08 Memo 9 + 3 3 2" xfId="6062" xr:uid="{9D025893-9EC6-4D97-9DB7-166D892B6D3D}"/>
    <cellStyle name="_Column1_08 Memo 9 + 3 3 2 2" xfId="13657" xr:uid="{E1F18255-2061-448F-82AD-E9B4B071936F}"/>
    <cellStyle name="_Column1_08 Memo 9 + 3 3 2 2 2" xfId="26168" xr:uid="{9C803033-1AC1-4585-9898-1841022DA02B}"/>
    <cellStyle name="_Column1_08 Memo 9 + 3 3 2 3" xfId="19273" xr:uid="{553C24B7-E4A0-4EA4-921A-AE44A8E0853E}"/>
    <cellStyle name="_Column1_08 Memo 9 + 3 3 3" xfId="11102" xr:uid="{5BE98C14-44F4-4DE3-B900-EA53E90B61AB}"/>
    <cellStyle name="_Column1_08 Memo 9 + 3 3 3 2" xfId="18144" xr:uid="{6CFCC4D2-18F5-45CD-A7FE-EB528D8265AC}"/>
    <cellStyle name="_Column1_08 Memo 9 + 3 3 3 2 2" xfId="30513" xr:uid="{EFDA970A-0040-44D2-93BF-8C26C3250EBF}"/>
    <cellStyle name="_Column1_08 Memo 9 + 3 3 3 3" xfId="23841" xr:uid="{932063E3-72BB-4BE5-BB85-B26380921373}"/>
    <cellStyle name="_Column1_08 Memo 9 + 3 3 4" xfId="13275" xr:uid="{3436129F-DF2E-4BF7-9A8D-05B5C5453B7F}"/>
    <cellStyle name="_Column1_08 Memo 9 + 3 3 4 2" xfId="25964" xr:uid="{C0DC246A-0219-4DE4-B41A-071561A216D2}"/>
    <cellStyle name="_Column1_08 Memo 9 + 3 4" xfId="6060" xr:uid="{F244E900-4340-4663-B80B-4EFAFAE15340}"/>
    <cellStyle name="_Column1_08 Memo 9 + 3 4 2" xfId="13655" xr:uid="{D97ED107-C4F6-4EFB-8E54-8FC0977892F1}"/>
    <cellStyle name="_Column1_08 Memo 9 + 3 4 2 2" xfId="26166" xr:uid="{1FF6299D-949C-4C9E-BEB7-450DE15BDE36}"/>
    <cellStyle name="_Column1_08 Memo 9 + 3 4 3" xfId="19271" xr:uid="{AD444158-897B-41F8-8F42-FFF196120B26}"/>
    <cellStyle name="_Column1_08 Memo 9 + 3 5" xfId="11104" xr:uid="{2CEE7D98-5443-462E-A974-EE4592CDD5BA}"/>
    <cellStyle name="_Column1_08 Memo 9 + 3 5 2" xfId="18146" xr:uid="{3E7D17C7-6A13-4065-98F7-07459727A60D}"/>
    <cellStyle name="_Column1_08 Memo 9 + 3 5 2 2" xfId="30515" xr:uid="{65092168-0A0A-486F-A02A-7718F4902B25}"/>
    <cellStyle name="_Column1_08 Memo 9 + 3 5 3" xfId="23843" xr:uid="{FB48879F-28EC-454F-B2FB-D73A685F1668}"/>
    <cellStyle name="_Column1_08 Memo 9 + 3 6" xfId="13277" xr:uid="{F771B145-90D3-4165-BEBF-053DB3E11A85}"/>
    <cellStyle name="_Column1_08 Memo 9 + 3 6 2" xfId="25966" xr:uid="{7A94300C-7F2D-481E-8634-D2C399D4FDD8}"/>
    <cellStyle name="_Column1_08 Memo ROF Last" xfId="109" xr:uid="{E5228F1F-3570-4F57-B5D4-13959AAC259C}"/>
    <cellStyle name="_Column1_08 Memo ROF Last 2" xfId="110" xr:uid="{2AF0719F-0D9F-4675-AE17-9A2C92E5F09F}"/>
    <cellStyle name="_Column1_08 Memo ROF Last 2 2" xfId="6064" xr:uid="{DBCF1B86-F95B-4FE9-BB7A-595259CACD00}"/>
    <cellStyle name="_Column1_08 Memo ROF Last 2 2 2" xfId="13659" xr:uid="{B0DD552C-35CF-42D5-A321-F8EF131F642C}"/>
    <cellStyle name="_Column1_08 Memo ROF Last 2 2 2 2" xfId="26170" xr:uid="{EEB00644-F105-4B68-BF34-D9574C052885}"/>
    <cellStyle name="_Column1_08 Memo ROF Last 2 2 3" xfId="19275" xr:uid="{FD98DD2A-942C-464D-A411-1099B2AD19AF}"/>
    <cellStyle name="_Column1_08 Memo ROF Last 2 3" xfId="11100" xr:uid="{7FA57E83-2118-4C4F-BCF4-035C14F74BED}"/>
    <cellStyle name="_Column1_08 Memo ROF Last 2 3 2" xfId="18142" xr:uid="{EA4FE135-964A-44B8-BC74-2EC5BD131D12}"/>
    <cellStyle name="_Column1_08 Memo ROF Last 2 3 2 2" xfId="30511" xr:uid="{6A255F5A-C895-4778-B39B-645906C126D5}"/>
    <cellStyle name="_Column1_08 Memo ROF Last 2 3 3" xfId="23839" xr:uid="{5C3A61D3-4A13-4C78-9A10-97A66FAD3AC2}"/>
    <cellStyle name="_Column1_08 Memo ROF Last 2 4" xfId="13273" xr:uid="{EED27A1C-0077-472A-ACA5-A05F3C515605}"/>
    <cellStyle name="_Column1_08 Memo ROF Last 2 4 2" xfId="25962" xr:uid="{82FDEADE-ABEB-46F7-B524-0DCFBC7DEBD2}"/>
    <cellStyle name="_Column1_08 Memo ROF Last 3" xfId="111" xr:uid="{42719F8D-FE0B-41D2-A0DA-AFA93849F8BE}"/>
    <cellStyle name="_Column1_08 Memo ROF Last 3 2" xfId="6065" xr:uid="{17910B2C-5EEF-449F-BEE4-B6BBA7FA177D}"/>
    <cellStyle name="_Column1_08 Memo ROF Last 3 2 2" xfId="13660" xr:uid="{54982063-1084-46BB-B54E-D920C6958D8E}"/>
    <cellStyle name="_Column1_08 Memo ROF Last 3 2 2 2" xfId="26171" xr:uid="{E16BFF35-A955-4D81-BDB1-06FA24BEF911}"/>
    <cellStyle name="_Column1_08 Memo ROF Last 3 2 3" xfId="19276" xr:uid="{FE78A582-C365-4877-A5AF-040FD5EA9F26}"/>
    <cellStyle name="_Column1_08 Memo ROF Last 3 3" xfId="11099" xr:uid="{01A661B1-D293-4E6B-A2DE-369BFEFEA662}"/>
    <cellStyle name="_Column1_08 Memo ROF Last 3 3 2" xfId="18141" xr:uid="{1F14F012-9245-44A4-8692-343291268A18}"/>
    <cellStyle name="_Column1_08 Memo ROF Last 3 3 2 2" xfId="30510" xr:uid="{D65A6962-10D5-42DA-A625-4AE0E958CA7C}"/>
    <cellStyle name="_Column1_08 Memo ROF Last 3 3 3" xfId="23838" xr:uid="{E99CE03E-0D54-4CAF-987D-A2A734690C83}"/>
    <cellStyle name="_Column1_08 Memo ROF Last 3 4" xfId="13272" xr:uid="{36EDAB44-C8C9-4C00-BBCC-DB79C9532292}"/>
    <cellStyle name="_Column1_08 Memo ROF Last 3 4 2" xfId="25961" xr:uid="{B4584FC5-2A47-4DEA-9A39-B45250088A7E}"/>
    <cellStyle name="_Column1_08 Memo ROF Last 4" xfId="6063" xr:uid="{B3C0A468-D568-428A-AB01-EA36E6FAC71A}"/>
    <cellStyle name="_Column1_08 Memo ROF Last 4 2" xfId="13658" xr:uid="{D91D8978-322C-404A-A163-51BCABA2FEBD}"/>
    <cellStyle name="_Column1_08 Memo ROF Last 4 2 2" xfId="26169" xr:uid="{3DB0B1AC-1B8A-43C6-86C4-A10B674028A1}"/>
    <cellStyle name="_Column1_08 Memo ROF Last 4 3" xfId="19274" xr:uid="{B18BAF61-DD4C-4D2C-BBBC-B013BDA9A3B3}"/>
    <cellStyle name="_Column1_08 Memo ROF Last 5" xfId="11101" xr:uid="{10BCE0C8-D1A2-454E-BE4E-2549261C8BF3}"/>
    <cellStyle name="_Column1_08 Memo ROF Last 5 2" xfId="18143" xr:uid="{33757FB4-F2FD-4447-B62F-6D86D8114876}"/>
    <cellStyle name="_Column1_08 Memo ROF Last 5 2 2" xfId="30512" xr:uid="{A9F2647C-8F3A-4EDD-A7C9-86A7091CAAA4}"/>
    <cellStyle name="_Column1_08 Memo ROF Last 5 3" xfId="23840" xr:uid="{8C2B180B-CA00-4547-A70C-63BF1A82A16C}"/>
    <cellStyle name="_Column1_08 Memo ROF Last 6" xfId="13274" xr:uid="{788C9BB6-3CE4-458A-8D31-AE7F3BDC5CCE}"/>
    <cellStyle name="_Column1_08 Memo ROF Last 6 2" xfId="25963" xr:uid="{950885F0-0D80-4336-A41B-4B827525E9D1}"/>
    <cellStyle name="_Column1_08 Settori Settembre" xfId="112" xr:uid="{584D297B-AFD3-4AB8-8459-5044E1783A8D}"/>
    <cellStyle name="_Column1_08 Settori Settembre 2" xfId="113" xr:uid="{4CD39124-3A78-4101-A584-BC51E85F2DAF}"/>
    <cellStyle name="_Column1_08 Settori Settembre 2 2" xfId="6067" xr:uid="{E7AE1B10-D36A-4B1F-93A3-86F8A0961B28}"/>
    <cellStyle name="_Column1_08 Settori Settembre 2 2 2" xfId="13662" xr:uid="{178C4B59-387E-4145-A792-2E26020EF0E3}"/>
    <cellStyle name="_Column1_08 Settori Settembre 2 2 2 2" xfId="26173" xr:uid="{292392B8-506A-4218-9162-DA0D3E27E23A}"/>
    <cellStyle name="_Column1_08 Settori Settembre 2 2 3" xfId="19278" xr:uid="{D33309C6-C580-479F-B4FF-BDF3D47578A6}"/>
    <cellStyle name="_Column1_08 Settori Settembre 2 3" xfId="11097" xr:uid="{FB795DFF-707C-482A-A706-068B39CB460D}"/>
    <cellStyle name="_Column1_08 Settori Settembre 2 3 2" xfId="18139" xr:uid="{6E60807C-F9F6-49C0-B80E-8AD7BCCD6FCD}"/>
    <cellStyle name="_Column1_08 Settori Settembre 2 3 2 2" xfId="30508" xr:uid="{EEBE1F22-65D3-4761-8054-E4B089211B42}"/>
    <cellStyle name="_Column1_08 Settori Settembre 2 3 3" xfId="23836" xr:uid="{A2A2C2A8-DA6B-402F-8C42-BDB374A4E387}"/>
    <cellStyle name="_Column1_08 Settori Settembre 2 4" xfId="13270" xr:uid="{0A9F67F1-D101-49BE-9BF5-DA30994FAE1F}"/>
    <cellStyle name="_Column1_08 Settori Settembre 2 4 2" xfId="25959" xr:uid="{8100D85E-EED3-47A1-AE98-17AB0A5AFE3C}"/>
    <cellStyle name="_Column1_08 Settori Settembre 3" xfId="114" xr:uid="{40E732FE-79B1-41C6-810D-227DF71BE40D}"/>
    <cellStyle name="_Column1_08 Settori Settembre 3 2" xfId="6068" xr:uid="{8B322C8A-691B-452E-869D-4191B0B67E08}"/>
    <cellStyle name="_Column1_08 Settori Settembre 3 2 2" xfId="13663" xr:uid="{7A840CC9-2668-4AC3-97BE-385636C4EC88}"/>
    <cellStyle name="_Column1_08 Settori Settembre 3 2 2 2" xfId="26174" xr:uid="{D3728F65-91F5-4F3C-9314-4EC1D6776678}"/>
    <cellStyle name="_Column1_08 Settori Settembre 3 2 3" xfId="19279" xr:uid="{D541EC74-88FD-48A5-BC5B-CBD6E1FE3ED4}"/>
    <cellStyle name="_Column1_08 Settori Settembre 3 3" xfId="11096" xr:uid="{4EEBE0D9-5908-4E2F-B9AF-D268A20EDE54}"/>
    <cellStyle name="_Column1_08 Settori Settembre 3 3 2" xfId="18138" xr:uid="{54500796-1613-4297-B762-AE12FA8EDD6B}"/>
    <cellStyle name="_Column1_08 Settori Settembre 3 3 2 2" xfId="30507" xr:uid="{761B3360-8D1E-4DB2-AF5A-3218366BDFE8}"/>
    <cellStyle name="_Column1_08 Settori Settembre 3 3 3" xfId="23835" xr:uid="{53F6E721-63C7-4645-AABD-E16A2D062B64}"/>
    <cellStyle name="_Column1_08 Settori Settembre 3 4" xfId="13269" xr:uid="{820D36E3-D0A2-4F9A-B81D-1C5B2C42BB68}"/>
    <cellStyle name="_Column1_08 Settori Settembre 3 4 2" xfId="25958" xr:uid="{32148E93-4EE4-4B65-B3F8-D2BF41D2B4DE}"/>
    <cellStyle name="_Column1_08 Settori Settembre 4" xfId="6066" xr:uid="{3B785A41-DD80-457E-80EB-73A85CAAD67F}"/>
    <cellStyle name="_Column1_08 Settori Settembre 4 2" xfId="13661" xr:uid="{50F38528-DB92-4062-98CF-10590A9A0532}"/>
    <cellStyle name="_Column1_08 Settori Settembre 4 2 2" xfId="26172" xr:uid="{18289CF3-6560-4A39-AD7F-C6815980B87B}"/>
    <cellStyle name="_Column1_08 Settori Settembre 4 3" xfId="19277" xr:uid="{6C901B6B-4675-438D-B230-8037497103B1}"/>
    <cellStyle name="_Column1_08 Settori Settembre 5" xfId="11098" xr:uid="{A3CA715D-B60E-42EE-BB50-60D8EC581E44}"/>
    <cellStyle name="_Column1_08 Settori Settembre 5 2" xfId="18140" xr:uid="{27507959-FE16-41CC-BF9A-86724AA1A9A2}"/>
    <cellStyle name="_Column1_08 Settori Settembre 5 2 2" xfId="30509" xr:uid="{EA2E8D07-0371-413B-A7AE-40CBE0251979}"/>
    <cellStyle name="_Column1_08 Settori Settembre 5 3" xfId="23837" xr:uid="{6A8DA5AF-9396-4CF4-B0F4-CD647FE8717D}"/>
    <cellStyle name="_Column1_08 Settori Settembre 6" xfId="13271" xr:uid="{2448A9B0-4C42-432A-A4F2-7A2B2D68BE94}"/>
    <cellStyle name="_Column1_08 Settori Settembre 6 2" xfId="25960" xr:uid="{A2421103-E08E-4AA1-AF14-2FD264723909}"/>
    <cellStyle name="_Column1_08_2010_a_Flash_FMA" xfId="115" xr:uid="{A64841D1-505F-4269-A450-AD4AB6F8E49B}"/>
    <cellStyle name="_Column1_09 Actl CE SP CFL" xfId="116" xr:uid="{DF2C8B62-D5CC-4B04-B1D1-408544A5DD5C}"/>
    <cellStyle name="_Column1_09 OP Str" xfId="117" xr:uid="{60848B57-FFA0-47F4-AF18-47D64E671C70}"/>
    <cellStyle name="_Column1_09 OP Str 2" xfId="118" xr:uid="{44267BB0-0BD4-471B-BB43-55811CB26FE6}"/>
    <cellStyle name="_Column1_09 OP Str 2 2" xfId="6071" xr:uid="{4597079F-07A4-4C38-9477-2257E8244E78}"/>
    <cellStyle name="_Column1_09 OP Str 2 2 2" xfId="13665" xr:uid="{F426EA9F-178C-4045-A646-CC97511B68C1}"/>
    <cellStyle name="_Column1_09 OP Str 2 2 2 2" xfId="26176" xr:uid="{DEA1F683-70CB-400E-AD00-91E1216834C4}"/>
    <cellStyle name="_Column1_09 OP Str 2 2 3" xfId="19282" xr:uid="{46031909-4552-4BA5-8B49-43CB2431F180}"/>
    <cellStyle name="_Column1_09 OP Str 2 3" xfId="11094" xr:uid="{977C911B-084A-479C-B4E4-83AA8B432FE4}"/>
    <cellStyle name="_Column1_09 OP Str 2 3 2" xfId="18136" xr:uid="{3F3F411F-9130-425E-AE60-4A43908EAE21}"/>
    <cellStyle name="_Column1_09 OP Str 2 3 2 2" xfId="30505" xr:uid="{9892921E-2D76-4595-9E8A-4310AA7C45C3}"/>
    <cellStyle name="_Column1_09 OP Str 2 3 3" xfId="23833" xr:uid="{D9F6FBC1-1532-4740-A123-CEA4D1D08A3E}"/>
    <cellStyle name="_Column1_09 OP Str 2 4" xfId="13267" xr:uid="{079C67D3-D2A3-4CE7-8EE1-9CC3922001CA}"/>
    <cellStyle name="_Column1_09 OP Str 2 4 2" xfId="25956" xr:uid="{E5C10314-A1A0-430C-B74D-036FF4F1B4AF}"/>
    <cellStyle name="_Column1_09 OP Str 3" xfId="119" xr:uid="{2A8F062F-B475-4000-AD31-19CB06767BD9}"/>
    <cellStyle name="_Column1_09 OP Str 3 2" xfId="6072" xr:uid="{7C2558D3-D8D1-45C0-9041-052AB4A68107}"/>
    <cellStyle name="_Column1_09 OP Str 3 2 2" xfId="13666" xr:uid="{32A75425-60C4-4926-9334-B40B379870F7}"/>
    <cellStyle name="_Column1_09 OP Str 3 2 2 2" xfId="26177" xr:uid="{458ED672-1FC0-4860-9B5E-829E4C7EF7D8}"/>
    <cellStyle name="_Column1_09 OP Str 3 2 3" xfId="19283" xr:uid="{B71EB58F-6FB6-40B6-B898-0002C4926366}"/>
    <cellStyle name="_Column1_09 OP Str 3 3" xfId="11093" xr:uid="{C7604AF5-C012-4CC0-8E3A-E354EAA246E8}"/>
    <cellStyle name="_Column1_09 OP Str 3 3 2" xfId="18135" xr:uid="{187D2E98-3F64-420B-AB2B-0B6BEB7280C5}"/>
    <cellStyle name="_Column1_09 OP Str 3 3 2 2" xfId="30504" xr:uid="{8714E045-FB27-4F2B-878A-015A17C62C32}"/>
    <cellStyle name="_Column1_09 OP Str 3 3 3" xfId="23832" xr:uid="{77BEB6B7-8DA3-4884-A09D-95C67F1DE570}"/>
    <cellStyle name="_Column1_09 OP Str 3 4" xfId="13266" xr:uid="{7EA6C278-8E1F-4A1F-8792-3F55C2470BF2}"/>
    <cellStyle name="_Column1_09 OP Str 3 4 2" xfId="25955" xr:uid="{FC95BBF9-B543-4890-9349-A3B1CB0EA4D6}"/>
    <cellStyle name="_Column1_09 OP Str 4" xfId="6070" xr:uid="{49B73FDE-C3CD-4A06-97D7-A61D0063F3D8}"/>
    <cellStyle name="_Column1_09 OP Str 4 2" xfId="13664" xr:uid="{D25FB56D-39E7-4993-A078-EC710A09BCC3}"/>
    <cellStyle name="_Column1_09 OP Str 4 2 2" xfId="26175" xr:uid="{321E02F2-F65E-4134-BEA3-59B70B7737F4}"/>
    <cellStyle name="_Column1_09 OP Str 4 3" xfId="19281" xr:uid="{C0FC415A-EB77-41C7-96C8-AA6A718C740F}"/>
    <cellStyle name="_Column1_09 OP Str 5" xfId="11095" xr:uid="{24BAF530-9616-4995-A1D1-729838A93021}"/>
    <cellStyle name="_Column1_09 OP Str 5 2" xfId="18137" xr:uid="{33CEC2B0-01A1-4C33-84B7-0AD75F3F04A2}"/>
    <cellStyle name="_Column1_09 OP Str 5 2 2" xfId="30506" xr:uid="{CF0710D5-2B97-4EB0-A663-17D5E2C735BA}"/>
    <cellStyle name="_Column1_09 OP Str 5 3" xfId="23834" xr:uid="{9F0A7894-0906-46B0-A3B0-0E7FAF058406}"/>
    <cellStyle name="_Column1_09 OP Str 6" xfId="13268" xr:uid="{A3CC5475-23C6-47F2-BAFB-C430447A1427}"/>
    <cellStyle name="_Column1_09 OP Str 6 2" xfId="25957" xr:uid="{E20D76A5-3028-4E5F-90D8-124BC9616314}"/>
    <cellStyle name="_Column1_09-CNH Flash report-2004_DB_frz_bis" xfId="120" xr:uid="{E4665287-072B-446A-9870-3F4888BD42A7}"/>
    <cellStyle name="_Column1_10 Summary" xfId="121" xr:uid="{802006FE-BCB1-4CFE-9399-4F37F9B4DCA0}"/>
    <cellStyle name="_Column1_12 flash" xfId="122" xr:uid="{F252CB49-22C5-4A4F-8BCF-F302BAA12D19}"/>
    <cellStyle name="_Column1_12 flash 2" xfId="123" xr:uid="{314B092A-86EB-4F7C-B836-236ACD44BC65}"/>
    <cellStyle name="_Column1_12 flash 2 2" xfId="6076" xr:uid="{063789AA-0FC1-411E-9897-9A197BDE51D5}"/>
    <cellStyle name="_Column1_12 flash 2 2 2" xfId="13668" xr:uid="{7526D1E7-6832-4DA1-8A95-36991AC97D1E}"/>
    <cellStyle name="_Column1_12 flash 2 2 2 2" xfId="26179" xr:uid="{E5E79532-7C71-455A-8298-52E7B81812B6}"/>
    <cellStyle name="_Column1_12 flash 2 2 3" xfId="19287" xr:uid="{8965C4E2-EAC6-4D37-A86B-34C09F11DC3E}"/>
    <cellStyle name="_Column1_12 flash 2 3" xfId="11091" xr:uid="{6F0F7EEB-E07B-4100-BABD-E53CE5031582}"/>
    <cellStyle name="_Column1_12 flash 2 3 2" xfId="18133" xr:uid="{6EC42608-2B09-4544-90B6-1E3FAD3A9E89}"/>
    <cellStyle name="_Column1_12 flash 2 3 2 2" xfId="30502" xr:uid="{2B4CC811-8247-45F5-8CE8-F54B5972AA7B}"/>
    <cellStyle name="_Column1_12 flash 2 3 3" xfId="23830" xr:uid="{51B29D98-D2B4-4927-BD44-AC0ED15FEDD4}"/>
    <cellStyle name="_Column1_12 flash 2 4" xfId="13264" xr:uid="{51982532-9647-432F-84F4-8BF6FB13341E}"/>
    <cellStyle name="_Column1_12 flash 2 4 2" xfId="25953" xr:uid="{372DB5B7-9B90-4D8A-A43F-24F69FC5C166}"/>
    <cellStyle name="_Column1_12 flash 3" xfId="124" xr:uid="{A3837E9C-0922-4A3E-B4C0-967C92F17DC9}"/>
    <cellStyle name="_Column1_12 flash 3 2" xfId="6077" xr:uid="{3185FC75-B6B5-4B83-8A93-9E38FA68C70A}"/>
    <cellStyle name="_Column1_12 flash 3 2 2" xfId="13669" xr:uid="{68E571CB-16AD-48E5-91BA-2FFEC345802F}"/>
    <cellStyle name="_Column1_12 flash 3 2 2 2" xfId="26180" xr:uid="{68C1FF88-38A0-4D6C-8F54-2DF12E5F5013}"/>
    <cellStyle name="_Column1_12 flash 3 2 3" xfId="19288" xr:uid="{3F8630B9-D5AA-4363-A8A9-5FF448058D15}"/>
    <cellStyle name="_Column1_12 flash 3 3" xfId="11090" xr:uid="{3FD93D22-D6F8-4E84-84D8-A876AA64FA0C}"/>
    <cellStyle name="_Column1_12 flash 3 3 2" xfId="18132" xr:uid="{7989CE90-45C4-4304-B551-246C9AB93820}"/>
    <cellStyle name="_Column1_12 flash 3 3 2 2" xfId="30501" xr:uid="{2C5ADA82-7D5D-4D44-A45A-9F7F29B3FC67}"/>
    <cellStyle name="_Column1_12 flash 3 3 3" xfId="23829" xr:uid="{7FE30239-FD47-4A6B-943A-A421880D4A8E}"/>
    <cellStyle name="_Column1_12 flash 3 4" xfId="13263" xr:uid="{457D90F1-A7C2-4D47-8C6D-E8AAB1CF45A4}"/>
    <cellStyle name="_Column1_12 flash 3 4 2" xfId="25952" xr:uid="{81435174-2173-419D-B65C-58670D0B28B9}"/>
    <cellStyle name="_Column1_12 flash 4" xfId="6075" xr:uid="{07A36BE2-A46F-4297-9615-DBB050D0F190}"/>
    <cellStyle name="_Column1_12 flash 4 2" xfId="13667" xr:uid="{A62FDE73-0054-4461-A4CD-58DF47C293EB}"/>
    <cellStyle name="_Column1_12 flash 4 2 2" xfId="26178" xr:uid="{94BCD0D8-208E-4CBB-9807-05814815F4F3}"/>
    <cellStyle name="_Column1_12 flash 4 3" xfId="19286" xr:uid="{DFEC727A-2990-48D4-8784-6DDC5C99E343}"/>
    <cellStyle name="_Column1_12 flash 5" xfId="11092" xr:uid="{C66B18E7-355C-4A6C-98BA-395C3053AA19}"/>
    <cellStyle name="_Column1_12 flash 5 2" xfId="18134" xr:uid="{9A88CCF6-0A5E-43D9-ADF9-E01B9EDA5433}"/>
    <cellStyle name="_Column1_12 flash 5 2 2" xfId="30503" xr:uid="{E1CC7A6B-6096-41B5-AB68-A9D300BB8752}"/>
    <cellStyle name="_Column1_12 flash 5 3" xfId="23831" xr:uid="{86CAA2CF-3EBC-4DEE-AB7A-71E9D2CF49F1}"/>
    <cellStyle name="_Column1_12 flash 6" xfId="13265" xr:uid="{4298BD38-B9B3-4B8E-9691-C2E399337261}"/>
    <cellStyle name="_Column1_12 flash 6 2" xfId="25954" xr:uid="{BB67BB6B-EEF5-4C55-B2E7-E744608F2356}"/>
    <cellStyle name="_Column1_13 Margini di Miglior.FERRARI" xfId="125" xr:uid="{428AE56D-309F-4A9E-80C0-9782A3F5EBDB}"/>
    <cellStyle name="_Column1_13 Margini di Miglior.MARELLI" xfId="126" xr:uid="{D118EF2C-ED30-4DDB-A5FC-E494EB5EF6CE}"/>
    <cellStyle name="_Column1_24-02-12 Cash Flow Q4 &amp; Year end GPS" xfId="127" xr:uid="{F93D18FA-4334-4A6B-A7C4-410534D3670E}"/>
    <cellStyle name="_Column1_24-02-12 Cash Flow Q4 &amp; Year end GPS 2" xfId="128" xr:uid="{0A4C795B-F65A-4488-91DA-3367B5840177}"/>
    <cellStyle name="_Column1_24-02-12 Cash Flow Q4 &amp; Year end GPS 2 2" xfId="6079" xr:uid="{2E53CEBB-98C1-4531-983A-30F473F79BE3}"/>
    <cellStyle name="_Column1_24-02-12 Cash Flow Q4 &amp; Year end GPS 2 2 2" xfId="13671" xr:uid="{E5F8F3F9-7706-49C9-8C01-F61E8C44B22B}"/>
    <cellStyle name="_Column1_24-02-12 Cash Flow Q4 &amp; Year end GPS 2 2 2 2" xfId="26182" xr:uid="{BF795EC8-0316-4C45-8422-CB32F9E2B9B1}"/>
    <cellStyle name="_Column1_24-02-12 Cash Flow Q4 &amp; Year end GPS 2 2 3" xfId="19290" xr:uid="{94724385-1F70-4812-BCAB-D869117D9B52}"/>
    <cellStyle name="_Column1_24-02-12 Cash Flow Q4 &amp; Year end GPS 2 3" xfId="11088" xr:uid="{6508C2E7-21DA-4B59-BD82-DC791278183A}"/>
    <cellStyle name="_Column1_24-02-12 Cash Flow Q4 &amp; Year end GPS 2 3 2" xfId="18130" xr:uid="{B4942E86-8C20-4814-9175-7A0B0544A1C0}"/>
    <cellStyle name="_Column1_24-02-12 Cash Flow Q4 &amp; Year end GPS 2 3 2 2" xfId="30499" xr:uid="{75B11AE2-7181-48EE-8829-ED2C3E2AEAA3}"/>
    <cellStyle name="_Column1_24-02-12 Cash Flow Q4 &amp; Year end GPS 2 3 3" xfId="23827" xr:uid="{695DCAF4-E07E-4ED3-991D-3B533E823E24}"/>
    <cellStyle name="_Column1_24-02-12 Cash Flow Q4 &amp; Year end GPS 2 4" xfId="13261" xr:uid="{DB45AAA7-58FB-45DA-857B-2E6B3DB6F3A2}"/>
    <cellStyle name="_Column1_24-02-12 Cash Flow Q4 &amp; Year end GPS 2 4 2" xfId="25950" xr:uid="{89276286-C633-43DC-AD29-2CCC47A225F2}"/>
    <cellStyle name="_Column1_24-02-12 Cash Flow Q4 &amp; Year end GPS 3" xfId="129" xr:uid="{8C28D5DE-EDA4-4050-B7B9-2AEBE312B05D}"/>
    <cellStyle name="_Column1_24-02-12 Cash Flow Q4 &amp; Year end GPS 3 2" xfId="6080" xr:uid="{2F90888F-3C54-489D-A1C2-5386EC52A4BA}"/>
    <cellStyle name="_Column1_24-02-12 Cash Flow Q4 &amp; Year end GPS 3 2 2" xfId="13672" xr:uid="{6F4CC0FF-F165-4DF7-BB67-30830F42C99C}"/>
    <cellStyle name="_Column1_24-02-12 Cash Flow Q4 &amp; Year end GPS 3 2 2 2" xfId="26183" xr:uid="{CFDF88B4-8F0E-403D-A6D5-66A800BF3ABA}"/>
    <cellStyle name="_Column1_24-02-12 Cash Flow Q4 &amp; Year end GPS 3 2 3" xfId="19291" xr:uid="{E2691D37-6DA9-4256-A7F9-DB50FE63A8C6}"/>
    <cellStyle name="_Column1_24-02-12 Cash Flow Q4 &amp; Year end GPS 3 3" xfId="11087" xr:uid="{D06CE036-043A-418F-899E-F22967D01D36}"/>
    <cellStyle name="_Column1_24-02-12 Cash Flow Q4 &amp; Year end GPS 3 3 2" xfId="18129" xr:uid="{C97C5A72-BF42-4E02-893A-8F5E68A13B9F}"/>
    <cellStyle name="_Column1_24-02-12 Cash Flow Q4 &amp; Year end GPS 3 3 2 2" xfId="30498" xr:uid="{655673F2-7079-4EDD-A710-B2DA767B3350}"/>
    <cellStyle name="_Column1_24-02-12 Cash Flow Q4 &amp; Year end GPS 3 3 3" xfId="23826" xr:uid="{A3FCBF7B-D383-473C-95D7-C7118A6E355F}"/>
    <cellStyle name="_Column1_24-02-12 Cash Flow Q4 &amp; Year end GPS 3 4" xfId="13260" xr:uid="{5DE5D432-B0A7-47A7-B3D2-7216C6486394}"/>
    <cellStyle name="_Column1_24-02-12 Cash Flow Q4 &amp; Year end GPS 3 4 2" xfId="25949" xr:uid="{2B9CB984-07BD-4633-919E-29E1F782902D}"/>
    <cellStyle name="_Column1_24-02-12 Cash Flow Q4 &amp; Year end GPS 4" xfId="6078" xr:uid="{156136B1-7040-4967-8794-05E39063D596}"/>
    <cellStyle name="_Column1_24-02-12 Cash Flow Q4 &amp; Year end GPS 4 2" xfId="13670" xr:uid="{75A84ECE-9BFD-49F8-99BE-25F273186493}"/>
    <cellStyle name="_Column1_24-02-12 Cash Flow Q4 &amp; Year end GPS 4 2 2" xfId="26181" xr:uid="{E82B3856-0A9B-44F1-AB66-07343AFB8384}"/>
    <cellStyle name="_Column1_24-02-12 Cash Flow Q4 &amp; Year end GPS 4 3" xfId="19289" xr:uid="{8DE3C278-C5E7-445B-8537-14229F19DD41}"/>
    <cellStyle name="_Column1_24-02-12 Cash Flow Q4 &amp; Year end GPS 5" xfId="11089" xr:uid="{4C89C7B1-6433-4CDF-8D1B-1F8DB1913629}"/>
    <cellStyle name="_Column1_24-02-12 Cash Flow Q4 &amp; Year end GPS 5 2" xfId="18131" xr:uid="{CEE51CE4-1483-47E4-9D11-C0C2B841430D}"/>
    <cellStyle name="_Column1_24-02-12 Cash Flow Q4 &amp; Year end GPS 5 2 2" xfId="30500" xr:uid="{89B8B278-6060-41E6-B0F9-FFA51553B58D}"/>
    <cellStyle name="_Column1_24-02-12 Cash Flow Q4 &amp; Year end GPS 5 3" xfId="23828" xr:uid="{0B46EC39-4E89-4260-AA0C-B5270013B49A}"/>
    <cellStyle name="_Column1_24-02-12 Cash Flow Q4 &amp; Year end GPS 6" xfId="13262" xr:uid="{283728B2-BD6C-4A5C-9D4B-1B5CDADA501C}"/>
    <cellStyle name="_Column1_24-02-12 Cash Flow Q4 &amp; Year end GPS 6 2" xfId="25951" xr:uid="{829DA25A-C17F-4181-A043-3493560A05E5}"/>
    <cellStyle name="_Column1_a-D PFN 31-12-2003 vs. 31-12-02" xfId="130" xr:uid="{A2C01F2D-6929-42FB-AA42-FC51406B5EEC}"/>
    <cellStyle name="_Column1_ADJDOM27" xfId="131" xr:uid="{A4BDACD6-245B-4D25-BF80-C51DF3199F97}"/>
    <cellStyle name="_Column1_ADJDOM27 2" xfId="132" xr:uid="{B599C807-C90D-475C-8C34-B29BE16D35E9}"/>
    <cellStyle name="_Column1_ADJDOM27 2 2" xfId="6082" xr:uid="{F0015266-408C-44BE-ADEC-9C65BF274700}"/>
    <cellStyle name="_Column1_ADJDOM27 2 2 2" xfId="13674" xr:uid="{ED75B4BF-2A9C-4EED-8506-6BC24DF21935}"/>
    <cellStyle name="_Column1_ADJDOM27 2 2 2 2" xfId="26185" xr:uid="{AF148965-E1F6-4F34-8CD4-43B0DAE51C8C}"/>
    <cellStyle name="_Column1_ADJDOM27 2 2 3" xfId="19293" xr:uid="{3634D170-918E-406D-8F63-FF984E6A06F5}"/>
    <cellStyle name="_Column1_ADJDOM27 2 3" xfId="11085" xr:uid="{00F84A50-BCF2-450D-905D-AA52BBCA6E2D}"/>
    <cellStyle name="_Column1_ADJDOM27 2 3 2" xfId="18127" xr:uid="{F1C803E8-BE93-487E-8228-C430FEF8543D}"/>
    <cellStyle name="_Column1_ADJDOM27 2 3 2 2" xfId="30496" xr:uid="{9953BE18-248E-4D8A-BB4C-7A1EEBBE59A6}"/>
    <cellStyle name="_Column1_ADJDOM27 2 3 3" xfId="23824" xr:uid="{097E3CFC-4FAD-47EF-9D1A-618D0C6F3D90}"/>
    <cellStyle name="_Column1_ADJDOM27 2 4" xfId="13258" xr:uid="{843128BB-A593-47A8-8D82-4A502639D0D5}"/>
    <cellStyle name="_Column1_ADJDOM27 2 4 2" xfId="25947" xr:uid="{166D16EC-0873-4D90-88F7-95541289F343}"/>
    <cellStyle name="_Column1_ADJDOM27 3" xfId="133" xr:uid="{C702C301-6577-4E5D-B85C-2687FCBE01AD}"/>
    <cellStyle name="_Column1_ADJDOM27 3 2" xfId="6083" xr:uid="{D501F952-CD52-4CAC-9FBE-8586974AC1B0}"/>
    <cellStyle name="_Column1_ADJDOM27 3 2 2" xfId="13675" xr:uid="{79B1FBED-E12C-4015-83C7-E6C5502A736F}"/>
    <cellStyle name="_Column1_ADJDOM27 3 2 2 2" xfId="26186" xr:uid="{C7BE6F4A-761D-455A-8EAF-C4102A22F71B}"/>
    <cellStyle name="_Column1_ADJDOM27 3 2 3" xfId="19294" xr:uid="{ABF5C576-91F8-43F9-9D3A-A7162380433D}"/>
    <cellStyle name="_Column1_ADJDOM27 3 3" xfId="11084" xr:uid="{0A7BB326-4DBC-408B-A8E8-B4F4EE388311}"/>
    <cellStyle name="_Column1_ADJDOM27 3 3 2" xfId="18126" xr:uid="{DC68283D-2EFF-48BC-99B6-62AA32180C73}"/>
    <cellStyle name="_Column1_ADJDOM27 3 3 2 2" xfId="30495" xr:uid="{31FE5FCF-0A6F-4E0B-9FA0-1036BD9A97B9}"/>
    <cellStyle name="_Column1_ADJDOM27 3 3 3" xfId="23823" xr:uid="{46A94072-E4DA-45FD-A922-442AC74C38CC}"/>
    <cellStyle name="_Column1_ADJDOM27 3 4" xfId="13257" xr:uid="{8CEDA05B-6C8C-4A84-AC52-74039C552CDB}"/>
    <cellStyle name="_Column1_ADJDOM27 3 4 2" xfId="25946" xr:uid="{3102FA11-8177-477C-888F-3CF766EFDF90}"/>
    <cellStyle name="_Column1_ADJDOM27 4" xfId="6081" xr:uid="{C843D546-8AFB-4DFA-9A4E-5C0C2D374FD8}"/>
    <cellStyle name="_Column1_ADJDOM27 4 2" xfId="13673" xr:uid="{C11574F3-2D0D-41A7-B444-2D17A0E0F7F5}"/>
    <cellStyle name="_Column1_ADJDOM27 4 2 2" xfId="26184" xr:uid="{E1919A6D-34E2-4811-9AC6-5936AE18C454}"/>
    <cellStyle name="_Column1_ADJDOM27 4 3" xfId="19292" xr:uid="{67555876-331C-4E5F-9FA2-D068B8C8EF0A}"/>
    <cellStyle name="_Column1_ADJDOM27 5" xfId="11086" xr:uid="{393AFB27-09EA-42F3-8295-F820522B39A5}"/>
    <cellStyle name="_Column1_ADJDOM27 5 2" xfId="18128" xr:uid="{4226ECAC-432B-4A29-816A-F877D951CB8B}"/>
    <cellStyle name="_Column1_ADJDOM27 5 2 2" xfId="30497" xr:uid="{E7BB9642-01FD-4FFB-B733-4672FCE9F75C}"/>
    <cellStyle name="_Column1_ADJDOM27 5 3" xfId="23825" xr:uid="{9DF61DB7-7504-4B1B-8E6C-F7DF60FF6445}"/>
    <cellStyle name="_Column1_ADJDOM27 6" xfId="13259" xr:uid="{0FE86236-6B04-4DFD-A0FA-63196C0A2D97}"/>
    <cellStyle name="_Column1_ADJDOM27 6 2" xfId="25948" xr:uid="{2CD46899-80A5-4F8A-960D-16E67144A155}"/>
    <cellStyle name="_Column1_arg" xfId="134" xr:uid="{8F40EA7F-A62E-4962-910D-DDA9C3BD78A0}"/>
    <cellStyle name="_Column1_ASaetta2" xfId="135" xr:uid="{B1C8DB2B-F2BC-41B4-AEB5-B72E8DAA9004}"/>
    <cellStyle name="_Column1_ASaetta2 2" xfId="136" xr:uid="{39718AA9-E96D-482F-B781-7ECDF83AED5A}"/>
    <cellStyle name="_Column1_ASaetta2 2 2" xfId="6086" xr:uid="{442B5894-6589-4D6F-BF10-8FB2249D003A}"/>
    <cellStyle name="_Column1_ASaetta2 2 2 2" xfId="13677" xr:uid="{BCB79D0E-7478-4979-8A3B-2E6FA69628C0}"/>
    <cellStyle name="_Column1_ASaetta2 2 2 2 2" xfId="26188" xr:uid="{C283F23E-3C02-4F2A-AB89-267B8CF9158E}"/>
    <cellStyle name="_Column1_ASaetta2 2 2 3" xfId="19297" xr:uid="{F9828FFC-3F1F-4DE1-A201-D22C5AFBFE6D}"/>
    <cellStyle name="_Column1_ASaetta2 2 3" xfId="11519" xr:uid="{B50FC04B-C8CB-42C3-9504-B5BB58BD7C43}"/>
    <cellStyle name="_Column1_ASaetta2 2 3 2" xfId="18475" xr:uid="{39AAA8B2-6830-4A31-A036-71D6141B42CC}"/>
    <cellStyle name="_Column1_ASaetta2 2 3 2 2" xfId="30840" xr:uid="{6541D5E3-BD67-4140-BAF9-040BCB00829D}"/>
    <cellStyle name="_Column1_ASaetta2 2 3 3" xfId="24217" xr:uid="{718DF44D-3324-4748-9E0A-3769F1230576}"/>
    <cellStyle name="_Column1_ASaetta2 2 4" xfId="13255" xr:uid="{AEF2487E-9998-4702-AB77-FEDCD8F0698D}"/>
    <cellStyle name="_Column1_ASaetta2 2 4 2" xfId="25944" xr:uid="{40F1B200-18CB-4834-B2A3-3F3E2FCB0C61}"/>
    <cellStyle name="_Column1_ASaetta2 3" xfId="137" xr:uid="{028805E3-9498-471C-99A0-8D96971B5EFF}"/>
    <cellStyle name="_Column1_ASaetta2 3 2" xfId="6087" xr:uid="{63A307E1-3F2E-4C7A-B688-C79815EF8005}"/>
    <cellStyle name="_Column1_ASaetta2 3 2 2" xfId="13678" xr:uid="{357489AF-0A2B-4B3D-B6D1-24337A3926D1}"/>
    <cellStyle name="_Column1_ASaetta2 3 2 2 2" xfId="26189" xr:uid="{AD2400A2-FD1E-49A0-B34D-F6A97AB4B109}"/>
    <cellStyle name="_Column1_ASaetta2 3 2 3" xfId="19298" xr:uid="{91277571-EB86-480E-AE80-E4802B2C3789}"/>
    <cellStyle name="_Column1_ASaetta2 3 3" xfId="11082" xr:uid="{8C397CF2-4B9D-423B-8312-ACBD05960441}"/>
    <cellStyle name="_Column1_ASaetta2 3 3 2" xfId="18124" xr:uid="{2C2B2FFD-87E0-43F9-AEB5-A580F8C7EED2}"/>
    <cellStyle name="_Column1_ASaetta2 3 3 2 2" xfId="30493" xr:uid="{2F98F57B-D0B8-43CB-AFEB-880661DA0033}"/>
    <cellStyle name="_Column1_ASaetta2 3 3 3" xfId="23821" xr:uid="{1FF82C87-A6DB-4C65-8342-EBF508849375}"/>
    <cellStyle name="_Column1_ASaetta2 3 4" xfId="13254" xr:uid="{E7FD3820-519E-41A0-9669-33075CB0535D}"/>
    <cellStyle name="_Column1_ASaetta2 3 4 2" xfId="25943" xr:uid="{DD136D9C-4C78-4DCD-94FA-5D94605C9D89}"/>
    <cellStyle name="_Column1_ASaetta2 4" xfId="6085" xr:uid="{84EE21E8-1C85-419A-B38C-9A961F9AA8D0}"/>
    <cellStyle name="_Column1_ASaetta2 4 2" xfId="13676" xr:uid="{FCF8D1A3-8645-499A-9ECF-B7FFE45EE40D}"/>
    <cellStyle name="_Column1_ASaetta2 4 2 2" xfId="26187" xr:uid="{BBD2653C-7656-4AE6-B29D-B0EEE1EBC275}"/>
    <cellStyle name="_Column1_ASaetta2 4 3" xfId="19296" xr:uid="{0864AD6B-1179-474F-A057-A396CA787D98}"/>
    <cellStyle name="_Column1_ASaetta2 5" xfId="11083" xr:uid="{D51E7245-A504-4ED4-9FFF-160429391D9B}"/>
    <cellStyle name="_Column1_ASaetta2 5 2" xfId="18125" xr:uid="{FA0FD57F-4A87-4330-9E82-D2C8D201F340}"/>
    <cellStyle name="_Column1_ASaetta2 5 2 2" xfId="30494" xr:uid="{7DD946BD-9E2E-4562-B9C3-7F8838CA910E}"/>
    <cellStyle name="_Column1_ASaetta2 5 3" xfId="23822" xr:uid="{EA3BE3F0-A6BD-4DD8-B68E-89B620FC8685}"/>
    <cellStyle name="_Column1_ASaetta2 6" xfId="13256" xr:uid="{817A71DB-6D0F-40BC-AFEB-8228F107D2AE}"/>
    <cellStyle name="_Column1_ASaetta2 6 2" xfId="25945" xr:uid="{E650F7D6-F390-4DFC-84AA-1358D33D5B22}"/>
    <cellStyle name="_Column1_ASaetta3" xfId="138" xr:uid="{94279F54-96DE-488F-BB80-FDAE5D3E5A20}"/>
    <cellStyle name="_Column1_ASaetta3 2" xfId="139" xr:uid="{8BE6EC23-DED2-421D-9EF2-E9926CCD5D1F}"/>
    <cellStyle name="_Column1_ASaetta3 2 2" xfId="6089" xr:uid="{7140EDA1-2455-488F-BE55-094EE546F50E}"/>
    <cellStyle name="_Column1_ASaetta3 2 2 2" xfId="13680" xr:uid="{66F01446-664B-440C-BD4F-4133A394E8B3}"/>
    <cellStyle name="_Column1_ASaetta3 2 2 2 2" xfId="26191" xr:uid="{466006E5-12D2-4545-A96C-B9BEE567CACC}"/>
    <cellStyle name="_Column1_ASaetta3 2 2 3" xfId="19300" xr:uid="{35EFE718-B92D-4155-976A-AC65B26CF66F}"/>
    <cellStyle name="_Column1_ASaetta3 2 3" xfId="11079" xr:uid="{402E1E7F-B23E-4563-B814-06CE51688588}"/>
    <cellStyle name="_Column1_ASaetta3 2 3 2" xfId="18121" xr:uid="{4E3B8E79-2C3F-4EB0-807A-872002D1F8F3}"/>
    <cellStyle name="_Column1_ASaetta3 2 3 2 2" xfId="30490" xr:uid="{60FDDF03-EDBD-45E3-87C5-A72034430525}"/>
    <cellStyle name="_Column1_ASaetta3 2 3 3" xfId="23819" xr:uid="{0247D6E9-61B3-45B0-81F7-4E9B5FEDF250}"/>
    <cellStyle name="_Column1_ASaetta3 2 4" xfId="13252" xr:uid="{50C01D13-B8CE-4EE5-B525-4D4FB60926C4}"/>
    <cellStyle name="_Column1_ASaetta3 2 4 2" xfId="25941" xr:uid="{868ECD00-39DC-4453-A4D2-E6B338577F49}"/>
    <cellStyle name="_Column1_ASaetta3 3" xfId="140" xr:uid="{8005CBB3-2316-4F9D-B0B3-F9288152CF5E}"/>
    <cellStyle name="_Column1_ASaetta3 3 2" xfId="6090" xr:uid="{B09725C7-D858-49BD-83C9-CCCB4E5A484A}"/>
    <cellStyle name="_Column1_ASaetta3 3 2 2" xfId="13681" xr:uid="{9A6016B4-B422-45FC-8121-6D5434E7F149}"/>
    <cellStyle name="_Column1_ASaetta3 3 2 2 2" xfId="26192" xr:uid="{C4F5A1BE-9DA1-4000-A628-3B1582B57BA4}"/>
    <cellStyle name="_Column1_ASaetta3 3 2 3" xfId="19301" xr:uid="{1BED3B89-7C6A-42D8-92F8-B6B049C7DD6C}"/>
    <cellStyle name="_Column1_ASaetta3 3 3" xfId="11078" xr:uid="{107A422A-2F7B-4449-A641-6085C07B8910}"/>
    <cellStyle name="_Column1_ASaetta3 3 3 2" xfId="18120" xr:uid="{23BC74E7-551B-4B5A-A208-9AD72F22D262}"/>
    <cellStyle name="_Column1_ASaetta3 3 3 2 2" xfId="30489" xr:uid="{45EA5334-9B41-4421-ABA6-D76A15A88D53}"/>
    <cellStyle name="_Column1_ASaetta3 3 3 3" xfId="23818" xr:uid="{A32CE697-51B5-46DA-8619-8880C1C6D0E6}"/>
    <cellStyle name="_Column1_ASaetta3 3 4" xfId="13251" xr:uid="{3F6344A4-AADB-4FF5-89EE-41FC79BB9134}"/>
    <cellStyle name="_Column1_ASaetta3 3 4 2" xfId="25940" xr:uid="{B8A5B9AE-A2D9-474A-93CE-7005702C8417}"/>
    <cellStyle name="_Column1_ASaetta3 4" xfId="6088" xr:uid="{7E7917AC-C0AF-44A4-B99B-892EE095FD35}"/>
    <cellStyle name="_Column1_ASaetta3 4 2" xfId="13679" xr:uid="{EBCDC9B8-5E7B-444C-A36B-D10BAB460DC8}"/>
    <cellStyle name="_Column1_ASaetta3 4 2 2" xfId="26190" xr:uid="{E01B2AC9-F32B-4C6A-AB6D-054EA881D8D8}"/>
    <cellStyle name="_Column1_ASaetta3 4 3" xfId="19299" xr:uid="{93FCCEB2-BBA5-4F05-A35C-83CE7AFCE24B}"/>
    <cellStyle name="_Column1_ASaetta3 5" xfId="11081" xr:uid="{0193C1B5-6121-4EC9-8C60-5AF44984DD17}"/>
    <cellStyle name="_Column1_ASaetta3 5 2" xfId="18123" xr:uid="{227445B6-A73A-4BFD-B70C-999C57CE8C58}"/>
    <cellStyle name="_Column1_ASaetta3 5 2 2" xfId="30492" xr:uid="{BF5E794A-9205-4F8B-A88B-389194E59D0C}"/>
    <cellStyle name="_Column1_ASaetta3 5 3" xfId="23820" xr:uid="{DFD313D2-6FA8-4310-BC6F-992006AC57EE}"/>
    <cellStyle name="_Column1_ASaetta3 6" xfId="13253" xr:uid="{79E325AB-C958-4CD1-964A-327577EE6C75}"/>
    <cellStyle name="_Column1_ASaetta3 6 2" xfId="25942" xr:uid="{75A46FFE-DF8F-4E41-A7BF-D71CA573B335}"/>
    <cellStyle name="_Column1_ASaetta6" xfId="141" xr:uid="{B91EEFA1-7B38-480B-9C4C-043D781889BE}"/>
    <cellStyle name="_Column1_ASaetta6 2" xfId="142" xr:uid="{7FF413AF-B78E-40F7-89A8-DDEB32A4A376}"/>
    <cellStyle name="_Column1_ASaetta6 2 2" xfId="6092" xr:uid="{5F46842B-B028-4FFF-94F5-98F7F9649D67}"/>
    <cellStyle name="_Column1_ASaetta6 2 2 2" xfId="13683" xr:uid="{AE734CE0-50C4-4818-A0E9-1F296C207FA8}"/>
    <cellStyle name="_Column1_ASaetta6 2 2 2 2" xfId="26194" xr:uid="{8D1DBE8B-E394-4221-A8F5-527988CE4F8B}"/>
    <cellStyle name="_Column1_ASaetta6 2 2 3" xfId="19303" xr:uid="{CFD95BBD-F4D8-4106-B4C6-7E3C4A529AA2}"/>
    <cellStyle name="_Column1_ASaetta6 2 3" xfId="11076" xr:uid="{AE4F3A8C-5B52-4051-876C-D3032D9BB170}"/>
    <cellStyle name="_Column1_ASaetta6 2 3 2" xfId="18118" xr:uid="{449132DF-3455-4B56-8F8F-AB3A480C32CF}"/>
    <cellStyle name="_Column1_ASaetta6 2 3 2 2" xfId="30487" xr:uid="{BE968E9D-B4E1-445D-A36A-D5349BD11A91}"/>
    <cellStyle name="_Column1_ASaetta6 2 3 3" xfId="23816" xr:uid="{4B7B1218-7461-449B-8EAF-92A05135A3BC}"/>
    <cellStyle name="_Column1_ASaetta6 2 4" xfId="13249" xr:uid="{8A0EF0DB-2937-4F4C-9EFC-2367C7522C62}"/>
    <cellStyle name="_Column1_ASaetta6 2 4 2" xfId="25938" xr:uid="{EAE72436-28C8-4B84-97F7-DA9E4CBBC4E6}"/>
    <cellStyle name="_Column1_ASaetta6 3" xfId="143" xr:uid="{B130747B-976A-49A0-A15F-D601A20791E4}"/>
    <cellStyle name="_Column1_ASaetta6 3 2" xfId="6093" xr:uid="{37B0ED86-DFE9-46F1-A6F7-C2CCE51858C8}"/>
    <cellStyle name="_Column1_ASaetta6 3 2 2" xfId="13684" xr:uid="{C56183A7-955E-4692-9766-CFB7D05FB1A4}"/>
    <cellStyle name="_Column1_ASaetta6 3 2 2 2" xfId="26195" xr:uid="{2304A573-F612-45C7-B905-8F6FBB4D4DD0}"/>
    <cellStyle name="_Column1_ASaetta6 3 2 3" xfId="19304" xr:uid="{61FCC62E-7E8C-4FF7-9BCA-B09577DD9814}"/>
    <cellStyle name="_Column1_ASaetta6 3 3" xfId="11075" xr:uid="{5EA4DBF6-8269-4F21-ACF5-16C4A90C6180}"/>
    <cellStyle name="_Column1_ASaetta6 3 3 2" xfId="18117" xr:uid="{5D1DE2DF-9291-47C5-BD98-BF49BA7F43AD}"/>
    <cellStyle name="_Column1_ASaetta6 3 3 2 2" xfId="30486" xr:uid="{E4751AC4-C9B5-4949-9A57-5A2DF14DE263}"/>
    <cellStyle name="_Column1_ASaetta6 3 3 3" xfId="23815" xr:uid="{C5D826FB-9136-4AB6-9D4D-1CB07EF60BBA}"/>
    <cellStyle name="_Column1_ASaetta6 3 4" xfId="13248" xr:uid="{FA9D900A-AE8F-47DE-A185-21B8C7027781}"/>
    <cellStyle name="_Column1_ASaetta6 3 4 2" xfId="25937" xr:uid="{6F83A195-1A17-4B84-B70D-0B66E444EF67}"/>
    <cellStyle name="_Column1_ASaetta6 4" xfId="6091" xr:uid="{AEF17F37-1E1F-41AA-AC76-2129B59C7FDD}"/>
    <cellStyle name="_Column1_ASaetta6 4 2" xfId="13682" xr:uid="{30B95D72-DF51-4D5D-9D01-E60F2792EBFF}"/>
    <cellStyle name="_Column1_ASaetta6 4 2 2" xfId="26193" xr:uid="{48FFC346-D37E-4DF3-A9D2-D1AB58C12876}"/>
    <cellStyle name="_Column1_ASaetta6 4 3" xfId="19302" xr:uid="{EB9248A6-1E98-4DE5-A721-74202936CB34}"/>
    <cellStyle name="_Column1_ASaetta6 5" xfId="11077" xr:uid="{16033C3E-3060-4A9D-ABE5-5573690E063C}"/>
    <cellStyle name="_Column1_ASaetta6 5 2" xfId="18119" xr:uid="{9DDC3AA9-02C1-43EE-AAE1-11113F6ED590}"/>
    <cellStyle name="_Column1_ASaetta6 5 2 2" xfId="30488" xr:uid="{D60EE1FF-C8E6-46DF-BD0A-D9556826F3B4}"/>
    <cellStyle name="_Column1_ASaetta6 5 3" xfId="23817" xr:uid="{1207D9C8-A1FA-4BD6-AB03-46C773DE45A1}"/>
    <cellStyle name="_Column1_ASaetta6 6" xfId="13250" xr:uid="{32AB9AD3-4CC1-4A78-8239-92BE7ACBB438}"/>
    <cellStyle name="_Column1_ASaetta6 6 2" xfId="25939" xr:uid="{1ED7CB31-3BD4-4784-94EF-53C9AB843A4E}"/>
    <cellStyle name="_Column1_Auto " xfId="144" xr:uid="{4675FA11-9AE5-4BEC-BD17-89C99D7AD33D}"/>
    <cellStyle name="_Column1_Auto  2" xfId="145" xr:uid="{3F66738B-89A6-42CA-B429-F84B79E261E1}"/>
    <cellStyle name="_Column1_Auto  2 2" xfId="6095" xr:uid="{9DB67D48-FAD2-4631-AA6C-B38206585600}"/>
    <cellStyle name="_Column1_Auto  2 2 2" xfId="13686" xr:uid="{BD4001BE-8E7E-4831-86E2-57B2E20E1E1D}"/>
    <cellStyle name="_Column1_Auto  2 2 2 2" xfId="26197" xr:uid="{22BC1C9B-404E-4A61-BD6A-F39BA4406D03}"/>
    <cellStyle name="_Column1_Auto  2 2 3" xfId="19306" xr:uid="{C6F44013-F4F3-4685-8127-EDDDD33BB497}"/>
    <cellStyle name="_Column1_Auto  2 3" xfId="11070" xr:uid="{26C7256C-3F8C-4B3D-AF27-5F251DBCBAD3}"/>
    <cellStyle name="_Column1_Auto  2 3 2" xfId="18112" xr:uid="{226732F2-99FD-451F-9F57-8EF2FDC4211E}"/>
    <cellStyle name="_Column1_Auto  2 3 2 2" xfId="30481" xr:uid="{52F1AC1E-D626-410B-82B2-14B7BD24AE2E}"/>
    <cellStyle name="_Column1_Auto  2 3 3" xfId="23810" xr:uid="{56768219-EE00-4E1F-BE13-ADBB92A75CE7}"/>
    <cellStyle name="_Column1_Auto  2 4" xfId="13246" xr:uid="{0B977A01-C98B-4BA1-BE90-03A8A802FFC4}"/>
    <cellStyle name="_Column1_Auto  2 4 2" xfId="25935" xr:uid="{62BC4447-5C28-4E03-BFC3-C235816E326F}"/>
    <cellStyle name="_Column1_Auto  3" xfId="146" xr:uid="{9A074268-9F14-48B5-863B-513D65C58AA9}"/>
    <cellStyle name="_Column1_Auto  3 2" xfId="6096" xr:uid="{8A8BA8C3-C807-4E6C-A41B-2AD498E0F0CF}"/>
    <cellStyle name="_Column1_Auto  3 2 2" xfId="13687" xr:uid="{B49BF7B6-7B49-4245-B18B-09D269C89CF7}"/>
    <cellStyle name="_Column1_Auto  3 2 2 2" xfId="26198" xr:uid="{034667B5-C61E-47E7-86B4-6809511EF0F8}"/>
    <cellStyle name="_Column1_Auto  3 2 3" xfId="19307" xr:uid="{396E9F8B-CCB1-40F8-9DEA-844E4A14A7E9}"/>
    <cellStyle name="_Column1_Auto  3 3" xfId="11069" xr:uid="{54660985-8E52-4BFC-B851-DA63CA900273}"/>
    <cellStyle name="_Column1_Auto  3 3 2" xfId="18111" xr:uid="{B0DF5740-25AD-47D0-ADA3-720378C93F2A}"/>
    <cellStyle name="_Column1_Auto  3 3 2 2" xfId="30480" xr:uid="{8B129DCB-3C41-45A5-811C-EBD8D1B9A790}"/>
    <cellStyle name="_Column1_Auto  3 3 3" xfId="23809" xr:uid="{C6201E7A-C516-4FDA-A051-4EC5B72F6444}"/>
    <cellStyle name="_Column1_Auto  3 4" xfId="13245" xr:uid="{BBDA96EA-9A7F-4271-B0A1-1EC4A2356588}"/>
    <cellStyle name="_Column1_Auto  3 4 2" xfId="25934" xr:uid="{2F6BE2A6-24C2-46B2-988A-1C6FB4497CFA}"/>
    <cellStyle name="_Column1_Auto  4" xfId="6094" xr:uid="{3CF139E1-DF20-41C9-96B9-4FDB6DF925DF}"/>
    <cellStyle name="_Column1_Auto  4 2" xfId="13685" xr:uid="{DAE878E5-A401-4B3E-966E-A15EB91C2B9D}"/>
    <cellStyle name="_Column1_Auto  4 2 2" xfId="26196" xr:uid="{332E3875-8F41-42E5-ABE7-158933987E8C}"/>
    <cellStyle name="_Column1_Auto  4 3" xfId="19305" xr:uid="{647497FC-2B13-4339-B3F8-1757E3A7DD5E}"/>
    <cellStyle name="_Column1_Auto  5" xfId="11074" xr:uid="{D4504F6B-8208-4316-95CC-104AAEEEE135}"/>
    <cellStyle name="_Column1_Auto  5 2" xfId="18116" xr:uid="{CF12AE2A-21A9-461F-9FC1-6FEF9E9CA06A}"/>
    <cellStyle name="_Column1_Auto  5 2 2" xfId="30485" xr:uid="{BBE0BF30-4F41-4AC2-8A81-062CB657D168}"/>
    <cellStyle name="_Column1_Auto  5 3" xfId="23814" xr:uid="{7F1F4F34-4875-4141-9683-A0BE772BE5FD}"/>
    <cellStyle name="_Column1_Auto  6" xfId="13247" xr:uid="{48039F77-AC90-4045-984B-7C26DB576AB3}"/>
    <cellStyle name="_Column1_Auto  6 2" xfId="25936" xr:uid="{983F17A6-FB82-4AB2-B466-B367D931D672}"/>
    <cellStyle name="_Column1_auto restruct" xfId="147" xr:uid="{7E7F70A9-E928-451F-BA2F-DDAE913E2E74}"/>
    <cellStyle name="_Column1_auto restruct 2" xfId="148" xr:uid="{F2FFDC3E-EBAE-4EAC-A4B0-1F645BA3AB87}"/>
    <cellStyle name="_Column1_auto restruct 2 2" xfId="6098" xr:uid="{E21509FC-85C0-4214-846B-6959C3FA6510}"/>
    <cellStyle name="_Column1_auto restruct 2 2 2" xfId="13689" xr:uid="{2017242B-B181-455D-BD00-47BD435E22A0}"/>
    <cellStyle name="_Column1_auto restruct 2 2 2 2" xfId="26200" xr:uid="{A2C3A699-45C2-4038-AAE0-0910308C0EB2}"/>
    <cellStyle name="_Column1_auto restruct 2 2 3" xfId="19309" xr:uid="{0C4CA997-7841-439F-B897-04FB4E454374}"/>
    <cellStyle name="_Column1_auto restruct 2 3" xfId="11067" xr:uid="{260A4F2D-0B13-468C-B74D-31368FC79C20}"/>
    <cellStyle name="_Column1_auto restruct 2 3 2" xfId="18109" xr:uid="{1C57A60A-1AAF-4144-8B25-451624DA973D}"/>
    <cellStyle name="_Column1_auto restruct 2 3 2 2" xfId="30478" xr:uid="{A0DBDB4B-3F50-4C1C-ABA9-10367DB439D7}"/>
    <cellStyle name="_Column1_auto restruct 2 3 3" xfId="23807" xr:uid="{31684284-3C84-49B6-BA88-C3C624AD901D}"/>
    <cellStyle name="_Column1_auto restruct 2 4" xfId="13243" xr:uid="{0F5B443A-C4AC-4254-95C1-58BCEEAD0AE5}"/>
    <cellStyle name="_Column1_auto restruct 2 4 2" xfId="25932" xr:uid="{4F157B62-8905-412B-9CC0-1C9B12676AEB}"/>
    <cellStyle name="_Column1_auto restruct 3" xfId="149" xr:uid="{7087D93B-AB4B-4598-BA12-519969650FE8}"/>
    <cellStyle name="_Column1_auto restruct 3 2" xfId="6099" xr:uid="{D9383DAC-DC84-4562-BD9F-92C3A171889E}"/>
    <cellStyle name="_Column1_auto restruct 3 2 2" xfId="13690" xr:uid="{2A876C16-27AC-4E49-B5E9-C436C6708109}"/>
    <cellStyle name="_Column1_auto restruct 3 2 2 2" xfId="26201" xr:uid="{45643731-C910-41CD-A191-C5726561B731}"/>
    <cellStyle name="_Column1_auto restruct 3 2 3" xfId="19310" xr:uid="{04D2F5C2-C5DA-40F8-9727-CECA5F5DAB72}"/>
    <cellStyle name="_Column1_auto restruct 3 3" xfId="11066" xr:uid="{663CC65E-FE4F-4C4D-A66A-CADEB36E479D}"/>
    <cellStyle name="_Column1_auto restruct 3 3 2" xfId="18108" xr:uid="{04CF62C4-73CD-4964-B5BE-19E5E1035E92}"/>
    <cellStyle name="_Column1_auto restruct 3 3 2 2" xfId="30477" xr:uid="{6BC0B87C-EAFB-4250-AC01-7C48A439B8E2}"/>
    <cellStyle name="_Column1_auto restruct 3 3 3" xfId="23806" xr:uid="{057F4076-5127-49F0-919A-4F1E12B7C3F4}"/>
    <cellStyle name="_Column1_auto restruct 3 4" xfId="13131" xr:uid="{6E3285E0-D3EC-4735-BC4F-128EDD1E4BA8}"/>
    <cellStyle name="_Column1_auto restruct 3 4 2" xfId="25826" xr:uid="{1ADC9B6A-62CD-4C7D-861D-00ACD3E8A612}"/>
    <cellStyle name="_Column1_auto restruct 4" xfId="6097" xr:uid="{9B437935-F979-465B-900A-FCAB6A2758AD}"/>
    <cellStyle name="_Column1_auto restruct 4 2" xfId="13688" xr:uid="{346E1859-4189-4DB0-8096-3C8212D10E07}"/>
    <cellStyle name="_Column1_auto restruct 4 2 2" xfId="26199" xr:uid="{848BA7C4-7886-49AC-8278-0E3DBFD67E7B}"/>
    <cellStyle name="_Column1_auto restruct 4 3" xfId="19308" xr:uid="{2DA5CDA4-7A6C-495B-B846-ACD75922EF27}"/>
    <cellStyle name="_Column1_auto restruct 5" xfId="11068" xr:uid="{EF1AD9C9-2082-4230-ABEA-28D386E0BEEC}"/>
    <cellStyle name="_Column1_auto restruct 5 2" xfId="18110" xr:uid="{0C18D23D-631E-4BBB-9F15-F7DF6FF47B19}"/>
    <cellStyle name="_Column1_auto restruct 5 2 2" xfId="30479" xr:uid="{406086D4-671C-4459-8427-B15FF1887714}"/>
    <cellStyle name="_Column1_auto restruct 5 3" xfId="23808" xr:uid="{43905E6C-691C-4E47-9BE0-BB6B953C40F3}"/>
    <cellStyle name="_Column1_auto restruct 6" xfId="13244" xr:uid="{48564A72-44A9-41B3-B562-A1CED7AA5A87}"/>
    <cellStyle name="_Column1_auto restruct 6 2" xfId="25933" xr:uid="{65AE3385-9D5D-497E-9A0F-FF30A083B261}"/>
    <cellStyle name="_Column1_Avio Graf" xfId="150" xr:uid="{F20DDF3D-BB7C-423B-94E8-C957728C403B}"/>
    <cellStyle name="_Column1_Avio Proventi Oneri full year" xfId="151" xr:uid="{EB8510E1-5D92-4617-9FEE-FAFD51CAEC74}"/>
    <cellStyle name="_Column1_B.S. Graf. ROF5 II°Q e 6ytd" xfId="152" xr:uid="{A82B7744-3E7F-476A-B2DD-B9C4D0E07B84}"/>
    <cellStyle name="_Column1_B.S.Dett. Prov.On.Op.Stra" xfId="153" xr:uid="{98E00DF2-8154-4821-B66C-6FDD255FEBA3}"/>
    <cellStyle name="_Column1_B.S.Dett. Prov.On.Op.Stra 2" xfId="154" xr:uid="{D76400E8-9246-45D7-9176-78F93425DF7D}"/>
    <cellStyle name="_Column1_B.S.Dett. Prov.On.Op.Stra 2 2" xfId="6104" xr:uid="{1E5EFDE2-DB7C-4B2E-8DD0-BF1196D748F6}"/>
    <cellStyle name="_Column1_B.S.Dett. Prov.On.Op.Stra 2 2 2" xfId="13693" xr:uid="{EC7C5567-B786-4A4A-9022-397A11F20481}"/>
    <cellStyle name="_Column1_B.S.Dett. Prov.On.Op.Stra 2 2 2 2" xfId="26204" xr:uid="{3C76D182-716C-4DA1-A9BC-0D493982446C}"/>
    <cellStyle name="_Column1_B.S.Dett. Prov.On.Op.Stra 2 2 3" xfId="19315" xr:uid="{182A1B85-E044-4097-AA3A-B14D029FCD0B}"/>
    <cellStyle name="_Column1_B.S.Dett. Prov.On.Op.Stra 2 3" xfId="11064" xr:uid="{8A834B29-A99C-47AD-872A-DD0EA4F40409}"/>
    <cellStyle name="_Column1_B.S.Dett. Prov.On.Op.Stra 2 3 2" xfId="18106" xr:uid="{16326BCB-AD83-47E7-B223-CB3A9D6A1257}"/>
    <cellStyle name="_Column1_B.S.Dett. Prov.On.Op.Stra 2 3 2 2" xfId="30475" xr:uid="{1D7D3C07-BD3B-45D4-BE68-FE1EBE5D2E4D}"/>
    <cellStyle name="_Column1_B.S.Dett. Prov.On.Op.Stra 2 3 3" xfId="23804" xr:uid="{B6635699-1F29-46F9-BA7D-AC393E5BE507}"/>
    <cellStyle name="_Column1_B.S.Dett. Prov.On.Op.Stra 2 4" xfId="13129" xr:uid="{990EFB67-92B8-41BB-B13E-4DA254B0B014}"/>
    <cellStyle name="_Column1_B.S.Dett. Prov.On.Op.Stra 2 4 2" xfId="25824" xr:uid="{3D542D3E-1131-4A3E-A071-031846D68D15}"/>
    <cellStyle name="_Column1_B.S.Dett. Prov.On.Op.Stra 3" xfId="155" xr:uid="{1D6FB909-7A62-4115-B5C5-5B009D69BCE2}"/>
    <cellStyle name="_Column1_B.S.Dett. Prov.On.Op.Stra 3 2" xfId="6105" xr:uid="{F55F4569-0E6E-4DB6-B220-BAA83F2F3787}"/>
    <cellStyle name="_Column1_B.S.Dett. Prov.On.Op.Stra 3 2 2" xfId="13694" xr:uid="{0910BB6F-C54F-4BF5-8FA0-9ED4A22ADCD2}"/>
    <cellStyle name="_Column1_B.S.Dett. Prov.On.Op.Stra 3 2 2 2" xfId="26205" xr:uid="{B101BA6C-B02B-44C0-A4B2-71985187FF4B}"/>
    <cellStyle name="_Column1_B.S.Dett. Prov.On.Op.Stra 3 2 3" xfId="19316" xr:uid="{55A0A562-B87C-4F51-B3E1-4B330C4CE0D2}"/>
    <cellStyle name="_Column1_B.S.Dett. Prov.On.Op.Stra 3 3" xfId="11348" xr:uid="{6A92EF06-81F2-4362-8222-1E90129A1CF0}"/>
    <cellStyle name="_Column1_B.S.Dett. Prov.On.Op.Stra 3 3 2" xfId="18327" xr:uid="{A0ECC68B-C66C-4981-89D5-DCE0D218B5EC}"/>
    <cellStyle name="_Column1_B.S.Dett. Prov.On.Op.Stra 3 3 2 2" xfId="30692" xr:uid="{C1A3A63A-F9C0-4340-9D34-557AE9C1E733}"/>
    <cellStyle name="_Column1_B.S.Dett. Prov.On.Op.Stra 3 3 3" xfId="24062" xr:uid="{39F7C692-8CFE-40DE-82E6-B7AEE33A022C}"/>
    <cellStyle name="_Column1_B.S.Dett. Prov.On.Op.Stra 3 4" xfId="13128" xr:uid="{80A61377-4047-4576-8C44-60528A242091}"/>
    <cellStyle name="_Column1_B.S.Dett. Prov.On.Op.Stra 3 4 2" xfId="25823" xr:uid="{E1358C81-DCF3-4594-8454-10B0A129740B}"/>
    <cellStyle name="_Column1_B.S.Dett. Prov.On.Op.Stra 4" xfId="6103" xr:uid="{7C2401EB-AF2B-472F-B681-6A5FC05D0000}"/>
    <cellStyle name="_Column1_B.S.Dett. Prov.On.Op.Stra 4 2" xfId="13692" xr:uid="{5113DC6E-596A-45FC-80AF-BCB003B9AC0F}"/>
    <cellStyle name="_Column1_B.S.Dett. Prov.On.Op.Stra 4 2 2" xfId="26203" xr:uid="{1CA801B5-C587-425E-AC9E-13DF7F793E54}"/>
    <cellStyle name="_Column1_B.S.Dett. Prov.On.Op.Stra 4 3" xfId="19314" xr:uid="{3D765F6D-0762-4263-AF40-E84EB7F2DA6A}"/>
    <cellStyle name="_Column1_B.S.Dett. Prov.On.Op.Stra 5" xfId="11065" xr:uid="{7E61075A-4B1F-4F84-9C0F-70E0595D8ECE}"/>
    <cellStyle name="_Column1_B.S.Dett. Prov.On.Op.Stra 5 2" xfId="18107" xr:uid="{65F5F34E-5A3E-43A6-8028-F1A0A4313094}"/>
    <cellStyle name="_Column1_B.S.Dett. Prov.On.Op.Stra 5 2 2" xfId="30476" xr:uid="{BB0DEB45-9771-4F2A-9D8A-84D85F1AFBD4}"/>
    <cellStyle name="_Column1_B.S.Dett. Prov.On.Op.Stra 5 3" xfId="23805" xr:uid="{12E5A556-5672-4299-9000-2F62FCBBB500}"/>
    <cellStyle name="_Column1_B.S.Dett. Prov.On.Op.Stra 6" xfId="13130" xr:uid="{376F0E80-FB7E-4D32-AE91-7BAF3AAC1C4D}"/>
    <cellStyle name="_Column1_B.S.Dett. Prov.On.Op.Stra 6 2" xfId="25825" xr:uid="{1340155C-C6EF-4F91-9D3D-31D63CAB2848}"/>
    <cellStyle name="_Column1_B.Sol. Prov.On.OP.STRA.DEF" xfId="156" xr:uid="{301ADB2C-2DC7-4968-9FAB-6584786DDE4C}"/>
    <cellStyle name="_Column1_B.Sol. Prov.On.OP.STRA.DEF 2" xfId="157" xr:uid="{341C4B50-1950-4786-8289-9B96B75D54D7}"/>
    <cellStyle name="_Column1_B.Sol. Prov.On.OP.STRA.DEF 2 2" xfId="6107" xr:uid="{ED01AE1E-3678-4195-8B9F-384259954598}"/>
    <cellStyle name="_Column1_B.Sol. Prov.On.OP.STRA.DEF 2 2 2" xfId="13696" xr:uid="{AEA5A838-226E-4473-B487-14B2740474C4}"/>
    <cellStyle name="_Column1_B.Sol. Prov.On.OP.STRA.DEF 2 2 2 2" xfId="26207" xr:uid="{E551289C-C1FD-45E7-A993-51812759001E}"/>
    <cellStyle name="_Column1_B.Sol. Prov.On.OP.STRA.DEF 2 2 3" xfId="19318" xr:uid="{16074724-C4DD-4F69-8429-2D6DA7295305}"/>
    <cellStyle name="_Column1_B.Sol. Prov.On.OP.STRA.DEF 2 3" xfId="11062" xr:uid="{B373AC42-C08B-48E7-9850-04ABB969F4D5}"/>
    <cellStyle name="_Column1_B.Sol. Prov.On.OP.STRA.DEF 2 3 2" xfId="18104" xr:uid="{49B81D59-FF66-4DFC-8938-FE1A997EC2CA}"/>
    <cellStyle name="_Column1_B.Sol. Prov.On.OP.STRA.DEF 2 3 2 2" xfId="30473" xr:uid="{EDEC02BF-D1DB-44F8-89F1-5B02DF54DEC8}"/>
    <cellStyle name="_Column1_B.Sol. Prov.On.OP.STRA.DEF 2 3 3" xfId="23802" xr:uid="{96C30BE7-B84F-418F-90C1-E1D9E7796476}"/>
    <cellStyle name="_Column1_B.Sol. Prov.On.OP.STRA.DEF 2 4" xfId="13126" xr:uid="{DE3A2D09-3D23-43F0-8975-437D776C309B}"/>
    <cellStyle name="_Column1_B.Sol. Prov.On.OP.STRA.DEF 2 4 2" xfId="25821" xr:uid="{1C24BCE9-C20D-4D68-9B4E-F18E054B11B5}"/>
    <cellStyle name="_Column1_B.Sol. Prov.On.OP.STRA.DEF 3" xfId="158" xr:uid="{C44405A3-F42B-401A-A7D9-393FC10F0CC8}"/>
    <cellStyle name="_Column1_B.Sol. Prov.On.OP.STRA.DEF 3 2" xfId="6108" xr:uid="{71699D13-26A7-4CBE-9D95-5944DA2730FC}"/>
    <cellStyle name="_Column1_B.Sol. Prov.On.OP.STRA.DEF 3 2 2" xfId="13697" xr:uid="{9D1F1E95-7852-48EA-B5C1-A2284AE833D0}"/>
    <cellStyle name="_Column1_B.Sol. Prov.On.OP.STRA.DEF 3 2 2 2" xfId="26208" xr:uid="{EFDB239E-C2D9-4C14-9D8A-0AB407721D4F}"/>
    <cellStyle name="_Column1_B.Sol. Prov.On.OP.STRA.DEF 3 2 3" xfId="19319" xr:uid="{38B87A8D-B5E2-49F3-9D95-F07BA966466B}"/>
    <cellStyle name="_Column1_B.Sol. Prov.On.OP.STRA.DEF 3 3" xfId="11061" xr:uid="{79CEC14F-1FCE-4019-9E99-1797631D93FF}"/>
    <cellStyle name="_Column1_B.Sol. Prov.On.OP.STRA.DEF 3 3 2" xfId="18103" xr:uid="{2C9BDB05-A074-45AF-B609-BBBBA71FDF61}"/>
    <cellStyle name="_Column1_B.Sol. Prov.On.OP.STRA.DEF 3 3 2 2" xfId="30472" xr:uid="{6C34322F-1382-41F5-B758-68F9225878F6}"/>
    <cellStyle name="_Column1_B.Sol. Prov.On.OP.STRA.DEF 3 3 3" xfId="23801" xr:uid="{05E5FC1C-75DA-449B-A09B-75232A6E6DFD}"/>
    <cellStyle name="_Column1_B.Sol. Prov.On.OP.STRA.DEF 3 4" xfId="13125" xr:uid="{70C2C07B-DC23-43DA-A1E5-BFE3B5AD03D5}"/>
    <cellStyle name="_Column1_B.Sol. Prov.On.OP.STRA.DEF 3 4 2" xfId="25820" xr:uid="{EB66832D-ADE8-4C27-8A79-E2054B9D52B5}"/>
    <cellStyle name="_Column1_B.Sol. Prov.On.OP.STRA.DEF 4" xfId="6106" xr:uid="{41355531-C865-4803-9F98-A328B086A4A6}"/>
    <cellStyle name="_Column1_B.Sol. Prov.On.OP.STRA.DEF 4 2" xfId="13695" xr:uid="{7FA5BF6C-5BAA-48FC-A09D-BCCE23E65C5C}"/>
    <cellStyle name="_Column1_B.Sol. Prov.On.OP.STRA.DEF 4 2 2" xfId="26206" xr:uid="{E774E2C8-B1F3-4AB8-A931-406D6C4907E0}"/>
    <cellStyle name="_Column1_B.Sol. Prov.On.OP.STRA.DEF 4 3" xfId="19317" xr:uid="{04662B14-6D8E-4616-A31B-5DBA35ABD08E}"/>
    <cellStyle name="_Column1_B.Sol. Prov.On.OP.STRA.DEF 5" xfId="11063" xr:uid="{EFF45F3D-B4F5-461A-BCD8-6326F0DAC7F4}"/>
    <cellStyle name="_Column1_B.Sol. Prov.On.OP.STRA.DEF 5 2" xfId="18105" xr:uid="{52186A6B-3C03-46AD-AD6A-C37DB2C61D81}"/>
    <cellStyle name="_Column1_B.Sol. Prov.On.OP.STRA.DEF 5 2 2" xfId="30474" xr:uid="{40B504F0-A2F4-485D-A00E-CF948AA83477}"/>
    <cellStyle name="_Column1_B.Sol. Prov.On.OP.STRA.DEF 5 3" xfId="23803" xr:uid="{B5309513-8FD6-4B11-B31C-574CCEC21ADB}"/>
    <cellStyle name="_Column1_B.Sol. Prov.On.OP.STRA.DEF 6" xfId="13127" xr:uid="{1C5DE758-563F-470B-B8F9-353EF6C3FD3F}"/>
    <cellStyle name="_Column1_B.Sol. Prov.On.OP.STRA.DEF 6 2" xfId="25822" xr:uid="{F7498462-37B7-406E-A297-FD6EA3ABC303}"/>
    <cellStyle name="_Column1_Bdg '04 cons" xfId="159" xr:uid="{5A963BF0-25FB-4A91-AC85-3C0D13E652FB}"/>
    <cellStyle name="_Column1_BDGLIGHT PRESENTAZIONE" xfId="160" xr:uid="{9AA651E1-4B62-4EA7-9ADC-B38371162040}"/>
    <cellStyle name="_Column1_BDGLIGHT PRESENTAZIONE 2" xfId="161" xr:uid="{157A9378-D1B3-4883-BC9B-D893D863A74A}"/>
    <cellStyle name="_Column1_BDGLIGHT PRESENTAZIONE 2 2" xfId="6110" xr:uid="{96E32032-A45C-425F-A66C-78C425AB652A}"/>
    <cellStyle name="_Column1_BDGLIGHT PRESENTAZIONE 2 2 2" xfId="13699" xr:uid="{73444B33-6E16-4820-BB87-CB6CD1AADC08}"/>
    <cellStyle name="_Column1_BDGLIGHT PRESENTAZIONE 2 2 2 2" xfId="26210" xr:uid="{873FFF80-C4BC-495F-A2B9-0451A4C89139}"/>
    <cellStyle name="_Column1_BDGLIGHT PRESENTAZIONE 2 2 3" xfId="19321" xr:uid="{E06E3514-1E66-447A-BB4C-70E579B2E5B5}"/>
    <cellStyle name="_Column1_BDGLIGHT PRESENTAZIONE 2 3" xfId="11059" xr:uid="{86ACFB79-29E3-48E1-B371-18AE60196B92}"/>
    <cellStyle name="_Column1_BDGLIGHT PRESENTAZIONE 2 3 2" xfId="18101" xr:uid="{15566366-8C94-4680-8617-58D128AE9A15}"/>
    <cellStyle name="_Column1_BDGLIGHT PRESENTAZIONE 2 3 2 2" xfId="30470" xr:uid="{589A94D8-6B18-49C5-AB9B-964E23A481BA}"/>
    <cellStyle name="_Column1_BDGLIGHT PRESENTAZIONE 2 3 3" xfId="23799" xr:uid="{18D7ABBC-63EC-45CF-901F-1ADEB46E2109}"/>
    <cellStyle name="_Column1_BDGLIGHT PRESENTAZIONE 2 4" xfId="13123" xr:uid="{09D9FF91-4DB8-4B4A-B588-9F1342FDC7BF}"/>
    <cellStyle name="_Column1_BDGLIGHT PRESENTAZIONE 2 4 2" xfId="25818" xr:uid="{3AB1DDA7-4FB4-45A3-B5B1-0B5540FDCE8D}"/>
    <cellStyle name="_Column1_BDGLIGHT PRESENTAZIONE 3" xfId="162" xr:uid="{42838618-91F1-46FD-90A7-BBC9C4A1B6E3}"/>
    <cellStyle name="_Column1_BDGLIGHT PRESENTAZIONE 3 2" xfId="6111" xr:uid="{40FB560F-1765-43E9-BE57-F8A9872EE9D4}"/>
    <cellStyle name="_Column1_BDGLIGHT PRESENTAZIONE 3 2 2" xfId="13700" xr:uid="{B168491C-A358-4376-99AD-31ABC6F435A8}"/>
    <cellStyle name="_Column1_BDGLIGHT PRESENTAZIONE 3 2 2 2" xfId="26211" xr:uid="{867946AA-2A9D-4445-82A1-E0C022B79866}"/>
    <cellStyle name="_Column1_BDGLIGHT PRESENTAZIONE 3 2 3" xfId="19322" xr:uid="{F073823F-E622-4E7C-877A-9B063C1FA5E2}"/>
    <cellStyle name="_Column1_BDGLIGHT PRESENTAZIONE 3 3" xfId="11058" xr:uid="{527E1B66-A7E5-4142-A4B4-4F4A8978D4E6}"/>
    <cellStyle name="_Column1_BDGLIGHT PRESENTAZIONE 3 3 2" xfId="18100" xr:uid="{C9ECE5C1-17C9-43A7-84AA-BAA15BF1261D}"/>
    <cellStyle name="_Column1_BDGLIGHT PRESENTAZIONE 3 3 2 2" xfId="30469" xr:uid="{31B0EE96-E722-41B7-A097-C5A83616B03A}"/>
    <cellStyle name="_Column1_BDGLIGHT PRESENTAZIONE 3 3 3" xfId="23798" xr:uid="{C07F879F-7FC3-4189-8B04-8440899E795D}"/>
    <cellStyle name="_Column1_BDGLIGHT PRESENTAZIONE 3 4" xfId="13122" xr:uid="{C63EBAC5-33C6-425E-B4D0-2DE5B88129E3}"/>
    <cellStyle name="_Column1_BDGLIGHT PRESENTAZIONE 3 4 2" xfId="25817" xr:uid="{601CA8E4-4D4F-436B-8404-9C60D6077A4E}"/>
    <cellStyle name="_Column1_BDGLIGHT PRESENTAZIONE 4" xfId="6109" xr:uid="{8F876F4B-FE21-48D6-9740-34E3BA532D70}"/>
    <cellStyle name="_Column1_BDGLIGHT PRESENTAZIONE 4 2" xfId="13698" xr:uid="{4DDE922A-6E0C-4268-961D-F3ABE5736802}"/>
    <cellStyle name="_Column1_BDGLIGHT PRESENTAZIONE 4 2 2" xfId="26209" xr:uid="{C19580AC-AD6C-47FA-9A45-A2107B416588}"/>
    <cellStyle name="_Column1_BDGLIGHT PRESENTAZIONE 4 3" xfId="19320" xr:uid="{F019CDB7-A003-4188-85C2-A9BFCA5E48A0}"/>
    <cellStyle name="_Column1_BDGLIGHT PRESENTAZIONE 5" xfId="11060" xr:uid="{46FB613A-AD1E-4ACE-AD20-BB1E36C474FF}"/>
    <cellStyle name="_Column1_BDGLIGHT PRESENTAZIONE 5 2" xfId="18102" xr:uid="{B58FE3E4-C552-4158-8D0D-12E3B6B8FAFF}"/>
    <cellStyle name="_Column1_BDGLIGHT PRESENTAZIONE 5 2 2" xfId="30471" xr:uid="{368D823A-9705-489C-80CF-5CF627C23F0F}"/>
    <cellStyle name="_Column1_BDGLIGHT PRESENTAZIONE 5 3" xfId="23800" xr:uid="{0361ACEC-D6F4-4D1D-A3CC-73962CB498DA}"/>
    <cellStyle name="_Column1_BDGLIGHT PRESENTAZIONE 6" xfId="13124" xr:uid="{59B019BD-ABD8-4880-945A-6A894E6B6822}"/>
    <cellStyle name="_Column1_BDGLIGHT PRESENTAZIONE 6 2" xfId="25819" xr:uid="{B0B5F074-7D83-4DEE-9830-4DE99F621D81}"/>
    <cellStyle name="_Column1_BS" xfId="163" xr:uid="{81947CD7-DD7A-40DA-A131-B14780187968}"/>
    <cellStyle name="_Column1_BS 2" xfId="164" xr:uid="{427C47C2-7699-4792-9AA9-6939F140939F}"/>
    <cellStyle name="_Column1_BS 2 2" xfId="6113" xr:uid="{01393B7F-F91D-428B-8E59-9C05F064FBAE}"/>
    <cellStyle name="_Column1_BS 2 2 2" xfId="13702" xr:uid="{3268B61B-5F63-4275-924F-25A56D17FFD0}"/>
    <cellStyle name="_Column1_BS 2 2 2 2" xfId="26213" xr:uid="{05098791-38E1-4EB6-B164-237B08EAA0AD}"/>
    <cellStyle name="_Column1_BS 2 2 3" xfId="19324" xr:uid="{22B2A0B8-EF64-466A-A46E-0E55CA08E6B9}"/>
    <cellStyle name="_Column1_BS 2 3" xfId="11056" xr:uid="{DD499542-A41D-41E0-A123-D94BAAA3242C}"/>
    <cellStyle name="_Column1_BS 2 3 2" xfId="18098" xr:uid="{F8F91960-CCE0-4531-9884-329CD17A8A15}"/>
    <cellStyle name="_Column1_BS 2 3 2 2" xfId="30467" xr:uid="{B3A9E68E-DAAD-444A-9FE9-3757F6C8A36D}"/>
    <cellStyle name="_Column1_BS 2 3 3" xfId="23796" xr:uid="{B177C839-3A0E-4E53-9D67-0ADDA6CAE761}"/>
    <cellStyle name="_Column1_BS 2 4" xfId="13120" xr:uid="{021BFE91-70C1-4E84-8ED1-DA3591488B6A}"/>
    <cellStyle name="_Column1_BS 2 4 2" xfId="25815" xr:uid="{2C056E1D-7484-49F4-BF76-DCA43E132392}"/>
    <cellStyle name="_Column1_BS 3" xfId="165" xr:uid="{89A2426D-A575-461B-8EDB-218428E94EE2}"/>
    <cellStyle name="_Column1_BS 3 2" xfId="6114" xr:uid="{1B52F8FF-82E0-45A0-9B27-4527EAFB0690}"/>
    <cellStyle name="_Column1_BS 3 2 2" xfId="13703" xr:uid="{B1CAECF7-9A9B-4904-AD89-FF0DF387602F}"/>
    <cellStyle name="_Column1_BS 3 2 2 2" xfId="26214" xr:uid="{6041D9D0-139F-4BB7-BF7A-327D165EF211}"/>
    <cellStyle name="_Column1_BS 3 2 3" xfId="19325" xr:uid="{E90F9DF4-B8E7-4467-9F4D-3F9F02C36EAF}"/>
    <cellStyle name="_Column1_BS 3 3" xfId="11055" xr:uid="{02909979-C2DB-4502-B695-F6ABAEE1A75F}"/>
    <cellStyle name="_Column1_BS 3 3 2" xfId="18097" xr:uid="{45294D2F-4E3C-4BA7-A9E6-7F89D6B708AA}"/>
    <cellStyle name="_Column1_BS 3 3 2 2" xfId="30466" xr:uid="{15662FD2-F36C-4183-936E-6B5B6608F3D2}"/>
    <cellStyle name="_Column1_BS 3 3 3" xfId="23795" xr:uid="{9C8B2535-71B7-4E7F-8682-14C0114D2CD4}"/>
    <cellStyle name="_Column1_BS 3 4" xfId="13119" xr:uid="{C08E363B-72AB-428B-9FB1-A8B76FB0511D}"/>
    <cellStyle name="_Column1_BS 3 4 2" xfId="25814" xr:uid="{860E401E-D82B-43A5-91DE-19F54E1D28FC}"/>
    <cellStyle name="_Column1_BS 4" xfId="6112" xr:uid="{ED06FEC4-A1BC-4F4F-89D3-537877F0E4C6}"/>
    <cellStyle name="_Column1_BS 4 2" xfId="13701" xr:uid="{6A689555-D526-4CDF-A877-EB973E7CBEBF}"/>
    <cellStyle name="_Column1_BS 4 2 2" xfId="26212" xr:uid="{467E0BD5-E6EE-4D04-8A42-BCE125D3825A}"/>
    <cellStyle name="_Column1_BS 4 3" xfId="19323" xr:uid="{95FE933C-ADB2-4938-A675-8D1B4E206756}"/>
    <cellStyle name="_Column1_BS 5" xfId="11057" xr:uid="{020CF970-39B2-4FA7-8ABB-0B807ACAEAC2}"/>
    <cellStyle name="_Column1_BS 5 2" xfId="18099" xr:uid="{3BCF1D5E-58B1-4F35-A6CC-2FEDFAE7F1EC}"/>
    <cellStyle name="_Column1_BS 5 2 2" xfId="30468" xr:uid="{F4B4B256-6D2D-4CD1-82F8-2F585BC4D217}"/>
    <cellStyle name="_Column1_BS 5 3" xfId="23797" xr:uid="{BE731B76-B8E4-4C86-97B1-8A205601C3D7}"/>
    <cellStyle name="_Column1_BS 6" xfId="13121" xr:uid="{C9C3B4FC-43A8-4F6F-8004-9436D41EA66F}"/>
    <cellStyle name="_Column1_BS 6 2" xfId="25816" xr:uid="{A3F5D54E-73AC-4CBA-B1B9-1DC7A78ED196}"/>
    <cellStyle name="_Column1_budget comparable" xfId="166" xr:uid="{B3B7B9FE-D693-44E9-B8F4-1B9244266ED7}"/>
    <cellStyle name="_Column1_budget comparable 2" xfId="167" xr:uid="{698340AD-4F51-4C4D-849A-B516A58AAD74}"/>
    <cellStyle name="_Column1_budget comparable 2 2" xfId="11490" xr:uid="{2A7FC078-9B2D-49C8-8815-3101445A0F7B}"/>
    <cellStyle name="_Column1_budget comparable 2 2 2" xfId="18449" xr:uid="{4BD938D7-183A-4FEF-A455-F355AE92C027}"/>
    <cellStyle name="_Column1_budget comparable 2 2 2 2" xfId="30814" xr:uid="{F1E2CE8C-1CB2-4A76-8658-4B5A7C0F2BCB}"/>
    <cellStyle name="_Column1_budget comparable 2 2 3" xfId="24192" xr:uid="{004A4BFA-128F-4441-A1E5-2C00D7022217}"/>
    <cellStyle name="_Column1_budget comparable 2 3" xfId="11053" xr:uid="{5CF59CC7-452D-49D6-BD94-15F8764F9E17}"/>
    <cellStyle name="_Column1_budget comparable 2 3 2" xfId="18095" xr:uid="{46250BED-5D8C-439F-9D0E-5BD0E3CA3C94}"/>
    <cellStyle name="_Column1_budget comparable 2 3 2 2" xfId="30464" xr:uid="{914B816F-4206-4B78-A1BD-256B1F95B338}"/>
    <cellStyle name="_Column1_budget comparable 2 3 3" xfId="23793" xr:uid="{CF00AAEC-3488-4B15-922D-0CCDC2952EC4}"/>
    <cellStyle name="_Column1_budget comparable 2 4" xfId="13366" xr:uid="{FF9C46E0-67EF-4613-9322-1A1A8D84C2BF}"/>
    <cellStyle name="_Column1_budget comparable 2 4 2" xfId="26052" xr:uid="{A6310E28-4C30-4743-9E6B-AEA7DD9174D3}"/>
    <cellStyle name="_Column1_budget comparable 3" xfId="168" xr:uid="{C2C2F298-0988-4D6E-961E-80814A28D6D3}"/>
    <cellStyle name="_Column1_budget comparable 3 2" xfId="6116" xr:uid="{A35DDFA3-B468-4759-AB2C-116EF3128227}"/>
    <cellStyle name="_Column1_budget comparable 3 2 2" xfId="13705" xr:uid="{5148F9BB-796B-4081-B7CA-75C38C6CB7FA}"/>
    <cellStyle name="_Column1_budget comparable 3 2 2 2" xfId="26216" xr:uid="{D649C4FD-16A7-48CF-8935-1BA83C9756EA}"/>
    <cellStyle name="_Column1_budget comparable 3 2 3" xfId="19327" xr:uid="{B513BBD2-3435-4ACB-BCEB-849141DC5857}"/>
    <cellStyle name="_Column1_budget comparable 3 3" xfId="11052" xr:uid="{2FF5BCE4-99E7-4582-AA73-8C9F04FE498A}"/>
    <cellStyle name="_Column1_budget comparable 3 3 2" xfId="18094" xr:uid="{61FD98C1-6C07-4AD2-A0D6-942846039954}"/>
    <cellStyle name="_Column1_budget comparable 3 3 2 2" xfId="30463" xr:uid="{E747934D-7891-488F-A24F-72E5A5510382}"/>
    <cellStyle name="_Column1_budget comparable 3 3 3" xfId="23792" xr:uid="{CCE6E159-200A-48B6-8CA0-CAFF0FD31C17}"/>
    <cellStyle name="_Column1_budget comparable 3 4" xfId="13117" xr:uid="{778F88EE-1D47-4071-A45C-340038420AA4}"/>
    <cellStyle name="_Column1_budget comparable 3 4 2" xfId="25812" xr:uid="{6E5F2D03-125D-4542-B7CC-7C7A976BFF20}"/>
    <cellStyle name="_Column1_budget comparable 4" xfId="6115" xr:uid="{93150FD0-325E-419E-B5E8-71C552C4B6FA}"/>
    <cellStyle name="_Column1_budget comparable 4 2" xfId="13704" xr:uid="{B194E0E7-4F3C-4240-A60F-D831E60CFAAC}"/>
    <cellStyle name="_Column1_budget comparable 4 2 2" xfId="26215" xr:uid="{B90E497B-E7E9-44B0-8DC4-217729254DFA}"/>
    <cellStyle name="_Column1_budget comparable 4 3" xfId="19326" xr:uid="{1E9CB8D1-C957-4E73-A452-A6FBA5A17906}"/>
    <cellStyle name="_Column1_budget comparable 5" xfId="11054" xr:uid="{4B22C689-7CFB-4168-89BE-70AB490C92D4}"/>
    <cellStyle name="_Column1_budget comparable 5 2" xfId="18096" xr:uid="{E28F053C-009E-484B-A064-B70C6C09BFC5}"/>
    <cellStyle name="_Column1_budget comparable 5 2 2" xfId="30465" xr:uid="{9A606898-F02E-459E-87BC-A40A34B9B55E}"/>
    <cellStyle name="_Column1_budget comparable 5 3" xfId="23794" xr:uid="{CAA28B5A-191A-4ADF-966D-9C15C4F721F2}"/>
    <cellStyle name="_Column1_budget comparable 6" xfId="13118" xr:uid="{9BEB5684-2C69-4156-B472-16574B3D7500}"/>
    <cellStyle name="_Column1_budget comparable 6 2" xfId="25813" xr:uid="{9EAE7828-537C-4EB1-85B1-A3937F022EE1}"/>
    <cellStyle name="_Column1_Bus. Sol. ON. PROV. OP. - STRA" xfId="169" xr:uid="{0B433F77-E9DD-4F9A-99ED-DDC6BF2148FD}"/>
    <cellStyle name="_Column1_BUS.SOL. - Var. R.O. 3Q-9ytd" xfId="170" xr:uid="{0B463C64-3ABA-480C-BC22-2230CBDAFFD2}"/>
    <cellStyle name="_Column1_BUS.SOL. - Var. R.O. 3Q-9ytd 2" xfId="171" xr:uid="{79C745AC-8CC4-49F6-A10C-175FD6D5A370}"/>
    <cellStyle name="_Column1_BUS.SOL. - Var. R.O. 3Q-9ytd 2 2" xfId="6118" xr:uid="{1B914023-3398-4C39-A237-571FED922980}"/>
    <cellStyle name="_Column1_BUS.SOL. - Var. R.O. 3Q-9ytd 2 2 2" xfId="13707" xr:uid="{4C2263A5-96F5-4E69-BCC8-F636C956F959}"/>
    <cellStyle name="_Column1_BUS.SOL. - Var. R.O. 3Q-9ytd 2 2 2 2" xfId="26218" xr:uid="{A106AA20-5B84-473E-AE8D-6B1D4AEA1984}"/>
    <cellStyle name="_Column1_BUS.SOL. - Var. R.O. 3Q-9ytd 2 2 3" xfId="19329" xr:uid="{907AE79C-1A60-45F0-953E-D023F6176E1E}"/>
    <cellStyle name="_Column1_BUS.SOL. - Var. R.O. 3Q-9ytd 2 3" xfId="11050" xr:uid="{79EAD6DA-BB09-4858-9AF9-3892C5DE59DA}"/>
    <cellStyle name="_Column1_BUS.SOL. - Var. R.O. 3Q-9ytd 2 3 2" xfId="18092" xr:uid="{EBD7E418-75CE-4825-8CEC-530731A273B3}"/>
    <cellStyle name="_Column1_BUS.SOL. - Var. R.O. 3Q-9ytd 2 3 2 2" xfId="30461" xr:uid="{C34B9A11-3D0C-4F6F-B5F3-6326C15BBB70}"/>
    <cellStyle name="_Column1_BUS.SOL. - Var. R.O. 3Q-9ytd 2 3 3" xfId="23790" xr:uid="{AEF026D7-4CA3-42BF-861A-A52ACB31AA1C}"/>
    <cellStyle name="_Column1_BUS.SOL. - Var. R.O. 3Q-9ytd 2 4" xfId="13115" xr:uid="{01B59544-BEE0-44E8-AF53-E279262375C6}"/>
    <cellStyle name="_Column1_BUS.SOL. - Var. R.O. 3Q-9ytd 2 4 2" xfId="25810" xr:uid="{D7BE1713-E846-4859-B0FA-4B42362680E9}"/>
    <cellStyle name="_Column1_BUS.SOL. - Var. R.O. 3Q-9ytd 3" xfId="172" xr:uid="{495265D2-BB9E-485E-8985-9565EF7E859D}"/>
    <cellStyle name="_Column1_BUS.SOL. - Var. R.O. 3Q-9ytd 3 2" xfId="6119" xr:uid="{6C045224-A7C1-4A89-8E34-E2EC50F334CD}"/>
    <cellStyle name="_Column1_BUS.SOL. - Var. R.O. 3Q-9ytd 3 2 2" xfId="13708" xr:uid="{9F6EA209-CE32-4E8B-B414-CA40001958B1}"/>
    <cellStyle name="_Column1_BUS.SOL. - Var. R.O. 3Q-9ytd 3 2 2 2" xfId="26219" xr:uid="{1874A38A-770F-42E7-B426-C080D0764CB2}"/>
    <cellStyle name="_Column1_BUS.SOL. - Var. R.O. 3Q-9ytd 3 2 3" xfId="19330" xr:uid="{DAAFFFCF-8C7D-448B-84A1-A8869BC0C846}"/>
    <cellStyle name="_Column1_BUS.SOL. - Var. R.O. 3Q-9ytd 3 3" xfId="11049" xr:uid="{F9B7B6AE-2C60-4A8E-A326-CC2EEA9665A5}"/>
    <cellStyle name="_Column1_BUS.SOL. - Var. R.O. 3Q-9ytd 3 3 2" xfId="18091" xr:uid="{DF10A20B-C1D2-4A6D-8AC0-1FA8E935364C}"/>
    <cellStyle name="_Column1_BUS.SOL. - Var. R.O. 3Q-9ytd 3 3 2 2" xfId="30460" xr:uid="{4039AEAA-A0B7-4AC7-A34D-DC4D57AC8EE7}"/>
    <cellStyle name="_Column1_BUS.SOL. - Var. R.O. 3Q-9ytd 3 3 3" xfId="23789" xr:uid="{D2BE7BBD-90E3-418F-BA85-1B5CB8B8BBB0}"/>
    <cellStyle name="_Column1_BUS.SOL. - Var. R.O. 3Q-9ytd 3 4" xfId="13114" xr:uid="{0EE9149D-1D54-47A3-B67D-D901960C0973}"/>
    <cellStyle name="_Column1_BUS.SOL. - Var. R.O. 3Q-9ytd 3 4 2" xfId="25809" xr:uid="{A7DD3496-67AC-4FA3-9EDF-830ECB2F0E58}"/>
    <cellStyle name="_Column1_BUS.SOL. - Var. R.O. 3Q-9ytd 4" xfId="6117" xr:uid="{3172970B-2766-4416-924A-82CEE1225865}"/>
    <cellStyle name="_Column1_BUS.SOL. - Var. R.O. 3Q-9ytd 4 2" xfId="13706" xr:uid="{EF12DAC8-A324-4ADF-A656-570665BD0762}"/>
    <cellStyle name="_Column1_BUS.SOL. - Var. R.O. 3Q-9ytd 4 2 2" xfId="26217" xr:uid="{F015D67A-F1D7-4812-B7C6-EA6553297988}"/>
    <cellStyle name="_Column1_BUS.SOL. - Var. R.O. 3Q-9ytd 4 3" xfId="19328" xr:uid="{80201792-E0AE-460B-894E-3C2A7B9048D4}"/>
    <cellStyle name="_Column1_BUS.SOL. - Var. R.O. 3Q-9ytd 5" xfId="11051" xr:uid="{A8AD31F2-1662-4553-96D4-57974A8769CB}"/>
    <cellStyle name="_Column1_BUS.SOL. - Var. R.O. 3Q-9ytd 5 2" xfId="18093" xr:uid="{5B9FE2BA-158D-4286-B208-C72F9F1D77B3}"/>
    <cellStyle name="_Column1_BUS.SOL. - Var. R.O. 3Q-9ytd 5 2 2" xfId="30462" xr:uid="{6C47D250-9820-47FC-9AAA-C6ACAC6BECD6}"/>
    <cellStyle name="_Column1_BUS.SOL. - Var. R.O. 3Q-9ytd 5 3" xfId="23791" xr:uid="{2A2C3ADD-A23D-4F4C-BFCB-1376139D4CB0}"/>
    <cellStyle name="_Column1_BUS.SOL. - Var. R.O. 3Q-9ytd 6" xfId="13116" xr:uid="{1906343E-0855-4D79-A1E3-920E6FB8815B}"/>
    <cellStyle name="_Column1_BUS.SOL. - Var. R.O. 3Q-9ytd 6 2" xfId="25811" xr:uid="{283D65E5-DD26-40D4-A55B-1E8E64E03635}"/>
    <cellStyle name="_Column1_C12 CESP x SETT" xfId="173" xr:uid="{D69D23E3-BA58-46F8-868E-F92E27CC7C5A}"/>
    <cellStyle name="_Column1_C12 CESP x SETT 2" xfId="174" xr:uid="{A3B94BB4-3DC1-47CB-A53A-6631132EBFB5}"/>
    <cellStyle name="_Column1_C12 CESP x SETT 2 2" xfId="6121" xr:uid="{AF9EE983-59FC-4E1B-BB23-B101A2B58224}"/>
    <cellStyle name="_Column1_C12 CESP x SETT 2 2 2" xfId="13710" xr:uid="{3345C5F4-F9A1-4568-8299-BC125A9736C7}"/>
    <cellStyle name="_Column1_C12 CESP x SETT 2 2 2 2" xfId="26221" xr:uid="{A541C11C-3ED6-4D6C-B21B-39FB891336B4}"/>
    <cellStyle name="_Column1_C12 CESP x SETT 2 2 3" xfId="19332" xr:uid="{FD023986-D3BF-486D-9844-EFAFE30EAD86}"/>
    <cellStyle name="_Column1_C12 CESP x SETT 2 3" xfId="11047" xr:uid="{1FEF0F86-60EF-466B-892A-8AFAB91B8758}"/>
    <cellStyle name="_Column1_C12 CESP x SETT 2 3 2" xfId="18089" xr:uid="{812481BE-5B00-454D-8D48-ABEB03F319A2}"/>
    <cellStyle name="_Column1_C12 CESP x SETT 2 3 2 2" xfId="30458" xr:uid="{1DC44F28-7CD3-46A4-8864-29895FFC1CA5}"/>
    <cellStyle name="_Column1_C12 CESP x SETT 2 3 3" xfId="23787" xr:uid="{4771E700-901A-4CE3-89B0-194C9F447491}"/>
    <cellStyle name="_Column1_C12 CESP x SETT 2 4" xfId="13167" xr:uid="{09638682-D3FF-4C51-9B8E-E39706525DFE}"/>
    <cellStyle name="_Column1_C12 CESP x SETT 2 4 2" xfId="25860" xr:uid="{3240C064-E7D5-48A4-8E51-3FD94D4395B1}"/>
    <cellStyle name="_Column1_C12 CESP x SETT 3" xfId="175" xr:uid="{1B48D4F9-E510-494C-8FB9-2D70532197AA}"/>
    <cellStyle name="_Column1_C12 CESP x SETT 3 2" xfId="6122" xr:uid="{77B6BD91-4E02-4936-B865-891E58D59525}"/>
    <cellStyle name="_Column1_C12 CESP x SETT 3 2 2" xfId="13711" xr:uid="{E52ACB3D-6754-4953-9282-1DF86D8A550F}"/>
    <cellStyle name="_Column1_C12 CESP x SETT 3 2 2 2" xfId="26222" xr:uid="{924AC24D-BBC8-4332-8012-A73FDEB49793}"/>
    <cellStyle name="_Column1_C12 CESP x SETT 3 2 3" xfId="19333" xr:uid="{55595571-6124-4C5A-923B-5CF5A2C73A98}"/>
    <cellStyle name="_Column1_C12 CESP x SETT 3 3" xfId="11046" xr:uid="{FC7BA8C8-B556-4A42-88D0-86FF7982F8B6}"/>
    <cellStyle name="_Column1_C12 CESP x SETT 3 3 2" xfId="18088" xr:uid="{2DC401C0-7178-44AE-8A70-50C3278F19BD}"/>
    <cellStyle name="_Column1_C12 CESP x SETT 3 3 2 2" xfId="30457" xr:uid="{52D54627-0424-45A6-874F-F0CD0AA79051}"/>
    <cellStyle name="_Column1_C12 CESP x SETT 3 3 3" xfId="23786" xr:uid="{3CEE0D16-E06F-402A-8C5E-33E1C897E875}"/>
    <cellStyle name="_Column1_C12 CESP x SETT 3 4" xfId="13113" xr:uid="{A2BA24AB-726F-49DF-8E75-4B503EB8AC25}"/>
    <cellStyle name="_Column1_C12 CESP x SETT 3 4 2" xfId="25808" xr:uid="{ACE455C6-4855-4214-A6E8-D62CEFD9509B}"/>
    <cellStyle name="_Column1_C12 CESP x SETT 4" xfId="6120" xr:uid="{8AB022CB-DDA4-41F9-9C8D-5A1C0347E900}"/>
    <cellStyle name="_Column1_C12 CESP x SETT 4 2" xfId="13709" xr:uid="{6DA8B05B-4D6A-4AE7-9B27-7561C70BEAD1}"/>
    <cellStyle name="_Column1_C12 CESP x SETT 4 2 2" xfId="26220" xr:uid="{684D7B86-00B9-41E8-9795-0E707A8FBCCE}"/>
    <cellStyle name="_Column1_C12 CESP x SETT 4 3" xfId="19331" xr:uid="{E0E70B1E-8D61-4A36-B589-341DBA7A86EF}"/>
    <cellStyle name="_Column1_C12 CESP x SETT 5" xfId="11048" xr:uid="{D6B374D9-DDF4-41A7-8EE9-D7A708462618}"/>
    <cellStyle name="_Column1_C12 CESP x SETT 5 2" xfId="18090" xr:uid="{0C781315-1CD2-406F-BB8C-B53408062213}"/>
    <cellStyle name="_Column1_C12 CESP x SETT 5 2 2" xfId="30459" xr:uid="{389C6213-32E0-4293-9EF0-FF5AE8C3FCB4}"/>
    <cellStyle name="_Column1_C12 CESP x SETT 5 3" xfId="23788" xr:uid="{51584DCA-68DE-40AE-8B21-3BEFEF9F4A0B}"/>
    <cellStyle name="_Column1_C12 CESP x SETT 6" xfId="13179" xr:uid="{B3921104-D397-431C-A2FC-2BE62ECF17A8}"/>
    <cellStyle name="_Column1_C12 CESP x SETT 6 2" xfId="25872" xr:uid="{F10C67EA-C4BE-4FF3-BBD3-F11AFECADB53}"/>
    <cellStyle name="_Column1_C12_ Cash flow 2 last" xfId="176" xr:uid="{19CCB651-0447-41ED-A35E-BEC7DDAA8B96}"/>
    <cellStyle name="_Column1_Carica opo iveco" xfId="177" xr:uid="{F5789132-5C32-41DC-8209-64F2AB4E0B4F}"/>
    <cellStyle name="_Column1_caricamento quarter 1" xfId="178" xr:uid="{AEAFCB64-401B-418B-A00C-F3C8B4D9B217}"/>
    <cellStyle name="_Column1_caricamento quarter 1 2" xfId="179" xr:uid="{C572D495-9F15-46B0-B5BA-F39F65388422}"/>
    <cellStyle name="_Column1_caricamento quarter 1 2 2" xfId="6125" xr:uid="{55EFD947-0C2F-4D10-9DCC-BDE8695B4688}"/>
    <cellStyle name="_Column1_caricamento quarter 1 2 2 2" xfId="13713" xr:uid="{526A1208-5E52-4E81-9BD0-F30F861661BE}"/>
    <cellStyle name="_Column1_caricamento quarter 1 2 2 2 2" xfId="26224" xr:uid="{322735D6-A90A-4123-ABE7-E2C1B55E8993}"/>
    <cellStyle name="_Column1_caricamento quarter 1 2 2 3" xfId="19336" xr:uid="{77366102-3626-4FB2-896D-8695A9B9AF38}"/>
    <cellStyle name="_Column1_caricamento quarter 1 2 3" xfId="11044" xr:uid="{D775EF11-ABA8-4887-8C40-90F9EFFCC553}"/>
    <cellStyle name="_Column1_caricamento quarter 1 2 3 2" xfId="18086" xr:uid="{D0D58850-2704-41D3-A9A8-FE930E79D61D}"/>
    <cellStyle name="_Column1_caricamento quarter 1 2 3 2 2" xfId="30455" xr:uid="{99599CB1-D8D7-4843-AC21-BB310CBF4D74}"/>
    <cellStyle name="_Column1_caricamento quarter 1 2 3 3" xfId="23784" xr:uid="{ECDB3E13-E75B-413F-B09D-09AB44EBA26E}"/>
    <cellStyle name="_Column1_caricamento quarter 1 2 4" xfId="13111" xr:uid="{BBE24DC1-D080-46AE-AE17-8D9DAF899E13}"/>
    <cellStyle name="_Column1_caricamento quarter 1 2 4 2" xfId="25806" xr:uid="{A67E111D-D352-491A-9B67-19B1E028A086}"/>
    <cellStyle name="_Column1_caricamento quarter 1 3" xfId="180" xr:uid="{EF7AA288-913C-4D61-B134-87A655F20F99}"/>
    <cellStyle name="_Column1_caricamento quarter 1 3 2" xfId="6126" xr:uid="{3758E9B2-53A5-4500-9CD2-F3802AEB0101}"/>
    <cellStyle name="_Column1_caricamento quarter 1 3 2 2" xfId="13714" xr:uid="{67AD5DFB-0CF6-4C82-B91C-4D195FFA0873}"/>
    <cellStyle name="_Column1_caricamento quarter 1 3 2 2 2" xfId="26225" xr:uid="{2EA5C3BE-89B5-4525-9F93-DB58B1970CAF}"/>
    <cellStyle name="_Column1_caricamento quarter 1 3 2 3" xfId="19337" xr:uid="{54535371-7834-45B0-9F5C-A74433442989}"/>
    <cellStyle name="_Column1_caricamento quarter 1 3 3" xfId="11043" xr:uid="{1CE61586-22E2-458E-B18A-EB34359E2426}"/>
    <cellStyle name="_Column1_caricamento quarter 1 3 3 2" xfId="18085" xr:uid="{5729B1FE-A20C-4E73-A95F-DEC115F1AFA9}"/>
    <cellStyle name="_Column1_caricamento quarter 1 3 3 2 2" xfId="30454" xr:uid="{12D9849D-5198-48E7-A90E-03D81594FBAF}"/>
    <cellStyle name="_Column1_caricamento quarter 1 3 3 3" xfId="23783" xr:uid="{1BB8FC2A-9981-439A-8E72-046923802643}"/>
    <cellStyle name="_Column1_caricamento quarter 1 3 4" xfId="13110" xr:uid="{5930C7D7-6BFC-4DAE-A51C-DDE9FA308F01}"/>
    <cellStyle name="_Column1_caricamento quarter 1 3 4 2" xfId="25805" xr:uid="{059141F7-13FD-481A-99B4-19A2049A18F7}"/>
    <cellStyle name="_Column1_caricamento quarter 1 4" xfId="6124" xr:uid="{3F70C805-AD22-4DC8-BE04-F077FD97B150}"/>
    <cellStyle name="_Column1_caricamento quarter 1 4 2" xfId="13712" xr:uid="{67BD3503-B648-4243-8714-6780E4966DE2}"/>
    <cellStyle name="_Column1_caricamento quarter 1 4 2 2" xfId="26223" xr:uid="{313684C1-5B27-4FCC-B41E-7962D2690992}"/>
    <cellStyle name="_Column1_caricamento quarter 1 4 3" xfId="19335" xr:uid="{B0E08A6D-0004-411F-AADE-0C6446C16B04}"/>
    <cellStyle name="_Column1_caricamento quarter 1 5" xfId="11045" xr:uid="{CC570A96-BD5C-4465-A515-23CBFDB220F5}"/>
    <cellStyle name="_Column1_caricamento quarter 1 5 2" xfId="18087" xr:uid="{D688BEFF-9E12-4C6F-9D33-23412E6257C8}"/>
    <cellStyle name="_Column1_caricamento quarter 1 5 2 2" xfId="30456" xr:uid="{75708251-D506-4203-AD42-981CDBCD6A7A}"/>
    <cellStyle name="_Column1_caricamento quarter 1 5 3" xfId="23785" xr:uid="{7EE20529-E25E-42C0-A90D-9FC271017767}"/>
    <cellStyle name="_Column1_caricamento quarter 1 6" xfId="13112" xr:uid="{57D30C30-2DB9-4D56-8FE1-71A0B2F698D5}"/>
    <cellStyle name="_Column1_caricamento quarter 1 6 2" xfId="25807" xr:uid="{A7248414-2EDF-4BEA-956E-7B319D72958C}"/>
    <cellStyle name="_Column1_Cartel1" xfId="181" xr:uid="{EA96B6A9-CC7F-4FF0-A759-7B0A944A8A76}"/>
    <cellStyle name="_Column1_Cartel1 2" xfId="182" xr:uid="{AD5E2379-1BBD-4023-BE89-B8CC59B1ED25}"/>
    <cellStyle name="_Column1_Cartel1 2 2" xfId="6128" xr:uid="{D7D34BC5-D611-4588-A69D-F5A1616A4A93}"/>
    <cellStyle name="_Column1_Cartel1 2 2 2" xfId="13716" xr:uid="{68091273-44D9-4E5C-ABBD-18949C6E214E}"/>
    <cellStyle name="_Column1_Cartel1 2 2 2 2" xfId="26227" xr:uid="{80EFE0F1-F473-447C-8D8A-E1D24ED6AE6A}"/>
    <cellStyle name="_Column1_Cartel1 2 2 3" xfId="19339" xr:uid="{308E391A-FFED-4B0E-BD0E-6C177A7343B3}"/>
    <cellStyle name="_Column1_Cartel1 2 3" xfId="11041" xr:uid="{07B87E2C-C52E-42F9-8202-204DC79179A2}"/>
    <cellStyle name="_Column1_Cartel1 2 3 2" xfId="18083" xr:uid="{ACB4B24B-7E35-4F88-BC12-77102AEC6FE0}"/>
    <cellStyle name="_Column1_Cartel1 2 3 2 2" xfId="30452" xr:uid="{F879655B-6FD4-4FCA-AD05-AC7F52122AEB}"/>
    <cellStyle name="_Column1_Cartel1 2 3 3" xfId="23781" xr:uid="{6872CC1A-A09F-4B27-B516-D57754204308}"/>
    <cellStyle name="_Column1_Cartel1 2 4" xfId="13108" xr:uid="{3C682A36-9B03-4305-94F8-8AAAF699F2DE}"/>
    <cellStyle name="_Column1_Cartel1 2 4 2" xfId="25803" xr:uid="{8C85607F-A3FD-418C-AF13-B997370D84A0}"/>
    <cellStyle name="_Column1_Cartel1 3" xfId="183" xr:uid="{C2C8ED54-2C5B-4547-A6A2-1DA55542C332}"/>
    <cellStyle name="_Column1_Cartel1 3 2" xfId="6129" xr:uid="{DB25610A-C58E-4103-8432-C188FEF42896}"/>
    <cellStyle name="_Column1_Cartel1 3 2 2" xfId="13717" xr:uid="{BEC7D2EC-CD25-4092-AAF5-332BB5C48D0C}"/>
    <cellStyle name="_Column1_Cartel1 3 2 2 2" xfId="26228" xr:uid="{11B021C0-8818-4572-B23E-64CA416FF2F0}"/>
    <cellStyle name="_Column1_Cartel1 3 2 3" xfId="19340" xr:uid="{ECDFCCC6-8805-42D3-9E5D-56969DFB932E}"/>
    <cellStyle name="_Column1_Cartel1 3 3" xfId="11040" xr:uid="{F9D71039-FE53-4E6F-B6B2-4D02800368C7}"/>
    <cellStyle name="_Column1_Cartel1 3 3 2" xfId="18082" xr:uid="{E80A1C98-E185-4F76-844D-725C22558C20}"/>
    <cellStyle name="_Column1_Cartel1 3 3 2 2" xfId="30451" xr:uid="{6A3F9676-D0B8-48F1-BF96-BCE828BE40C3}"/>
    <cellStyle name="_Column1_Cartel1 3 3 3" xfId="23780" xr:uid="{46FCAE05-B08F-4141-A1CB-7ACA7B23ECD9}"/>
    <cellStyle name="_Column1_Cartel1 3 4" xfId="13107" xr:uid="{21B35F04-4E01-49C1-8512-8116DFCE0745}"/>
    <cellStyle name="_Column1_Cartel1 3 4 2" xfId="25802" xr:uid="{BA596449-BEFD-49DF-BBE7-B620FA4EC28F}"/>
    <cellStyle name="_Column1_Cartel1 4" xfId="6127" xr:uid="{F708AE2D-D02F-42F5-8515-DDC99AA17B18}"/>
    <cellStyle name="_Column1_Cartel1 4 2" xfId="13715" xr:uid="{439E3092-48CB-4258-984A-D203E425D1A1}"/>
    <cellStyle name="_Column1_Cartel1 4 2 2" xfId="26226" xr:uid="{B3925811-E388-440F-940E-78600E47C878}"/>
    <cellStyle name="_Column1_Cartel1 4 3" xfId="19338" xr:uid="{C7DAE091-FA63-4CC7-9497-D77579D70B00}"/>
    <cellStyle name="_Column1_Cartel1 5" xfId="11042" xr:uid="{B4DA7E8F-EEB6-402B-94B3-749B90445F68}"/>
    <cellStyle name="_Column1_Cartel1 5 2" xfId="18084" xr:uid="{C9C0BE03-AC79-4C97-8666-CEE9E014AC62}"/>
    <cellStyle name="_Column1_Cartel1 5 2 2" xfId="30453" xr:uid="{716BC1DD-807F-4FED-9EAB-9BAE5BBF8C14}"/>
    <cellStyle name="_Column1_Cartel1 5 3" xfId="23782" xr:uid="{D42261AF-2A70-4ED3-9D65-2C72977EE9CE}"/>
    <cellStyle name="_Column1_Cartel1 6" xfId="13109" xr:uid="{3A84FA38-5925-4FE8-AF0A-8F007AD6EDA6}"/>
    <cellStyle name="_Column1_Cartel1 6 2" xfId="25804" xr:uid="{8AE19AC2-D435-4956-B446-0F9A78E088DC}"/>
    <cellStyle name="_Column1_Cartel1_1" xfId="184" xr:uid="{AEE91089-EC5D-4178-8F85-CFABAC33774C}"/>
    <cellStyle name="_Column1_Cartel1_Foglio1" xfId="185" xr:uid="{A79308F7-5E84-40AE-B9F4-A88CF2BF9A2F}"/>
    <cellStyle name="_Column1_Cartel2" xfId="186" xr:uid="{58C34DB3-F75A-469D-9A81-1DA1E8352294}"/>
    <cellStyle name="_Column1_Cartel2 2" xfId="187" xr:uid="{217BAE03-B0D9-44E9-A334-A27A7D3433DE}"/>
    <cellStyle name="_Column1_Cartel2 2 2" xfId="6132" xr:uid="{E3ED8DEB-EA8A-4C6A-A074-8FFE08DD9038}"/>
    <cellStyle name="_Column1_Cartel2 2 2 2" xfId="13719" xr:uid="{59EDF57F-C2C1-4030-B5CB-63F957EF6E79}"/>
    <cellStyle name="_Column1_Cartel2 2 2 2 2" xfId="26230" xr:uid="{BCDA2A35-CAC2-4939-A773-405B88F0B90B}"/>
    <cellStyle name="_Column1_Cartel2 2 2 3" xfId="19343" xr:uid="{62D87E9F-A91B-44AD-8984-490593E7DD4E}"/>
    <cellStyle name="_Column1_Cartel2 2 3" xfId="11038" xr:uid="{26B2584A-8E63-46FD-9E6E-BDE699BFAEE7}"/>
    <cellStyle name="_Column1_Cartel2 2 3 2" xfId="18080" xr:uid="{32632766-00F1-4451-AE8C-E5894B41224D}"/>
    <cellStyle name="_Column1_Cartel2 2 3 2 2" xfId="30449" xr:uid="{2F0DC6C6-DACC-430D-825E-8D3809BEE9E9}"/>
    <cellStyle name="_Column1_Cartel2 2 3 3" xfId="23778" xr:uid="{5218AB1D-9BB9-47CE-9975-8C8F62EEB1DF}"/>
    <cellStyle name="_Column1_Cartel2 2 4" xfId="13105" xr:uid="{7191FE3A-4679-45C8-A821-2A89C52B61F4}"/>
    <cellStyle name="_Column1_Cartel2 2 4 2" xfId="25800" xr:uid="{0B6BBC17-7047-45CB-AE5D-0F0CD2D29745}"/>
    <cellStyle name="_Column1_Cartel2 3" xfId="188" xr:uid="{184419C2-597E-450C-84C4-8D3B8196FFE8}"/>
    <cellStyle name="_Column1_Cartel2 3 2" xfId="6133" xr:uid="{9D15F73A-0E91-4BDB-B6FE-4564EFA87624}"/>
    <cellStyle name="_Column1_Cartel2 3 2 2" xfId="13720" xr:uid="{D24D36FF-88A9-4FAB-9E72-B03D267A4598}"/>
    <cellStyle name="_Column1_Cartel2 3 2 2 2" xfId="26231" xr:uid="{1C14606A-767A-444F-8ACE-5B118AEE90DB}"/>
    <cellStyle name="_Column1_Cartel2 3 2 3" xfId="19344" xr:uid="{6C9755D4-9E47-427A-8F92-02BD29C636E1}"/>
    <cellStyle name="_Column1_Cartel2 3 3" xfId="11037" xr:uid="{BA48A404-BFF9-4783-B20F-5D37B21AD28E}"/>
    <cellStyle name="_Column1_Cartel2 3 3 2" xfId="18079" xr:uid="{6935ACF9-0871-4639-BB10-62D626019E73}"/>
    <cellStyle name="_Column1_Cartel2 3 3 2 2" xfId="30448" xr:uid="{DD276B22-94C3-4A12-AB97-6C6FF538D224}"/>
    <cellStyle name="_Column1_Cartel2 3 3 3" xfId="23777" xr:uid="{A88EAE6E-A1F0-41C2-89E5-4E7943B93FD8}"/>
    <cellStyle name="_Column1_Cartel2 3 4" xfId="13104" xr:uid="{E6D4230E-859D-45B4-BEF9-BBAC34C91140}"/>
    <cellStyle name="_Column1_Cartel2 3 4 2" xfId="25799" xr:uid="{BFA1EA62-F513-488F-B55F-F09CFF1AA97A}"/>
    <cellStyle name="_Column1_Cartel2 4" xfId="6131" xr:uid="{814FC3D7-8AC2-49F8-A0CE-76EC4FD6558C}"/>
    <cellStyle name="_Column1_Cartel2 4 2" xfId="13718" xr:uid="{5AE0C6FB-EBC5-4F04-903D-70B0AFAB0580}"/>
    <cellStyle name="_Column1_Cartel2 4 2 2" xfId="26229" xr:uid="{18F92746-75A3-4D67-83F9-6FA235244DB5}"/>
    <cellStyle name="_Column1_Cartel2 4 3" xfId="19342" xr:uid="{2FED054B-7151-49D5-9E01-42310187E99F}"/>
    <cellStyle name="_Column1_Cartel2 5" xfId="11039" xr:uid="{7F9A1A64-9843-4C0E-BC0D-34D0A440143A}"/>
    <cellStyle name="_Column1_Cartel2 5 2" xfId="18081" xr:uid="{CFADCA3A-BB07-4FD2-8B85-1F5E7DBD2C50}"/>
    <cellStyle name="_Column1_Cartel2 5 2 2" xfId="30450" xr:uid="{03789821-FAEA-4469-8EB7-18A827E40E1B}"/>
    <cellStyle name="_Column1_Cartel2 5 3" xfId="23779" xr:uid="{E36F8A7D-A679-4C4B-B8EA-6F0EF074F21C}"/>
    <cellStyle name="_Column1_Cartel2 6" xfId="13106" xr:uid="{DFDA6972-1E5B-41ED-B3F6-431F21426E99}"/>
    <cellStyle name="_Column1_Cartel2 6 2" xfId="25801" xr:uid="{527C760E-1F1D-4721-A5CF-D888218ADE09}"/>
    <cellStyle name="_Column1_Cartel2_03_CFR Base-Best_4" xfId="189" xr:uid="{7AA585F8-83D0-4179-B99C-382B1A9E504F}"/>
    <cellStyle name="_Column1_Cartel2_03_CFR Base-Best_4 2" xfId="190" xr:uid="{DF77FF78-985C-490D-A1C6-BC5EABFA943A}"/>
    <cellStyle name="_Column1_Cartel2_03_CFR Base-Best_4 2 2" xfId="6135" xr:uid="{D777A0F3-84C6-4A14-BE8E-843548774E07}"/>
    <cellStyle name="_Column1_Cartel2_03_CFR Base-Best_4 2 2 2" xfId="13722" xr:uid="{F5CD9626-5135-4EB0-BD72-39791596D536}"/>
    <cellStyle name="_Column1_Cartel2_03_CFR Base-Best_4 2 2 2 2" xfId="26233" xr:uid="{DD80560D-1F66-433B-8CD9-3DF10BCFAB36}"/>
    <cellStyle name="_Column1_Cartel2_03_CFR Base-Best_4 2 2 3" xfId="19346" xr:uid="{0217A069-4869-4F08-A6D4-FB032F769140}"/>
    <cellStyle name="_Column1_Cartel2_03_CFR Base-Best_4 2 3" xfId="11035" xr:uid="{4A9B8089-2024-4236-8BCA-9264908275CE}"/>
    <cellStyle name="_Column1_Cartel2_03_CFR Base-Best_4 2 3 2" xfId="18077" xr:uid="{25FBA02E-BDC9-44F9-8A0B-330FAFE09324}"/>
    <cellStyle name="_Column1_Cartel2_03_CFR Base-Best_4 2 3 2 2" xfId="30446" xr:uid="{9F6574EB-0699-408E-B57F-A0F2171638A4}"/>
    <cellStyle name="_Column1_Cartel2_03_CFR Base-Best_4 2 3 3" xfId="23775" xr:uid="{8AB4098D-D180-4898-A9EA-030994AD5F23}"/>
    <cellStyle name="_Column1_Cartel2_03_CFR Base-Best_4 2 4" xfId="13102" xr:uid="{3EFEDFF2-5EF0-4341-884D-C0364E6B3B58}"/>
    <cellStyle name="_Column1_Cartel2_03_CFR Base-Best_4 2 4 2" xfId="25797" xr:uid="{117CFD34-4AA5-456D-98EF-15D6AB70F454}"/>
    <cellStyle name="_Column1_Cartel2_03_CFR Base-Best_4 3" xfId="191" xr:uid="{1E0983E5-EA58-45A9-A00F-5058A019214B}"/>
    <cellStyle name="_Column1_Cartel2_03_CFR Base-Best_4 3 2" xfId="6136" xr:uid="{0DE0A9B3-34AA-483E-869C-96E37AB14289}"/>
    <cellStyle name="_Column1_Cartel2_03_CFR Base-Best_4 3 2 2" xfId="13723" xr:uid="{120EF0BF-F75A-45E6-9DA1-93617DCDCA25}"/>
    <cellStyle name="_Column1_Cartel2_03_CFR Base-Best_4 3 2 2 2" xfId="26234" xr:uid="{482F54CC-E290-4DC1-ADDF-B61B3FA71158}"/>
    <cellStyle name="_Column1_Cartel2_03_CFR Base-Best_4 3 2 3" xfId="19347" xr:uid="{B4112260-2637-4E95-8341-376818A2C351}"/>
    <cellStyle name="_Column1_Cartel2_03_CFR Base-Best_4 3 3" xfId="11034" xr:uid="{AC3C4611-24E5-429D-9DE9-C3B2C3E7AF1A}"/>
    <cellStyle name="_Column1_Cartel2_03_CFR Base-Best_4 3 3 2" xfId="18076" xr:uid="{3537998C-CFD5-41CF-A858-C0C2BFAAA8B2}"/>
    <cellStyle name="_Column1_Cartel2_03_CFR Base-Best_4 3 3 2 2" xfId="30445" xr:uid="{31462862-7E67-4FCF-A05F-64858760E31D}"/>
    <cellStyle name="_Column1_Cartel2_03_CFR Base-Best_4 3 3 3" xfId="23774" xr:uid="{38053583-17BB-4BCD-8B56-AE518FB04BFA}"/>
    <cellStyle name="_Column1_Cartel2_03_CFR Base-Best_4 3 4" xfId="13101" xr:uid="{8089BCE7-AC98-47F9-8CE4-3D4B329FEACA}"/>
    <cellStyle name="_Column1_Cartel2_03_CFR Base-Best_4 3 4 2" xfId="25796" xr:uid="{A3F29441-F8BE-4910-97BE-4B45C204E44E}"/>
    <cellStyle name="_Column1_Cartel2_03_CFR Base-Best_4 4" xfId="6134" xr:uid="{17F57FF1-BA7E-4501-86BA-F7B9E9216C34}"/>
    <cellStyle name="_Column1_Cartel2_03_CFR Base-Best_4 4 2" xfId="13721" xr:uid="{0070BDE7-3474-4238-BB96-174B7EDEBA46}"/>
    <cellStyle name="_Column1_Cartel2_03_CFR Base-Best_4 4 2 2" xfId="26232" xr:uid="{6C8F9EF9-DACA-4881-842A-1339E1CD57B0}"/>
    <cellStyle name="_Column1_Cartel2_03_CFR Base-Best_4 4 3" xfId="19345" xr:uid="{17757528-A5B2-445E-9E6F-99732DCE44CC}"/>
    <cellStyle name="_Column1_Cartel2_03_CFR Base-Best_4 5" xfId="11036" xr:uid="{D009ED33-49F4-47FF-9BF9-2B132A3B2229}"/>
    <cellStyle name="_Column1_Cartel2_03_CFR Base-Best_4 5 2" xfId="18078" xr:uid="{372B8835-882D-45E8-B363-77DA61AC906E}"/>
    <cellStyle name="_Column1_Cartel2_03_CFR Base-Best_4 5 2 2" xfId="30447" xr:uid="{1B127485-8643-4DAB-89AE-FF8ED7B7BAD5}"/>
    <cellStyle name="_Column1_Cartel2_03_CFR Base-Best_4 5 3" xfId="23776" xr:uid="{7311B348-247E-4342-9E1A-BB17ED61D252}"/>
    <cellStyle name="_Column1_Cartel2_03_CFR Base-Best_4 6" xfId="13103" xr:uid="{548E06E6-3AE6-47EF-B59D-C01E44919773}"/>
    <cellStyle name="_Column1_Cartel2_03_CFR Base-Best_4 6 2" xfId="25798" xr:uid="{44592AD7-1523-4F6C-9904-5EEF3E1EB615}"/>
    <cellStyle name="_Column1_Cartel2_03_IndFin Bdg 04" xfId="192" xr:uid="{9B3D0D02-7E81-480F-AF67-94C74E97141D}"/>
    <cellStyle name="_Column1_Cartel2_04 Bdgt per CDA 19 01  File 2" xfId="193" xr:uid="{23AAEC0E-99D2-4C9D-9AD7-E2D592874041}"/>
    <cellStyle name="_Column1_Cartel2_04 Bdgt per CDA 19 01  File 2 2" xfId="194" xr:uid="{20D0512C-B407-45F1-AA1F-60442D918E67}"/>
    <cellStyle name="_Column1_Cartel2_04 Bdgt per CDA 19 01  File 2 2 2" xfId="11487" xr:uid="{A77F64DF-10AE-498E-9843-0B0CAB14522B}"/>
    <cellStyle name="_Column1_Cartel2_04 Bdgt per CDA 19 01  File 2 2 2 2" xfId="18448" xr:uid="{ED3631F3-E65F-4E0A-848A-BBC6F8C7DE47}"/>
    <cellStyle name="_Column1_Cartel2_04 Bdgt per CDA 19 01  File 2 2 2 2 2" xfId="30813" xr:uid="{73FAD615-CFD0-438B-B91B-EDE4144C54F0}"/>
    <cellStyle name="_Column1_Cartel2_04 Bdgt per CDA 19 01  File 2 2 2 3" xfId="24189" xr:uid="{C7E36663-75B8-48B0-A5E6-26061279D4CC}"/>
    <cellStyle name="_Column1_Cartel2_04 Bdgt per CDA 19 01  File 2 2 3" xfId="11032" xr:uid="{8F3C394A-DCCB-433E-81F1-EFFD0A90ED3D}"/>
    <cellStyle name="_Column1_Cartel2_04 Bdgt per CDA 19 01  File 2 2 3 2" xfId="18074" xr:uid="{CB96C2D9-1AB0-4F81-9FDB-9A5AAF80382B}"/>
    <cellStyle name="_Column1_Cartel2_04 Bdgt per CDA 19 01  File 2 2 3 2 2" xfId="30443" xr:uid="{8419E4C5-01B5-441B-8E46-E7A1EC2C64B0}"/>
    <cellStyle name="_Column1_Cartel2_04 Bdgt per CDA 19 01  File 2 2 3 3" xfId="23772" xr:uid="{E08E9431-5F75-4348-BC0B-A2B21762AE33}"/>
    <cellStyle name="_Column1_Cartel2_04 Bdgt per CDA 19 01  File 2 2 4" xfId="13365" xr:uid="{E46F9438-9C7F-423E-8269-F6BC69F5F428}"/>
    <cellStyle name="_Column1_Cartel2_04 Bdgt per CDA 19 01  File 2 2 4 2" xfId="26051" xr:uid="{A9E46B74-01CC-4D01-9281-66BE1B1AD964}"/>
    <cellStyle name="_Column1_Cartel2_04 Bdgt per CDA 19 01  File 2 3" xfId="195" xr:uid="{3FCAF6FD-EF36-47E6-9369-57D8404B8C3A}"/>
    <cellStyle name="_Column1_Cartel2_04 Bdgt per CDA 19 01  File 2 3 2" xfId="6139" xr:uid="{9DFB3FE2-D424-49DB-9575-B06383460F2A}"/>
    <cellStyle name="_Column1_Cartel2_04 Bdgt per CDA 19 01  File 2 3 2 2" xfId="13725" xr:uid="{61E0B660-FE78-43F9-AFE5-F3DF2205D42D}"/>
    <cellStyle name="_Column1_Cartel2_04 Bdgt per CDA 19 01  File 2 3 2 2 2" xfId="26236" xr:uid="{FBEF1C7D-6F6D-45B5-8AC0-C184F177A55C}"/>
    <cellStyle name="_Column1_Cartel2_04 Bdgt per CDA 19 01  File 2 3 2 3" xfId="19350" xr:uid="{4D77566C-5E44-4075-9E9C-3CAB06B8896D}"/>
    <cellStyle name="_Column1_Cartel2_04 Bdgt per CDA 19 01  File 2 3 3" xfId="11031" xr:uid="{5A833B04-707D-473A-B703-17E703793845}"/>
    <cellStyle name="_Column1_Cartel2_04 Bdgt per CDA 19 01  File 2 3 3 2" xfId="18073" xr:uid="{C86170E5-62B1-4AE8-A995-A279448C10FE}"/>
    <cellStyle name="_Column1_Cartel2_04 Bdgt per CDA 19 01  File 2 3 3 2 2" xfId="30442" xr:uid="{80FC25D6-9EE1-4A27-96A1-792B97BF0ECF}"/>
    <cellStyle name="_Column1_Cartel2_04 Bdgt per CDA 19 01  File 2 3 3 3" xfId="23771" xr:uid="{907016AA-0D83-451D-A7BD-6BC45D914DAD}"/>
    <cellStyle name="_Column1_Cartel2_04 Bdgt per CDA 19 01  File 2 3 4" xfId="13099" xr:uid="{BC581157-9B44-4C45-8559-06574BCAFDDA}"/>
    <cellStyle name="_Column1_Cartel2_04 Bdgt per CDA 19 01  File 2 3 4 2" xfId="25794" xr:uid="{D09E29F4-5B03-4CE4-9F94-2FB846568336}"/>
    <cellStyle name="_Column1_Cartel2_04 Bdgt per CDA 19 01  File 2 4" xfId="6138" xr:uid="{A7DC28E8-07AA-46CA-A94D-DB74DB4A807A}"/>
    <cellStyle name="_Column1_Cartel2_04 Bdgt per CDA 19 01  File 2 4 2" xfId="13724" xr:uid="{CA18573D-DD01-4BC3-9E76-556B813219C7}"/>
    <cellStyle name="_Column1_Cartel2_04 Bdgt per CDA 19 01  File 2 4 2 2" xfId="26235" xr:uid="{254BFA29-05B4-4A4F-9FE5-04DD23418458}"/>
    <cellStyle name="_Column1_Cartel2_04 Bdgt per CDA 19 01  File 2 4 3" xfId="19349" xr:uid="{D05584CC-9B9C-47B1-8086-E892AB7195C3}"/>
    <cellStyle name="_Column1_Cartel2_04 Bdgt per CDA 19 01  File 2 5" xfId="11033" xr:uid="{84E19941-039B-4AD6-A9F2-E40DDD418B0F}"/>
    <cellStyle name="_Column1_Cartel2_04 Bdgt per CDA 19 01  File 2 5 2" xfId="18075" xr:uid="{94EEE1B8-71CB-4461-8876-4C43A73E8097}"/>
    <cellStyle name="_Column1_Cartel2_04 Bdgt per CDA 19 01  File 2 5 2 2" xfId="30444" xr:uid="{D86CCD03-C7D7-4F5E-85E6-7BFEA60F5825}"/>
    <cellStyle name="_Column1_Cartel2_04 Bdgt per CDA 19 01  File 2 5 3" xfId="23773" xr:uid="{36D94A4D-34D0-4242-B385-26149B756FE3}"/>
    <cellStyle name="_Column1_Cartel2_04 Bdgt per CDA 19 01  File 2 6" xfId="13100" xr:uid="{C8D80551-06F0-4895-A846-7EAE589194F9}"/>
    <cellStyle name="_Column1_Cartel2_04 Bdgt per CDA 19 01  File 2 6 2" xfId="25795" xr:uid="{A5180AE5-EF94-4F51-9E5C-7A991002564E}"/>
    <cellStyle name="_Column1_Cartel2_CAPEX BUDGET 23 NOV 2004" xfId="196" xr:uid="{DA610C20-E7A5-4962-A100-E50547C75817}"/>
    <cellStyle name="_Column1_Cartel2_CAPEX_C12_FERRARI" xfId="197" xr:uid="{8147D68A-2DA3-49EE-89F4-CB7BB753F2B3}"/>
    <cellStyle name="_Column1_Cartel2_Cartel1" xfId="198" xr:uid="{A8B11450-2AC9-4F31-B312-40C91EA9BC4A}"/>
    <cellStyle name="_Column1_Cartel2_Cartel1 2" xfId="199" xr:uid="{F26A89E7-4ABA-4FAC-B21E-A44E63A10AD6}"/>
    <cellStyle name="_Column1_Cartel2_Cartel1 2 2" xfId="6143" xr:uid="{12B2C48A-B0D3-4651-B145-B7B909414FB6}"/>
    <cellStyle name="_Column1_Cartel2_Cartel1 2 2 2" xfId="13727" xr:uid="{824CA8A8-6565-4835-BA8B-6F783B724958}"/>
    <cellStyle name="_Column1_Cartel2_Cartel1 2 2 2 2" xfId="26238" xr:uid="{5E7887A9-90F9-4830-BC3D-673C78A1080C}"/>
    <cellStyle name="_Column1_Cartel2_Cartel1 2 2 3" xfId="19354" xr:uid="{0CD1C147-D9B2-4375-9306-1310029454B4}"/>
    <cellStyle name="_Column1_Cartel2_Cartel1 2 3" xfId="11027" xr:uid="{A7FA1F38-96D3-458C-A882-FBBC0A1EFB98}"/>
    <cellStyle name="_Column1_Cartel2_Cartel1 2 3 2" xfId="18069" xr:uid="{DEFCD1DD-5046-45AC-903B-9DCF7FA59965}"/>
    <cellStyle name="_Column1_Cartel2_Cartel1 2 3 2 2" xfId="30438" xr:uid="{81200002-FD72-4C39-8C0F-F8CBFB5AD5AC}"/>
    <cellStyle name="_Column1_Cartel2_Cartel1 2 3 3" xfId="23767" xr:uid="{C624E429-1410-4A5D-AB16-5346E743D84A}"/>
    <cellStyle name="_Column1_Cartel2_Cartel1 2 4" xfId="13097" xr:uid="{611043C2-01A3-4126-A211-EFE8B4C6E5C2}"/>
    <cellStyle name="_Column1_Cartel2_Cartel1 2 4 2" xfId="25792" xr:uid="{D2D990AC-E94D-488B-A00D-3434DA892B51}"/>
    <cellStyle name="_Column1_Cartel2_Cartel1 3" xfId="200" xr:uid="{FA61B39A-CC13-4974-9A3A-1232CC51C3B7}"/>
    <cellStyle name="_Column1_Cartel2_Cartel1 3 2" xfId="6144" xr:uid="{A1AF75F8-7EC8-48CF-90E7-E4699C7B8DFD}"/>
    <cellStyle name="_Column1_Cartel2_Cartel1 3 2 2" xfId="13728" xr:uid="{F7D1FD35-3753-43F4-B61C-EEF01E0A6A99}"/>
    <cellStyle name="_Column1_Cartel2_Cartel1 3 2 2 2" xfId="26239" xr:uid="{6B97BA86-DC40-4A1D-B716-8E0B22E8D930}"/>
    <cellStyle name="_Column1_Cartel2_Cartel1 3 2 3" xfId="19355" xr:uid="{73DB5250-B61D-4A17-895B-37FC03291549}"/>
    <cellStyle name="_Column1_Cartel2_Cartel1 3 3" xfId="11026" xr:uid="{3E3C8B0A-2592-4F88-86ED-70FEFEDA905C}"/>
    <cellStyle name="_Column1_Cartel2_Cartel1 3 3 2" xfId="18068" xr:uid="{2322CBFE-1C17-47AC-9668-BBBCEF5FCB2D}"/>
    <cellStyle name="_Column1_Cartel2_Cartel1 3 3 2 2" xfId="30437" xr:uid="{008783BB-7E81-4042-A735-4E7C8243951A}"/>
    <cellStyle name="_Column1_Cartel2_Cartel1 3 3 3" xfId="23766" xr:uid="{A7F4CFD4-C86F-42FE-8050-E8118695A083}"/>
    <cellStyle name="_Column1_Cartel2_Cartel1 3 4" xfId="13096" xr:uid="{63EA355E-AAC0-4976-8C83-22E0E581EB1B}"/>
    <cellStyle name="_Column1_Cartel2_Cartel1 3 4 2" xfId="25791" xr:uid="{5C88A2CE-8968-4D72-8283-2E1298D66A74}"/>
    <cellStyle name="_Column1_Cartel2_Cartel1 4" xfId="6142" xr:uid="{7F32AB70-85DA-4BBF-AAC7-6DADD0AAAFF9}"/>
    <cellStyle name="_Column1_Cartel2_Cartel1 4 2" xfId="13726" xr:uid="{AD0A8374-7602-416C-AAC7-3470A750715C}"/>
    <cellStyle name="_Column1_Cartel2_Cartel1 4 2 2" xfId="26237" xr:uid="{05A441B2-688E-4B94-98D7-75F0F3E0B3A0}"/>
    <cellStyle name="_Column1_Cartel2_Cartel1 4 3" xfId="19353" xr:uid="{70B46A5A-AC4D-4B4C-931E-625FBD325254}"/>
    <cellStyle name="_Column1_Cartel2_Cartel1 5" xfId="11030" xr:uid="{730E4AF8-26FE-49FF-BD12-D53B5113DBC5}"/>
    <cellStyle name="_Column1_Cartel2_Cartel1 5 2" xfId="18072" xr:uid="{4017EADD-46D5-4B91-97B6-68D4153CBE4A}"/>
    <cellStyle name="_Column1_Cartel2_Cartel1 5 2 2" xfId="30441" xr:uid="{522BC343-4678-43F7-87BF-6DE426BB1E86}"/>
    <cellStyle name="_Column1_Cartel2_Cartel1 5 3" xfId="23770" xr:uid="{415DD2B8-26F6-4A09-83E6-68FF050BC369}"/>
    <cellStyle name="_Column1_Cartel2_Cartel1 6" xfId="13098" xr:uid="{0AC1B099-7900-41E2-B690-A594E2647520}"/>
    <cellStyle name="_Column1_Cartel2_Cartel1 6 2" xfId="25793" xr:uid="{ADA39FB0-9683-4CB2-B34D-665025D2D934}"/>
    <cellStyle name="_Column1_Cartel2_CNH-FERRARI" xfId="201" xr:uid="{91B5965F-0D14-434F-9FD8-8B94E60A670A}"/>
    <cellStyle name="_Column1_Cartel2_Dati" xfId="202" xr:uid="{97C0E59E-8E1E-4979-91BC-F1FB707DC4A8}"/>
    <cellStyle name="_Column1_Cartel2_Dati 2" xfId="203" xr:uid="{2AA5BC59-1E81-46E7-883B-95E3E5C4A605}"/>
    <cellStyle name="_Column1_Cartel2_Dati 2 2" xfId="6147" xr:uid="{663617D3-3998-4209-812D-8DC6673C77D3}"/>
    <cellStyle name="_Column1_Cartel2_Dati 2 2 2" xfId="13730" xr:uid="{A595F1EB-B794-4F25-A703-A73F55C816EF}"/>
    <cellStyle name="_Column1_Cartel2_Dati 2 2 2 2" xfId="26241" xr:uid="{AF4D0569-13EF-4015-AFB5-F1682CA8C953}"/>
    <cellStyle name="_Column1_Cartel2_Dati 2 2 3" xfId="19358" xr:uid="{B175A987-856A-47AE-8774-A380242017EE}"/>
    <cellStyle name="_Column1_Cartel2_Dati 2 3" xfId="11024" xr:uid="{E21254BD-F583-415B-96B9-6FCB07DE0E23}"/>
    <cellStyle name="_Column1_Cartel2_Dati 2 3 2" xfId="18066" xr:uid="{A61BF1F8-A6DD-4746-B651-2ECA5FEE1344}"/>
    <cellStyle name="_Column1_Cartel2_Dati 2 3 2 2" xfId="30435" xr:uid="{7DF55BEF-D6D3-41A5-A034-C1216F11B224}"/>
    <cellStyle name="_Column1_Cartel2_Dati 2 3 3" xfId="23764" xr:uid="{12BF9B72-1852-4C79-BC1F-0B4335A8DDB8}"/>
    <cellStyle name="_Column1_Cartel2_Dati 2 4" xfId="13094" xr:uid="{34504F20-390A-4468-BF9A-E0854240269F}"/>
    <cellStyle name="_Column1_Cartel2_Dati 2 4 2" xfId="25789" xr:uid="{6C0C1481-9873-4065-9053-F337BAD4FA6E}"/>
    <cellStyle name="_Column1_Cartel2_Dati 3" xfId="204" xr:uid="{12F89A88-AE59-4620-9CE2-BCE2F6F74941}"/>
    <cellStyle name="_Column1_Cartel2_Dati 3 2" xfId="6148" xr:uid="{2AB4A955-895D-4ED0-9506-EE061C4199C1}"/>
    <cellStyle name="_Column1_Cartel2_Dati 3 2 2" xfId="13731" xr:uid="{1C231403-82B3-477D-8543-900E044A2972}"/>
    <cellStyle name="_Column1_Cartel2_Dati 3 2 2 2" xfId="26242" xr:uid="{2A76D9EB-CD97-4D75-A419-A5C4BC5F85B1}"/>
    <cellStyle name="_Column1_Cartel2_Dati 3 2 3" xfId="19359" xr:uid="{988A3E87-5ED9-4B36-A0F4-9920C31D8108}"/>
    <cellStyle name="_Column1_Cartel2_Dati 3 3" xfId="11023" xr:uid="{66A1E133-AF84-44FA-853F-6F5139F70651}"/>
    <cellStyle name="_Column1_Cartel2_Dati 3 3 2" xfId="18065" xr:uid="{206D86B3-0887-4382-993B-436FFEBE1BAA}"/>
    <cellStyle name="_Column1_Cartel2_Dati 3 3 2 2" xfId="30434" xr:uid="{E8538F32-D37B-473F-B1A0-F131995618EA}"/>
    <cellStyle name="_Column1_Cartel2_Dati 3 3 3" xfId="23763" xr:uid="{66004753-2860-4A53-9D9A-F0987F7CDA1A}"/>
    <cellStyle name="_Column1_Cartel2_Dati 3 4" xfId="13093" xr:uid="{57E726B2-C6DE-4222-AE15-34080C2437CD}"/>
    <cellStyle name="_Column1_Cartel2_Dati 3 4 2" xfId="25788" xr:uid="{D8F5CEF5-2201-4F6E-89BD-2A53EDA554A1}"/>
    <cellStyle name="_Column1_Cartel2_Dati 4" xfId="6146" xr:uid="{340572D0-5E9E-451C-95CA-A053F5899461}"/>
    <cellStyle name="_Column1_Cartel2_Dati 4 2" xfId="13729" xr:uid="{C9C1A918-E99D-4B6D-AFA2-357B78853E03}"/>
    <cellStyle name="_Column1_Cartel2_Dati 4 2 2" xfId="26240" xr:uid="{C118591E-C220-4F52-8B59-6AF075CC23A1}"/>
    <cellStyle name="_Column1_Cartel2_Dati 4 3" xfId="19357" xr:uid="{81A19C69-2297-48CC-8F07-0B6141531DEA}"/>
    <cellStyle name="_Column1_Cartel2_Dati 5" xfId="11025" xr:uid="{8629D2B2-21CE-424E-A28E-0394EF1D89B8}"/>
    <cellStyle name="_Column1_Cartel2_Dati 5 2" xfId="18067" xr:uid="{EB353A4E-96E8-45A1-99FF-5488865A2C44}"/>
    <cellStyle name="_Column1_Cartel2_Dati 5 2 2" xfId="30436" xr:uid="{36D228F5-C3D5-4923-B4FA-093E64128F10}"/>
    <cellStyle name="_Column1_Cartel2_Dati 5 3" xfId="23765" xr:uid="{E83F25BD-6C1E-42C4-8A01-B2B9144E78E3}"/>
    <cellStyle name="_Column1_Cartel2_Dati 6" xfId="13095" xr:uid="{0F8B9771-37E3-45F2-A3C3-A3005CF3C315}"/>
    <cellStyle name="_Column1_Cartel2_Dati 6 2" xfId="25790" xr:uid="{BD5B2D70-4407-4892-AD26-5FDD4DF61B95}"/>
    <cellStyle name="_Column1_Cartel2_dettaglio INVESTIMENTI PER SETTORE" xfId="205" xr:uid="{A90388FA-04D6-4243-B2C7-FACC9DFB6A67}"/>
    <cellStyle name="_Column1_Cartel2_dettaglio INVESTIMENTI PER SETTORE 2" xfId="206" xr:uid="{545DE026-FF18-4F87-9E46-2D42BAE4408E}"/>
    <cellStyle name="_Column1_Cartel2_dettaglio INVESTIMENTI PER SETTORE 2 2" xfId="6149" xr:uid="{C9EC7935-C42A-4991-BAB6-90788E0051C5}"/>
    <cellStyle name="_Column1_Cartel2_dettaglio INVESTIMENTI PER SETTORE 2 2 2" xfId="13732" xr:uid="{F8B72E10-147E-40FE-A235-2FAF506F219E}"/>
    <cellStyle name="_Column1_Cartel2_dettaglio INVESTIMENTI PER SETTORE 2 2 2 2" xfId="26243" xr:uid="{F6B028C2-EE5C-4892-8AD8-374034D1CF67}"/>
    <cellStyle name="_Column1_Cartel2_dettaglio INVESTIMENTI PER SETTORE 2 2 3" xfId="19360" xr:uid="{F1B6AE3A-8071-443B-AB38-5F97F73017FC}"/>
    <cellStyle name="_Column1_Cartel2_dettaglio INVESTIMENTI PER SETTORE 2 3" xfId="11020" xr:uid="{9101A294-042C-4192-AF33-22CB60ABD0C5}"/>
    <cellStyle name="_Column1_Cartel2_dettaglio INVESTIMENTI PER SETTORE 2 3 2" xfId="18062" xr:uid="{2C343949-F43D-433D-84A9-CEC024EF3068}"/>
    <cellStyle name="_Column1_Cartel2_dettaglio INVESTIMENTI PER SETTORE 2 3 2 2" xfId="30431" xr:uid="{90675CDB-8BFD-4520-8361-C09553CBF2A4}"/>
    <cellStyle name="_Column1_Cartel2_dettaglio INVESTIMENTI PER SETTORE 2 3 3" xfId="23760" xr:uid="{9862F75D-4489-4CF9-A278-F4FB8977B91E}"/>
    <cellStyle name="_Column1_Cartel2_dettaglio INVESTIMENTI PER SETTORE 2 4" xfId="13092" xr:uid="{E5B1D1BD-0454-4B97-8487-EB7B135F60EB}"/>
    <cellStyle name="_Column1_Cartel2_dettaglio INVESTIMENTI PER SETTORE 2 4 2" xfId="25787" xr:uid="{26B6E489-5C77-4A02-9ECA-4BFA96025A7F}"/>
    <cellStyle name="_Column1_Cartel2_dettaglio INVESTIMENTI PER SETTORE 3" xfId="207" xr:uid="{4C2C86FE-5E5C-490C-A597-D895C005F394}"/>
    <cellStyle name="_Column1_Cartel2_dettaglio INVESTIMENTI PER SETTORE 3 2" xfId="6151" xr:uid="{7AB46DBE-F9C6-453B-A7C8-E5C5406E9C9C}"/>
    <cellStyle name="_Column1_Cartel2_dettaglio INVESTIMENTI PER SETTORE 3 2 2" xfId="13734" xr:uid="{877B9335-CBF8-44CC-8D3E-2218BFBD8594}"/>
    <cellStyle name="_Column1_Cartel2_dettaglio INVESTIMENTI PER SETTORE 3 2 2 2" xfId="26245" xr:uid="{94D72867-C01C-4E1C-A1D8-63634A3C9974}"/>
    <cellStyle name="_Column1_Cartel2_dettaglio INVESTIMENTI PER SETTORE 3 2 3" xfId="19362" xr:uid="{B7B2CCAB-0B98-4766-8B4A-C89B20D52A6A}"/>
    <cellStyle name="_Column1_Cartel2_dettaglio INVESTIMENTI PER SETTORE 3 3" xfId="11019" xr:uid="{A4A54849-076C-43EF-A289-575947F072CE}"/>
    <cellStyle name="_Column1_Cartel2_dettaglio INVESTIMENTI PER SETTORE 3 3 2" xfId="18061" xr:uid="{C8A81D43-4646-4F06-BE73-C2545570024B}"/>
    <cellStyle name="_Column1_Cartel2_dettaglio INVESTIMENTI PER SETTORE 3 3 2 2" xfId="30430" xr:uid="{42239A12-E61F-47F8-8EE0-0CC9216927A3}"/>
    <cellStyle name="_Column1_Cartel2_dettaglio INVESTIMENTI PER SETTORE 3 3 3" xfId="23759" xr:uid="{5A18D0A4-2CBB-4E15-9E6E-8F497A931F63}"/>
    <cellStyle name="_Column1_Cartel2_dettaglio INVESTIMENTI PER SETTORE 3 4" xfId="13090" xr:uid="{E68FA60E-8202-4AB8-BE52-C20893D980AA}"/>
    <cellStyle name="_Column1_Cartel2_dettaglio INVESTIMENTI PER SETTORE 3 4 2" xfId="25785" xr:uid="{10DB47AF-2CDB-4BF8-ABC5-0884582E79C5}"/>
    <cellStyle name="_Column1_Cartel2_dettaglio INVESTIMENTI PER SETTORE 4" xfId="6150" xr:uid="{9208735E-0E3C-4637-B7A7-448E3396A215}"/>
    <cellStyle name="_Column1_Cartel2_dettaglio INVESTIMENTI PER SETTORE 4 2" xfId="13733" xr:uid="{CBAC47AB-EEDA-4BC5-80B9-85954854E91F}"/>
    <cellStyle name="_Column1_Cartel2_dettaglio INVESTIMENTI PER SETTORE 4 2 2" xfId="26244" xr:uid="{32F021AD-E5E2-4673-8823-C090F3E8E4B9}"/>
    <cellStyle name="_Column1_Cartel2_dettaglio INVESTIMENTI PER SETTORE 4 3" xfId="19361" xr:uid="{486C1A8E-75CF-4180-9EF6-9AC3DB16F5FE}"/>
    <cellStyle name="_Column1_Cartel2_dettaglio INVESTIMENTI PER SETTORE 5" xfId="11225" xr:uid="{5CF61127-F3BC-43FF-8638-4C0074B4CCC4}"/>
    <cellStyle name="_Column1_Cartel2_dettaglio INVESTIMENTI PER SETTORE 5 2" xfId="18243" xr:uid="{2B57B141-F816-49D2-A69B-44BD209F820E}"/>
    <cellStyle name="_Column1_Cartel2_dettaglio INVESTIMENTI PER SETTORE 5 2 2" xfId="30612" xr:uid="{8F53D994-13AC-4B2B-BC99-69B14F34DD91}"/>
    <cellStyle name="_Column1_Cartel2_dettaglio INVESTIMENTI PER SETTORE 5 3" xfId="23952" xr:uid="{CAE78B0C-5610-44A6-9A4F-D67AA7F53305}"/>
    <cellStyle name="_Column1_Cartel2_dettaglio INVESTIMENTI PER SETTORE 6" xfId="13177" xr:uid="{74C1386C-D33B-471E-AEAB-E716DC61E5D2}"/>
    <cellStyle name="_Column1_Cartel2_dettaglio INVESTIMENTI PER SETTORE 6 2" xfId="25870" xr:uid="{EB27E6BF-E475-4A9E-A61E-721F919A2F1C}"/>
    <cellStyle name="_Column1_Cartel2_Grafico capex c12" xfId="208" xr:uid="{79EA8BE4-0829-4881-B846-D30387E06E50}"/>
    <cellStyle name="_Column1_Cartel2_Grafico capex c12 (version 1)" xfId="209" xr:uid="{44E2BF22-865A-43F1-BCE0-CAF935E2C3CC}"/>
    <cellStyle name="_Column1_Cartel2_Grafico capex c12 ii" xfId="210" xr:uid="{BC20872B-9A7B-4D60-8526-3F4BEBB5463B}"/>
    <cellStyle name="_Column1_Cartel2_IndFinIT_Forecast1_04EnglVers" xfId="211" xr:uid="{010598E9-678E-4F54-A7D2-D4C516D55AE1}"/>
    <cellStyle name="_Column1_Cartel2_INVESTIMENTI PER SETTORE 27.01.04" xfId="212" xr:uid="{3592EAA3-A078-4B05-82AE-94BBAFA32286}"/>
    <cellStyle name="_Column1_Cartel2_INVESTIMENTI PER SETTORE 27.01.04 2" xfId="213" xr:uid="{2FB40006-C432-4315-8F3E-BD7590E20BEA}"/>
    <cellStyle name="_Column1_Cartel2_INVESTIMENTI PER SETTORE 27.01.04 2 2" xfId="6157" xr:uid="{C9C2A6FE-B2C5-43FF-86E1-3BCC6C2856F1}"/>
    <cellStyle name="_Column1_Cartel2_INVESTIMENTI PER SETTORE 27.01.04 2 2 2" xfId="13736" xr:uid="{AFBFDBEF-35B2-4716-81A6-D052DB8FA29E}"/>
    <cellStyle name="_Column1_Cartel2_INVESTIMENTI PER SETTORE 27.01.04 2 2 2 2" xfId="26247" xr:uid="{BE1B2027-FD18-4893-A1A0-CE46000D24B4}"/>
    <cellStyle name="_Column1_Cartel2_INVESTIMENTI PER SETTORE 27.01.04 2 2 3" xfId="19368" xr:uid="{406BBC5F-7041-4E1D-B945-27486214759B}"/>
    <cellStyle name="_Column1_Cartel2_INVESTIMENTI PER SETTORE 27.01.04 2 3" xfId="11017" xr:uid="{55291C0F-B7F6-471C-ACEA-2FAA626ECA21}"/>
    <cellStyle name="_Column1_Cartel2_INVESTIMENTI PER SETTORE 27.01.04 2 3 2" xfId="18059" xr:uid="{F511C2E7-4A09-4478-8FC7-2B8838765289}"/>
    <cellStyle name="_Column1_Cartel2_INVESTIMENTI PER SETTORE 27.01.04 2 3 2 2" xfId="30428" xr:uid="{DC7A6804-52EC-4E4F-BF13-BEF9DEEED4B4}"/>
    <cellStyle name="_Column1_Cartel2_INVESTIMENTI PER SETTORE 27.01.04 2 3 3" xfId="23757" xr:uid="{73B918D3-FAC7-4CBF-AA96-F37C7A82F4C1}"/>
    <cellStyle name="_Column1_Cartel2_INVESTIMENTI PER SETTORE 27.01.04 2 4" xfId="13085" xr:uid="{E93CF1D7-AE54-4F9C-9705-19D1CC1FE02E}"/>
    <cellStyle name="_Column1_Cartel2_INVESTIMENTI PER SETTORE 27.01.04 2 4 2" xfId="25780" xr:uid="{D729F65F-C90E-4999-8F64-28EA13A6E99F}"/>
    <cellStyle name="_Column1_Cartel2_INVESTIMENTI PER SETTORE 27.01.04 3" xfId="214" xr:uid="{D8479A11-234F-48EE-89DE-135EE2722E1E}"/>
    <cellStyle name="_Column1_Cartel2_INVESTIMENTI PER SETTORE 27.01.04 3 2" xfId="6158" xr:uid="{9A26AEC5-3F18-448B-9754-3DA97275CFA8}"/>
    <cellStyle name="_Column1_Cartel2_INVESTIMENTI PER SETTORE 27.01.04 3 2 2" xfId="13737" xr:uid="{18B085B0-1DED-4B0C-88E6-C7E730123376}"/>
    <cellStyle name="_Column1_Cartel2_INVESTIMENTI PER SETTORE 27.01.04 3 2 2 2" xfId="26248" xr:uid="{7E54DA10-75AB-4B6A-A035-884781CA65FF}"/>
    <cellStyle name="_Column1_Cartel2_INVESTIMENTI PER SETTORE 27.01.04 3 2 3" xfId="19369" xr:uid="{35DB62C8-4C47-477F-B3B5-BA49CF8FDBFF}"/>
    <cellStyle name="_Column1_Cartel2_INVESTIMENTI PER SETTORE 27.01.04 3 3" xfId="11016" xr:uid="{C7CCA6F5-45B1-4D4C-AAEB-858142C637B1}"/>
    <cellStyle name="_Column1_Cartel2_INVESTIMENTI PER SETTORE 27.01.04 3 3 2" xfId="18058" xr:uid="{1D993AF7-046C-4056-8E8D-83FD999FA33B}"/>
    <cellStyle name="_Column1_Cartel2_INVESTIMENTI PER SETTORE 27.01.04 3 3 2 2" xfId="30427" xr:uid="{65F443C5-6C21-41FD-95B3-65414B333466}"/>
    <cellStyle name="_Column1_Cartel2_INVESTIMENTI PER SETTORE 27.01.04 3 3 3" xfId="23756" xr:uid="{F52E4226-C6B4-4ACC-BD71-6C7AEFC587AB}"/>
    <cellStyle name="_Column1_Cartel2_INVESTIMENTI PER SETTORE 27.01.04 3 4" xfId="13084" xr:uid="{2A1EBC7A-68BA-434D-8B73-37E03A167F89}"/>
    <cellStyle name="_Column1_Cartel2_INVESTIMENTI PER SETTORE 27.01.04 3 4 2" xfId="25779" xr:uid="{C459E910-4DEA-4AE2-AC72-0DAE247A19D9}"/>
    <cellStyle name="_Column1_Cartel2_INVESTIMENTI PER SETTORE 27.01.04 4" xfId="6156" xr:uid="{64AEE1B8-3B20-470A-8927-2ACB8824382E}"/>
    <cellStyle name="_Column1_Cartel2_INVESTIMENTI PER SETTORE 27.01.04 4 2" xfId="13735" xr:uid="{5995F6C3-8BF9-4400-9A03-11D41A8FA10C}"/>
    <cellStyle name="_Column1_Cartel2_INVESTIMENTI PER SETTORE 27.01.04 4 2 2" xfId="26246" xr:uid="{2F7328DC-DC8F-4BFD-A5BD-1D3450074F53}"/>
    <cellStyle name="_Column1_Cartel2_INVESTIMENTI PER SETTORE 27.01.04 4 3" xfId="19367" xr:uid="{E1EA922A-B319-47FF-8DA6-AC6624E151AF}"/>
    <cellStyle name="_Column1_Cartel2_INVESTIMENTI PER SETTORE 27.01.04 5" xfId="11018" xr:uid="{F2AE61C9-69F9-4430-8F1F-244FDDD05E1B}"/>
    <cellStyle name="_Column1_Cartel2_INVESTIMENTI PER SETTORE 27.01.04 5 2" xfId="18060" xr:uid="{B3D02AE9-2DEF-44E2-B2C7-07CC951B010A}"/>
    <cellStyle name="_Column1_Cartel2_INVESTIMENTI PER SETTORE 27.01.04 5 2 2" xfId="30429" xr:uid="{51D90481-16FE-4A0D-A270-CEE8146B2F1B}"/>
    <cellStyle name="_Column1_Cartel2_INVESTIMENTI PER SETTORE 27.01.04 5 3" xfId="23758" xr:uid="{8C12B17C-57EC-458A-9F84-F4C7FA2E7C90}"/>
    <cellStyle name="_Column1_Cartel2_INVESTIMENTI PER SETTORE 27.01.04 6" xfId="13086" xr:uid="{8EB16C51-95F5-45C0-9F00-3589672DCD79}"/>
    <cellStyle name="_Column1_Cartel2_INVESTIMENTI PER SETTORE 27.01.04 6 2" xfId="25781" xr:uid="{A4EFA57E-B64B-48EF-9CA5-05F3B7F39010}"/>
    <cellStyle name="_Column1_Cartel21" xfId="215" xr:uid="{A63BB88F-D778-4BC6-82B7-03CD6483427F}"/>
    <cellStyle name="_Column1_Cartel21 2" xfId="216" xr:uid="{FC4E3D42-BDBE-46E6-9BDD-3B7D2CEE4DA3}"/>
    <cellStyle name="_Column1_Cartel21 2 2" xfId="6160" xr:uid="{C3C1991F-6407-4C18-897B-BC8E7614D23E}"/>
    <cellStyle name="_Column1_Cartel21 2 2 2" xfId="13739" xr:uid="{D9D7BC4B-40F9-4ACE-8B82-37AF90A66655}"/>
    <cellStyle name="_Column1_Cartel21 2 2 2 2" xfId="26250" xr:uid="{9036580B-2179-45CA-9677-B51FB246CF99}"/>
    <cellStyle name="_Column1_Cartel21 2 2 3" xfId="19371" xr:uid="{E04E86D6-E454-4683-9F62-AFC0E1081845}"/>
    <cellStyle name="_Column1_Cartel21 2 3" xfId="11014" xr:uid="{A0C4CCC6-0FFE-4F4C-8D8B-AF74C990E18F}"/>
    <cellStyle name="_Column1_Cartel21 2 3 2" xfId="18056" xr:uid="{9D1E87E1-8C9A-4F94-B2D1-821B2034571E}"/>
    <cellStyle name="_Column1_Cartel21 2 3 2 2" xfId="30425" xr:uid="{25CDDA8D-AB0D-4F73-A2C6-502E8A56C43D}"/>
    <cellStyle name="_Column1_Cartel21 2 3 3" xfId="23754" xr:uid="{B0064D82-F9AA-423D-BC80-040FA6DE6A69}"/>
    <cellStyle name="_Column1_Cartel21 2 4" xfId="13082" xr:uid="{79322806-B415-4BD0-831F-3D35C4295BBB}"/>
    <cellStyle name="_Column1_Cartel21 2 4 2" xfId="25777" xr:uid="{6D044341-D7BC-4212-B137-8B2F28B834A8}"/>
    <cellStyle name="_Column1_Cartel21 3" xfId="217" xr:uid="{C6249BA6-4E27-47CA-82FE-C3535BAEAE7A}"/>
    <cellStyle name="_Column1_Cartel21 3 2" xfId="6161" xr:uid="{4E24CC65-21E4-4DF5-B31E-441B637DADCB}"/>
    <cellStyle name="_Column1_Cartel21 3 2 2" xfId="13740" xr:uid="{2542332C-39C7-4B94-B22D-44B31C46CAB2}"/>
    <cellStyle name="_Column1_Cartel21 3 2 2 2" xfId="26251" xr:uid="{E4A5E4A1-1B48-490A-94C0-17E77D16DC59}"/>
    <cellStyle name="_Column1_Cartel21 3 2 3" xfId="19372" xr:uid="{283F7BB7-D58D-4BDA-AD79-B8892C1D973E}"/>
    <cellStyle name="_Column1_Cartel21 3 3" xfId="11013" xr:uid="{8B615DEC-8F6A-4911-8F75-2C9580178441}"/>
    <cellStyle name="_Column1_Cartel21 3 3 2" xfId="18055" xr:uid="{F8A7104C-080E-4311-98E1-7272740458A0}"/>
    <cellStyle name="_Column1_Cartel21 3 3 2 2" xfId="30424" xr:uid="{6176FE21-433C-4B6E-B604-740EE8F10F83}"/>
    <cellStyle name="_Column1_Cartel21 3 3 3" xfId="23753" xr:uid="{4589E373-9CB6-417E-B383-A15F25B950BF}"/>
    <cellStyle name="_Column1_Cartel21 3 4" xfId="13081" xr:uid="{3170CA3F-DA2F-4C1B-B21E-7DBD7D21CE5E}"/>
    <cellStyle name="_Column1_Cartel21 3 4 2" xfId="25776" xr:uid="{347B1F4F-063A-4533-A0BD-47ED911BFAE5}"/>
    <cellStyle name="_Column1_Cartel21 4" xfId="6159" xr:uid="{D7EA6F65-CA1A-4FC2-ADE9-106698777E7E}"/>
    <cellStyle name="_Column1_Cartel21 4 2" xfId="13738" xr:uid="{2AB8E11E-47F6-45F4-BE7A-A3C66010744F}"/>
    <cellStyle name="_Column1_Cartel21 4 2 2" xfId="26249" xr:uid="{7749CD9A-9DCA-489F-8219-B6E6D5576492}"/>
    <cellStyle name="_Column1_Cartel21 4 3" xfId="19370" xr:uid="{CDF02A74-3EFD-41DA-BA87-7B435BD641DD}"/>
    <cellStyle name="_Column1_Cartel21 5" xfId="11015" xr:uid="{E3A34248-D451-45FE-9DA0-99A28A758D70}"/>
    <cellStyle name="_Column1_Cartel21 5 2" xfId="18057" xr:uid="{8C2A56B2-7D68-4B61-8749-39BAFF2C9B05}"/>
    <cellStyle name="_Column1_Cartel21 5 2 2" xfId="30426" xr:uid="{ED04FF9A-7EDB-4B78-B71F-855EC9440843}"/>
    <cellStyle name="_Column1_Cartel21 5 3" xfId="23755" xr:uid="{FF1B86C5-CF25-4EAB-AAA4-09E1FBE41B49}"/>
    <cellStyle name="_Column1_Cartel21 6" xfId="13083" xr:uid="{AEA5D012-8238-4ACF-A072-D708E7DC2B93}"/>
    <cellStyle name="_Column1_Cartel21 6 2" xfId="25778" xr:uid="{7DB6C2A7-346C-4753-91B1-CE294629EE06}"/>
    <cellStyle name="_Column1_Cartel3" xfId="218" xr:uid="{659D3BC4-7A30-4386-9AA7-C42A2B0199C2}"/>
    <cellStyle name="_Column1_Cartel3_1" xfId="219" xr:uid="{E9D4D4B2-D5E2-4017-9D5A-1C8FF031F5AC}"/>
    <cellStyle name="_Column1_Cartel3_1 2" xfId="220" xr:uid="{82CEE7F2-7D93-406C-9D83-8D26D21DFB44}"/>
    <cellStyle name="_Column1_Cartel3_1 2 2" xfId="6164" xr:uid="{4B17DB2D-9BBF-4294-B6BE-0DE181351E43}"/>
    <cellStyle name="_Column1_Cartel3_1 2 2 2" xfId="13742" xr:uid="{98A2F690-4879-4FAB-AFA2-84D3091F347B}"/>
    <cellStyle name="_Column1_Cartel3_1 2 2 2 2" xfId="26253" xr:uid="{785E0FD2-B771-4F73-82F6-66B1176355A2}"/>
    <cellStyle name="_Column1_Cartel3_1 2 2 3" xfId="19375" xr:uid="{3AC3CCCE-E654-4DF5-A1A8-F8FD29893505}"/>
    <cellStyle name="_Column1_Cartel3_1 2 3" xfId="11009" xr:uid="{31406309-C727-4BE0-ACB6-7B5739E8AF7F}"/>
    <cellStyle name="_Column1_Cartel3_1 2 3 2" xfId="18051" xr:uid="{6AD32776-E4F4-4B5A-B3A2-13FB26181068}"/>
    <cellStyle name="_Column1_Cartel3_1 2 3 2 2" xfId="30420" xr:uid="{D8D4217C-A0BF-43D8-B039-032A28F513E2}"/>
    <cellStyle name="_Column1_Cartel3_1 2 3 3" xfId="23749" xr:uid="{90F91980-F3F1-44EA-B45A-D711741E502D}"/>
    <cellStyle name="_Column1_Cartel3_1 2 4" xfId="13079" xr:uid="{B8EB1EBE-6C0E-44DB-BD71-4D389706D1A2}"/>
    <cellStyle name="_Column1_Cartel3_1 2 4 2" xfId="25774" xr:uid="{A5F7B873-C8CD-40D0-B54F-C41160C6BB66}"/>
    <cellStyle name="_Column1_Cartel3_1 3" xfId="221" xr:uid="{1E611652-9679-4D3B-9E00-7784DB07B999}"/>
    <cellStyle name="_Column1_Cartel3_1 3 2" xfId="6165" xr:uid="{7568D35A-8E3B-400A-B287-E5EAD2016413}"/>
    <cellStyle name="_Column1_Cartel3_1 3 2 2" xfId="13743" xr:uid="{EED721A8-8BA4-422A-A404-E4C9B46DBD90}"/>
    <cellStyle name="_Column1_Cartel3_1 3 2 2 2" xfId="26254" xr:uid="{1CB8A23C-2AB8-45C8-A135-0C12123CF377}"/>
    <cellStyle name="_Column1_Cartel3_1 3 2 3" xfId="19376" xr:uid="{51863BB1-4A80-4C8A-886B-47B9383E5D5D}"/>
    <cellStyle name="_Column1_Cartel3_1 3 3" xfId="11008" xr:uid="{0C8B5A1D-AA3D-4B4F-8B2D-D2D4950F3573}"/>
    <cellStyle name="_Column1_Cartel3_1 3 3 2" xfId="18050" xr:uid="{73E3144F-251F-4164-B5CB-2D6089F2DC3D}"/>
    <cellStyle name="_Column1_Cartel3_1 3 3 2 2" xfId="30419" xr:uid="{4BE42F18-54BE-4862-814E-9C7BE0722A97}"/>
    <cellStyle name="_Column1_Cartel3_1 3 3 3" xfId="23748" xr:uid="{B4E9CA42-D198-4778-AEBC-8ED66F0670C7}"/>
    <cellStyle name="_Column1_Cartel3_1 3 4" xfId="13078" xr:uid="{393C8188-2A48-4200-86A3-CD59B39B3C0A}"/>
    <cellStyle name="_Column1_Cartel3_1 3 4 2" xfId="25773" xr:uid="{C1C8EB36-62F7-4626-9B76-88A123D1912E}"/>
    <cellStyle name="_Column1_Cartel3_1 4" xfId="6163" xr:uid="{4B84F6CB-7E75-4599-B63C-CF58BAD23C13}"/>
    <cellStyle name="_Column1_Cartel3_1 4 2" xfId="13741" xr:uid="{07EC2117-757F-4F2D-971A-E06435A1F82B}"/>
    <cellStyle name="_Column1_Cartel3_1 4 2 2" xfId="26252" xr:uid="{96B2803D-024F-4F7B-960B-E3A0E4212695}"/>
    <cellStyle name="_Column1_Cartel3_1 4 3" xfId="19374" xr:uid="{679FE462-B59C-46C1-8C32-8A4EF375742C}"/>
    <cellStyle name="_Column1_Cartel3_1 5" xfId="11012" xr:uid="{AC26F121-8AD7-41A5-BA3B-8DD633592994}"/>
    <cellStyle name="_Column1_Cartel3_1 5 2" xfId="18054" xr:uid="{C2841656-5266-437C-A33A-325D8591C82B}"/>
    <cellStyle name="_Column1_Cartel3_1 5 2 2" xfId="30423" xr:uid="{58B92B7E-C3B0-420A-B78A-99B4B973B722}"/>
    <cellStyle name="_Column1_Cartel3_1 5 3" xfId="23752" xr:uid="{6F95C278-F7D3-4D5A-B8B6-B605528C7F3A}"/>
    <cellStyle name="_Column1_Cartel3_1 6" xfId="13080" xr:uid="{956D8DD0-6F82-4F9C-979C-1D119110AEE4}"/>
    <cellStyle name="_Column1_Cartel3_1 6 2" xfId="25775" xr:uid="{943BC51D-5E13-4ABE-B8F3-5FBCFB2A55E5}"/>
    <cellStyle name="_Column1_Cartel31" xfId="222" xr:uid="{15A68683-78B0-4883-B820-DB8ECE8CE158}"/>
    <cellStyle name="_Column1_Cartel31 2" xfId="223" xr:uid="{2A5C0093-EC87-498A-A5E7-78BB0598B40E}"/>
    <cellStyle name="_Column1_Cartel31 2 2" xfId="6167" xr:uid="{5DF1F92D-FC94-44F9-954D-932536F2B42D}"/>
    <cellStyle name="_Column1_Cartel31 2 2 2" xfId="13745" xr:uid="{8FDC8658-1AF9-4E23-A383-6A979E7E09E8}"/>
    <cellStyle name="_Column1_Cartel31 2 2 2 2" xfId="26256" xr:uid="{EC3F0CDE-8141-4688-8F38-CA9F1B6E689E}"/>
    <cellStyle name="_Column1_Cartel31 2 2 3" xfId="19378" xr:uid="{F7B5B35B-C6FE-4218-8890-3FA5EA1ABF53}"/>
    <cellStyle name="_Column1_Cartel31 2 3" xfId="11006" xr:uid="{B972F3C8-4637-499F-B0AD-178DD09C72CC}"/>
    <cellStyle name="_Column1_Cartel31 2 3 2" xfId="18048" xr:uid="{9898DEF5-4BF7-4E7D-83DC-B76B99B1ADFC}"/>
    <cellStyle name="_Column1_Cartel31 2 3 2 2" xfId="30417" xr:uid="{5369BBC5-714D-4233-BD70-C1CA7F2BDB16}"/>
    <cellStyle name="_Column1_Cartel31 2 3 3" xfId="23746" xr:uid="{E2848BE3-1B82-4D57-A47E-7D6A8DDFB4A5}"/>
    <cellStyle name="_Column1_Cartel31 2 4" xfId="13076" xr:uid="{904BFEDA-2A24-4EEB-98B2-BB878B6D6BBB}"/>
    <cellStyle name="_Column1_Cartel31 2 4 2" xfId="25771" xr:uid="{7B82B84F-ED99-4874-997A-AC472D76B7E2}"/>
    <cellStyle name="_Column1_Cartel31 3" xfId="224" xr:uid="{B1EA3836-BB93-4B51-8B93-643688C03813}"/>
    <cellStyle name="_Column1_Cartel31 3 2" xfId="6168" xr:uid="{CC1A607E-4D27-417E-BD99-2E4A4D71DA8F}"/>
    <cellStyle name="_Column1_Cartel31 3 2 2" xfId="13746" xr:uid="{F6F74CCA-DDC0-4ECC-AA18-FFF628DAC73F}"/>
    <cellStyle name="_Column1_Cartel31 3 2 2 2" xfId="26257" xr:uid="{FE5A959F-9C46-4588-B1BA-4C1231693F31}"/>
    <cellStyle name="_Column1_Cartel31 3 2 3" xfId="19379" xr:uid="{B16E50AB-ADF7-41A3-82F3-6FBE2855A72C}"/>
    <cellStyle name="_Column1_Cartel31 3 3" xfId="11005" xr:uid="{9184DD12-D8FD-4CC7-8B1E-BF996A1ED3B2}"/>
    <cellStyle name="_Column1_Cartel31 3 3 2" xfId="18047" xr:uid="{44F68C6B-543A-42A5-94D3-E314364F51C1}"/>
    <cellStyle name="_Column1_Cartel31 3 3 2 2" xfId="30416" xr:uid="{30AAD47B-B1CA-4E1E-9452-3510F1897258}"/>
    <cellStyle name="_Column1_Cartel31 3 3 3" xfId="23745" xr:uid="{A4E24A61-5679-44AE-8C81-450BEC71C4F3}"/>
    <cellStyle name="_Column1_Cartel31 3 4" xfId="13075" xr:uid="{BC3B0212-D06D-4545-BA29-484B775FF812}"/>
    <cellStyle name="_Column1_Cartel31 3 4 2" xfId="25770" xr:uid="{62293FD7-436F-41AA-B134-CBE3E58ADE70}"/>
    <cellStyle name="_Column1_Cartel31 4" xfId="6166" xr:uid="{DAC95E48-0422-4CB2-B2A0-DCE21ECF4BD4}"/>
    <cellStyle name="_Column1_Cartel31 4 2" xfId="13744" xr:uid="{E21491BE-FBFE-4B1E-8C71-534FD9691BF5}"/>
    <cellStyle name="_Column1_Cartel31 4 2 2" xfId="26255" xr:uid="{D41A7ACC-6872-4F0A-939C-3507A9778040}"/>
    <cellStyle name="_Column1_Cartel31 4 3" xfId="19377" xr:uid="{C1603E3E-712B-4976-8A88-4557C5209B08}"/>
    <cellStyle name="_Column1_Cartel31 5" xfId="11007" xr:uid="{312AAB2B-AF07-4C3D-94DB-6A99A5128E3F}"/>
    <cellStyle name="_Column1_Cartel31 5 2" xfId="18049" xr:uid="{314CC5C9-F45C-415D-A52E-3CDB735BDD1C}"/>
    <cellStyle name="_Column1_Cartel31 5 2 2" xfId="30418" xr:uid="{6805DFB0-AA06-4203-9BA5-275C8B3A70C9}"/>
    <cellStyle name="_Column1_Cartel31 5 3" xfId="23747" xr:uid="{4E3B3917-312A-4FEB-9FC8-65C27DC15416}"/>
    <cellStyle name="_Column1_Cartel31 6" xfId="13077" xr:uid="{2A296233-E920-4174-8AC1-FC2637EC654F}"/>
    <cellStyle name="_Column1_Cartel31 6 2" xfId="25772" xr:uid="{97CB009A-164F-4F90-A243-9DBC54E9F2EC}"/>
    <cellStyle name="_Column1_cash flow  per quarter" xfId="225" xr:uid="{07B7AC80-CD66-425F-8745-513C73A7261C}"/>
    <cellStyle name="_Column1_Cash flow 2002-2006" xfId="226" xr:uid="{0B5815AE-0F50-49B1-9952-F93BF233CACE}"/>
    <cellStyle name="_Column1_cash flow 2003 gruppo" xfId="227" xr:uid="{01F81666-CF5E-4053-BE5F-22763521FE94}"/>
    <cellStyle name="_Column1_cash flow c13" xfId="228" xr:uid="{C048A517-AE05-4C32-BA2F-315D3AED09DB}"/>
    <cellStyle name="_Column1_cash flow c13 2" xfId="229" xr:uid="{BE895265-BD14-4492-9682-31C2AE020281}"/>
    <cellStyle name="_Column1_cash flow c13 2 2" xfId="6173" xr:uid="{4CFEA609-C67F-4505-A1E8-9CC9C4121367}"/>
    <cellStyle name="_Column1_cash flow c13 2 2 2" xfId="13748" xr:uid="{875B6462-CCC7-440F-B1BD-5449557F3CB2}"/>
    <cellStyle name="_Column1_cash flow c13 2 2 2 2" xfId="26259" xr:uid="{C815F78D-CDAD-4612-941A-93A3161EE14D}"/>
    <cellStyle name="_Column1_cash flow c13 2 2 3" xfId="19384" xr:uid="{EEA9BD1B-A516-4AB5-806F-0CA35573AC52}"/>
    <cellStyle name="_Column1_cash flow c13 2 3" xfId="11001" xr:uid="{520705B2-8E4E-474B-8ECF-9F30A06A0D7D}"/>
    <cellStyle name="_Column1_cash flow c13 2 3 2" xfId="18043" xr:uid="{CD7D0386-5004-4BC9-83ED-C9696B6CAD43}"/>
    <cellStyle name="_Column1_cash flow c13 2 3 2 2" xfId="30412" xr:uid="{BBCDFED0-EC03-4BC4-8C05-CB7206C66167}"/>
    <cellStyle name="_Column1_cash flow c13 2 3 3" xfId="23741" xr:uid="{52160A23-4590-428D-8C06-949B11167878}"/>
    <cellStyle name="_Column1_cash flow c13 2 4" xfId="13073" xr:uid="{27CE22A0-D70A-459D-B9C1-3F6469AECE68}"/>
    <cellStyle name="_Column1_cash flow c13 2 4 2" xfId="25768" xr:uid="{ED00363F-FFFD-4FF2-A1C5-77EE6824742A}"/>
    <cellStyle name="_Column1_cash flow c13 3" xfId="230" xr:uid="{086EE8D8-0635-420A-A91D-59812397CF66}"/>
    <cellStyle name="_Column1_cash flow c13 3 2" xfId="6174" xr:uid="{C1B05D74-7487-4BCD-A704-845EF6C23156}"/>
    <cellStyle name="_Column1_cash flow c13 3 2 2" xfId="13749" xr:uid="{8BF29A79-0655-4A02-95F5-85F083FDC8E7}"/>
    <cellStyle name="_Column1_cash flow c13 3 2 2 2" xfId="26260" xr:uid="{43CC2F5D-1137-4DFB-BAF4-C88396EDC8BA}"/>
    <cellStyle name="_Column1_cash flow c13 3 2 3" xfId="19385" xr:uid="{A04BAED6-BC34-4002-AFE9-61D10BB544EA}"/>
    <cellStyle name="_Column1_cash flow c13 3 3" xfId="11000" xr:uid="{B03524AD-7AAB-4875-8512-9ABF77F9861F}"/>
    <cellStyle name="_Column1_cash flow c13 3 3 2" xfId="18042" xr:uid="{AD586BED-8A0A-4B16-908F-C1218A3EFFFE}"/>
    <cellStyle name="_Column1_cash flow c13 3 3 2 2" xfId="30411" xr:uid="{6850F2FD-A817-4051-B5C6-074EBED7F9CE}"/>
    <cellStyle name="_Column1_cash flow c13 3 3 3" xfId="23740" xr:uid="{09733B9A-4D95-4A03-9268-C999DBACC9BC}"/>
    <cellStyle name="_Column1_cash flow c13 3 4" xfId="13219" xr:uid="{C8781A8F-D606-420C-BC21-EC63B270A19F}"/>
    <cellStyle name="_Column1_cash flow c13 3 4 2" xfId="25909" xr:uid="{9880148D-DB42-46D8-8AC3-AB0F39126094}"/>
    <cellStyle name="_Column1_cash flow c13 4" xfId="6172" xr:uid="{AD5F041E-B59B-4E23-AF23-5341EF764F22}"/>
    <cellStyle name="_Column1_cash flow c13 4 2" xfId="13747" xr:uid="{771F5725-67BF-427A-803C-F1C2E637C4FA}"/>
    <cellStyle name="_Column1_cash flow c13 4 2 2" xfId="26258" xr:uid="{0A8EEFC4-946F-46F5-BC72-08492B8842FE}"/>
    <cellStyle name="_Column1_cash flow c13 4 3" xfId="19383" xr:uid="{62663CC1-E655-4BB3-96F0-0DDC32134813}"/>
    <cellStyle name="_Column1_cash flow c13 5" xfId="11002" xr:uid="{F74BF87D-8494-4BD8-9313-297239C1F494}"/>
    <cellStyle name="_Column1_cash flow c13 5 2" xfId="18044" xr:uid="{96703B60-CD4D-4A4B-8B37-E77E2C9E212F}"/>
    <cellStyle name="_Column1_cash flow c13 5 2 2" xfId="30413" xr:uid="{EB5C4FE4-0C9F-4562-A449-786CCF8AEC4A}"/>
    <cellStyle name="_Column1_cash flow c13 5 3" xfId="23742" xr:uid="{DA56D42C-515A-4809-A46E-25A54D6176E2}"/>
    <cellStyle name="_Column1_cash flow c13 6" xfId="13074" xr:uid="{FEBF810C-93E9-4D16-8B4E-082041005703}"/>
    <cellStyle name="_Column1_cash flow c13 6 2" xfId="25769" xr:uid="{F54F2D39-4E4A-4D68-A028-FE2AA323D9B9}"/>
    <cellStyle name="_Column1_cash flow di  rof prova con codici" xfId="231" xr:uid="{88528724-1F5C-44C4-ADB7-54B60B074818}"/>
    <cellStyle name="_Column1_cash flow industriali finanziarie" xfId="232" xr:uid="{80BC5730-2B90-49AD-9E6B-E4C0B87D22D7}"/>
    <cellStyle name="_Column1_cash flow rof 2" xfId="233" xr:uid="{E90CDE99-6DA6-4A0C-A0E5-7020084BE918}"/>
    <cellStyle name="_Column1_CashFlow_formatFinance_Q4_F9+3 Full Year" xfId="234" xr:uid="{FBF834D6-3EFA-4D20-B19B-29C9D3CDC3C9}"/>
    <cellStyle name="_Column1_CashFlow_formatFinance_Q4_F9+3 Full Year 2" xfId="235" xr:uid="{96314061-64D9-44A8-9120-DD2115629C07}"/>
    <cellStyle name="_Column1_CashFlow_formatFinance_Q4_F9+3 Full Year 2 2" xfId="6179" xr:uid="{D7398F67-AEA6-463D-B93A-2DE8FE2562B8}"/>
    <cellStyle name="_Column1_CashFlow_formatFinance_Q4_F9+3 Full Year 2 2 2" xfId="13751" xr:uid="{051D59EE-68AC-4646-8155-49533C75D1B9}"/>
    <cellStyle name="_Column1_CashFlow_formatFinance_Q4_F9+3 Full Year 2 2 2 2" xfId="26262" xr:uid="{C728C4CD-5F4B-47FC-BECF-3740D82E4D67}"/>
    <cellStyle name="_Column1_CashFlow_formatFinance_Q4_F9+3 Full Year 2 2 3" xfId="19390" xr:uid="{ED2F7E66-2EE6-451E-9B47-3857717378AB}"/>
    <cellStyle name="_Column1_CashFlow_formatFinance_Q4_F9+3 Full Year 2 3" xfId="10997" xr:uid="{AD7D6F92-7FCF-42B3-B199-9297397E39EC}"/>
    <cellStyle name="_Column1_CashFlow_formatFinance_Q4_F9+3 Full Year 2 3 2" xfId="18039" xr:uid="{29F67BB0-7B19-46D1-A244-EBBCE450778C}"/>
    <cellStyle name="_Column1_CashFlow_formatFinance_Q4_F9+3 Full Year 2 3 2 2" xfId="30408" xr:uid="{978278EF-67FA-430F-B0D7-DE3B07FD336F}"/>
    <cellStyle name="_Column1_CashFlow_formatFinance_Q4_F9+3 Full Year 2 3 3" xfId="23737" xr:uid="{5094B14D-CB00-4863-A4E0-653105143157}"/>
    <cellStyle name="_Column1_CashFlow_formatFinance_Q4_F9+3 Full Year 2 4" xfId="13071" xr:uid="{6C8050BD-E6B4-458C-8071-A77D9757DCA3}"/>
    <cellStyle name="_Column1_CashFlow_formatFinance_Q4_F9+3 Full Year 2 4 2" xfId="25766" xr:uid="{77952622-6462-4A31-B9C7-9EA95FA65BCB}"/>
    <cellStyle name="_Column1_CashFlow_formatFinance_Q4_F9+3 Full Year 3" xfId="236" xr:uid="{1A906B35-B3F8-4741-A5C3-86B1AD10D4C5}"/>
    <cellStyle name="_Column1_CashFlow_formatFinance_Q4_F9+3 Full Year 3 2" xfId="6180" xr:uid="{EA0B9ABE-5D68-441D-BE13-97C40AEFB36F}"/>
    <cellStyle name="_Column1_CashFlow_formatFinance_Q4_F9+3 Full Year 3 2 2" xfId="13752" xr:uid="{D4FE3883-529E-4D53-9656-964CFFCBADD0}"/>
    <cellStyle name="_Column1_CashFlow_formatFinance_Q4_F9+3 Full Year 3 2 2 2" xfId="26263" xr:uid="{B87329EC-0DFF-4505-BB54-7E68DDF0FECE}"/>
    <cellStyle name="_Column1_CashFlow_formatFinance_Q4_F9+3 Full Year 3 2 3" xfId="19391" xr:uid="{233DB157-A068-469E-A6D4-B62A8311C31B}"/>
    <cellStyle name="_Column1_CashFlow_formatFinance_Q4_F9+3 Full Year 3 3" xfId="10996" xr:uid="{4ED3B813-5369-4E9C-BE2E-5B6C5CC879D3}"/>
    <cellStyle name="_Column1_CashFlow_formatFinance_Q4_F9+3 Full Year 3 3 2" xfId="18038" xr:uid="{E069B37B-E585-488E-B5AF-6AAE0CF46902}"/>
    <cellStyle name="_Column1_CashFlow_formatFinance_Q4_F9+3 Full Year 3 3 2 2" xfId="30407" xr:uid="{89E0D0E9-81ED-4068-8258-2AFCBC79A901}"/>
    <cellStyle name="_Column1_CashFlow_formatFinance_Q4_F9+3 Full Year 3 3 3" xfId="23736" xr:uid="{C8128F38-84DD-4AF1-8FE6-6572707E9017}"/>
    <cellStyle name="_Column1_CashFlow_formatFinance_Q4_F9+3 Full Year 3 4" xfId="13070" xr:uid="{62869DB2-DC64-4E16-B023-F0F4042309F0}"/>
    <cellStyle name="_Column1_CashFlow_formatFinance_Q4_F9+3 Full Year 3 4 2" xfId="25765" xr:uid="{4CDB7606-186B-4497-ACA7-C4597F7AD408}"/>
    <cellStyle name="_Column1_CashFlow_formatFinance_Q4_F9+3 Full Year 4" xfId="6178" xr:uid="{6F6636D3-A70A-47ED-9FB5-6F5C34770D62}"/>
    <cellStyle name="_Column1_CashFlow_formatFinance_Q4_F9+3 Full Year 4 2" xfId="13750" xr:uid="{B29F09D1-7CFA-4CB9-8B1B-67378A365347}"/>
    <cellStyle name="_Column1_CashFlow_formatFinance_Q4_F9+3 Full Year 4 2 2" xfId="26261" xr:uid="{89B38474-40FA-4FF6-936F-FB8A32378978}"/>
    <cellStyle name="_Column1_CashFlow_formatFinance_Q4_F9+3 Full Year 4 3" xfId="19389" xr:uid="{65538B8F-BA0C-4BB3-93C7-24DA8A7C3071}"/>
    <cellStyle name="_Column1_CashFlow_formatFinance_Q4_F9+3 Full Year 5" xfId="10998" xr:uid="{2CADD9FC-6913-40F6-A988-7B9D1B04E154}"/>
    <cellStyle name="_Column1_CashFlow_formatFinance_Q4_F9+3 Full Year 5 2" xfId="18040" xr:uid="{B891B46A-51BB-49B5-B721-79AA5CAA7261}"/>
    <cellStyle name="_Column1_CashFlow_formatFinance_Q4_F9+3 Full Year 5 2 2" xfId="30409" xr:uid="{1CF07B5B-3EE6-40F0-A1B6-FC5DEC7C45FD}"/>
    <cellStyle name="_Column1_CashFlow_formatFinance_Q4_F9+3 Full Year 5 3" xfId="23738" xr:uid="{2110E9D1-68BA-4CF3-A6B7-5690D2A08CC0}"/>
    <cellStyle name="_Column1_CashFlow_formatFinance_Q4_F9+3 Full Year 6" xfId="13072" xr:uid="{95AD9456-5A3E-4890-A4E2-34B21C18F22B}"/>
    <cellStyle name="_Column1_CashFlow_formatFinance_Q4_F9+3 Full Year 6 2" xfId="25767" xr:uid="{D3D120F9-8618-4A92-8217-AE57743E3EA4}"/>
    <cellStyle name="_Column1_CDA27-3-03splitecopat" xfId="237" xr:uid="{5A3E19F2-32C5-4758-AF51-9FDC09509B0D}"/>
    <cellStyle name="_Column1_CF Auto" xfId="238" xr:uid="{03D935A2-2F1C-423A-B8A3-D7D85DB41DCA}"/>
    <cellStyle name="_Column1_CF Auto 2" xfId="239" xr:uid="{F53E169B-AC9A-44E6-99B5-850D4DBCD7A9}"/>
    <cellStyle name="_Column1_CF Auto 2 2" xfId="6182" xr:uid="{A78FC8DC-BE3D-44C5-BCB3-BEE8403350A5}"/>
    <cellStyle name="_Column1_CF Auto 2 2 2" xfId="13754" xr:uid="{8B205249-52DB-4159-BCFB-3715DEBD4F78}"/>
    <cellStyle name="_Column1_CF Auto 2 2 2 2" xfId="26265" xr:uid="{AB184890-651B-4477-BB58-95429FD55566}"/>
    <cellStyle name="_Column1_CF Auto 2 2 3" xfId="19393" xr:uid="{FA550480-9032-4071-88C2-FF23594E04A5}"/>
    <cellStyle name="_Column1_CF Auto 2 3" xfId="10991" xr:uid="{A02DE8B1-68D3-4967-B9B9-C4C688051177}"/>
    <cellStyle name="_Column1_CF Auto 2 3 2" xfId="18033" xr:uid="{0ABC6231-EFA3-48F4-A614-4AD7A75038AD}"/>
    <cellStyle name="_Column1_CF Auto 2 3 2 2" xfId="30402" xr:uid="{E99BB162-256A-4737-8F66-8C39A662B3A7}"/>
    <cellStyle name="_Column1_CF Auto 2 3 3" xfId="23731" xr:uid="{D070B038-0EF5-4776-8B58-014AD8B5EE15}"/>
    <cellStyle name="_Column1_CF Auto 2 4" xfId="13218" xr:uid="{E814077F-9005-4516-BBDB-46EAFE742D21}"/>
    <cellStyle name="_Column1_CF Auto 2 4 2" xfId="25908" xr:uid="{5E9B7634-AEC7-4149-B266-8BB70F5912E6}"/>
    <cellStyle name="_Column1_CF Auto 3" xfId="240" xr:uid="{D745533E-05A9-4BCB-AA24-93C38C120DC0}"/>
    <cellStyle name="_Column1_CF Auto 3 2" xfId="6183" xr:uid="{318A9E38-F0FD-4634-B7A8-3A689FAA67BB}"/>
    <cellStyle name="_Column1_CF Auto 3 2 2" xfId="13755" xr:uid="{2B890480-9B70-42DA-ABB8-6807B3153BA2}"/>
    <cellStyle name="_Column1_CF Auto 3 2 2 2" xfId="26266" xr:uid="{B19C5540-70AC-4D9D-AC30-6337DD8977BD}"/>
    <cellStyle name="_Column1_CF Auto 3 2 3" xfId="19394" xr:uid="{1BBC2BF4-C56D-42F6-865E-320B745CFB9D}"/>
    <cellStyle name="_Column1_CF Auto 3 3" xfId="10990" xr:uid="{F3C8FDF0-2794-4561-8A68-0EDC10D8B9BA}"/>
    <cellStyle name="_Column1_CF Auto 3 3 2" xfId="18032" xr:uid="{1E5ED635-5DD6-464F-BC6E-E9207411ACCA}"/>
    <cellStyle name="_Column1_CF Auto 3 3 2 2" xfId="30401" xr:uid="{3CB79283-C146-48BB-9EBB-79EE1F1FF7C5}"/>
    <cellStyle name="_Column1_CF Auto 3 3 3" xfId="23730" xr:uid="{98D40A92-E954-49E5-9C84-D0395B9F1128}"/>
    <cellStyle name="_Column1_CF Auto 3 4" xfId="13068" xr:uid="{06B7B3F9-D6A8-4024-B0D5-3168D9694DCE}"/>
    <cellStyle name="_Column1_CF Auto 3 4 2" xfId="25763" xr:uid="{B7118AA6-319A-440D-925E-4CC11581572C}"/>
    <cellStyle name="_Column1_CF Auto 4" xfId="6181" xr:uid="{F3E48312-2CAA-479C-B1A4-B71CB4BAA488}"/>
    <cellStyle name="_Column1_CF Auto 4 2" xfId="13753" xr:uid="{6E4665B0-52B6-4379-A742-059F22AB8683}"/>
    <cellStyle name="_Column1_CF Auto 4 2 2" xfId="26264" xr:uid="{0C06AE0E-373E-4475-BA66-707195B6471B}"/>
    <cellStyle name="_Column1_CF Auto 4 3" xfId="19392" xr:uid="{CC674237-3D58-451D-8DF8-A2CC69C285BE}"/>
    <cellStyle name="_Column1_CF Auto 5" xfId="10992" xr:uid="{B14A2BB5-C3F8-4FB3-AA75-295E13473F93}"/>
    <cellStyle name="_Column1_CF Auto 5 2" xfId="18034" xr:uid="{31ED6384-BCC6-44BC-A628-6C08F421DDDF}"/>
    <cellStyle name="_Column1_CF Auto 5 2 2" xfId="30403" xr:uid="{B293D696-CF43-46B3-8740-8F768976492B}"/>
    <cellStyle name="_Column1_CF Auto 5 3" xfId="23732" xr:uid="{C7DF90A1-8AD3-4C71-9F94-3B70396FA25D}"/>
    <cellStyle name="_Column1_CF Auto 6" xfId="13069" xr:uid="{6100DACA-DC2F-4FFC-B61C-DE4534F67819}"/>
    <cellStyle name="_Column1_CF Auto 6 2" xfId="25764" xr:uid="{E328B18B-C005-41D6-BCDA-7E9219856BE4}"/>
    <cellStyle name="_Column1_CF Bus Sol" xfId="241" xr:uid="{93DD45A8-B993-4580-87A1-A426425E45ED}"/>
    <cellStyle name="_Column1_CF Bus Sol 2" xfId="242" xr:uid="{D7275B2E-4874-4F52-AEBF-977C172BC372}"/>
    <cellStyle name="_Column1_CF Bus Sol 2 2" xfId="6185" xr:uid="{903C1DA3-FE8B-4BAD-B94C-83082C266E55}"/>
    <cellStyle name="_Column1_CF Bus Sol 2 2 2" xfId="13757" xr:uid="{96880EE8-E64C-4F26-9180-7337E88C66DF}"/>
    <cellStyle name="_Column1_CF Bus Sol 2 2 2 2" xfId="26268" xr:uid="{3FC431B4-DE97-47BF-BD69-38F0F3ACE0E4}"/>
    <cellStyle name="_Column1_CF Bus Sol 2 2 3" xfId="19396" xr:uid="{884446C6-F0A1-4D60-8C1A-8A2295B6BE4E}"/>
    <cellStyle name="_Column1_CF Bus Sol 2 3" xfId="10988" xr:uid="{50F6E5E9-6942-4A8F-BA01-57886F7779A9}"/>
    <cellStyle name="_Column1_CF Bus Sol 2 3 2" xfId="18030" xr:uid="{F50301B1-6765-44B0-8E42-DBFBE34D22DF}"/>
    <cellStyle name="_Column1_CF Bus Sol 2 3 2 2" xfId="30399" xr:uid="{B5C5C4DB-C49F-4FFB-A106-88E8BB03FFD3}"/>
    <cellStyle name="_Column1_CF Bus Sol 2 3 3" xfId="23728" xr:uid="{8BFE467C-10FB-4C4E-A753-7F6437C8A251}"/>
    <cellStyle name="_Column1_CF Bus Sol 2 4" xfId="13066" xr:uid="{069EB841-267F-4BF2-80BA-D0104FFD0E93}"/>
    <cellStyle name="_Column1_CF Bus Sol 2 4 2" xfId="25761" xr:uid="{1F5147B6-4BA3-478B-BF17-B7069B73EF2B}"/>
    <cellStyle name="_Column1_CF Bus Sol 3" xfId="243" xr:uid="{4126CF8B-E45C-42E7-8F03-7AF27CAC011A}"/>
    <cellStyle name="_Column1_CF Bus Sol 3 2" xfId="6186" xr:uid="{12BAA286-4463-49A8-9431-CD82FB7AD34D}"/>
    <cellStyle name="_Column1_CF Bus Sol 3 2 2" xfId="13758" xr:uid="{AE49FC3B-B9E5-4F6A-AD0F-6D3F2F4C3A55}"/>
    <cellStyle name="_Column1_CF Bus Sol 3 2 2 2" xfId="26269" xr:uid="{90E6DEE4-28A0-4956-86BD-02E2A786B638}"/>
    <cellStyle name="_Column1_CF Bus Sol 3 2 3" xfId="19397" xr:uid="{F85330DA-87D4-44C0-A287-ADE83EDDB809}"/>
    <cellStyle name="_Column1_CF Bus Sol 3 3" xfId="10987" xr:uid="{B2B21850-743B-4D3B-A5DB-BF76F8312D01}"/>
    <cellStyle name="_Column1_CF Bus Sol 3 3 2" xfId="18029" xr:uid="{F5E4B2CE-B2B0-4FC6-9DA0-6934214A5B7F}"/>
    <cellStyle name="_Column1_CF Bus Sol 3 3 2 2" xfId="30398" xr:uid="{7211F350-6A4D-4A82-A631-1EE7D794AC16}"/>
    <cellStyle name="_Column1_CF Bus Sol 3 3 3" xfId="23727" xr:uid="{C1258AC6-8385-4119-82E3-E6663BC67F29}"/>
    <cellStyle name="_Column1_CF Bus Sol 3 4" xfId="13065" xr:uid="{39373C37-D1C7-4CA2-9FE0-6DBAD0675BF3}"/>
    <cellStyle name="_Column1_CF Bus Sol 3 4 2" xfId="25760" xr:uid="{1A76CEAD-9BF8-4C74-B397-209F434DADFD}"/>
    <cellStyle name="_Column1_CF Bus Sol 4" xfId="6184" xr:uid="{6C693A80-AEAD-4E57-91A4-EBB95B06341E}"/>
    <cellStyle name="_Column1_CF Bus Sol 4 2" xfId="13756" xr:uid="{B9D406C7-3182-4C09-8DA7-3589182B21D6}"/>
    <cellStyle name="_Column1_CF Bus Sol 4 2 2" xfId="26267" xr:uid="{40760ECF-EC11-47AD-B5F7-4F4D2F236F54}"/>
    <cellStyle name="_Column1_CF Bus Sol 4 3" xfId="19395" xr:uid="{E671D5EE-336B-4E98-A908-3D27B71D4660}"/>
    <cellStyle name="_Column1_CF Bus Sol 5" xfId="10989" xr:uid="{48C01B97-3913-43A8-9CF1-2D78912A0A77}"/>
    <cellStyle name="_Column1_CF Bus Sol 5 2" xfId="18031" xr:uid="{FDDDCC3C-B2A1-4C69-B0DF-2E6F122B2A90}"/>
    <cellStyle name="_Column1_CF Bus Sol 5 2 2" xfId="30400" xr:uid="{DAFBB3DB-C9CA-4D4C-9E63-AAF1AD39FBBC}"/>
    <cellStyle name="_Column1_CF Bus Sol 5 3" xfId="23729" xr:uid="{89121A76-9C47-472B-81D3-DE5C430B0A88}"/>
    <cellStyle name="_Column1_CF Bus Sol 6" xfId="13067" xr:uid="{1391FCCC-93CA-4FF3-97EF-A66AA159AB43}"/>
    <cellStyle name="_Column1_CF Bus Sol 6 2" xfId="25762" xr:uid="{ACCCFC61-688A-40C5-A7CB-7E450DC49E1F}"/>
    <cellStyle name="_Column1_CF cash bdg 2005 tot anno" xfId="244" xr:uid="{DBC6F816-7E2D-4CF1-B6EA-5DF1101ED30E}"/>
    <cellStyle name="_Column1_CF cash bdg 2005 tot anno 2" xfId="245" xr:uid="{A171FA00-F1CB-4696-99B2-5650F20553C6}"/>
    <cellStyle name="_Column1_CF cash bdg 2005 tot anno 2 2" xfId="6188" xr:uid="{756E09C3-14C3-4D3E-9C42-045AFD40DEF2}"/>
    <cellStyle name="_Column1_CF cash bdg 2005 tot anno 2 2 2" xfId="13760" xr:uid="{170F08D1-F0DC-469A-B0CA-47B256257A9F}"/>
    <cellStyle name="_Column1_CF cash bdg 2005 tot anno 2 2 2 2" xfId="26271" xr:uid="{532D5215-BDB1-474E-A58F-32E80B959F6F}"/>
    <cellStyle name="_Column1_CF cash bdg 2005 tot anno 2 2 3" xfId="19399" xr:uid="{86A9B1EF-E1CB-4A00-8998-2C8F096551E0}"/>
    <cellStyle name="_Column1_CF cash bdg 2005 tot anno 2 3" xfId="10983" xr:uid="{6198E788-04D7-4DAE-B739-40B5B7D7EDF4}"/>
    <cellStyle name="_Column1_CF cash bdg 2005 tot anno 2 3 2" xfId="18025" xr:uid="{E206806F-12A9-47C1-974D-32E2C2FCDA25}"/>
    <cellStyle name="_Column1_CF cash bdg 2005 tot anno 2 3 2 2" xfId="30394" xr:uid="{5A624C21-0FAD-46ED-A169-FDA5B8EEC4D9}"/>
    <cellStyle name="_Column1_CF cash bdg 2005 tot anno 2 3 3" xfId="23723" xr:uid="{39F347EF-8227-4356-A357-C5698ABA2B42}"/>
    <cellStyle name="_Column1_CF cash bdg 2005 tot anno 2 4" xfId="13063" xr:uid="{7D88C8E2-4A61-4E4E-87B0-AD57AA7C1E20}"/>
    <cellStyle name="_Column1_CF cash bdg 2005 tot anno 2 4 2" xfId="25758" xr:uid="{D17550E0-2604-4FB1-B9E2-14E78615C0F5}"/>
    <cellStyle name="_Column1_CF cash bdg 2005 tot anno 3" xfId="246" xr:uid="{A5D4FC15-E6EB-4ADE-A4C8-5181449972AC}"/>
    <cellStyle name="_Column1_CF cash bdg 2005 tot anno 3 2" xfId="6189" xr:uid="{150CB2A2-CE64-4AB5-931A-1B41BDC31600}"/>
    <cellStyle name="_Column1_CF cash bdg 2005 tot anno 3 2 2" xfId="13761" xr:uid="{41762A3A-ECC8-40C8-927E-84C90732815C}"/>
    <cellStyle name="_Column1_CF cash bdg 2005 tot anno 3 2 2 2" xfId="26272" xr:uid="{1C9E1EDF-4D03-4F11-A764-7E521B84FA55}"/>
    <cellStyle name="_Column1_CF cash bdg 2005 tot anno 3 2 3" xfId="19400" xr:uid="{7BD627E0-C8AF-4232-844E-D96A4FA8DA01}"/>
    <cellStyle name="_Column1_CF cash bdg 2005 tot anno 3 3" xfId="10982" xr:uid="{6059D0DD-0E18-4BDB-9ACE-1A247306206E}"/>
    <cellStyle name="_Column1_CF cash bdg 2005 tot anno 3 3 2" xfId="18024" xr:uid="{B2AD07A2-59E2-4F73-BDCC-5639ACABF702}"/>
    <cellStyle name="_Column1_CF cash bdg 2005 tot anno 3 3 2 2" xfId="30393" xr:uid="{0475C10A-F4F0-4563-8190-D6B861BFBC5D}"/>
    <cellStyle name="_Column1_CF cash bdg 2005 tot anno 3 3 3" xfId="23722" xr:uid="{EF5755EA-31DE-4965-AAAF-4688096B23EA}"/>
    <cellStyle name="_Column1_CF cash bdg 2005 tot anno 3 4" xfId="13062" xr:uid="{3C98DE17-D16C-4684-B3A0-EA2BC8AE3ADE}"/>
    <cellStyle name="_Column1_CF cash bdg 2005 tot anno 3 4 2" xfId="25757" xr:uid="{0A507310-9400-4A18-A36E-D15AB082C9FD}"/>
    <cellStyle name="_Column1_CF cash bdg 2005 tot anno 4" xfId="6187" xr:uid="{964E99FC-5D78-4FF9-A5D0-6B696D9347C2}"/>
    <cellStyle name="_Column1_CF cash bdg 2005 tot anno 4 2" xfId="13759" xr:uid="{25310F42-C191-41D4-B9A3-293D4D05D8DD}"/>
    <cellStyle name="_Column1_CF cash bdg 2005 tot anno 4 2 2" xfId="26270" xr:uid="{4BF205C0-C013-4BA0-863D-2E260DA07E89}"/>
    <cellStyle name="_Column1_CF cash bdg 2005 tot anno 4 3" xfId="19398" xr:uid="{E86C20AE-A1BE-4168-8AB1-F21FB95C8DF8}"/>
    <cellStyle name="_Column1_CF cash bdg 2005 tot anno 5" xfId="10984" xr:uid="{9EC4201F-0DDD-498B-800E-D73C29BAC0E1}"/>
    <cellStyle name="_Column1_CF cash bdg 2005 tot anno 5 2" xfId="18026" xr:uid="{15131380-D9DB-4426-8AE5-1F8F3049AE57}"/>
    <cellStyle name="_Column1_CF cash bdg 2005 tot anno 5 2 2" xfId="30395" xr:uid="{C6632836-3699-4DAD-83A8-D74974336551}"/>
    <cellStyle name="_Column1_CF cash bdg 2005 tot anno 5 3" xfId="23724" xr:uid="{9643A2A4-E199-479C-A200-1C7520A0EB7F}"/>
    <cellStyle name="_Column1_CF cash bdg 2005 tot anno 6" xfId="13064" xr:uid="{C6449C68-CE2E-4CDC-A7AC-FA9C9592ABD1}"/>
    <cellStyle name="_Column1_CF cash bdg 2005 tot anno 6 2" xfId="25759" xr:uid="{C334F0EE-684E-4BDF-B69C-68961B7D336C}"/>
    <cellStyle name="_Column1_CF Comau 2005 FCS-BDG- FY04" xfId="247" xr:uid="{5D0E05A7-5051-4F92-97D5-F89C3990C10D}"/>
    <cellStyle name="_Column1_CF Comau 2005 FCS-BDG- FY04 2" xfId="248" xr:uid="{36B8DFBB-9AB4-436A-84D4-DCFE45B97887}"/>
    <cellStyle name="_Column1_CF Comau 2005 FCS-BDG- FY04 2 2" xfId="6191" xr:uid="{D0B36A21-AB3A-4DAC-90EC-272D8EDF2D46}"/>
    <cellStyle name="_Column1_CF Comau 2005 FCS-BDG- FY04 2 2 2" xfId="13763" xr:uid="{CB111F40-D4DE-4D85-97F1-B4BD355B9F52}"/>
    <cellStyle name="_Column1_CF Comau 2005 FCS-BDG- FY04 2 2 2 2" xfId="26274" xr:uid="{31A9E74A-B593-440E-9891-CB4C23738790}"/>
    <cellStyle name="_Column1_CF Comau 2005 FCS-BDG- FY04 2 2 3" xfId="19402" xr:uid="{C46762C6-B8BF-42E8-96FA-5BC09BDB0FC1}"/>
    <cellStyle name="_Column1_CF Comau 2005 FCS-BDG- FY04 2 3" xfId="10980" xr:uid="{8B362BFC-4706-4879-8131-8BC4B8A63ABC}"/>
    <cellStyle name="_Column1_CF Comau 2005 FCS-BDG- FY04 2 3 2" xfId="18022" xr:uid="{181BC752-5707-4857-9002-9C1CE3E66701}"/>
    <cellStyle name="_Column1_CF Comau 2005 FCS-BDG- FY04 2 3 2 2" xfId="30391" xr:uid="{94B0F38D-DAA4-47B9-A23D-A59EAE40C21E}"/>
    <cellStyle name="_Column1_CF Comau 2005 FCS-BDG- FY04 2 3 3" xfId="23720" xr:uid="{BC11DFC8-426B-4517-B5CA-57A81A4BE6C3}"/>
    <cellStyle name="_Column1_CF Comau 2005 FCS-BDG- FY04 2 4" xfId="13377" xr:uid="{5A19D0E7-0540-455C-A161-5463529BB7F7}"/>
    <cellStyle name="_Column1_CF Comau 2005 FCS-BDG- FY04 2 4 2" xfId="26063" xr:uid="{E40DCC6D-E7B0-44A9-ABC5-DB4E84F3FE13}"/>
    <cellStyle name="_Column1_CF Comau 2005 FCS-BDG- FY04 3" xfId="249" xr:uid="{964A272F-17C4-4208-9897-D9FA3AC20891}"/>
    <cellStyle name="_Column1_CF Comau 2005 FCS-BDG- FY04 3 2" xfId="6192" xr:uid="{AD49125F-235A-4341-BC64-C54612D0BA46}"/>
    <cellStyle name="_Column1_CF Comau 2005 FCS-BDG- FY04 3 2 2" xfId="13764" xr:uid="{1CBC3353-5C63-47E3-881B-F0B49616AD1F}"/>
    <cellStyle name="_Column1_CF Comau 2005 FCS-BDG- FY04 3 2 2 2" xfId="26275" xr:uid="{2EE5C84B-4B7F-4D0D-8990-DE8F14CBFBB6}"/>
    <cellStyle name="_Column1_CF Comau 2005 FCS-BDG- FY04 3 2 3" xfId="19403" xr:uid="{3E808BE6-E33D-4649-9A07-C59044B42267}"/>
    <cellStyle name="_Column1_CF Comau 2005 FCS-BDG- FY04 3 3" xfId="10979" xr:uid="{EEF16CDA-D484-4DEB-89CB-2499B760EA82}"/>
    <cellStyle name="_Column1_CF Comau 2005 FCS-BDG- FY04 3 3 2" xfId="18021" xr:uid="{1D36E2F4-0CDA-4DEF-8B41-768D7E145194}"/>
    <cellStyle name="_Column1_CF Comau 2005 FCS-BDG- FY04 3 3 2 2" xfId="30390" xr:uid="{2492B1CE-D739-4D04-9F08-03901AB85733}"/>
    <cellStyle name="_Column1_CF Comau 2005 FCS-BDG- FY04 3 3 3" xfId="23719" xr:uid="{9E92DC8C-A723-4846-84C8-0CCDFBDB6ACB}"/>
    <cellStyle name="_Column1_CF Comau 2005 FCS-BDG- FY04 3 4" xfId="13217" xr:uid="{84E63EED-BB8E-4AC8-9403-3B767B939B7A}"/>
    <cellStyle name="_Column1_CF Comau 2005 FCS-BDG- FY04 3 4 2" xfId="25907" xr:uid="{9F9001E7-3C9F-479E-8907-AEE25BA81CB8}"/>
    <cellStyle name="_Column1_CF Comau 2005 FCS-BDG- FY04 4" xfId="6190" xr:uid="{109C27F5-844F-4067-BDEB-A60EF2763A1E}"/>
    <cellStyle name="_Column1_CF Comau 2005 FCS-BDG- FY04 4 2" xfId="13762" xr:uid="{DE76160D-5B4F-4B1D-8BCC-574E98169BAC}"/>
    <cellStyle name="_Column1_CF Comau 2005 FCS-BDG- FY04 4 2 2" xfId="26273" xr:uid="{4FA74BF2-1208-40CC-8E82-BC725A8743AF}"/>
    <cellStyle name="_Column1_CF Comau 2005 FCS-BDG- FY04 4 3" xfId="19401" xr:uid="{5353C198-EB3B-4278-8993-E5FAD96DCDDA}"/>
    <cellStyle name="_Column1_CF Comau 2005 FCS-BDG- FY04 5" xfId="10981" xr:uid="{7CEC55A3-A481-48DA-9AD6-166945897D08}"/>
    <cellStyle name="_Column1_CF Comau 2005 FCS-BDG- FY04 5 2" xfId="18023" xr:uid="{8B7196E3-D35A-4C2B-87DF-20BD25B4CD1C}"/>
    <cellStyle name="_Column1_CF Comau 2005 FCS-BDG- FY04 5 2 2" xfId="30392" xr:uid="{6FD8B159-137D-46E5-95A2-71A425B69476}"/>
    <cellStyle name="_Column1_CF Comau 2005 FCS-BDG- FY04 5 3" xfId="23721" xr:uid="{71815211-707D-408A-855B-6CC11A042682}"/>
    <cellStyle name="_Column1_CF Comau 2005 FCS-BDG- FY04 6" xfId="13061" xr:uid="{8917D72B-ED82-4BAC-8A38-F9A507B3232D}"/>
    <cellStyle name="_Column1_CF Comau 2005 FCS-BDG- FY04 6 2" xfId="25756" xr:uid="{5B4D24EC-D59F-4F4C-ACC1-085898D520C1}"/>
    <cellStyle name="_Column1_CF Comau FCST12" xfId="250" xr:uid="{C578E503-5108-4044-A756-811A7157F163}"/>
    <cellStyle name="_Column1_CF Comau FCST12 2" xfId="251" xr:uid="{F4F2E1D7-21C0-4C83-8A0C-D7F3E08838F9}"/>
    <cellStyle name="_Column1_CF Comau FCST12 2 2" xfId="6194" xr:uid="{9E7DB173-ED01-48E7-809D-C0D8A0D2CE2B}"/>
    <cellStyle name="_Column1_CF Comau FCST12 2 2 2" xfId="13766" xr:uid="{C20FE31E-CA2A-4813-9ED7-A91EF2A32B2A}"/>
    <cellStyle name="_Column1_CF Comau FCST12 2 2 2 2" xfId="26277" xr:uid="{BF1A4408-35BA-49D9-B7E0-56C786D4C27A}"/>
    <cellStyle name="_Column1_CF Comau FCST12 2 2 3" xfId="19405" xr:uid="{472709B2-37E7-4C17-A9C4-35C25AE5A0D9}"/>
    <cellStyle name="_Column1_CF Comau FCST12 2 3" xfId="10976" xr:uid="{B98A2EB5-0BA0-4F01-AF9A-692126FF867D}"/>
    <cellStyle name="_Column1_CF Comau FCST12 2 3 2" xfId="18018" xr:uid="{B7AFDFC1-89F2-41AB-9AB7-29F9999ECDB7}"/>
    <cellStyle name="_Column1_CF Comau FCST12 2 3 2 2" xfId="30387" xr:uid="{F9FCF222-E3A3-4E68-B8A4-F59AFD955A0D}"/>
    <cellStyle name="_Column1_CF Comau FCST12 2 3 3" xfId="23716" xr:uid="{0D239BA7-F6E8-48FA-98F2-9E12C46CD848}"/>
    <cellStyle name="_Column1_CF Comau FCST12 2 4" xfId="13059" xr:uid="{C4A45069-8CFC-4D8D-BC11-220DEA250ADD}"/>
    <cellStyle name="_Column1_CF Comau FCST12 2 4 2" xfId="25754" xr:uid="{4B8208D7-A390-4FE0-86B9-1300E6786802}"/>
    <cellStyle name="_Column1_CF Comau FCST12 3" xfId="252" xr:uid="{A7C9A849-31AE-4167-9669-C0F868C2693B}"/>
    <cellStyle name="_Column1_CF Comau FCST12 3 2" xfId="11501" xr:uid="{77FE16D4-0352-469C-B731-425E2BCD3A04}"/>
    <cellStyle name="_Column1_CF Comau FCST12 3 2 2" xfId="18457" xr:uid="{EB819F6E-2005-4633-8C5F-3C4C874731FE}"/>
    <cellStyle name="_Column1_CF Comau FCST12 3 2 2 2" xfId="30822" xr:uid="{4E600042-8672-49E8-9DCD-07E93147B44F}"/>
    <cellStyle name="_Column1_CF Comau FCST12 3 2 3" xfId="24202" xr:uid="{EEE00AA1-9808-4174-A488-B101169196D4}"/>
    <cellStyle name="_Column1_CF Comau FCST12 3 3" xfId="10975" xr:uid="{2D8661C9-CC59-453E-B6CF-E8778DDB74CA}"/>
    <cellStyle name="_Column1_CF Comau FCST12 3 3 2" xfId="18017" xr:uid="{4FFB197F-DE46-4D21-AF9C-860B0A684977}"/>
    <cellStyle name="_Column1_CF Comau FCST12 3 3 2 2" xfId="30386" xr:uid="{1E089393-0192-4AB6-99A0-BFE2AB8F04E1}"/>
    <cellStyle name="_Column1_CF Comau FCST12 3 3 3" xfId="23715" xr:uid="{497128A0-527E-449F-BE9A-0BF26E607281}"/>
    <cellStyle name="_Column1_CF Comau FCST12 3 4" xfId="13058" xr:uid="{D64AABC4-CE37-45D0-BCBA-E15AE49316DA}"/>
    <cellStyle name="_Column1_CF Comau FCST12 3 4 2" xfId="25753" xr:uid="{01A6847D-A8BB-402F-A49D-C2D2301B02A4}"/>
    <cellStyle name="_Column1_CF Comau FCST12 4" xfId="6193" xr:uid="{AAB4C7B1-32EB-42F4-BBA6-16E3AC816D33}"/>
    <cellStyle name="_Column1_CF Comau FCST12 4 2" xfId="13765" xr:uid="{3AAF9170-9DBD-41DF-BD22-1D4A4BA3EA70}"/>
    <cellStyle name="_Column1_CF Comau FCST12 4 2 2" xfId="26276" xr:uid="{B9B43850-9699-42B9-B432-6265FCD58035}"/>
    <cellStyle name="_Column1_CF Comau FCST12 4 3" xfId="19404" xr:uid="{42AA4B3B-E64A-4166-B336-CFD221B674C2}"/>
    <cellStyle name="_Column1_CF Comau FCST12 5" xfId="10977" xr:uid="{AD7FFCDF-6E79-46B1-AB89-698BE669342F}"/>
    <cellStyle name="_Column1_CF Comau FCST12 5 2" xfId="18019" xr:uid="{97CC6008-191C-40AB-A23E-15207C013D7F}"/>
    <cellStyle name="_Column1_CF Comau FCST12 5 2 2" xfId="30388" xr:uid="{255FBAA6-158E-4561-860D-D49EB4141617}"/>
    <cellStyle name="_Column1_CF Comau FCST12 5 3" xfId="23717" xr:uid="{6816AF22-3D20-4D57-BFAB-0D05D0E1E319}"/>
    <cellStyle name="_Column1_CF Comau FCST12 6" xfId="13060" xr:uid="{E6152FAC-40CA-489A-9F67-3CEEDEB452D5}"/>
    <cellStyle name="_Column1_CF Comau FCST12 6 2" xfId="25755" xr:uid="{097C67A0-C967-4964-88CD-C462E025F7CF}"/>
    <cellStyle name="_Column1_CF Comau q1 2005-q1 bdg- q12004" xfId="253" xr:uid="{145DFAC9-F010-46AB-B24C-61289AEAAD84}"/>
    <cellStyle name="_Column1_CF Comau q1 2005-q1 bdg- q12004 2" xfId="254" xr:uid="{B10B0F7C-E665-4999-B2E2-C3F1FF185F1A}"/>
    <cellStyle name="_Column1_CF Comau q1 2005-q1 bdg- q12004 2 2" xfId="6196" xr:uid="{42DED3DB-7286-4E33-B529-A92FFE609C28}"/>
    <cellStyle name="_Column1_CF Comau q1 2005-q1 bdg- q12004 2 2 2" xfId="13768" xr:uid="{2A766437-8048-4ABF-9B71-BAA65EE2E4BA}"/>
    <cellStyle name="_Column1_CF Comau q1 2005-q1 bdg- q12004 2 2 2 2" xfId="26279" xr:uid="{5B96FA8B-87B3-403E-A129-FCB37A141F86}"/>
    <cellStyle name="_Column1_CF Comau q1 2005-q1 bdg- q12004 2 2 3" xfId="19407" xr:uid="{91E8743A-083A-459B-954F-B4B2C717D605}"/>
    <cellStyle name="_Column1_CF Comau q1 2005-q1 bdg- q12004 2 3" xfId="10973" xr:uid="{B73809D2-7965-4D21-8F48-FC1871A81531}"/>
    <cellStyle name="_Column1_CF Comau q1 2005-q1 bdg- q12004 2 3 2" xfId="18015" xr:uid="{3E89BDFB-1AFB-4F15-AAC2-6A6872277A48}"/>
    <cellStyle name="_Column1_CF Comau q1 2005-q1 bdg- q12004 2 3 2 2" xfId="30384" xr:uid="{C82D1A84-DC53-4296-A71F-252CDA96C343}"/>
    <cellStyle name="_Column1_CF Comau q1 2005-q1 bdg- q12004 2 3 3" xfId="23713" xr:uid="{5181B68E-5F27-4C5B-ABEB-CF7354A6E722}"/>
    <cellStyle name="_Column1_CF Comau q1 2005-q1 bdg- q12004 2 4" xfId="13056" xr:uid="{1247464D-5560-4E4F-8800-11D39DC076B7}"/>
    <cellStyle name="_Column1_CF Comau q1 2005-q1 bdg- q12004 2 4 2" xfId="25751" xr:uid="{FF1215C7-939A-4522-A9C0-71A9B923BAAC}"/>
    <cellStyle name="_Column1_CF Comau q1 2005-q1 bdg- q12004 3" xfId="255" xr:uid="{5B260C94-6B11-4FA8-90F9-1AE20077E900}"/>
    <cellStyle name="_Column1_CF Comau q1 2005-q1 bdg- q12004 3 2" xfId="6197" xr:uid="{7B21544A-C42D-4DEB-9804-3C73FA4E0A75}"/>
    <cellStyle name="_Column1_CF Comau q1 2005-q1 bdg- q12004 3 2 2" xfId="13769" xr:uid="{253530DE-BE49-474A-B8F5-F082FD39F507}"/>
    <cellStyle name="_Column1_CF Comau q1 2005-q1 bdg- q12004 3 2 2 2" xfId="26280" xr:uid="{72A39911-0F80-4EDD-8CF8-441494DC4EF8}"/>
    <cellStyle name="_Column1_CF Comau q1 2005-q1 bdg- q12004 3 2 3" xfId="19408" xr:uid="{932482F1-9AC8-4594-9763-0D493031917A}"/>
    <cellStyle name="_Column1_CF Comau q1 2005-q1 bdg- q12004 3 3" xfId="10972" xr:uid="{1FDFC701-22DB-4D24-BD05-8A4A163481F3}"/>
    <cellStyle name="_Column1_CF Comau q1 2005-q1 bdg- q12004 3 3 2" xfId="18014" xr:uid="{12616FFE-6F73-42FF-A27C-C9EF241FC059}"/>
    <cellStyle name="_Column1_CF Comau q1 2005-q1 bdg- q12004 3 3 2 2" xfId="30383" xr:uid="{BE6F816A-CCE8-4092-B91A-AD150DB7D116}"/>
    <cellStyle name="_Column1_CF Comau q1 2005-q1 bdg- q12004 3 3 3" xfId="23712" xr:uid="{D3D2EA02-8F1E-488F-BD7B-C04A6F2C455F}"/>
    <cellStyle name="_Column1_CF Comau q1 2005-q1 bdg- q12004 3 4" xfId="13055" xr:uid="{F5C81F0A-DFAB-4C13-B6DA-2D0276725119}"/>
    <cellStyle name="_Column1_CF Comau q1 2005-q1 bdg- q12004 3 4 2" xfId="25750" xr:uid="{547B1FC1-9FE7-4337-932E-D776C7B792A0}"/>
    <cellStyle name="_Column1_CF Comau q1 2005-q1 bdg- q12004 4" xfId="6195" xr:uid="{4F304B1B-3DE7-42BF-BA3B-7FEA1E688BAE}"/>
    <cellStyle name="_Column1_CF Comau q1 2005-q1 bdg- q12004 4 2" xfId="13767" xr:uid="{76D2245C-3E72-44C3-BF03-CD1D5C8F0BC6}"/>
    <cellStyle name="_Column1_CF Comau q1 2005-q1 bdg- q12004 4 2 2" xfId="26278" xr:uid="{69C4D8BA-D112-4CCA-A390-E142F556C3EE}"/>
    <cellStyle name="_Column1_CF Comau q1 2005-q1 bdg- q12004 4 3" xfId="19406" xr:uid="{E344B740-05A7-4E36-B0E7-83403109EEBF}"/>
    <cellStyle name="_Column1_CF Comau q1 2005-q1 bdg- q12004 5" xfId="10974" xr:uid="{69621D21-6606-4A66-895A-6FBDDF0253D8}"/>
    <cellStyle name="_Column1_CF Comau q1 2005-q1 bdg- q12004 5 2" xfId="18016" xr:uid="{B1A7E2B4-797D-4063-B9EE-F8FD0FF629D9}"/>
    <cellStyle name="_Column1_CF Comau q1 2005-q1 bdg- q12004 5 2 2" xfId="30385" xr:uid="{C7A9AFB5-916E-4D2A-B9F8-CB04B4C35CAD}"/>
    <cellStyle name="_Column1_CF Comau q1 2005-q1 bdg- q12004 5 3" xfId="23714" xr:uid="{897DC144-3A32-4D83-B4C7-08BD5D6E9D2D}"/>
    <cellStyle name="_Column1_CF Comau q1 2005-q1 bdg- q12004 6" xfId="13057" xr:uid="{FC0AE325-EF77-45FA-B73D-223C05D61846}"/>
    <cellStyle name="_Column1_CF Comau q1 2005-q1 bdg- q12004 6 2" xfId="25752" xr:uid="{37C9B77F-1DB6-46CB-BFA1-C5D3A0A7ADB7}"/>
    <cellStyle name="_Column1_CF con 10 Mia" xfId="256" xr:uid="{1E6AF155-19AE-4D51-A92F-34A1069C593B}"/>
    <cellStyle name="_Column1_CF con 10 Mia C13 " xfId="257" xr:uid="{4BC18699-B104-42BA-8490-7EDE46459AF2}"/>
    <cellStyle name="_Column1_CF Fiat Rof5 Analisti" xfId="258" xr:uid="{25AF593F-8E16-4BD3-872F-FBC0A0958743}"/>
    <cellStyle name="_Column1_CF Fiat Rof5 Analisti 2" xfId="259" xr:uid="{1DE4233D-EEA8-4B45-AEEB-E84C70A53B85}"/>
    <cellStyle name="_Column1_CF Fiat Rof5 Analisti 2 2" xfId="6201" xr:uid="{DEF53866-564F-4351-A419-C7560424EE63}"/>
    <cellStyle name="_Column1_CF Fiat Rof5 Analisti 2 2 2" xfId="13771" xr:uid="{CDCDA65B-4B18-40CA-91FE-133CA7EEFC05}"/>
    <cellStyle name="_Column1_CF Fiat Rof5 Analisti 2 2 2 2" xfId="26282" xr:uid="{E6471CB1-A07B-4EF3-8636-ABC29E62B421}"/>
    <cellStyle name="_Column1_CF Fiat Rof5 Analisti 2 2 3" xfId="19412" xr:uid="{E15FD46B-28E2-482D-ABA0-324279062F19}"/>
    <cellStyle name="_Column1_CF Fiat Rof5 Analisti 2 3" xfId="10967" xr:uid="{F097434E-A9E0-476F-822E-AA0AAEFD3E14}"/>
    <cellStyle name="_Column1_CF Fiat Rof5 Analisti 2 3 2" xfId="18009" xr:uid="{6B87878A-CEB4-4D09-8E81-B32335B31972}"/>
    <cellStyle name="_Column1_CF Fiat Rof5 Analisti 2 3 2 2" xfId="30378" xr:uid="{289CAF8A-20C9-4D0C-8B85-57D34531F54F}"/>
    <cellStyle name="_Column1_CF Fiat Rof5 Analisti 2 3 3" xfId="23707" xr:uid="{9F7BDEDE-A032-43D9-8B5C-7E6D3A24D66A}"/>
    <cellStyle name="_Column1_CF Fiat Rof5 Analisti 2 4" xfId="13051" xr:uid="{F5DAFEBD-E040-49EB-BBEB-BC66CA625C4F}"/>
    <cellStyle name="_Column1_CF Fiat Rof5 Analisti 2 4 2" xfId="25746" xr:uid="{305289AB-9F89-4578-B1A3-79D6262B1F80}"/>
    <cellStyle name="_Column1_CF Fiat Rof5 Analisti 3" xfId="260" xr:uid="{1359A065-23E3-441A-A34B-F67A2766F8DA}"/>
    <cellStyle name="_Column1_CF Fiat Rof5 Analisti 3 2" xfId="6202" xr:uid="{B78F6422-1DB3-41AA-B561-8F3D0AD449A5}"/>
    <cellStyle name="_Column1_CF Fiat Rof5 Analisti 3 2 2" xfId="13772" xr:uid="{6B5687FA-2B76-4863-8146-E9512783CD58}"/>
    <cellStyle name="_Column1_CF Fiat Rof5 Analisti 3 2 2 2" xfId="26283" xr:uid="{12B67692-1B61-4537-92F7-BAA0E875C417}"/>
    <cellStyle name="_Column1_CF Fiat Rof5 Analisti 3 2 3" xfId="19413" xr:uid="{E77B326A-AE74-4585-8167-F32DC1486553}"/>
    <cellStyle name="_Column1_CF Fiat Rof5 Analisti 3 3" xfId="10966" xr:uid="{1AE8D81F-51A7-409B-9427-9E716D8638C0}"/>
    <cellStyle name="_Column1_CF Fiat Rof5 Analisti 3 3 2" xfId="18008" xr:uid="{94720DF9-9AA0-4528-BD63-0E738BF9F0EF}"/>
    <cellStyle name="_Column1_CF Fiat Rof5 Analisti 3 3 2 2" xfId="30377" xr:uid="{596D31BC-9E81-4916-8AF3-CD504CB17017}"/>
    <cellStyle name="_Column1_CF Fiat Rof5 Analisti 3 3 3" xfId="23706" xr:uid="{99156C9B-472E-4FF0-9FE0-2781C71796D2}"/>
    <cellStyle name="_Column1_CF Fiat Rof5 Analisti 3 4" xfId="13050" xr:uid="{4AE1F254-C7C1-419D-B40A-044732A08DBC}"/>
    <cellStyle name="_Column1_CF Fiat Rof5 Analisti 3 4 2" xfId="25745" xr:uid="{ACC761A1-8802-48EE-B53B-0AA8B1FB0729}"/>
    <cellStyle name="_Column1_CF Fiat Rof5 Analisti 4" xfId="6200" xr:uid="{4C842F43-55AB-4E4B-BB17-949690531AA3}"/>
    <cellStyle name="_Column1_CF Fiat Rof5 Analisti 4 2" xfId="13770" xr:uid="{9EF43616-23CB-42BA-A7B7-742A2AF12E7D}"/>
    <cellStyle name="_Column1_CF Fiat Rof5 Analisti 4 2 2" xfId="26281" xr:uid="{DE2A5C1A-59F9-4AE6-B8B6-10AAC11B3475}"/>
    <cellStyle name="_Column1_CF Fiat Rof5 Analisti 4 3" xfId="19411" xr:uid="{9ACD9B8A-8683-4537-A591-FEB1234D8AD9}"/>
    <cellStyle name="_Column1_CF Fiat Rof5 Analisti 5" xfId="10968" xr:uid="{10780C13-16A4-43B5-8929-D6DCD91CB1B0}"/>
    <cellStyle name="_Column1_CF Fiat Rof5 Analisti 5 2" xfId="18010" xr:uid="{D4AC7B3D-4D41-4AF8-97CF-EBE34DC89D7C}"/>
    <cellStyle name="_Column1_CF Fiat Rof5 Analisti 5 2 2" xfId="30379" xr:uid="{1B784587-7D2B-4506-9A56-97D46C492CAC}"/>
    <cellStyle name="_Column1_CF Fiat Rof5 Analisti 5 3" xfId="23708" xr:uid="{6B39E226-7342-4C40-AFC8-539554EE14DD}"/>
    <cellStyle name="_Column1_CF Fiat Rof5 Analisti 6" xfId="13216" xr:uid="{A480AE7C-2416-42B9-8547-0BF5AF658469}"/>
    <cellStyle name="_Column1_CF Fiat Rof5 Analisti 6 2" xfId="25906" xr:uid="{24CA0503-F126-4FE7-B693-5475D75410D7}"/>
    <cellStyle name="_Column1_CF FORE 2005 essbase by Q" xfId="261" xr:uid="{9564BA16-B930-48ED-99A8-D5F9E8C4B450}"/>
    <cellStyle name="_Column1_CF FORE 2005 essbase by Q 2" xfId="262" xr:uid="{11462F10-220C-4BD7-B7A8-62C1643FDA5A}"/>
    <cellStyle name="_Column1_CF FORE 2005 essbase by Q 2 2" xfId="6204" xr:uid="{2A96D1D5-C8E9-441A-B147-04EEEC459EBB}"/>
    <cellStyle name="_Column1_CF FORE 2005 essbase by Q 2 2 2" xfId="13774" xr:uid="{B2C9B34D-151D-4840-A04B-B379A6C79C36}"/>
    <cellStyle name="_Column1_CF FORE 2005 essbase by Q 2 2 2 2" xfId="26285" xr:uid="{85AB5F5C-6CEF-41E6-B1C1-703B9C70BD5F}"/>
    <cellStyle name="_Column1_CF FORE 2005 essbase by Q 2 2 3" xfId="19415" xr:uid="{21AFF982-8637-45DF-9AA8-889D0D161AE4}"/>
    <cellStyle name="_Column1_CF FORE 2005 essbase by Q 2 3" xfId="10962" xr:uid="{E68EFD8A-570B-4EF8-8C16-6906FF921778}"/>
    <cellStyle name="_Column1_CF FORE 2005 essbase by Q 2 3 2" xfId="18004" xr:uid="{2B22C904-A039-45A8-908C-2C93EBC8024A}"/>
    <cellStyle name="_Column1_CF FORE 2005 essbase by Q 2 3 2 2" xfId="30373" xr:uid="{98EF7AA1-D423-410A-A2A0-04CB39BF3EE4}"/>
    <cellStyle name="_Column1_CF FORE 2005 essbase by Q 2 3 3" xfId="23702" xr:uid="{18152E72-7CE3-4F83-A7C3-4879F691CF93}"/>
    <cellStyle name="_Column1_CF FORE 2005 essbase by Q 2 4" xfId="13047" xr:uid="{1325A9AE-0355-48DF-A398-B2759E6097AC}"/>
    <cellStyle name="_Column1_CF FORE 2005 essbase by Q 2 4 2" xfId="25742" xr:uid="{B57EB8C1-4336-4D43-BDD5-30758313C52F}"/>
    <cellStyle name="_Column1_CF FORE 2005 essbase by Q 3" xfId="263" xr:uid="{EB5628C4-F7B8-4009-A0A1-423C2182E46D}"/>
    <cellStyle name="_Column1_CF FORE 2005 essbase by Q 3 2" xfId="6208" xr:uid="{891D12DA-B3D2-4FA1-A1E8-3215B2FE4447}"/>
    <cellStyle name="_Column1_CF FORE 2005 essbase by Q 3 2 2" xfId="13778" xr:uid="{797B79BC-14B4-4F8A-9FE0-5D1D8489C20A}"/>
    <cellStyle name="_Column1_CF FORE 2005 essbase by Q 3 2 2 2" xfId="26289" xr:uid="{3BE8B269-1658-4D26-AA85-35DD244F953B}"/>
    <cellStyle name="_Column1_CF FORE 2005 essbase by Q 3 2 3" xfId="19419" xr:uid="{CAC3F968-239F-4AE8-8CD3-138585DCB42F}"/>
    <cellStyle name="_Column1_CF FORE 2005 essbase by Q 3 3" xfId="10961" xr:uid="{A082FC8C-DE8A-406B-8CF7-E9D8E6BF3A0E}"/>
    <cellStyle name="_Column1_CF FORE 2005 essbase by Q 3 3 2" xfId="18003" xr:uid="{FB7377EA-27DD-4F5F-9E61-10E5EA99BD6F}"/>
    <cellStyle name="_Column1_CF FORE 2005 essbase by Q 3 3 2 2" xfId="30372" xr:uid="{455D0AD3-9A7E-4D1F-91B3-BD98CB343796}"/>
    <cellStyle name="_Column1_CF FORE 2005 essbase by Q 3 3 3" xfId="23701" xr:uid="{97284281-F66C-4BFB-A3AA-9D9956AD6FE6}"/>
    <cellStyle name="_Column1_CF FORE 2005 essbase by Q 3 4" xfId="13043" xr:uid="{284B4DCF-BDF8-45AE-8C8F-2D5936B7D09E}"/>
    <cellStyle name="_Column1_CF FORE 2005 essbase by Q 3 4 2" xfId="25738" xr:uid="{B0235D0E-4740-4440-B74B-4E6E0DC5C7A3}"/>
    <cellStyle name="_Column1_CF FORE 2005 essbase by Q 4" xfId="6203" xr:uid="{91517EB3-7538-4CFC-A3F8-7B9F44E2A05D}"/>
    <cellStyle name="_Column1_CF FORE 2005 essbase by Q 4 2" xfId="13773" xr:uid="{D31A7E0F-26AF-4F4A-97DA-58138E1943A6}"/>
    <cellStyle name="_Column1_CF FORE 2005 essbase by Q 4 2 2" xfId="26284" xr:uid="{E508CFA0-1996-4443-BA9B-2942A3B7B276}"/>
    <cellStyle name="_Column1_CF FORE 2005 essbase by Q 4 3" xfId="19414" xr:uid="{FE84F910-0BD9-401D-8621-64EAADBABA66}"/>
    <cellStyle name="_Column1_CF FORE 2005 essbase by Q 5" xfId="10965" xr:uid="{E75E1010-2719-414A-BD20-F70B5565C0F0}"/>
    <cellStyle name="_Column1_CF FORE 2005 essbase by Q 5 2" xfId="18007" xr:uid="{541628AB-93EC-48D8-A1D7-6DDE8EC50B4A}"/>
    <cellStyle name="_Column1_CF FORE 2005 essbase by Q 5 2 2" xfId="30376" xr:uid="{D5C7C88F-45D5-4E09-A30A-45774072289D}"/>
    <cellStyle name="_Column1_CF FORE 2005 essbase by Q 5 3" xfId="23705" xr:uid="{BF192791-5D04-4B8E-8F4E-BB130DA02C04}"/>
    <cellStyle name="_Column1_CF FORE 2005 essbase by Q 6" xfId="13049" xr:uid="{5A1AD403-AC10-4AFB-9DD4-354742E1D570}"/>
    <cellStyle name="_Column1_CF FORE 2005 essbase by Q 6 2" xfId="25744" xr:uid="{26E0D73D-CCD6-4E5C-B440-53A5447A74BD}"/>
    <cellStyle name="_Column1_CF Itedi" xfId="264" xr:uid="{B6ECB157-864F-44FA-AE10-8665B84E14DF}"/>
    <cellStyle name="_Column1_CF Itedi 2" xfId="265" xr:uid="{E0761A14-FF6A-497A-8046-7913E0FE4EEA}"/>
    <cellStyle name="_Column1_CF Itedi 2 2" xfId="6210" xr:uid="{DF3858DA-FFF2-4151-8899-7FAD1ACEAC48}"/>
    <cellStyle name="_Column1_CF Itedi 2 2 2" xfId="13780" xr:uid="{10556467-E2AB-47B2-BED1-D606AE13E9E6}"/>
    <cellStyle name="_Column1_CF Itedi 2 2 2 2" xfId="26291" xr:uid="{6DB7DA09-092E-420F-8D0A-47F00B238F97}"/>
    <cellStyle name="_Column1_CF Itedi 2 2 3" xfId="19421" xr:uid="{DB7E6392-A99E-489F-9233-770B2B04D182}"/>
    <cellStyle name="_Column1_CF Itedi 2 3" xfId="10959" xr:uid="{235E2705-0CF6-48BB-AFAE-B75419237FEB}"/>
    <cellStyle name="_Column1_CF Itedi 2 3 2" xfId="18001" xr:uid="{50992090-973C-454B-9453-5CEC364EC36A}"/>
    <cellStyle name="_Column1_CF Itedi 2 3 2 2" xfId="30370" xr:uid="{E3A626E9-9D7A-4535-9F8C-FD31339BBCF5}"/>
    <cellStyle name="_Column1_CF Itedi 2 3 3" xfId="23699" xr:uid="{9403699B-8248-46CD-9989-F56CD490A0D9}"/>
    <cellStyle name="_Column1_CF Itedi 2 4" xfId="13042" xr:uid="{69510B47-5BEC-496F-9649-4F55C3C7E0D9}"/>
    <cellStyle name="_Column1_CF Itedi 2 4 2" xfId="25737" xr:uid="{7B3421BD-D2AF-4BFD-A38F-9B5D86321D10}"/>
    <cellStyle name="_Column1_CF Itedi 3" xfId="266" xr:uid="{7C220339-C008-420F-97C1-224D245C063C}"/>
    <cellStyle name="_Column1_CF Itedi 3 2" xfId="6211" xr:uid="{BD942136-96A0-4868-8A20-8B99EC34A75A}"/>
    <cellStyle name="_Column1_CF Itedi 3 2 2" xfId="13781" xr:uid="{09D23AD5-7D1F-4026-B780-8569798188BF}"/>
    <cellStyle name="_Column1_CF Itedi 3 2 2 2" xfId="26292" xr:uid="{90451758-3F1D-4961-9B94-AD776C44D9D5}"/>
    <cellStyle name="_Column1_CF Itedi 3 2 3" xfId="19422" xr:uid="{852B3933-C4D0-479B-AB1E-B333362553E8}"/>
    <cellStyle name="_Column1_CF Itedi 3 3" xfId="10958" xr:uid="{DB00733D-0ECF-453A-AB2A-9772F7FB5635}"/>
    <cellStyle name="_Column1_CF Itedi 3 3 2" xfId="18000" xr:uid="{A3D8F8FE-2CE3-459F-A8DE-7783A9A615BC}"/>
    <cellStyle name="_Column1_CF Itedi 3 3 2 2" xfId="30369" xr:uid="{8D892ED2-AB91-47B7-A56A-CE01D17277FD}"/>
    <cellStyle name="_Column1_CF Itedi 3 3 3" xfId="23698" xr:uid="{EA9C027D-2459-4647-97B7-121421A3D8A9}"/>
    <cellStyle name="_Column1_CF Itedi 3 4" xfId="13041" xr:uid="{4474A357-655B-48F1-97B4-8739B8D53A6A}"/>
    <cellStyle name="_Column1_CF Itedi 3 4 2" xfId="25736" xr:uid="{3FA6E7B8-B08D-4D37-85BF-9C156E7D86A4}"/>
    <cellStyle name="_Column1_CF Itedi 4" xfId="6209" xr:uid="{0B4921CA-748A-47FB-A4CB-45D2A47FE78A}"/>
    <cellStyle name="_Column1_CF Itedi 4 2" xfId="13779" xr:uid="{A0599AED-7116-4317-8EB7-F56354923EA0}"/>
    <cellStyle name="_Column1_CF Itedi 4 2 2" xfId="26290" xr:uid="{98464A2E-59DD-4E2A-B03F-3ADE85B818A6}"/>
    <cellStyle name="_Column1_CF Itedi 4 3" xfId="19420" xr:uid="{2DA4C18C-FD03-428B-A572-294FBD383671}"/>
    <cellStyle name="_Column1_CF Itedi 5" xfId="10960" xr:uid="{B90D039F-8026-4096-AC82-EB709276821D}"/>
    <cellStyle name="_Column1_CF Itedi 5 2" xfId="18002" xr:uid="{BC32F5C2-F158-468D-9899-6FCFF9A24B56}"/>
    <cellStyle name="_Column1_CF Itedi 5 2 2" xfId="30371" xr:uid="{272D2D41-0A15-426C-95FD-53F2C7307CB0}"/>
    <cellStyle name="_Column1_CF Itedi 5 3" xfId="23700" xr:uid="{0B8E1092-BF6C-4248-A34B-A5D84C0B33D9}"/>
    <cellStyle name="_Column1_CF Itedi 6" xfId="13044" xr:uid="{61E06815-C0F6-41F0-B59C-E6333E0E1F4F}"/>
    <cellStyle name="_Column1_CF Itedi 6 2" xfId="25739" xr:uid="{CB86807C-A175-41A2-B254-25A1B673D804}"/>
    <cellStyle name="_Column1_CF net debt 04-05" xfId="267" xr:uid="{A3FB46C0-41EC-4C39-83EC-627A46115E18}"/>
    <cellStyle name="_Column1_CF net debt 04-05 2" xfId="268" xr:uid="{F6416AEA-F79E-44F7-8A10-E2C6D3612554}"/>
    <cellStyle name="_Column1_CF net debt 04-05 2 2" xfId="6213" xr:uid="{80C82403-EB87-4A09-ADF7-E6F81D90586C}"/>
    <cellStyle name="_Column1_CF net debt 04-05 2 2 2" xfId="13783" xr:uid="{9D912CEB-0D86-4449-B5C1-75AC92984EA2}"/>
    <cellStyle name="_Column1_CF net debt 04-05 2 2 2 2" xfId="26294" xr:uid="{D4EF5D13-3BB8-490E-8E41-23DBCC902FA0}"/>
    <cellStyle name="_Column1_CF net debt 04-05 2 2 3" xfId="19424" xr:uid="{D6527EF4-3C4D-439D-811A-5C402A255DA4}"/>
    <cellStyle name="_Column1_CF net debt 04-05 2 3" xfId="11222" xr:uid="{A5F7151F-E602-43DD-B434-A7E70B7937D9}"/>
    <cellStyle name="_Column1_CF net debt 04-05 2 3 2" xfId="18240" xr:uid="{E9F436CD-EF96-441C-A854-3B00CAF181FF}"/>
    <cellStyle name="_Column1_CF net debt 04-05 2 3 2 2" xfId="30609" xr:uid="{3D25950E-E1ED-4ADD-B9E5-093D0CF394A0}"/>
    <cellStyle name="_Column1_CF net debt 04-05 2 3 3" xfId="23949" xr:uid="{F1ADBA1B-2195-4801-A8CC-37CFAAE6B2AF}"/>
    <cellStyle name="_Column1_CF net debt 04-05 2 4" xfId="13039" xr:uid="{83E0625C-416C-4848-AD2F-64C54A7FF190}"/>
    <cellStyle name="_Column1_CF net debt 04-05 2 4 2" xfId="25734" xr:uid="{36D88329-4DA2-4FCC-9F0E-3E044D712239}"/>
    <cellStyle name="_Column1_CF net debt 04-05 3" xfId="269" xr:uid="{ABE87216-2DFC-4C00-89CC-54DF5D38E7D4}"/>
    <cellStyle name="_Column1_CF net debt 04-05 3 2" xfId="6214" xr:uid="{23FE0228-E494-4A38-B73E-9CE3F0ED4CA4}"/>
    <cellStyle name="_Column1_CF net debt 04-05 3 2 2" xfId="13784" xr:uid="{6E04AFAB-2290-4B8F-B945-8D8AB431D664}"/>
    <cellStyle name="_Column1_CF net debt 04-05 3 2 2 2" xfId="26295" xr:uid="{EBAA6E88-AE53-4A19-86A3-6A3F95C11A72}"/>
    <cellStyle name="_Column1_CF net debt 04-05 3 2 3" xfId="19425" xr:uid="{F5E9451C-59B9-4713-8DD2-B7FE99E96D23}"/>
    <cellStyle name="_Column1_CF net debt 04-05 3 3" xfId="10954" xr:uid="{143B139A-63D0-4A95-841B-FBFE178300F8}"/>
    <cellStyle name="_Column1_CF net debt 04-05 3 3 2" xfId="17996" xr:uid="{5150696F-A595-4A1B-8000-5255CB5F0765}"/>
    <cellStyle name="_Column1_CF net debt 04-05 3 3 2 2" xfId="30365" xr:uid="{AAB570BF-90DB-4AA8-8BCA-D643781129EC}"/>
    <cellStyle name="_Column1_CF net debt 04-05 3 3 3" xfId="23694" xr:uid="{004243EA-A3B8-4068-8CFE-4D0DFB5FF9CA}"/>
    <cellStyle name="_Column1_CF net debt 04-05 3 4" xfId="13038" xr:uid="{A37D1313-0DE9-4762-8B5E-99585519C008}"/>
    <cellStyle name="_Column1_CF net debt 04-05 3 4 2" xfId="25733" xr:uid="{AD795961-7982-426C-9FAF-10CC8650EDC5}"/>
    <cellStyle name="_Column1_CF net debt 04-05 4" xfId="6212" xr:uid="{5E8957AC-9573-4890-A395-CED7E1CDCDC8}"/>
    <cellStyle name="_Column1_CF net debt 04-05 4 2" xfId="13782" xr:uid="{B741921F-4637-4713-8546-C23E14F4F05F}"/>
    <cellStyle name="_Column1_CF net debt 04-05 4 2 2" xfId="26293" xr:uid="{C36FF500-72D7-4BFD-8E56-8C23940F0147}"/>
    <cellStyle name="_Column1_CF net debt 04-05 4 3" xfId="19423" xr:uid="{1EDF60EA-3454-462A-8083-F58BBD9E925F}"/>
    <cellStyle name="_Column1_CF net debt 04-05 5" xfId="10957" xr:uid="{487A1EC9-DEF6-47E4-B310-AB49953845BE}"/>
    <cellStyle name="_Column1_CF net debt 04-05 5 2" xfId="17999" xr:uid="{3229346D-2D3F-4FB4-9B2A-39DDFCA4117A}"/>
    <cellStyle name="_Column1_CF net debt 04-05 5 2 2" xfId="30368" xr:uid="{26DFCE62-5369-41C3-85DC-75BBABF616E2}"/>
    <cellStyle name="_Column1_CF net debt 04-05 5 3" xfId="23697" xr:uid="{CE890953-4D8C-4C2A-9D1D-B47C90ADE0C1}"/>
    <cellStyle name="_Column1_CF net debt 04-05 6" xfId="13040" xr:uid="{378D6179-B895-4D03-9FF5-E684B132B9EF}"/>
    <cellStyle name="_Column1_CF net debt 04-05 6 2" xfId="25735" xr:uid="{E44EDBE6-0CD5-4034-8C6F-66B9F2F26E9B}"/>
    <cellStyle name="_Column1_CF net debt 05-05" xfId="270" xr:uid="{B0B075D8-5825-44F0-A1EE-059D40E90917}"/>
    <cellStyle name="_Column1_CF net debt 05-05 2" xfId="271" xr:uid="{5D21A54C-0774-413B-87E6-BF285BFE3337}"/>
    <cellStyle name="_Column1_CF net debt 05-05 2 2" xfId="6216" xr:uid="{679FC090-8791-4433-94EA-EC2FE10F5313}"/>
    <cellStyle name="_Column1_CF net debt 05-05 2 2 2" xfId="13786" xr:uid="{F19E36F8-B9AF-4BEB-954A-BFAAB7A51D5D}"/>
    <cellStyle name="_Column1_CF net debt 05-05 2 2 2 2" xfId="26297" xr:uid="{CF25D150-CC0E-4284-B505-9C2D38791F0D}"/>
    <cellStyle name="_Column1_CF net debt 05-05 2 2 3" xfId="19427" xr:uid="{7C31D331-2EA4-4FEE-A896-411158C1A0FA}"/>
    <cellStyle name="_Column1_CF net debt 05-05 2 3" xfId="10952" xr:uid="{DEAD95D8-7089-47AF-8FDE-5CD71F1CFDAE}"/>
    <cellStyle name="_Column1_CF net debt 05-05 2 3 2" xfId="17994" xr:uid="{ADD7CB00-6620-4712-89AF-1D9CD2D89B75}"/>
    <cellStyle name="_Column1_CF net debt 05-05 2 3 2 2" xfId="30363" xr:uid="{F5D1A239-FE3A-4111-9386-797ECD5DC9EC}"/>
    <cellStyle name="_Column1_CF net debt 05-05 2 3 3" xfId="23692" xr:uid="{88443496-A640-497F-89D9-2C612EDB610A}"/>
    <cellStyle name="_Column1_CF net debt 05-05 2 4" xfId="13036" xr:uid="{BFE1B1BB-C6F4-48D0-8586-6E11125AE3FC}"/>
    <cellStyle name="_Column1_CF net debt 05-05 2 4 2" xfId="25731" xr:uid="{BC461054-B926-4120-8C92-7F61934184DF}"/>
    <cellStyle name="_Column1_CF net debt 05-05 3" xfId="272" xr:uid="{9CEE6A69-5CCC-4D37-BC35-6069E0FFDA03}"/>
    <cellStyle name="_Column1_CF net debt 05-05 3 2" xfId="6217" xr:uid="{0B24705F-1E22-4CCC-BFBF-D5D1B84EDE57}"/>
    <cellStyle name="_Column1_CF net debt 05-05 3 2 2" xfId="13787" xr:uid="{B0EA6645-920A-445A-86E2-E2190FF25EDE}"/>
    <cellStyle name="_Column1_CF net debt 05-05 3 2 2 2" xfId="26298" xr:uid="{805974C5-5789-442C-8A85-0226D5FF246B}"/>
    <cellStyle name="_Column1_CF net debt 05-05 3 2 3" xfId="19428" xr:uid="{95B01464-29C7-4A18-AF9A-50E3C2A9147B}"/>
    <cellStyle name="_Column1_CF net debt 05-05 3 3" xfId="10951" xr:uid="{D03BF5CF-996D-4B6D-BAF2-6C6CB0BBD72B}"/>
    <cellStyle name="_Column1_CF net debt 05-05 3 3 2" xfId="17993" xr:uid="{0881AF90-B7FC-4AE9-A1A1-6E0D4FCC36D5}"/>
    <cellStyle name="_Column1_CF net debt 05-05 3 3 2 2" xfId="30362" xr:uid="{58FE6386-BAA6-4016-BC99-FB93877B965C}"/>
    <cellStyle name="_Column1_CF net debt 05-05 3 3 3" xfId="23691" xr:uid="{C83C5E09-7B3C-4B35-AC4D-BE4A6D5D06F7}"/>
    <cellStyle name="_Column1_CF net debt 05-05 3 4" xfId="13035" xr:uid="{C658D140-0C54-413A-AB5A-411C2C028834}"/>
    <cellStyle name="_Column1_CF net debt 05-05 3 4 2" xfId="25730" xr:uid="{010890A8-1D1F-4C5D-ABFE-755955B5578B}"/>
    <cellStyle name="_Column1_CF net debt 05-05 4" xfId="6215" xr:uid="{00D89A6E-7F60-433D-9B14-9D511104CA65}"/>
    <cellStyle name="_Column1_CF net debt 05-05 4 2" xfId="13785" xr:uid="{6166A185-A0A5-4051-9B81-FB909716F081}"/>
    <cellStyle name="_Column1_CF net debt 05-05 4 2 2" xfId="26296" xr:uid="{92A59ABB-965A-4653-9D19-A08D05DD4B3D}"/>
    <cellStyle name="_Column1_CF net debt 05-05 4 3" xfId="19426" xr:uid="{3CCC98ED-48C8-467A-9215-80E92B53DB25}"/>
    <cellStyle name="_Column1_CF net debt 05-05 5" xfId="10953" xr:uid="{32107C5C-A5FE-4D8B-9FAD-8E2E5157914F}"/>
    <cellStyle name="_Column1_CF net debt 05-05 5 2" xfId="17995" xr:uid="{DF9EC23F-959E-4B65-9DC0-68D3D95F00C1}"/>
    <cellStyle name="_Column1_CF net debt 05-05 5 2 2" xfId="30364" xr:uid="{EA1EF13F-FBF2-49AF-A062-F72814C9ACA0}"/>
    <cellStyle name="_Column1_CF net debt 05-05 5 3" xfId="23693" xr:uid="{F2C1C674-CA89-4171-8F77-E1E229D5D432}"/>
    <cellStyle name="_Column1_CF net debt 05-05 6" xfId="13037" xr:uid="{EFA3C7CF-D802-4B90-BFF5-37160CA37171}"/>
    <cellStyle name="_Column1_CF net debt 05-05 6 2" xfId="25732" xr:uid="{6A8FB17F-9084-4C27-9E67-398D86BDE4BF}"/>
    <cellStyle name="_Column1_CFR 9 + 3 vs Piano Rilancio_3" xfId="273" xr:uid="{6F968A72-616B-43B5-8DC6-92C5E13D9CB1}"/>
    <cellStyle name="_Column1_CHECK  FCST 1 2005" xfId="274" xr:uid="{0CB1BA11-E1B8-4EBD-BDD9-FE769B72F10C}"/>
    <cellStyle name="_Column1_CHECK  FCST 1 2005 2" xfId="275" xr:uid="{74E48E6D-6FBD-4CA9-998A-055C6039C3AF}"/>
    <cellStyle name="_Column1_CHECK  FCST 1 2005 2 2" xfId="6220" xr:uid="{983E5B34-0D26-4841-AB30-E3F4E1088D22}"/>
    <cellStyle name="_Column1_CHECK  FCST 1 2005 2 2 2" xfId="13789" xr:uid="{5ACFA103-89AB-4454-85AB-B51DB002CFE3}"/>
    <cellStyle name="_Column1_CHECK  FCST 1 2005 2 2 2 2" xfId="26300" xr:uid="{1214470F-49CE-4F79-A8A1-3EA5F8FFE812}"/>
    <cellStyle name="_Column1_CHECK  FCST 1 2005 2 2 3" xfId="19431" xr:uid="{69689D07-74C0-47AE-BCD8-D557F235EFDD}"/>
    <cellStyle name="_Column1_CHECK  FCST 1 2005 2 3" xfId="10949" xr:uid="{3D8A7E54-32EA-491D-81CF-AB0659893D51}"/>
    <cellStyle name="_Column1_CHECK  FCST 1 2005 2 3 2" xfId="17991" xr:uid="{A85DC871-95F8-4F86-90F3-A0469BFD1889}"/>
    <cellStyle name="_Column1_CHECK  FCST 1 2005 2 3 2 2" xfId="30360" xr:uid="{A5AFEE63-B7F3-4DFC-837F-00CF74953FD2}"/>
    <cellStyle name="_Column1_CHECK  FCST 1 2005 2 3 3" xfId="23689" xr:uid="{2DAA441F-F03C-471B-AC61-63FA9CBB50E1}"/>
    <cellStyle name="_Column1_CHECK  FCST 1 2005 2 4" xfId="13033" xr:uid="{5BC19305-58C8-4864-839D-CED0DEAA31DB}"/>
    <cellStyle name="_Column1_CHECK  FCST 1 2005 2 4 2" xfId="25728" xr:uid="{6C39371D-94AC-4FA1-BDDD-4EB8D1F8B9B9}"/>
    <cellStyle name="_Column1_CHECK  FCST 1 2005 3" xfId="276" xr:uid="{3B78EC8D-C1F3-4921-8BE8-CD8D5D817B94}"/>
    <cellStyle name="_Column1_CHECK  FCST 1 2005 3 2" xfId="6221" xr:uid="{6E15DECD-FFE5-4CF3-B2F6-D199D0D64079}"/>
    <cellStyle name="_Column1_CHECK  FCST 1 2005 3 2 2" xfId="13790" xr:uid="{0CD03A53-F9B7-41B3-BCC8-21267D6DB8D1}"/>
    <cellStyle name="_Column1_CHECK  FCST 1 2005 3 2 2 2" xfId="26301" xr:uid="{46B37577-0B09-4E8C-A28D-AFF03B1D5AF9}"/>
    <cellStyle name="_Column1_CHECK  FCST 1 2005 3 2 3" xfId="19432" xr:uid="{3A21FA97-1C51-42A8-8A89-A1FC77562709}"/>
    <cellStyle name="_Column1_CHECK  FCST 1 2005 3 3" xfId="10948" xr:uid="{03023135-EFA6-4279-A613-337957A4FF47}"/>
    <cellStyle name="_Column1_CHECK  FCST 1 2005 3 3 2" xfId="17990" xr:uid="{F01DC52B-9D8D-4A10-9BAA-9FD511E63A8C}"/>
    <cellStyle name="_Column1_CHECK  FCST 1 2005 3 3 2 2" xfId="30359" xr:uid="{9BA3660D-917C-42D0-8ABA-91EA6C22B078}"/>
    <cellStyle name="_Column1_CHECK  FCST 1 2005 3 3 3" xfId="23688" xr:uid="{8C9F0312-638D-4CF3-8467-D8A6F0D77945}"/>
    <cellStyle name="_Column1_CHECK  FCST 1 2005 3 4" xfId="13032" xr:uid="{6CE1FF36-0FA5-40DF-84FE-2A2BF3097976}"/>
    <cellStyle name="_Column1_CHECK  FCST 1 2005 3 4 2" xfId="25727" xr:uid="{7D210411-8EF0-4051-B22D-228CA780EE86}"/>
    <cellStyle name="_Column1_CHECK  FCST 1 2005 4" xfId="6219" xr:uid="{C5D2585F-29B5-4ECA-88D2-6ECF8F085027}"/>
    <cellStyle name="_Column1_CHECK  FCST 1 2005 4 2" xfId="13788" xr:uid="{E769947B-7EB7-4420-B209-E4D2393177D8}"/>
    <cellStyle name="_Column1_CHECK  FCST 1 2005 4 2 2" xfId="26299" xr:uid="{0C0C2ADF-D857-4433-8192-0A5F3B4B775B}"/>
    <cellStyle name="_Column1_CHECK  FCST 1 2005 4 3" xfId="19430" xr:uid="{6250E104-1679-4880-8B94-5726F11EC2C1}"/>
    <cellStyle name="_Column1_CHECK  FCST 1 2005 5" xfId="10950" xr:uid="{8FBEDC48-D7AA-4FE9-A479-0714457F71B6}"/>
    <cellStyle name="_Column1_CHECK  FCST 1 2005 5 2" xfId="17992" xr:uid="{F99E282C-76CF-423C-B12A-5809E2EE7811}"/>
    <cellStyle name="_Column1_CHECK  FCST 1 2005 5 2 2" xfId="30361" xr:uid="{D3ECEA34-2F6A-4519-80A6-76C521C5CFC9}"/>
    <cellStyle name="_Column1_CHECK  FCST 1 2005 5 3" xfId="23690" xr:uid="{5ADD4FC7-B92E-42B8-9864-0E6F1EC51482}"/>
    <cellStyle name="_Column1_CHECK  FCST 1 2005 6" xfId="13034" xr:uid="{8CEAB1B7-0861-40FA-A298-FF6999571270}"/>
    <cellStyle name="_Column1_CHECK  FCST 1 2005 6 2" xfId="25729" xr:uid="{5ABD9A4F-6F9F-416B-A340-6F999B63CA30}"/>
    <cellStyle name="_Column1_CNH " xfId="277" xr:uid="{F7DF6A1D-0C60-4B8A-B9FD-A36B3469737C}"/>
    <cellStyle name="_Column1_CNH  2" xfId="278" xr:uid="{62AD4BAB-B2EF-4D65-BCC0-3AA9CAE9C501}"/>
    <cellStyle name="_Column1_CNH  2 2" xfId="6223" xr:uid="{3A0F988A-BC84-4F29-B4B3-29FF58F00592}"/>
    <cellStyle name="_Column1_CNH  2 2 2" xfId="13792" xr:uid="{1324C711-17B3-4154-9EA4-F552CABFDFEE}"/>
    <cellStyle name="_Column1_CNH  2 2 2 2" xfId="26303" xr:uid="{DC086DAD-CE71-4EC6-948B-579E736D4D99}"/>
    <cellStyle name="_Column1_CNH  2 2 3" xfId="19434" xr:uid="{20F58A52-13FA-4E9D-81B1-3761EC8AE903}"/>
    <cellStyle name="_Column1_CNH  2 3" xfId="10946" xr:uid="{043093A7-CDA8-497E-8479-D6344925E134}"/>
    <cellStyle name="_Column1_CNH  2 3 2" xfId="17988" xr:uid="{1CBA1AE1-7CBC-46F0-B7A4-2773267DD03D}"/>
    <cellStyle name="_Column1_CNH  2 3 2 2" xfId="30357" xr:uid="{8A791692-3B34-4A44-8E21-1DC3C3D13392}"/>
    <cellStyle name="_Column1_CNH  2 3 3" xfId="23686" xr:uid="{E3CF3358-3785-4F70-8263-8ACAED90417D}"/>
    <cellStyle name="_Column1_CNH  2 4" xfId="13030" xr:uid="{A856FBFE-9E83-4AE6-8F67-DA1E7E327971}"/>
    <cellStyle name="_Column1_CNH  2 4 2" xfId="25725" xr:uid="{5D62ABAD-222E-4625-A5FB-3F3F467E1118}"/>
    <cellStyle name="_Column1_CNH  3" xfId="279" xr:uid="{8F7E8396-F8C9-4B76-A25F-7D990E57965E}"/>
    <cellStyle name="_Column1_CNH  3 2" xfId="6224" xr:uid="{96F479AA-B390-4F61-8C5F-103A0A0A9AB6}"/>
    <cellStyle name="_Column1_CNH  3 2 2" xfId="13793" xr:uid="{D2EA507E-E1CD-46D7-93D2-DE2BD77BEAE6}"/>
    <cellStyle name="_Column1_CNH  3 2 2 2" xfId="26304" xr:uid="{B20ED42F-0207-47B0-A736-5F5956AD9AA0}"/>
    <cellStyle name="_Column1_CNH  3 2 3" xfId="19435" xr:uid="{1FC97052-F504-423D-9CA8-4CEA8A07CF31}"/>
    <cellStyle name="_Column1_CNH  3 3" xfId="10945" xr:uid="{4B5B57DE-B2DF-4755-8FB6-A06A7E8D5640}"/>
    <cellStyle name="_Column1_CNH  3 3 2" xfId="17987" xr:uid="{7033A5C8-CA32-42DB-8B78-84537C57F32A}"/>
    <cellStyle name="_Column1_CNH  3 3 2 2" xfId="30356" xr:uid="{F487341C-2960-4275-8232-364C3628B791}"/>
    <cellStyle name="_Column1_CNH  3 3 3" xfId="23685" xr:uid="{1BEBA466-51BD-4D0B-AE39-53006F6E3072}"/>
    <cellStyle name="_Column1_CNH  3 4" xfId="13029" xr:uid="{B15F8C82-B11B-44AF-ADBB-FFBBCE330FD7}"/>
    <cellStyle name="_Column1_CNH  3 4 2" xfId="25724" xr:uid="{27305FF4-FF59-4D1D-AD82-F9A2CBA8E058}"/>
    <cellStyle name="_Column1_CNH  4" xfId="6222" xr:uid="{41AF9184-5355-4B09-8E8B-77B3A13A9A03}"/>
    <cellStyle name="_Column1_CNH  4 2" xfId="13791" xr:uid="{2788CF01-EB38-444D-B02E-9675F76A144E}"/>
    <cellStyle name="_Column1_CNH  4 2 2" xfId="26302" xr:uid="{4C8D0C5F-9210-499C-B8AB-7D9A77C94467}"/>
    <cellStyle name="_Column1_CNH  4 3" xfId="19433" xr:uid="{A104351A-E69D-4405-979C-3AABF2F5B47C}"/>
    <cellStyle name="_Column1_CNH  5" xfId="10947" xr:uid="{CC50D0EB-32FF-46A3-99EE-BEFEE327735A}"/>
    <cellStyle name="_Column1_CNH  5 2" xfId="17989" xr:uid="{28B347EF-B14A-4C79-948C-F592A4E3BBD9}"/>
    <cellStyle name="_Column1_CNH  5 2 2" xfId="30358" xr:uid="{5E46E2FA-D7DF-46E8-92BF-D4A4E1C71C71}"/>
    <cellStyle name="_Column1_CNH  5 3" xfId="23687" xr:uid="{7B78A3E2-7664-407D-9B65-32B933E64130}"/>
    <cellStyle name="_Column1_CNH  6" xfId="13031" xr:uid="{37D36C34-2A65-4449-8366-414B9952ACB4}"/>
    <cellStyle name="_Column1_CNH  6 2" xfId="25726" xr:uid="{C460D9AB-1CC3-492D-A473-1C471E6A4CA4}"/>
    <cellStyle name="_Column1_Comau " xfId="280" xr:uid="{89D92555-DFA2-4672-83D3-94720D5CEDC7}"/>
    <cellStyle name="_Column1_Comau  2" xfId="281" xr:uid="{28EFB6A5-37DB-4EC4-8C50-3E40F247EF4A}"/>
    <cellStyle name="_Column1_Comau  2 2" xfId="6226" xr:uid="{5ECEDE39-9910-42AB-9EA7-50BA2131B1A7}"/>
    <cellStyle name="_Column1_Comau  2 2 2" xfId="13795" xr:uid="{BB051C4B-3166-41CC-A251-6D24E1BB820B}"/>
    <cellStyle name="_Column1_Comau  2 2 2 2" xfId="26306" xr:uid="{E3E6BB5F-5940-47BC-AC0B-22B1786194FD}"/>
    <cellStyle name="_Column1_Comau  2 2 3" xfId="19437" xr:uid="{B56EE5F5-DB5D-4871-BCA0-6C13EFE47BF6}"/>
    <cellStyle name="_Column1_Comau  2 3" xfId="10943" xr:uid="{4F7D2E80-2695-4F62-8CA1-D79D21D0BBA5}"/>
    <cellStyle name="_Column1_Comau  2 3 2" xfId="17985" xr:uid="{C93C6A42-6B0F-4FC8-B0C0-8BC2F705F105}"/>
    <cellStyle name="_Column1_Comau  2 3 2 2" xfId="30354" xr:uid="{5583B9F1-67C5-4AEE-B431-86F56CF90C28}"/>
    <cellStyle name="_Column1_Comau  2 3 3" xfId="23683" xr:uid="{64BF8263-769E-42BE-8444-F6DFE2422B55}"/>
    <cellStyle name="_Column1_Comau  2 4" xfId="13027" xr:uid="{7767A2A0-364E-455D-B825-A85F3C6EEFAB}"/>
    <cellStyle name="_Column1_Comau  2 4 2" xfId="25722" xr:uid="{F910BDA7-7C45-4E37-B72D-19F38C869EE7}"/>
    <cellStyle name="_Column1_Comau  3" xfId="282" xr:uid="{105ECD20-2B59-4812-A645-7AF6B357BC5A}"/>
    <cellStyle name="_Column1_Comau  3 2" xfId="6227" xr:uid="{B34F3FF7-E7ED-4520-8134-BF941511B3C3}"/>
    <cellStyle name="_Column1_Comau  3 2 2" xfId="13796" xr:uid="{A59A1115-2D1A-42A5-AA15-7EF1E2FF74FA}"/>
    <cellStyle name="_Column1_Comau  3 2 2 2" xfId="26307" xr:uid="{419DBB40-E3A9-4B16-BFF1-D5693811DE23}"/>
    <cellStyle name="_Column1_Comau  3 2 3" xfId="19438" xr:uid="{16DEFB5D-4DFB-4ABF-AE6F-F08899BC564B}"/>
    <cellStyle name="_Column1_Comau  3 3" xfId="10942" xr:uid="{6DE0C849-FAA5-4EC7-A63F-A958A34D1F31}"/>
    <cellStyle name="_Column1_Comau  3 3 2" xfId="17984" xr:uid="{1D493ECB-3153-4E54-9B7F-D5A69E78AF03}"/>
    <cellStyle name="_Column1_Comau  3 3 2 2" xfId="30353" xr:uid="{4A66E75E-5F8B-4CBB-9FE9-B117E41C7F36}"/>
    <cellStyle name="_Column1_Comau  3 3 3" xfId="23682" xr:uid="{A7D3E8EC-D8F9-4BB1-94D3-DA986669775F}"/>
    <cellStyle name="_Column1_Comau  3 4" xfId="13026" xr:uid="{3382C7E9-ABE5-42AE-96EE-26BCAF088B9A}"/>
    <cellStyle name="_Column1_Comau  3 4 2" xfId="25721" xr:uid="{F5941131-0DDE-487F-A423-F71C86D4B73E}"/>
    <cellStyle name="_Column1_Comau  4" xfId="6225" xr:uid="{FA439FBE-844C-44C6-BFF2-F53AD0BC32FA}"/>
    <cellStyle name="_Column1_Comau  4 2" xfId="13794" xr:uid="{E9DEDBC9-1339-43CD-A82E-B738A9E46F01}"/>
    <cellStyle name="_Column1_Comau  4 2 2" xfId="26305" xr:uid="{117976B4-F8A0-4818-917D-CEB53044F11B}"/>
    <cellStyle name="_Column1_Comau  4 3" xfId="19436" xr:uid="{C080206C-6B5E-4032-8235-80A0687473D1}"/>
    <cellStyle name="_Column1_Comau  5" xfId="10944" xr:uid="{20DF7278-023D-49CE-9061-32398D79ED7A}"/>
    <cellStyle name="_Column1_Comau  5 2" xfId="17986" xr:uid="{14D670DF-09F8-44A5-8938-CA7C0655167B}"/>
    <cellStyle name="_Column1_Comau  5 2 2" xfId="30355" xr:uid="{D138ABAD-4113-4458-8CF6-7CFE81D84ADF}"/>
    <cellStyle name="_Column1_Comau  5 3" xfId="23684" xr:uid="{8C83EAE8-013A-440A-BA34-2B4D9BBAA9A1}"/>
    <cellStyle name="_Column1_Comau  6" xfId="13028" xr:uid="{56307D32-AE1E-44D1-825F-E06D6B2845BB}"/>
    <cellStyle name="_Column1_Comau  6 2" xfId="25723" xr:uid="{048EEDF5-F717-4CF7-8543-E9A17E3C4544}"/>
    <cellStyle name="_Column1_Comau Proventi Oneri full year" xfId="283" xr:uid="{183671BF-C074-43F9-9AD0-047FF79FD6D2}"/>
    <cellStyle name="_Column1_D PFN 31-12- 2002 vs. 31-12-01" xfId="284" xr:uid="{4F4BC8C1-2F5E-4C93-9D32-1BA2FE200BD1}"/>
    <cellStyle name="_Column1_D PFN 31-12-2003 vs. 31-12-02" xfId="285" xr:uid="{C6040E87-8D44-49E8-99B6-6CAAEB046292}"/>
    <cellStyle name="_Column1_DATA_ENTRY" xfId="286" xr:uid="{AF8FE657-1595-4C80-B25D-B025B1C11DB9}"/>
    <cellStyle name="_Column1_DB - On Prov Str piano" xfId="287" xr:uid="{84A550CD-F6E0-4443-9942-C97C356DBDF0}"/>
    <cellStyle name="_Column1_DB - On Prov Str piano 2" xfId="288" xr:uid="{6543B2E5-C30E-4028-9CC0-F2E629F74DE7}"/>
    <cellStyle name="_Column1_DB - On Prov Str piano 2 2" xfId="6230" xr:uid="{00665CBB-F7EE-45C9-B1EC-7F8A4AF92F70}"/>
    <cellStyle name="_Column1_DB - On Prov Str piano 2 2 2" xfId="13798" xr:uid="{9C5345CA-C5CD-46B5-803B-54E01C7E718C}"/>
    <cellStyle name="_Column1_DB - On Prov Str piano 2 2 2 2" xfId="26309" xr:uid="{FEA6A8C2-1A2C-4F56-999C-7A153F61FEBE}"/>
    <cellStyle name="_Column1_DB - On Prov Str piano 2 2 3" xfId="19441" xr:uid="{67DDBE57-1BD6-4E72-9DD5-F49CD5F6C5A0}"/>
    <cellStyle name="_Column1_DB - On Prov Str piano 2 3" xfId="10938" xr:uid="{75CD2A31-EC68-44ED-9A93-5498D509745B}"/>
    <cellStyle name="_Column1_DB - On Prov Str piano 2 3 2" xfId="17980" xr:uid="{F61D654E-AC2D-4637-B709-720E97A8D0F1}"/>
    <cellStyle name="_Column1_DB - On Prov Str piano 2 3 2 2" xfId="30349" xr:uid="{B95F9CFC-329D-4298-9FBE-90F8D90749DF}"/>
    <cellStyle name="_Column1_DB - On Prov Str piano 2 3 3" xfId="23678" xr:uid="{9151AAAC-AB02-4F6F-8B86-96F4541D55F4}"/>
    <cellStyle name="_Column1_DB - On Prov Str piano 2 4" xfId="13024" xr:uid="{6C3E5204-EA66-451D-B979-2C4A0A9573BD}"/>
    <cellStyle name="_Column1_DB - On Prov Str piano 2 4 2" xfId="25719" xr:uid="{B5395A47-FE77-477C-A6E2-F539EC31A461}"/>
    <cellStyle name="_Column1_DB - On Prov Str piano 3" xfId="289" xr:uid="{81799E96-F0B0-469E-BBCC-AE5D5DC04ADC}"/>
    <cellStyle name="_Column1_DB - On Prov Str piano 3 2" xfId="6231" xr:uid="{BD9283ED-D5BD-4294-9F33-9FB0C8132577}"/>
    <cellStyle name="_Column1_DB - On Prov Str piano 3 2 2" xfId="13799" xr:uid="{A7AEDB9E-67B6-4D26-8475-ED09E0DE50DE}"/>
    <cellStyle name="_Column1_DB - On Prov Str piano 3 2 2 2" xfId="26310" xr:uid="{C156AC2D-024D-40FD-A4B6-0CC14E5D9628}"/>
    <cellStyle name="_Column1_DB - On Prov Str piano 3 2 3" xfId="19442" xr:uid="{28E68236-CFDD-44D2-8CEE-D5DB530C1856}"/>
    <cellStyle name="_Column1_DB - On Prov Str piano 3 3" xfId="10935" xr:uid="{BF009D71-22D6-4EBF-B544-CA4F4431BFF7}"/>
    <cellStyle name="_Column1_DB - On Prov Str piano 3 3 2" xfId="17977" xr:uid="{5855F4AC-985A-4F5A-8B88-2FB6B8219C16}"/>
    <cellStyle name="_Column1_DB - On Prov Str piano 3 3 2 2" xfId="30346" xr:uid="{BAA0B784-7663-449A-A0C8-92BEB4F5A8DC}"/>
    <cellStyle name="_Column1_DB - On Prov Str piano 3 3 3" xfId="23675" xr:uid="{ED56E10A-6C50-4E9E-915D-140CCFBCA6E2}"/>
    <cellStyle name="_Column1_DB - On Prov Str piano 3 4" xfId="13023" xr:uid="{E4350E29-AE05-4FBE-B5DC-5538A461601D}"/>
    <cellStyle name="_Column1_DB - On Prov Str piano 3 4 2" xfId="25718" xr:uid="{7DF870DE-5932-4ABD-BE09-33EB6729841B}"/>
    <cellStyle name="_Column1_DB - On Prov Str piano 4" xfId="6229" xr:uid="{EB35E442-6B2E-4E3A-BC97-66E333409D0E}"/>
    <cellStyle name="_Column1_DB - On Prov Str piano 4 2" xfId="13797" xr:uid="{0437F4BD-B7A5-472D-8920-89A2DDEBF3EE}"/>
    <cellStyle name="_Column1_DB - On Prov Str piano 4 2 2" xfId="26308" xr:uid="{49E06EF2-94B7-4208-9511-A41A8482B8D6}"/>
    <cellStyle name="_Column1_DB - On Prov Str piano 4 3" xfId="19440" xr:uid="{3E1745F6-FC01-445F-B1AD-CDF39013C46C}"/>
    <cellStyle name="_Column1_DB - On Prov Str piano 5" xfId="10939" xr:uid="{F29F0239-31D4-4CAF-929F-C785947574CD}"/>
    <cellStyle name="_Column1_DB - On Prov Str piano 5 2" xfId="17981" xr:uid="{527F28C4-389A-4570-920A-364B2DDE1A7A}"/>
    <cellStyle name="_Column1_DB - On Prov Str piano 5 2 2" xfId="30350" xr:uid="{92D26BCA-5BB5-43D8-A90B-CBAE0457C239}"/>
    <cellStyle name="_Column1_DB - On Prov Str piano 5 3" xfId="23679" xr:uid="{31237461-2896-44E4-8362-DD5E2FB178A5}"/>
    <cellStyle name="_Column1_DB - On Prov Str piano 6" xfId="13025" xr:uid="{D1208427-8359-4333-8048-649A9E97643C}"/>
    <cellStyle name="_Column1_DB - On Prov Str piano 6 2" xfId="25720" xr:uid="{90A7783D-0C35-4B10-B7F0-159316F3F2C5}"/>
    <cellStyle name="_Column1_DB - PROV. ON.STRA" xfId="290" xr:uid="{CCDFC950-3826-422D-8403-0DC8816237EE}"/>
    <cellStyle name="_Column1_DB Complessivo 02 03 04" xfId="291" xr:uid="{CCF608CE-573C-46AC-B6D4-2841F6D7D7E1}"/>
    <cellStyle name="_Column1_DB Discontinuing 031216Rev (version 1)" xfId="292" xr:uid="{837798DE-9BE4-4E29-8B78-0C5A4FED3C18}"/>
    <cellStyle name="_Column1_DB Discontinuing 031216Rev (version 1) 2" xfId="293" xr:uid="{44D1F5A7-320E-4CC3-BE0E-65AB17E083B2}"/>
    <cellStyle name="_Column1_DB Discontinuing 031216Rev (version 1) 2 2" xfId="6235" xr:uid="{AB6718B9-DC63-4A25-9AE3-5FAADD50A6DF}"/>
    <cellStyle name="_Column1_DB Discontinuing 031216Rev (version 1) 2 2 2" xfId="13801" xr:uid="{F8DBD839-00A2-4C46-99DC-8C4BBBC8E607}"/>
    <cellStyle name="_Column1_DB Discontinuing 031216Rev (version 1) 2 2 2 2" xfId="26312" xr:uid="{F9C3E248-76B0-40B1-B98E-565E834430A0}"/>
    <cellStyle name="_Column1_DB Discontinuing 031216Rev (version 1) 2 2 3" xfId="19446" xr:uid="{2D174F0A-D73B-4CE0-BAD8-099BB7E51886}"/>
    <cellStyle name="_Column1_DB Discontinuing 031216Rev (version 1) 2 3" xfId="10933" xr:uid="{D938E7FB-D6D9-4602-9B18-A8C3B96FA93B}"/>
    <cellStyle name="_Column1_DB Discontinuing 031216Rev (version 1) 2 3 2" xfId="17975" xr:uid="{F57DD2D9-3291-4776-B681-9FF8A2E5A171}"/>
    <cellStyle name="_Column1_DB Discontinuing 031216Rev (version 1) 2 3 2 2" xfId="30344" xr:uid="{703D8D24-0789-45D3-9EA9-C3E355A6A3CB}"/>
    <cellStyle name="_Column1_DB Discontinuing 031216Rev (version 1) 2 3 3" xfId="23673" xr:uid="{8BBD969D-ACB7-4A2B-BD24-E2C393D45F88}"/>
    <cellStyle name="_Column1_DB Discontinuing 031216Rev (version 1) 2 4" xfId="13021" xr:uid="{2FB03E0A-9633-4C0D-AC3B-6AB63E9B0D9C}"/>
    <cellStyle name="_Column1_DB Discontinuing 031216Rev (version 1) 2 4 2" xfId="25716" xr:uid="{B22865AB-FB03-4795-9CE1-A46F6284959B}"/>
    <cellStyle name="_Column1_DB Discontinuing 031216Rev (version 1) 3" xfId="294" xr:uid="{5069AAEF-D712-4A43-A2A0-206645EA5635}"/>
    <cellStyle name="_Column1_DB Discontinuing 031216Rev (version 1) 3 2" xfId="6236" xr:uid="{071490F9-D80A-444A-A56E-03DA10C81D0C}"/>
    <cellStyle name="_Column1_DB Discontinuing 031216Rev (version 1) 3 2 2" xfId="13802" xr:uid="{6E4A90A7-9614-49C3-A4FC-47083BCD1F78}"/>
    <cellStyle name="_Column1_DB Discontinuing 031216Rev (version 1) 3 2 2 2" xfId="26313" xr:uid="{03F161F7-FACB-433E-8E71-8A3781A1AEA5}"/>
    <cellStyle name="_Column1_DB Discontinuing 031216Rev (version 1) 3 2 3" xfId="19447" xr:uid="{FC6066A8-9D8E-4C37-985F-B9DFE60D65A4}"/>
    <cellStyle name="_Column1_DB Discontinuing 031216Rev (version 1) 3 3" xfId="10932" xr:uid="{B57A1309-61D5-4636-898F-51D62CB88BB7}"/>
    <cellStyle name="_Column1_DB Discontinuing 031216Rev (version 1) 3 3 2" xfId="17974" xr:uid="{74BA99D5-6240-46AB-A315-0E2244E73590}"/>
    <cellStyle name="_Column1_DB Discontinuing 031216Rev (version 1) 3 3 2 2" xfId="30343" xr:uid="{4CAF6F57-6CD0-4CCF-A840-B83A6FC5F691}"/>
    <cellStyle name="_Column1_DB Discontinuing 031216Rev (version 1) 3 3 3" xfId="23672" xr:uid="{56028C38-8C22-4894-832B-DFBCC273ECA9}"/>
    <cellStyle name="_Column1_DB Discontinuing 031216Rev (version 1) 3 4" xfId="13020" xr:uid="{5F6B9E05-D4CB-4F81-9388-01F6EBC00668}"/>
    <cellStyle name="_Column1_DB Discontinuing 031216Rev (version 1) 3 4 2" xfId="25715" xr:uid="{010C6834-6A3B-460B-9132-4B58BEEC97D3}"/>
    <cellStyle name="_Column1_DB Discontinuing 031216Rev (version 1) 4" xfId="6234" xr:uid="{1896F908-AEA1-4D69-BD4B-E169D14853F3}"/>
    <cellStyle name="_Column1_DB Discontinuing 031216Rev (version 1) 4 2" xfId="13800" xr:uid="{1943435F-974D-401E-BC34-2174610F6A8C}"/>
    <cellStyle name="_Column1_DB Discontinuing 031216Rev (version 1) 4 2 2" xfId="26311" xr:uid="{BB59820F-AC4D-4CF1-899F-00B115E08180}"/>
    <cellStyle name="_Column1_DB Discontinuing 031216Rev (version 1) 4 3" xfId="19445" xr:uid="{796EDCC5-81B8-4D96-A419-23D637062988}"/>
    <cellStyle name="_Column1_DB Discontinuing 031216Rev (version 1) 5" xfId="10934" xr:uid="{F78D1D6F-99B0-4541-8A14-76FFA32DC930}"/>
    <cellStyle name="_Column1_DB Discontinuing 031216Rev (version 1) 5 2" xfId="17976" xr:uid="{BAB29260-8909-4F30-A084-E4A80418F84C}"/>
    <cellStyle name="_Column1_DB Discontinuing 031216Rev (version 1) 5 2 2" xfId="30345" xr:uid="{BDD000FB-9501-47B0-AADF-F6135CFD75A7}"/>
    <cellStyle name="_Column1_DB Discontinuing 031216Rev (version 1) 5 3" xfId="23674" xr:uid="{D89C689A-BD71-45DC-B1F5-51617A46C9A0}"/>
    <cellStyle name="_Column1_DB Discontinuing 031216Rev (version 1) 6" xfId="13022" xr:uid="{2B9B36A3-E103-4E4F-887A-2B9C9A933A55}"/>
    <cellStyle name="_Column1_DB Discontinuing 031216Rev (version 1) 6 2" xfId="25717" xr:uid="{2DAAD9BE-FB6A-49EB-9409-C594D11431B0}"/>
    <cellStyle name="_Column1_DB OPS Settori DEF 13-11" xfId="295" xr:uid="{E025EC2C-7A55-43CD-98BA-585530DB749D}"/>
    <cellStyle name="_Column1_DB OPS Settori DEF 13-11 2" xfId="296" xr:uid="{ADDD1EB4-F2E0-4AAE-B206-33CAB15AD3A3}"/>
    <cellStyle name="_Column1_DB OPS Settori DEF 13-11 2 2" xfId="6238" xr:uid="{C67085B3-569E-424B-BF0B-609DE0913FDD}"/>
    <cellStyle name="_Column1_DB OPS Settori DEF 13-11 2 2 2" xfId="13804" xr:uid="{01AEFFF7-062F-4F25-A1D1-C9A3FD3CE005}"/>
    <cellStyle name="_Column1_DB OPS Settori DEF 13-11 2 2 2 2" xfId="26315" xr:uid="{6C47CF66-FE48-4024-9334-5E106A108458}"/>
    <cellStyle name="_Column1_DB OPS Settori DEF 13-11 2 2 3" xfId="19449" xr:uid="{1F23FB82-2970-4B60-A7EB-93B018CF6C73}"/>
    <cellStyle name="_Column1_DB OPS Settori DEF 13-11 2 3" xfId="10930" xr:uid="{22F8B856-EA7B-4EC2-BD4F-FB9F60548C2B}"/>
    <cellStyle name="_Column1_DB OPS Settori DEF 13-11 2 3 2" xfId="17972" xr:uid="{FB0C7410-8079-4606-93EF-7B99EF8EF6E6}"/>
    <cellStyle name="_Column1_DB OPS Settori DEF 13-11 2 3 2 2" xfId="30341" xr:uid="{AA711C88-08E0-49A1-9D6F-F800754F409A}"/>
    <cellStyle name="_Column1_DB OPS Settori DEF 13-11 2 3 3" xfId="23670" xr:uid="{35D3EC9F-1D53-4512-9C47-45663E740A31}"/>
    <cellStyle name="_Column1_DB OPS Settori DEF 13-11 2 4" xfId="13018" xr:uid="{3E09AD6D-A627-47C9-8575-8DD8171ADE4F}"/>
    <cellStyle name="_Column1_DB OPS Settori DEF 13-11 2 4 2" xfId="25713" xr:uid="{2C7691A4-C665-4947-982A-68C50256BD7D}"/>
    <cellStyle name="_Column1_DB OPS Settori DEF 13-11 3" xfId="297" xr:uid="{79310AFB-8EFE-4AFE-96D4-1D6DB04B9F2B}"/>
    <cellStyle name="_Column1_DB OPS Settori DEF 13-11 3 2" xfId="6239" xr:uid="{F061BA8B-F586-4286-BA59-DB43CF08BB4D}"/>
    <cellStyle name="_Column1_DB OPS Settori DEF 13-11 3 2 2" xfId="13805" xr:uid="{255CFCC6-8A4E-4D66-927C-DFB287775670}"/>
    <cellStyle name="_Column1_DB OPS Settori DEF 13-11 3 2 2 2" xfId="26316" xr:uid="{1F6B8F7F-773D-42F2-B5E3-B47B442B69F1}"/>
    <cellStyle name="_Column1_DB OPS Settori DEF 13-11 3 2 3" xfId="19450" xr:uid="{F8251A41-75FA-4B31-AE7D-BFF8654EC9A1}"/>
    <cellStyle name="_Column1_DB OPS Settori DEF 13-11 3 3" xfId="10929" xr:uid="{A4166BBF-C3ED-4699-B324-7DD6008716CA}"/>
    <cellStyle name="_Column1_DB OPS Settori DEF 13-11 3 3 2" xfId="17971" xr:uid="{D2D2158A-F9B6-42B4-8B47-DCAF541B0813}"/>
    <cellStyle name="_Column1_DB OPS Settori DEF 13-11 3 3 2 2" xfId="30340" xr:uid="{75EF056A-E3B7-4F79-9B31-1235DEE45E91}"/>
    <cellStyle name="_Column1_DB OPS Settori DEF 13-11 3 3 3" xfId="23669" xr:uid="{5B9EC284-3584-46A2-AAAC-1229BD1CB2F3}"/>
    <cellStyle name="_Column1_DB OPS Settori DEF 13-11 3 4" xfId="13017" xr:uid="{1141ACED-1493-4ABD-99CF-7CB0B02C1D8B}"/>
    <cellStyle name="_Column1_DB OPS Settori DEF 13-11 3 4 2" xfId="25712" xr:uid="{2B7579EE-B543-4BE7-8CEF-0683AB7B9E66}"/>
    <cellStyle name="_Column1_DB OPS Settori DEF 13-11 4" xfId="6237" xr:uid="{27712915-3032-4DB6-BA30-C6EB68CB1EDE}"/>
    <cellStyle name="_Column1_DB OPS Settori DEF 13-11 4 2" xfId="13803" xr:uid="{42DBEDE0-8595-47F7-8902-0E0C778B6D51}"/>
    <cellStyle name="_Column1_DB OPS Settori DEF 13-11 4 2 2" xfId="26314" xr:uid="{A2FBED88-70EA-472B-8BBE-14C78527F256}"/>
    <cellStyle name="_Column1_DB OPS Settori DEF 13-11 4 3" xfId="19448" xr:uid="{AEB9DFF0-C533-4EA9-ACAF-4C181AABE5FA}"/>
    <cellStyle name="_Column1_DB OPS Settori DEF 13-11 5" xfId="10931" xr:uid="{C7D02531-B554-4317-812C-B7D91FFED1E8}"/>
    <cellStyle name="_Column1_DB OPS Settori DEF 13-11 5 2" xfId="17973" xr:uid="{C175D26E-2BA9-49AC-A770-0C641B74AB7D}"/>
    <cellStyle name="_Column1_DB OPS Settori DEF 13-11 5 2 2" xfId="30342" xr:uid="{FAAC7ADD-1CF4-427E-BEF1-E4D30D3054E9}"/>
    <cellStyle name="_Column1_DB OPS Settori DEF 13-11 5 3" xfId="23671" xr:uid="{D0C5CE32-239E-4984-8187-6DBD6CDB90C3}"/>
    <cellStyle name="_Column1_DB OPS Settori DEF 13-11 6" xfId="13019" xr:uid="{B7CA4070-C9D4-4C54-839B-720708C46BD0}"/>
    <cellStyle name="_Column1_DB OPS Settori DEF 13-11 6 2" xfId="25714" xr:uid="{1B12D599-C321-47F1-B955-32B9636FDB2D}"/>
    <cellStyle name="_Column1_DB_oneri_proventi_straordinari" xfId="298" xr:uid="{DF389C37-E9A5-41C9-92F2-014879E3B657}"/>
    <cellStyle name="_Column1_DB_oneri_proventi_straordinari 2" xfId="299" xr:uid="{1B371826-53F0-4D88-A918-6A0119A52CA5}"/>
    <cellStyle name="_Column1_DB_oneri_proventi_straordinari 2 2" xfId="6241" xr:uid="{F376E5C2-0F15-4E0E-B156-5247B5FBFA7A}"/>
    <cellStyle name="_Column1_DB_oneri_proventi_straordinari 2 2 2" xfId="13807" xr:uid="{99990EF7-72C2-4701-BDFF-53B51FF5D077}"/>
    <cellStyle name="_Column1_DB_oneri_proventi_straordinari 2 2 2 2" xfId="26318" xr:uid="{5AAFC265-5F8C-4693-9896-33B9585736C6}"/>
    <cellStyle name="_Column1_DB_oneri_proventi_straordinari 2 2 3" xfId="19452" xr:uid="{DB200C4D-2844-4ED0-955B-1F0305CF075B}"/>
    <cellStyle name="_Column1_DB_oneri_proventi_straordinari 2 3" xfId="10927" xr:uid="{F25E9A3D-3B3F-49DA-968E-7C3C14BAC1EA}"/>
    <cellStyle name="_Column1_DB_oneri_proventi_straordinari 2 3 2" xfId="17969" xr:uid="{B338B5A2-9D5B-4914-AD60-B11873659743}"/>
    <cellStyle name="_Column1_DB_oneri_proventi_straordinari 2 3 2 2" xfId="30338" xr:uid="{EC168844-00E7-4837-8155-13AE1ACEFD87}"/>
    <cellStyle name="_Column1_DB_oneri_proventi_straordinari 2 3 3" xfId="23667" xr:uid="{FABB28BC-3D80-428C-98B7-10C5AA5F9647}"/>
    <cellStyle name="_Column1_DB_oneri_proventi_straordinari 2 4" xfId="13015" xr:uid="{6C825BA3-C007-4EF8-BD53-6021EF6BE3B9}"/>
    <cellStyle name="_Column1_DB_oneri_proventi_straordinari 2 4 2" xfId="25710" xr:uid="{9EE5E72D-40D2-4229-A34B-378EA94B17D2}"/>
    <cellStyle name="_Column1_DB_oneri_proventi_straordinari 3" xfId="300" xr:uid="{48A161FA-ECC8-4425-9272-99B1EBA6EBAF}"/>
    <cellStyle name="_Column1_DB_oneri_proventi_straordinari 3 2" xfId="6242" xr:uid="{A8E07019-A7E5-4FAA-81A1-74D6439577D4}"/>
    <cellStyle name="_Column1_DB_oneri_proventi_straordinari 3 2 2" xfId="13808" xr:uid="{0AD00D07-CC80-4148-A622-449F29A447F5}"/>
    <cellStyle name="_Column1_DB_oneri_proventi_straordinari 3 2 2 2" xfId="26319" xr:uid="{E17A0130-30B4-4282-888C-E54B075D3A4A}"/>
    <cellStyle name="_Column1_DB_oneri_proventi_straordinari 3 2 3" xfId="19453" xr:uid="{80B8B038-AF49-45FC-9922-3D127F70D759}"/>
    <cellStyle name="_Column1_DB_oneri_proventi_straordinari 3 3" xfId="10926" xr:uid="{CA6FE81F-FD74-4D26-A6D9-2B1CDF246C90}"/>
    <cellStyle name="_Column1_DB_oneri_proventi_straordinari 3 3 2" xfId="17968" xr:uid="{23EEAAF2-A9F1-4499-9AEC-1C60983FC0BF}"/>
    <cellStyle name="_Column1_DB_oneri_proventi_straordinari 3 3 2 2" xfId="30337" xr:uid="{2E32EA8E-7831-4501-A7E9-B968A527EFBF}"/>
    <cellStyle name="_Column1_DB_oneri_proventi_straordinari 3 3 3" xfId="23666" xr:uid="{E5B24F2D-B04B-4FFB-83AC-74D654DEF586}"/>
    <cellStyle name="_Column1_DB_oneri_proventi_straordinari 3 4" xfId="13014" xr:uid="{F228DBD4-C3D0-46C1-BECD-139DD2DDA662}"/>
    <cellStyle name="_Column1_DB_oneri_proventi_straordinari 3 4 2" xfId="25709" xr:uid="{6F85D9A2-CEC8-4A17-865C-0B83E97C269C}"/>
    <cellStyle name="_Column1_DB_oneri_proventi_straordinari 4" xfId="6240" xr:uid="{FC22AF61-8E54-44EA-BB11-CA597174B187}"/>
    <cellStyle name="_Column1_DB_oneri_proventi_straordinari 4 2" xfId="13806" xr:uid="{B369AAE9-226D-4C11-B8D6-7791444E6F76}"/>
    <cellStyle name="_Column1_DB_oneri_proventi_straordinari 4 2 2" xfId="26317" xr:uid="{629512C3-47EE-4E33-9543-D6CE43304E7D}"/>
    <cellStyle name="_Column1_DB_oneri_proventi_straordinari 4 3" xfId="19451" xr:uid="{BD7DBFC5-D946-4562-B503-69CD61E8C2F4}"/>
    <cellStyle name="_Column1_DB_oneri_proventi_straordinari 5" xfId="10928" xr:uid="{2914751A-2243-406B-9C39-F8C4E87F7455}"/>
    <cellStyle name="_Column1_DB_oneri_proventi_straordinari 5 2" xfId="17970" xr:uid="{B9CADFB7-193B-4E26-8699-432D56B59720}"/>
    <cellStyle name="_Column1_DB_oneri_proventi_straordinari 5 2 2" xfId="30339" xr:uid="{DEA1AAD0-A1E9-4018-9F39-13D937E3ADF0}"/>
    <cellStyle name="_Column1_DB_oneri_proventi_straordinari 5 3" xfId="23668" xr:uid="{2F2CD346-A253-467A-80D2-851B3DF1E8D3}"/>
    <cellStyle name="_Column1_DB_oneri_proventi_straordinari 6" xfId="13016" xr:uid="{FA8E8CB4-CA59-4E75-8B59-744507239DF1}"/>
    <cellStyle name="_Column1_DB_oneri_proventi_straordinari 6 2" xfId="25711" xr:uid="{1895DF9B-58C8-45E8-B40C-4C9257736186}"/>
    <cellStyle name="_Column1_Delta Cambi" xfId="301" xr:uid="{895EF0BD-59D7-41D9-BC99-969C8A73BFA8}"/>
    <cellStyle name="_Column1_Delta Cambi 2" xfId="302" xr:uid="{44920D8D-6651-42EF-9F04-D674B1729349}"/>
    <cellStyle name="_Column1_Delta Cambi 2 2" xfId="6244" xr:uid="{4E1C9208-699D-4A8A-B6F2-BD3783060A95}"/>
    <cellStyle name="_Column1_Delta Cambi 2 2 2" xfId="13810" xr:uid="{A2F2C04C-6BFB-418A-A2C8-CA3A9034F83F}"/>
    <cellStyle name="_Column1_Delta Cambi 2 2 2 2" xfId="26321" xr:uid="{5F4C1ACA-43B3-46E6-838A-FE158BEC4B7B}"/>
    <cellStyle name="_Column1_Delta Cambi 2 2 3" xfId="19455" xr:uid="{7664631F-0089-4F02-8933-16B63F32AFFE}"/>
    <cellStyle name="_Column1_Delta Cambi 2 3" xfId="10924" xr:uid="{7D4632EC-9774-4A2E-875F-44C84FC54826}"/>
    <cellStyle name="_Column1_Delta Cambi 2 3 2" xfId="17966" xr:uid="{107AAEAB-B23A-4D68-A95A-340EC0051DBF}"/>
    <cellStyle name="_Column1_Delta Cambi 2 3 2 2" xfId="30335" xr:uid="{DBDB3AC9-D080-4798-B40D-74DB2A2E0459}"/>
    <cellStyle name="_Column1_Delta Cambi 2 3 3" xfId="23664" xr:uid="{573DC0BD-9AC3-4B42-A2C6-CAB36F8280E9}"/>
    <cellStyle name="_Column1_Delta Cambi 2 4" xfId="13013" xr:uid="{8A429E16-3FEE-448C-AE58-14A20C342E39}"/>
    <cellStyle name="_Column1_Delta Cambi 2 4 2" xfId="25708" xr:uid="{1CCF4FA7-AA80-4D48-ADF1-7623D8EA1A3E}"/>
    <cellStyle name="_Column1_Delta Cambi 3" xfId="303" xr:uid="{F27F3CA7-AB23-4902-89C4-D6A9FDE62C18}"/>
    <cellStyle name="_Column1_Delta Cambi 3 2" xfId="6245" xr:uid="{7C903ADA-9992-4F87-A476-4E78E0E39BD4}"/>
    <cellStyle name="_Column1_Delta Cambi 3 2 2" xfId="13811" xr:uid="{4C27922E-DA2D-4566-A3D8-2965517A4AE7}"/>
    <cellStyle name="_Column1_Delta Cambi 3 2 2 2" xfId="26322" xr:uid="{4074F83C-7279-4E0E-8AB3-673F8AC9AB5D}"/>
    <cellStyle name="_Column1_Delta Cambi 3 2 3" xfId="19456" xr:uid="{F1A1072F-E992-4407-937D-E8E2EB16DD80}"/>
    <cellStyle name="_Column1_Delta Cambi 3 3" xfId="10921" xr:uid="{6E60EEE8-938D-4BB4-AABC-0A5E0FCEF83D}"/>
    <cellStyle name="_Column1_Delta Cambi 3 3 2" xfId="17963" xr:uid="{0266A2F7-3BFC-4BBC-9447-C97338B5700D}"/>
    <cellStyle name="_Column1_Delta Cambi 3 3 2 2" xfId="30332" xr:uid="{528D9452-F620-4E56-B33A-BDCABBB9DFD0}"/>
    <cellStyle name="_Column1_Delta Cambi 3 3 3" xfId="23661" xr:uid="{5F8D5724-BFAD-4048-8A7C-B07D0E120A4B}"/>
    <cellStyle name="_Column1_Delta Cambi 3 4" xfId="13012" xr:uid="{8F655BBF-EDB4-45FA-B650-ED913F195105}"/>
    <cellStyle name="_Column1_Delta Cambi 3 4 2" xfId="25707" xr:uid="{909E7305-5AC7-459E-8EEE-35087FAAA6DB}"/>
    <cellStyle name="_Column1_Delta Cambi 4" xfId="6243" xr:uid="{3576FF73-C33C-43C8-B7CF-279483CD19A8}"/>
    <cellStyle name="_Column1_Delta Cambi 4 2" xfId="13809" xr:uid="{1068C082-9090-4C65-AC60-598238B442C0}"/>
    <cellStyle name="_Column1_Delta Cambi 4 2 2" xfId="26320" xr:uid="{4A1B4F6E-7FB0-4B5E-BCFE-E9E933F720E9}"/>
    <cellStyle name="_Column1_Delta Cambi 4 3" xfId="19454" xr:uid="{B5DF96CF-2CC9-4842-BD2D-3D4CF7780506}"/>
    <cellStyle name="_Column1_Delta Cambi 5" xfId="10925" xr:uid="{D37FC265-A275-4A9C-9D04-112EF8D9AD92}"/>
    <cellStyle name="_Column1_Delta Cambi 5 2" xfId="17967" xr:uid="{A8178B27-AE45-4CD1-B396-FAA5221A8E0F}"/>
    <cellStyle name="_Column1_Delta Cambi 5 2 2" xfId="30336" xr:uid="{D1DEE7F2-42C3-4994-A9D0-8012F6C04D0F}"/>
    <cellStyle name="_Column1_Delta Cambi 5 3" xfId="23665" xr:uid="{C55CD3DA-BC74-4A2A-AF4C-69D6F329400E}"/>
    <cellStyle name="_Column1_Delta Cambi 6" xfId="13170" xr:uid="{2D320F7D-02D8-4914-86AA-C6D3FF934F80}"/>
    <cellStyle name="_Column1_Delta Cambi 6 2" xfId="25863" xr:uid="{52385A21-74E1-43B7-A772-37E5C7DF541B}"/>
    <cellStyle name="_Column1_delta perimetro 2vs ytd" xfId="304" xr:uid="{5E55DDDF-484D-4092-9D72-0AF6E073DE3C}"/>
    <cellStyle name="_Column1_Dett. On. Prov. Op.- Stra. " xfId="305" xr:uid="{AB183F84-D241-4FEC-8901-6CB9AB4CF8C8}"/>
    <cellStyle name="_Column1_Dett. On. Prov. Op.- Stra.  2" xfId="306" xr:uid="{FB9EB464-9A54-4660-9C26-13EAB56761AB}"/>
    <cellStyle name="_Column1_Dett. On. Prov. Op.- Stra.  2 2" xfId="6248" xr:uid="{AADB99D1-0987-470F-A4F6-E31FAA72ADC8}"/>
    <cellStyle name="_Column1_Dett. On. Prov. Op.- Stra.  2 2 2" xfId="13813" xr:uid="{32DCEB0F-8124-439E-9B47-6D2A32BE9AE6}"/>
    <cellStyle name="_Column1_Dett. On. Prov. Op.- Stra.  2 2 2 2" xfId="26324" xr:uid="{25CC142A-C717-4A45-9082-125D95C7DA4F}"/>
    <cellStyle name="_Column1_Dett. On. Prov. Op.- Stra.  2 2 3" xfId="19459" xr:uid="{777F572C-B3EF-4B4E-AE8B-33EBEE3320F0}"/>
    <cellStyle name="_Column1_Dett. On. Prov. Op.- Stra.  2 3" xfId="10919" xr:uid="{24992F1C-21B5-4A20-9D26-14D21231DA85}"/>
    <cellStyle name="_Column1_Dett. On. Prov. Op.- Stra.  2 3 2" xfId="17961" xr:uid="{CE454BE5-F31C-404D-8F76-C2C6A4C037A4}"/>
    <cellStyle name="_Column1_Dett. On. Prov. Op.- Stra.  2 3 2 2" xfId="30330" xr:uid="{DCD7F61D-6A87-4E7C-8A78-E5F4F109BB16}"/>
    <cellStyle name="_Column1_Dett. On. Prov. Op.- Stra.  2 3 3" xfId="23659" xr:uid="{3F8AC999-3DC9-4CBC-9FF9-1D43F72B2892}"/>
    <cellStyle name="_Column1_Dett. On. Prov. Op.- Stra.  2 4" xfId="13010" xr:uid="{976C79EF-AB83-47A1-942E-C4FF9D14F807}"/>
    <cellStyle name="_Column1_Dett. On. Prov. Op.- Stra.  2 4 2" xfId="25705" xr:uid="{887EACC1-AE05-4A47-A65C-FEC5CA72C60D}"/>
    <cellStyle name="_Column1_Dett. On. Prov. Op.- Stra.  3" xfId="307" xr:uid="{DE6B5C1D-4ED7-4BA8-AC07-5D2BE0271548}"/>
    <cellStyle name="_Column1_Dett. On. Prov. Op.- Stra.  3 2" xfId="6249" xr:uid="{43692A07-FB91-44A9-A211-036D9E64174A}"/>
    <cellStyle name="_Column1_Dett. On. Prov. Op.- Stra.  3 2 2" xfId="13814" xr:uid="{9B5CF2B9-5648-4FAB-AB04-7B8F1073928C}"/>
    <cellStyle name="_Column1_Dett. On. Prov. Op.- Stra.  3 2 2 2" xfId="26325" xr:uid="{6982224E-7A93-4DE9-978E-870F1FEB877D}"/>
    <cellStyle name="_Column1_Dett. On. Prov. Op.- Stra.  3 2 3" xfId="19460" xr:uid="{5903A59A-1B55-4303-A5F2-B1F6A18DC00C}"/>
    <cellStyle name="_Column1_Dett. On. Prov. Op.- Stra.  3 3" xfId="10918" xr:uid="{57585272-6A66-4431-977B-51FE60597000}"/>
    <cellStyle name="_Column1_Dett. On. Prov. Op.- Stra.  3 3 2" xfId="17960" xr:uid="{97547D31-3D6E-47AD-8395-F4BE4D6DBD5F}"/>
    <cellStyle name="_Column1_Dett. On. Prov. Op.- Stra.  3 3 2 2" xfId="30329" xr:uid="{4618CF91-053D-4538-B82D-BF08529F88BD}"/>
    <cellStyle name="_Column1_Dett. On. Prov. Op.- Stra.  3 3 3" xfId="23658" xr:uid="{058E1E92-6711-4985-A726-5FAB3982564F}"/>
    <cellStyle name="_Column1_Dett. On. Prov. Op.- Stra.  3 4" xfId="13009" xr:uid="{CF90B01B-5FF5-4975-BA67-8A22CF65011D}"/>
    <cellStyle name="_Column1_Dett. On. Prov. Op.- Stra.  3 4 2" xfId="25704" xr:uid="{43245017-47CA-4985-AB44-88E0873ACA56}"/>
    <cellStyle name="_Column1_Dett. On. Prov. Op.- Stra.  4" xfId="6247" xr:uid="{1DDA313D-A4DA-4321-88EA-09D73DD726C8}"/>
    <cellStyle name="_Column1_Dett. On. Prov. Op.- Stra.  4 2" xfId="13812" xr:uid="{7C2A6036-B505-430D-9B71-BF72F59BDF1D}"/>
    <cellStyle name="_Column1_Dett. On. Prov. Op.- Stra.  4 2 2" xfId="26323" xr:uid="{7459CAEA-81A3-4D41-BFAC-3F6FBB85924F}"/>
    <cellStyle name="_Column1_Dett. On. Prov. Op.- Stra.  4 3" xfId="19458" xr:uid="{BAB5D254-D743-4B87-B386-83586F0BEC4A}"/>
    <cellStyle name="_Column1_Dett. On. Prov. Op.- Stra.  5" xfId="10920" xr:uid="{7C7C2D4A-9F9D-40A1-AB2E-6DB8AC9E78FB}"/>
    <cellStyle name="_Column1_Dett. On. Prov. Op.- Stra.  5 2" xfId="17962" xr:uid="{EAF30D0E-9AE8-451C-91C5-AFA945258F4F}"/>
    <cellStyle name="_Column1_Dett. On. Prov. Op.- Stra.  5 2 2" xfId="30331" xr:uid="{2FF774A7-9A52-4023-97F7-6D62BCE979D6}"/>
    <cellStyle name="_Column1_Dett. On. Prov. Op.- Stra.  5 3" xfId="23660" xr:uid="{96CE9226-C218-4EF4-B3C7-29C4B328E788}"/>
    <cellStyle name="_Column1_Dett. On. Prov. Op.- Stra.  6" xfId="13011" xr:uid="{65F4F213-3A63-4297-8822-71B6A90FC2FC}"/>
    <cellStyle name="_Column1_Dett. On. Prov. Op.- Stra.  6 2" xfId="25706" xr:uid="{6F910C70-486C-4D81-B4FE-4FD36C478D90}"/>
    <cellStyle name="_Column1_Dett. Prov.On.Op.Stra" xfId="308" xr:uid="{BFCB7E05-6C5C-4456-AA77-A230264D7C56}"/>
    <cellStyle name="_Column1_Dett. Prov.On.Op.Stra 2" xfId="309" xr:uid="{821B2057-68E2-4857-AB18-3FA89C14F26E}"/>
    <cellStyle name="_Column1_Dett. Prov.On.Op.Stra 2 2" xfId="6251" xr:uid="{D495193C-89D0-48C7-A775-3AE720CE6572}"/>
    <cellStyle name="_Column1_Dett. Prov.On.Op.Stra 2 2 2" xfId="13816" xr:uid="{27FCD04E-F202-4AC1-9EE4-DAA7BB75D6EE}"/>
    <cellStyle name="_Column1_Dett. Prov.On.Op.Stra 2 2 2 2" xfId="26327" xr:uid="{FCDBDCEE-943A-4C49-95BB-AF33321C37BF}"/>
    <cellStyle name="_Column1_Dett. Prov.On.Op.Stra 2 2 3" xfId="19462" xr:uid="{E782F60A-3F54-42D1-B048-13554C650757}"/>
    <cellStyle name="_Column1_Dett. Prov.On.Op.Stra 2 3" xfId="10914" xr:uid="{CF20AD83-3D02-4FBC-8E4A-5A94436B9777}"/>
    <cellStyle name="_Column1_Dett. Prov.On.Op.Stra 2 3 2" xfId="17956" xr:uid="{F732282D-69BB-483E-A28B-2811DCD65E73}"/>
    <cellStyle name="_Column1_Dett. Prov.On.Op.Stra 2 3 2 2" xfId="30325" xr:uid="{81E333EC-BB00-4534-9B9C-53B6036937BC}"/>
    <cellStyle name="_Column1_Dett. Prov.On.Op.Stra 2 3 3" xfId="23654" xr:uid="{DDD155D3-8B8B-4CC8-8683-188CB7D63A9E}"/>
    <cellStyle name="_Column1_Dett. Prov.On.Op.Stra 2 4" xfId="13007" xr:uid="{B33C57FD-6C5B-4227-872C-0D7CE015F393}"/>
    <cellStyle name="_Column1_Dett. Prov.On.Op.Stra 2 4 2" xfId="25702" xr:uid="{043450AB-3B68-4336-B55B-BD56851A974B}"/>
    <cellStyle name="_Column1_Dett. Prov.On.Op.Stra 3" xfId="310" xr:uid="{74513024-790D-4BFD-A42E-E624D4095B5B}"/>
    <cellStyle name="_Column1_Dett. Prov.On.Op.Stra 3 2" xfId="6252" xr:uid="{374CC700-4929-4D48-8381-E01480795631}"/>
    <cellStyle name="_Column1_Dett. Prov.On.Op.Stra 3 2 2" xfId="13817" xr:uid="{6D84F3DA-35A2-4ED7-B8E7-54C70529EC90}"/>
    <cellStyle name="_Column1_Dett. Prov.On.Op.Stra 3 2 2 2" xfId="26328" xr:uid="{EA256A95-E538-4D37-BFBA-C6CFDB4D0F8A}"/>
    <cellStyle name="_Column1_Dett. Prov.On.Op.Stra 3 2 3" xfId="19463" xr:uid="{D4983750-B63A-42C1-824A-4F87BB294EC9}"/>
    <cellStyle name="_Column1_Dett. Prov.On.Op.Stra 3 3" xfId="10913" xr:uid="{3EC1B975-D786-41EF-A528-71EEBADEDC27}"/>
    <cellStyle name="_Column1_Dett. Prov.On.Op.Stra 3 3 2" xfId="17955" xr:uid="{D98A6B0C-5460-4192-BC77-1266402149D7}"/>
    <cellStyle name="_Column1_Dett. Prov.On.Op.Stra 3 3 2 2" xfId="30324" xr:uid="{23C43843-F472-4778-848A-6B4DDF58EC26}"/>
    <cellStyle name="_Column1_Dett. Prov.On.Op.Stra 3 3 3" xfId="23653" xr:uid="{5547EF9B-4115-4408-826E-5687BD962AFC}"/>
    <cellStyle name="_Column1_Dett. Prov.On.Op.Stra 3 4" xfId="13224" xr:uid="{FD7A1895-E44D-4403-9FD0-2FFA517AABA0}"/>
    <cellStyle name="_Column1_Dett. Prov.On.Op.Stra 3 4 2" xfId="25913" xr:uid="{28CB897B-E301-4EAA-A1A1-CD3B180BF690}"/>
    <cellStyle name="_Column1_Dett. Prov.On.Op.Stra 4" xfId="6250" xr:uid="{8AECED50-D3A8-4274-9607-CB83E7BDAC53}"/>
    <cellStyle name="_Column1_Dett. Prov.On.Op.Stra 4 2" xfId="13815" xr:uid="{B242C28A-97CA-45F1-96DD-E287C35AC5E4}"/>
    <cellStyle name="_Column1_Dett. Prov.On.Op.Stra 4 2 2" xfId="26326" xr:uid="{950251D9-EB32-44B1-A0FE-F0E4837D24F2}"/>
    <cellStyle name="_Column1_Dett. Prov.On.Op.Stra 4 3" xfId="19461" xr:uid="{7BB11DC2-F5BD-4FA6-AF48-3DF61167A324}"/>
    <cellStyle name="_Column1_Dett. Prov.On.Op.Stra 5" xfId="10917" xr:uid="{F93AB68D-2DA9-40A0-A22D-5F1FAC0B54AF}"/>
    <cellStyle name="_Column1_Dett. Prov.On.Op.Stra 5 2" xfId="17959" xr:uid="{C59D8290-972D-4915-878E-059AE211E12D}"/>
    <cellStyle name="_Column1_Dett. Prov.On.Op.Stra 5 2 2" xfId="30328" xr:uid="{02611F5D-D913-4CCC-861A-18A0E6D7758D}"/>
    <cellStyle name="_Column1_Dett. Prov.On.Op.Stra 5 3" xfId="23657" xr:uid="{86C047DD-1DF6-4FA2-BD61-DDE13B77CD78}"/>
    <cellStyle name="_Column1_Dett. Prov.On.Op.Stra 6" xfId="13008" xr:uid="{4775BDA0-5FD2-427E-9A60-3B9E93F1F5EB}"/>
    <cellStyle name="_Column1_Dett. Prov.On.Op.Stra 6 2" xfId="25703" xr:uid="{9A7A7C6F-C3F8-48F1-BEF6-D2204011095D}"/>
    <cellStyle name="_Column1_dettagli noa" xfId="311" xr:uid="{06893397-CC82-48F8-A38D-81CF1B9E7236}"/>
    <cellStyle name="_Column1_dettagli per memo ROF1" xfId="312" xr:uid="{DC863F6E-359B-4189-B94B-87477F310D9D}"/>
    <cellStyle name="_Column1_DocxCEO Fcst Rev" xfId="313" xr:uid="{48C2E961-003D-4911-974F-2C679B8C1ABD}"/>
    <cellStyle name="_Column1_DocxCEO Fcst Rev 2" xfId="314" xr:uid="{A7428048-34F3-4D0E-A9E4-6EF83A3C7D07}"/>
    <cellStyle name="_Column1_DocxCEO Fcst Rev 2 2" xfId="6254" xr:uid="{E5947462-8A02-4AEB-8EE1-83E6C2764D07}"/>
    <cellStyle name="_Column1_DocxCEO Fcst Rev 2 2 2" xfId="13819" xr:uid="{C5A59A30-6B38-48E8-BF2C-B76029DF1C8E}"/>
    <cellStyle name="_Column1_DocxCEO Fcst Rev 2 2 2 2" xfId="26330" xr:uid="{B89AA22F-5E32-4585-A99E-491822FFD724}"/>
    <cellStyle name="_Column1_DocxCEO Fcst Rev 2 2 3" xfId="19465" xr:uid="{F05A4168-D91C-4034-B2D1-09594F638CFA}"/>
    <cellStyle name="_Column1_DocxCEO Fcst Rev 2 3" xfId="10911" xr:uid="{707DB96F-3AA2-4B89-B500-A6153C9D29D8}"/>
    <cellStyle name="_Column1_DocxCEO Fcst Rev 2 3 2" xfId="17953" xr:uid="{7E2221AA-D3AB-4974-8E8A-27C5F914C92B}"/>
    <cellStyle name="_Column1_DocxCEO Fcst Rev 2 3 2 2" xfId="30322" xr:uid="{0F34E6CA-9A4D-4AB8-8763-9EC0FE8B5A0D}"/>
    <cellStyle name="_Column1_DocxCEO Fcst Rev 2 3 3" xfId="23651" xr:uid="{8855F289-D758-41BE-B24A-2F121C255AB2}"/>
    <cellStyle name="_Column1_DocxCEO Fcst Rev 2 4" xfId="13004" xr:uid="{F1837F33-1FF5-4C8E-B180-B38DBFBA6E54}"/>
    <cellStyle name="_Column1_DocxCEO Fcst Rev 2 4 2" xfId="25699" xr:uid="{5D67C90E-F03E-4D39-87A5-AAEA0F05E063}"/>
    <cellStyle name="_Column1_DocxCEO Fcst Rev 3" xfId="315" xr:uid="{1E48508B-0CCA-4D35-A461-EBA33326A55F}"/>
    <cellStyle name="_Column1_DocxCEO Fcst Rev 3 2" xfId="6255" xr:uid="{712882A0-7510-4A6F-99A4-EC98CDC50AEA}"/>
    <cellStyle name="_Column1_DocxCEO Fcst Rev 3 2 2" xfId="13820" xr:uid="{54738F68-D384-465C-AFE5-74F43B52E219}"/>
    <cellStyle name="_Column1_DocxCEO Fcst Rev 3 2 2 2" xfId="26331" xr:uid="{5E700901-8976-4843-9CFE-3A88804C6CF7}"/>
    <cellStyle name="_Column1_DocxCEO Fcst Rev 3 2 3" xfId="19466" xr:uid="{F13EC9C3-FBC8-4C84-AC0F-BA3AED768834}"/>
    <cellStyle name="_Column1_DocxCEO Fcst Rev 3 3" xfId="10908" xr:uid="{E0208751-5A10-46DD-BCED-DBBF85E8F507}"/>
    <cellStyle name="_Column1_DocxCEO Fcst Rev 3 3 2" xfId="17950" xr:uid="{21EF4553-462C-4B5D-81FA-1DBC1CA8060F}"/>
    <cellStyle name="_Column1_DocxCEO Fcst Rev 3 3 2 2" xfId="30319" xr:uid="{D56A7104-E33F-4350-948A-23877FBC4BCC}"/>
    <cellStyle name="_Column1_DocxCEO Fcst Rev 3 3 3" xfId="23648" xr:uid="{368E226C-40D8-4E47-99AE-FCE60B57FBA8}"/>
    <cellStyle name="_Column1_DocxCEO Fcst Rev 3 4" xfId="13003" xr:uid="{5204AEA3-93A2-4639-B871-13E10E839BAD}"/>
    <cellStyle name="_Column1_DocxCEO Fcst Rev 3 4 2" xfId="25698" xr:uid="{D1442851-F426-440D-9D15-19BC84E00157}"/>
    <cellStyle name="_Column1_DocxCEO Fcst Rev 4" xfId="6253" xr:uid="{37947D54-BE96-430F-880D-6E7F8B20A33E}"/>
    <cellStyle name="_Column1_DocxCEO Fcst Rev 4 2" xfId="13818" xr:uid="{58D76C5B-4B87-447D-BD0A-52E0E6B11C2B}"/>
    <cellStyle name="_Column1_DocxCEO Fcst Rev 4 2 2" xfId="26329" xr:uid="{56936249-AF3D-423C-868D-B1B4A3E80110}"/>
    <cellStyle name="_Column1_DocxCEO Fcst Rev 4 3" xfId="19464" xr:uid="{2145FDAB-8A41-4D02-BC12-9AF852927E63}"/>
    <cellStyle name="_Column1_DocxCEO Fcst Rev 5" xfId="10912" xr:uid="{74AA01DA-220C-4A0F-8DD8-3CAC22813234}"/>
    <cellStyle name="_Column1_DocxCEO Fcst Rev 5 2" xfId="17954" xr:uid="{F3AFC4AB-4C59-41A9-96F5-0B54E7509E08}"/>
    <cellStyle name="_Column1_DocxCEO Fcst Rev 5 2 2" xfId="30323" xr:uid="{7B713577-735C-4F63-9B0F-1F59B83F3C62}"/>
    <cellStyle name="_Column1_DocxCEO Fcst Rev 5 3" xfId="23652" xr:uid="{1F187ACC-A9F4-4A45-B9B5-251768C92BC3}"/>
    <cellStyle name="_Column1_DocxCEO Fcst Rev 6" xfId="13005" xr:uid="{750F1BB1-8DA2-44D7-A1A8-ADF7BD20F784}"/>
    <cellStyle name="_Column1_DocxCEO Fcst Rev 6 2" xfId="25700" xr:uid="{140C2E30-6CA4-4232-A9AF-2DC67DBFA329}"/>
    <cellStyle name="_Column1_e-Cash flow by quarter" xfId="316" xr:uid="{999FD272-4CD1-4336-A173-D0802111C4DA}"/>
    <cellStyle name="_Column1_Ferrari" xfId="317" xr:uid="{E9EAA4BE-D0F4-4EC9-BB47-06044A6342AE}"/>
    <cellStyle name="_Column1_Ferrari 2" xfId="318" xr:uid="{E14950E6-5EEC-4726-BB23-C23CCE2AF416}"/>
    <cellStyle name="_Column1_Ferrari 2 2" xfId="6260" xr:uid="{9A0617B7-0E7F-4372-83FA-B3BE926BDE60}"/>
    <cellStyle name="_Column1_Ferrari 2 2 2" xfId="13824" xr:uid="{6B443D75-9001-4AAB-86D2-8530DB71B526}"/>
    <cellStyle name="_Column1_Ferrari 2 2 2 2" xfId="26335" xr:uid="{86471E4A-E4EE-4995-8F0D-0A77D61F846C}"/>
    <cellStyle name="_Column1_Ferrari 2 2 3" xfId="19471" xr:uid="{783CE88C-CDFB-4C37-9CE3-8353212C996E}"/>
    <cellStyle name="_Column1_Ferrari 2 3" xfId="10906" xr:uid="{B6A302C0-1C02-4C4A-B7E7-C42C20878F64}"/>
    <cellStyle name="_Column1_Ferrari 2 3 2" xfId="17948" xr:uid="{1784379C-B363-4A4D-9525-BA41D4F31A64}"/>
    <cellStyle name="_Column1_Ferrari 2 3 2 2" xfId="30317" xr:uid="{0F574FFD-7682-4AF2-A6BA-E0687CB130E1}"/>
    <cellStyle name="_Column1_Ferrari 2 3 3" xfId="23646" xr:uid="{97DB1636-2B0F-4A7C-AE61-BA630145866D}"/>
    <cellStyle name="_Column1_Ferrari 2 4" xfId="13000" xr:uid="{251A1EE4-0635-4D9E-B7E4-ED4BEEF3B0DE}"/>
    <cellStyle name="_Column1_Ferrari 2 4 2" xfId="25695" xr:uid="{0721BCAB-9AF2-44E4-8842-E6C1225BBD8A}"/>
    <cellStyle name="_Column1_Ferrari 3" xfId="319" xr:uid="{FE1BF459-AF73-4BF9-874A-B55FAB68718E}"/>
    <cellStyle name="_Column1_Ferrari 3 2" xfId="6261" xr:uid="{623A7351-17CC-4909-B1CD-095A5C944E3C}"/>
    <cellStyle name="_Column1_Ferrari 3 2 2" xfId="13825" xr:uid="{F77B8898-3005-410D-8E84-898D53E3FEC8}"/>
    <cellStyle name="_Column1_Ferrari 3 2 2 2" xfId="26336" xr:uid="{95CA1043-E5CC-4101-B466-27FC6F482994}"/>
    <cellStyle name="_Column1_Ferrari 3 2 3" xfId="19472" xr:uid="{4757F4B8-C0D3-4866-A690-76417EA47D25}"/>
    <cellStyle name="_Column1_Ferrari 3 3" xfId="10905" xr:uid="{411CB89E-727B-4908-865C-5D16A9EB7CE8}"/>
    <cellStyle name="_Column1_Ferrari 3 3 2" xfId="17947" xr:uid="{24398D02-0262-4109-BDF0-7D545161A794}"/>
    <cellStyle name="_Column1_Ferrari 3 3 2 2" xfId="30316" xr:uid="{BB95D5B7-5F3D-445C-A179-F29502EC5F9A}"/>
    <cellStyle name="_Column1_Ferrari 3 3 3" xfId="23645" xr:uid="{08295AAD-6A99-457B-8EA0-949F32B8C65A}"/>
    <cellStyle name="_Column1_Ferrari 3 4" xfId="12999" xr:uid="{A42F2838-6661-4399-9F2A-B70771E5A43C}"/>
    <cellStyle name="_Column1_Ferrari 3 4 2" xfId="25694" xr:uid="{6F1369F8-1785-4257-8902-9A11C24C44AC}"/>
    <cellStyle name="_Column1_Ferrari 4" xfId="6259" xr:uid="{BBD9E400-32D2-477B-9E04-41C38DF34C32}"/>
    <cellStyle name="_Column1_Ferrari 4 2" xfId="13823" xr:uid="{91FDBEC1-BD9D-4E69-8D9F-ABF56E599790}"/>
    <cellStyle name="_Column1_Ferrari 4 2 2" xfId="26334" xr:uid="{BBA31F33-A0DB-420A-9BEB-FA680AB77123}"/>
    <cellStyle name="_Column1_Ferrari 4 3" xfId="19470" xr:uid="{F5F93683-FDA9-4D77-AF68-F9CFC136E2E5}"/>
    <cellStyle name="_Column1_Ferrari 5" xfId="10907" xr:uid="{1FAB6F21-2B09-400E-AFC0-B9C2DCF19AED}"/>
    <cellStyle name="_Column1_Ferrari 5 2" xfId="17949" xr:uid="{17C572FA-A29E-459D-9A61-FADE9C6A71A1}"/>
    <cellStyle name="_Column1_Ferrari 5 2 2" xfId="30318" xr:uid="{E71CE673-8303-4BF2-B148-1F3C61746D41}"/>
    <cellStyle name="_Column1_Ferrari 5 3" xfId="23647" xr:uid="{E680FAE3-0300-46D3-A10F-89C591F32797}"/>
    <cellStyle name="_Column1_Ferrari 6" xfId="13001" xr:uid="{BB98C56C-3EEB-491E-9151-E783F2115898}"/>
    <cellStyle name="_Column1_Ferrari 6 2" xfId="25696" xr:uid="{EF121CB5-CF46-4D78-B9F4-DB7ABFF90E4C}"/>
    <cellStyle name="_Column1_FILE STDFCST1 per GEC" xfId="320" xr:uid="{98D6C4CC-66AB-4439-93C9-07A52C031643}"/>
    <cellStyle name="_Column1_Flash Comm" xfId="321" xr:uid="{8FD8AFFB-CE3E-4A86-AF23-4B0BB538D7D5}"/>
    <cellStyle name="_Column1_Flash FRC3_2010_TEST" xfId="322" xr:uid="{EB1AA564-4DF7-4A3A-887C-0F0E7000EF35}"/>
    <cellStyle name="_Column1_Flash sept" xfId="323" xr:uid="{CB360DD6-9496-4551-90C7-3316A755B1AF}"/>
    <cellStyle name="_Column1_Flash_FRC III (2)" xfId="324" xr:uid="{DC809422-E6F7-4DB1-8F50-1A1B539ABA8C}"/>
    <cellStyle name="_Column1_FLUSSI" xfId="325" xr:uid="{12DE5271-FD9E-43B2-BA9A-A73E7D214F82}"/>
    <cellStyle name="_Column1_FREE CASH FLOW" xfId="326" xr:uid="{B59379B0-C515-4130-BE9A-DCDE3393EDF2}"/>
    <cellStyle name="_Column1_FREE CASH FLOW 2" xfId="327" xr:uid="{6CC8F2EE-8E5F-451F-BA84-7955D2EBE9F0}"/>
    <cellStyle name="_Column1_FREE CASH FLOW 2 2" xfId="6269" xr:uid="{11564283-19AA-42ED-8F8E-9D5071F57875}"/>
    <cellStyle name="_Column1_FREE CASH FLOW 2 2 2" xfId="13829" xr:uid="{C6D5D618-0AB0-41DA-A2C7-7A2073BD1E94}"/>
    <cellStyle name="_Column1_FREE CASH FLOW 2 2 2 2" xfId="26340" xr:uid="{1904D391-FFC5-43C7-A8C3-4622EE879816}"/>
    <cellStyle name="_Column1_FREE CASH FLOW 2 2 3" xfId="19480" xr:uid="{F2BC1B7C-4B65-4FC0-928D-814BC3DDF234}"/>
    <cellStyle name="_Column1_FREE CASH FLOW 2 3" xfId="10899" xr:uid="{7A4255E6-915D-4993-8663-B9DA62D93412}"/>
    <cellStyle name="_Column1_FREE CASH FLOW 2 3 2" xfId="17941" xr:uid="{7803AE01-CF0A-4DFB-AC49-01C47F50B7B0}"/>
    <cellStyle name="_Column1_FREE CASH FLOW 2 3 2 2" xfId="30310" xr:uid="{9EBB7650-89B1-4034-BDCD-B58A0A82129B}"/>
    <cellStyle name="_Column1_FREE CASH FLOW 2 3 3" xfId="23639" xr:uid="{7D6E2904-2FFB-497B-9E6C-2CBFEB3808AA}"/>
    <cellStyle name="_Column1_FREE CASH FLOW 2 4" xfId="12996" xr:uid="{F2C2F906-9766-4E7C-A033-9268A6623CB5}"/>
    <cellStyle name="_Column1_FREE CASH FLOW 2 4 2" xfId="25691" xr:uid="{2256998E-F2CC-4176-B5D3-B6B7B2813EB1}"/>
    <cellStyle name="_Column1_FREE CASH FLOW 3" xfId="328" xr:uid="{FCEDD7E0-339F-415D-83AC-8EF0C766592D}"/>
    <cellStyle name="_Column1_FREE CASH FLOW 3 2" xfId="6270" xr:uid="{783AC26B-05B3-41FF-BB95-5A075EB276E0}"/>
    <cellStyle name="_Column1_FREE CASH FLOW 3 2 2" xfId="13830" xr:uid="{7454E25B-6DCF-4617-A3E9-62616BFFB11E}"/>
    <cellStyle name="_Column1_FREE CASH FLOW 3 2 2 2" xfId="26341" xr:uid="{3887818F-D749-481A-BBB8-55C82EC1F06A}"/>
    <cellStyle name="_Column1_FREE CASH FLOW 3 2 3" xfId="19481" xr:uid="{8C7FE9D3-BB22-4A46-A160-179FEDB5983A}"/>
    <cellStyle name="_Column1_FREE CASH FLOW 3 3" xfId="10898" xr:uid="{CD0734F7-29BB-4F5C-BC42-4254DDA988EB}"/>
    <cellStyle name="_Column1_FREE CASH FLOW 3 3 2" xfId="17940" xr:uid="{478FD9CE-326D-45B5-AAD0-F3B8B8A9CEDB}"/>
    <cellStyle name="_Column1_FREE CASH FLOW 3 3 2 2" xfId="30309" xr:uid="{D5996C96-D974-4FB7-AD14-98D1395BC651}"/>
    <cellStyle name="_Column1_FREE CASH FLOW 3 3 3" xfId="23638" xr:uid="{51CFB31D-303F-4260-BBAB-38D388EC3F88}"/>
    <cellStyle name="_Column1_FREE CASH FLOW 3 4" xfId="12995" xr:uid="{12C555EC-A9DA-4465-BA8A-4F032C706E17}"/>
    <cellStyle name="_Column1_FREE CASH FLOW 3 4 2" xfId="25690" xr:uid="{C2D34C52-6744-4527-96C1-D88759DDB24A}"/>
    <cellStyle name="_Column1_FREE CASH FLOW 4" xfId="6268" xr:uid="{0C97657B-AE26-4082-AFF3-F927573BE5F7}"/>
    <cellStyle name="_Column1_FREE CASH FLOW 4 2" xfId="13828" xr:uid="{61F374DD-F603-4151-BF1A-0EE9E442AD83}"/>
    <cellStyle name="_Column1_FREE CASH FLOW 4 2 2" xfId="26339" xr:uid="{B791A201-7236-4B82-8689-E6777E0D96D2}"/>
    <cellStyle name="_Column1_FREE CASH FLOW 4 3" xfId="19479" xr:uid="{7F29D457-2F80-4C52-8032-81D727A19674}"/>
    <cellStyle name="_Column1_FREE CASH FLOW 5" xfId="10902" xr:uid="{8BBA7E02-4EA6-4638-9F8A-7E8DBCB74607}"/>
    <cellStyle name="_Column1_FREE CASH FLOW 5 2" xfId="17944" xr:uid="{4E9B63FB-221A-4E4A-83F0-335D0B52CB10}"/>
    <cellStyle name="_Column1_FREE CASH FLOW 5 2 2" xfId="30313" xr:uid="{06F5F206-175F-4ADB-8CE1-2626E2858D33}"/>
    <cellStyle name="_Column1_FREE CASH FLOW 5 3" xfId="23642" xr:uid="{63F5F67B-173F-4C50-8CAE-1C6B3B87AEA0}"/>
    <cellStyle name="_Column1_FREE CASH FLOW 6" xfId="12997" xr:uid="{858B5D39-A26A-4407-8AB5-57556CEC4C5A}"/>
    <cellStyle name="_Column1_FREE CASH FLOW 6 2" xfId="25692" xr:uid="{4860B4C8-DADB-41F3-A7A2-E2ED6907202B}"/>
    <cellStyle name="_Column1_FREE CASH FLOW." xfId="329" xr:uid="{D81DC97F-6ACA-492F-A660-BFFD4F54D8B0}"/>
    <cellStyle name="_Column1_FREE CASH FLOW. 2" xfId="330" xr:uid="{206FAC65-90CD-47A6-9CA9-6B448D02A2B8}"/>
    <cellStyle name="_Column1_FREE CASH FLOW. 2 2" xfId="6272" xr:uid="{AB3933CB-937E-406B-8CC5-05EEE2858531}"/>
    <cellStyle name="_Column1_FREE CASH FLOW. 2 2 2" xfId="13832" xr:uid="{1B6CFDC0-22FE-4F04-AC50-067F5D67E025}"/>
    <cellStyle name="_Column1_FREE CASH FLOW. 2 2 2 2" xfId="26343" xr:uid="{025639BB-8BC3-4856-8E13-840E8FFE13C6}"/>
    <cellStyle name="_Column1_FREE CASH FLOW. 2 2 3" xfId="19483" xr:uid="{F9C0D683-0EA7-4019-A86A-E45F032DC278}"/>
    <cellStyle name="_Column1_FREE CASH FLOW. 2 3" xfId="10896" xr:uid="{F291266F-EB44-462E-A71B-3C6884731250}"/>
    <cellStyle name="_Column1_FREE CASH FLOW. 2 3 2" xfId="17938" xr:uid="{2489B6AE-9F15-48D4-AAE8-E2F20EF3AB60}"/>
    <cellStyle name="_Column1_FREE CASH FLOW. 2 3 2 2" xfId="30307" xr:uid="{C3C42EE4-DF2F-49C1-A132-1B151FCC96C8}"/>
    <cellStyle name="_Column1_FREE CASH FLOW. 2 3 3" xfId="23636" xr:uid="{085D919F-12B0-4AB1-BC99-AD48DDE75F46}"/>
    <cellStyle name="_Column1_FREE CASH FLOW. 2 4" xfId="12991" xr:uid="{5FE83838-59B0-47EA-8169-67A8A193641A}"/>
    <cellStyle name="_Column1_FREE CASH FLOW. 2 4 2" xfId="25686" xr:uid="{8EDBB994-E06F-4AC7-893E-959814E9E209}"/>
    <cellStyle name="_Column1_FREE CASH FLOW. 3" xfId="331" xr:uid="{C3FEE9AF-C20E-4080-BEFA-E2805259242F}"/>
    <cellStyle name="_Column1_FREE CASH FLOW. 3 2" xfId="6273" xr:uid="{D17200BD-3678-4B88-BB8C-C776FFF9270B}"/>
    <cellStyle name="_Column1_FREE CASH FLOW. 3 2 2" xfId="13833" xr:uid="{DCDDF62F-E279-4650-8022-5B8AD6CC942A}"/>
    <cellStyle name="_Column1_FREE CASH FLOW. 3 2 2 2" xfId="26344" xr:uid="{D11F6AA1-9689-4DA6-86D5-A38B9057923F}"/>
    <cellStyle name="_Column1_FREE CASH FLOW. 3 2 3" xfId="19484" xr:uid="{0037AB30-69D8-4F4E-9583-35A18FBF4B83}"/>
    <cellStyle name="_Column1_FREE CASH FLOW. 3 3" xfId="10895" xr:uid="{75985ED6-8FDD-48FC-AE06-752F1022E2AE}"/>
    <cellStyle name="_Column1_FREE CASH FLOW. 3 3 2" xfId="17937" xr:uid="{4E0F1330-2BD6-4A9C-AC18-CF10E8E6EDA4}"/>
    <cellStyle name="_Column1_FREE CASH FLOW. 3 3 2 2" xfId="30306" xr:uid="{B616B508-6E5C-4DDE-B39E-9EBD40CEF386}"/>
    <cellStyle name="_Column1_FREE CASH FLOW. 3 3 3" xfId="23635" xr:uid="{032854E8-FEF5-48A7-AEE1-D675FCC62A28}"/>
    <cellStyle name="_Column1_FREE CASH FLOW. 3 4" xfId="12990" xr:uid="{D044E671-2FCB-4D81-95C1-62E70F1FB38E}"/>
    <cellStyle name="_Column1_FREE CASH FLOW. 3 4 2" xfId="25685" xr:uid="{D0103F35-1BE3-42D6-B423-9AB47EA6CE9F}"/>
    <cellStyle name="_Column1_FREE CASH FLOW. 4" xfId="6271" xr:uid="{A29079E9-91AF-4FB9-9E4D-97FA4795F014}"/>
    <cellStyle name="_Column1_FREE CASH FLOW. 4 2" xfId="13831" xr:uid="{F93E5B55-AC44-4D1B-98F7-EC2F22E1124D}"/>
    <cellStyle name="_Column1_FREE CASH FLOW. 4 2 2" xfId="26342" xr:uid="{E55AAE03-75FB-4B3D-9250-0DD8B630FCB2}"/>
    <cellStyle name="_Column1_FREE CASH FLOW. 4 3" xfId="19482" xr:uid="{0AC083F8-E66E-48D7-B5A6-BFFC560E86E3}"/>
    <cellStyle name="_Column1_FREE CASH FLOW. 5" xfId="10897" xr:uid="{CAB9FDEA-FEFA-4A46-8ACA-B0E34D400E9E}"/>
    <cellStyle name="_Column1_FREE CASH FLOW. 5 2" xfId="17939" xr:uid="{33B1740B-EF7B-4E1E-B61B-7E802E2E01C2}"/>
    <cellStyle name="_Column1_FREE CASH FLOW. 5 2 2" xfId="30308" xr:uid="{EF53D6BB-E2BC-4F5A-801F-35864B75DAFB}"/>
    <cellStyle name="_Column1_FREE CASH FLOW. 5 3" xfId="23637" xr:uid="{63AD8FDA-C8F6-44BA-822D-42126C38777D}"/>
    <cellStyle name="_Column1_FREE CASH FLOW. 6" xfId="12992" xr:uid="{FD3922A4-CC6B-4949-941F-F63930DC5D4A}"/>
    <cellStyle name="_Column1_FREE CASH FLOW. 6 2" xfId="25687" xr:uid="{EAF76DF8-EA82-4C13-86D7-A99D24F9BEC8}"/>
    <cellStyle name="_Column1_Grafici" xfId="332" xr:uid="{2973FE58-D9CC-4310-B7BB-C3EF2E90BA28}"/>
    <cellStyle name="_Column1_Grafici 2" xfId="333" xr:uid="{194A819D-7272-4C2F-A03B-2EB9D6C62FA2}"/>
    <cellStyle name="_Column1_Grafici 2 2" xfId="6275" xr:uid="{0AE4E0BE-EFDD-43A8-AFB6-1CD41C728BEF}"/>
    <cellStyle name="_Column1_Grafici 2 2 2" xfId="13835" xr:uid="{BEC12DF7-45E5-4731-AB85-30AB5A943A62}"/>
    <cellStyle name="_Column1_Grafici 2 2 2 2" xfId="26346" xr:uid="{91BB147D-1378-4CDB-836C-DE72289866BC}"/>
    <cellStyle name="_Column1_Grafici 2 2 3" xfId="19486" xr:uid="{7F34EDE9-9CE4-4E77-BE39-8E4FD81E65A2}"/>
    <cellStyle name="_Column1_Grafici 2 3" xfId="10891" xr:uid="{746B34DD-640C-46F6-B92E-6B7CD793077C}"/>
    <cellStyle name="_Column1_Grafici 2 3 2" xfId="17933" xr:uid="{9F73CF8F-79C6-4E35-9786-6F6DC3D050AA}"/>
    <cellStyle name="_Column1_Grafici 2 3 2 2" xfId="30302" xr:uid="{8949B335-B623-475B-AD68-545FDB7FB0CF}"/>
    <cellStyle name="_Column1_Grafici 2 3 3" xfId="23631" xr:uid="{27880FBD-C1E5-4AB1-B7A8-004FE8304CFF}"/>
    <cellStyle name="_Column1_Grafici 2 4" xfId="12989" xr:uid="{9D07192A-39A6-4A66-8B4F-32B2582325B9}"/>
    <cellStyle name="_Column1_Grafici 2 4 2" xfId="25684" xr:uid="{7BC6724F-533C-49FE-A712-98BA5C5D8CD0}"/>
    <cellStyle name="_Column1_Grafici 3" xfId="334" xr:uid="{36B79F59-FAEE-4D5D-BF9C-99F1D21BCD54}"/>
    <cellStyle name="_Column1_Grafici 3 2" xfId="6276" xr:uid="{8EF7A36A-E090-42FB-BDFC-C2C508EC86E6}"/>
    <cellStyle name="_Column1_Grafici 3 2 2" xfId="13836" xr:uid="{2D4202DA-EA5E-4E6C-B4D4-FE9E5318D6C5}"/>
    <cellStyle name="_Column1_Grafici 3 2 2 2" xfId="26347" xr:uid="{63C69EC6-EA85-42CB-BED0-05F4B6B95E4B}"/>
    <cellStyle name="_Column1_Grafici 3 2 3" xfId="19487" xr:uid="{60F2E9DA-B4D8-40BF-8C71-11DFF32B4946}"/>
    <cellStyle name="_Column1_Grafici 3 3" xfId="10890" xr:uid="{9FA98C82-0B49-49BE-AB45-666D672520F7}"/>
    <cellStyle name="_Column1_Grafici 3 3 2" xfId="17932" xr:uid="{D977D22C-B5BD-44A6-9EC0-282AB4C83BB5}"/>
    <cellStyle name="_Column1_Grafici 3 3 2 2" xfId="30301" xr:uid="{46E5CF5F-19ED-44C6-9B8A-FC10FA6A60DA}"/>
    <cellStyle name="_Column1_Grafici 3 3 3" xfId="23630" xr:uid="{E6AB7539-D281-4B01-AF28-9E5A82DEB5BB}"/>
    <cellStyle name="_Column1_Grafici 3 4" xfId="12987" xr:uid="{81C3DB92-0EC9-4421-8BDB-81A75DB92FF2}"/>
    <cellStyle name="_Column1_Grafici 3 4 2" xfId="25682" xr:uid="{B2B13FFB-A1C7-457D-9053-10477BBE75A5}"/>
    <cellStyle name="_Column1_Grafici 4" xfId="6274" xr:uid="{DCBF5456-0C1B-41D0-95CE-E63A03D6FCE8}"/>
    <cellStyle name="_Column1_Grafici 4 2" xfId="13834" xr:uid="{C248F5F4-890B-41F8-8F54-05772C74E99E}"/>
    <cellStyle name="_Column1_Grafici 4 2 2" xfId="26345" xr:uid="{0F49977A-9703-4720-8982-8F698F2460D4}"/>
    <cellStyle name="_Column1_Grafici 4 3" xfId="19485" xr:uid="{9722E3D1-E56E-4D02-8DD1-F560CF287432}"/>
    <cellStyle name="_Column1_Grafici 5" xfId="10894" xr:uid="{6A852170-A4FA-43B0-A32F-56FE4EE617C6}"/>
    <cellStyle name="_Column1_Grafici 5 2" xfId="17936" xr:uid="{709B66FF-B99C-42E5-BFE8-49E27FCBB13D}"/>
    <cellStyle name="_Column1_Grafici 5 2 2" xfId="30305" xr:uid="{8AEF4FE4-9D6B-4435-8C47-5B000B3F9299}"/>
    <cellStyle name="_Column1_Grafici 5 3" xfId="23634" xr:uid="{06B27204-632D-42B5-9AA2-691047ECD35B}"/>
    <cellStyle name="_Column1_Grafici 6" xfId="12988" xr:uid="{D1D9AF16-EE2D-4859-9C6B-BA466CA5BE0C}"/>
    <cellStyle name="_Column1_Grafici 6 2" xfId="25683" xr:uid="{0B03CFFA-FA37-42AC-B2D7-28245014433A}"/>
    <cellStyle name="_Column1_Grafici Operating Q1" xfId="335" xr:uid="{0CF18091-9CFF-4CF9-8DF5-36182DB386EF}"/>
    <cellStyle name="_Column1_Highlights" xfId="336" xr:uid="{AAD2F4AD-8100-4BEF-B1F7-7DE88F52DAA1}"/>
    <cellStyle name="_Column1_Ind Fin 2 QT" xfId="337" xr:uid="{43B1A39A-2244-4337-B869-2C9EDC02BCDA}"/>
    <cellStyle name="_Column1_Ind Fin 2 QT 2" xfId="338" xr:uid="{9A4C6216-E71E-4057-A284-FE0CB7D6009C}"/>
    <cellStyle name="_Column1_Ind Fin 2 QT 2 2" xfId="6280" xr:uid="{1212289B-FBDD-4B68-9E42-B8FAD3242B05}"/>
    <cellStyle name="_Column1_Ind Fin 2 QT 2 2 2" xfId="13840" xr:uid="{AB026B49-C2CE-4BA1-AA99-7B95263622CC}"/>
    <cellStyle name="_Column1_Ind Fin 2 QT 2 2 2 2" xfId="26351" xr:uid="{BC09E9C1-6031-4D07-8340-23776AEBFD01}"/>
    <cellStyle name="_Column1_Ind Fin 2 QT 2 2 3" xfId="19491" xr:uid="{65C3DBAA-616A-46B7-A1E7-7544AD2E47A3}"/>
    <cellStyle name="_Column1_Ind Fin 2 QT 2 3" xfId="10888" xr:uid="{DB75FE6D-210F-4403-BA83-6DD1174A8D73}"/>
    <cellStyle name="_Column1_Ind Fin 2 QT 2 3 2" xfId="17930" xr:uid="{CB167A91-0625-43DD-8ABD-57ED0C338971}"/>
    <cellStyle name="_Column1_Ind Fin 2 QT 2 3 2 2" xfId="30299" xr:uid="{B665FDA1-6C78-4F55-8271-67C0F021670E}"/>
    <cellStyle name="_Column1_Ind Fin 2 QT 2 3 3" xfId="23628" xr:uid="{4A367877-8890-4F1B-BF23-D3E6329A0A16}"/>
    <cellStyle name="_Column1_Ind Fin 2 QT 2 4" xfId="12983" xr:uid="{9E8D21ED-9A8F-460F-908E-223AA0112435}"/>
    <cellStyle name="_Column1_Ind Fin 2 QT 2 4 2" xfId="25678" xr:uid="{3A11B982-BC8A-4454-AB32-96AA36E7ACE6}"/>
    <cellStyle name="_Column1_Ind Fin 2 QT 3" xfId="339" xr:uid="{BC90A50B-7957-41D1-87F6-D777BD8589C2}"/>
    <cellStyle name="_Column1_Ind Fin 2 QT 3 2" xfId="6281" xr:uid="{8AAD2600-4003-4026-A282-87D8C9A376FC}"/>
    <cellStyle name="_Column1_Ind Fin 2 QT 3 2 2" xfId="13841" xr:uid="{89C8C587-CC3D-4555-8CD6-4A805FB2B5E9}"/>
    <cellStyle name="_Column1_Ind Fin 2 QT 3 2 2 2" xfId="26352" xr:uid="{43993722-0311-48BE-AEB2-8B341E9876F9}"/>
    <cellStyle name="_Column1_Ind Fin 2 QT 3 2 3" xfId="19492" xr:uid="{A775E03E-CFB5-4DF8-BE9C-9914E3B705DA}"/>
    <cellStyle name="_Column1_Ind Fin 2 QT 3 3" xfId="10885" xr:uid="{B05DD7E2-D475-4A7D-9F95-89099FC4F57E}"/>
    <cellStyle name="_Column1_Ind Fin 2 QT 3 3 2" xfId="17927" xr:uid="{4E6D27AB-5B1C-42B4-87A6-419E67A7007E}"/>
    <cellStyle name="_Column1_Ind Fin 2 QT 3 3 2 2" xfId="30296" xr:uid="{2B1F9A51-B588-485D-A2B6-7FAB0D9591FC}"/>
    <cellStyle name="_Column1_Ind Fin 2 QT 3 3 3" xfId="23625" xr:uid="{DC4B009B-D52E-4261-9AFD-7D8ECC33E680}"/>
    <cellStyle name="_Column1_Ind Fin 2 QT 3 4" xfId="12982" xr:uid="{0C723EE4-BE37-4A1A-9EE9-58F5B795B2C4}"/>
    <cellStyle name="_Column1_Ind Fin 2 QT 3 4 2" xfId="25677" xr:uid="{04C3F873-EC27-4A94-8D06-60C2C4F929DC}"/>
    <cellStyle name="_Column1_Ind Fin 2 QT 4" xfId="6277" xr:uid="{A49DFA23-29BC-4958-A6A2-97DBB504EADC}"/>
    <cellStyle name="_Column1_Ind Fin 2 QT 4 2" xfId="13837" xr:uid="{5C972D75-1301-4448-8561-FC8BB5DB5537}"/>
    <cellStyle name="_Column1_Ind Fin 2 QT 4 2 2" xfId="26348" xr:uid="{9375375F-0C9D-4F79-BCEE-2D995330F7E3}"/>
    <cellStyle name="_Column1_Ind Fin 2 QT 4 3" xfId="19488" xr:uid="{743492DF-7ADB-453E-9434-B0EA73F02476}"/>
    <cellStyle name="_Column1_Ind Fin 2 QT 5" xfId="10889" xr:uid="{4AE54370-91A6-4DD1-860E-F9757962EAE6}"/>
    <cellStyle name="_Column1_Ind Fin 2 QT 5 2" xfId="17931" xr:uid="{5E4576B4-96AC-42FA-9FFB-704FF3F47A21}"/>
    <cellStyle name="_Column1_Ind Fin 2 QT 5 2 2" xfId="30300" xr:uid="{6D63E1F0-1601-4D18-BC00-680970A735C0}"/>
    <cellStyle name="_Column1_Ind Fin 2 QT 5 3" xfId="23629" xr:uid="{0B36385A-A26A-4E4C-BB50-849A93588857}"/>
    <cellStyle name="_Column1_Ind Fin 2 QT 6" xfId="12984" xr:uid="{7FB974B6-D178-4BD4-9A2C-D52C4BA36D9E}"/>
    <cellStyle name="_Column1_Ind Fin 2 QT 6 2" xfId="25679" xr:uid="{AFA848CB-5E2C-4637-AD25-E751970C4B5A}"/>
    <cellStyle name="_Column1_IndFinIT_Forecast1_04EnglVers" xfId="340" xr:uid="{5E25BA70-3069-493D-896A-3BF850ABA61E}"/>
    <cellStyle name="_Column1_IndFinIT_Forecast1_04EnglVers 2" xfId="341" xr:uid="{6CEB8CCE-91A3-4E3E-B0A1-7F39552FD922}"/>
    <cellStyle name="_Column1_IndFinIT_Forecast1_04EnglVers 2 2" xfId="6283" xr:uid="{260FF47F-05DF-4A6B-9644-82A76B03F387}"/>
    <cellStyle name="_Column1_IndFinIT_Forecast1_04EnglVers 2 2 2" xfId="13843" xr:uid="{C3441E57-90D6-46F0-8E85-3122711020EA}"/>
    <cellStyle name="_Column1_IndFinIT_Forecast1_04EnglVers 2 2 2 2" xfId="26354" xr:uid="{7EE2304D-2593-4DD5-9942-5229F5FAFB23}"/>
    <cellStyle name="_Column1_IndFinIT_Forecast1_04EnglVers 2 2 3" xfId="19494" xr:uid="{5666FC02-4ACE-4D19-9A49-5DFB529463FC}"/>
    <cellStyle name="_Column1_IndFinIT_Forecast1_04EnglVers 2 3" xfId="10883" xr:uid="{7AAE875F-3700-4242-84D4-34C4813BAB9B}"/>
    <cellStyle name="_Column1_IndFinIT_Forecast1_04EnglVers 2 3 2" xfId="17925" xr:uid="{941BF575-463C-4964-851D-1E0927CEDD4C}"/>
    <cellStyle name="_Column1_IndFinIT_Forecast1_04EnglVers 2 3 2 2" xfId="30294" xr:uid="{67066CFA-6CBC-4DC5-AFBF-23B0DF89B221}"/>
    <cellStyle name="_Column1_IndFinIT_Forecast1_04EnglVers 2 3 3" xfId="23623" xr:uid="{AFB6CA00-DB3D-42AC-A335-CE250BDC4B7A}"/>
    <cellStyle name="_Column1_IndFinIT_Forecast1_04EnglVers 2 4" xfId="12979" xr:uid="{6EA13FAB-F97E-4439-B554-54F4D109FB25}"/>
    <cellStyle name="_Column1_IndFinIT_Forecast1_04EnglVers 2 4 2" xfId="25674" xr:uid="{B28994B7-C89F-4F99-9276-84F61DC77402}"/>
    <cellStyle name="_Column1_IndFinIT_Forecast1_04EnglVers 3" xfId="342" xr:uid="{AFE8CC4A-B43E-459B-9D62-0A30BC2FC4D0}"/>
    <cellStyle name="_Column1_IndFinIT_Forecast1_04EnglVers 3 2" xfId="6284" xr:uid="{147B308F-4123-4EDA-A51B-EC741D9F8A8D}"/>
    <cellStyle name="_Column1_IndFinIT_Forecast1_04EnglVers 3 2 2" xfId="13844" xr:uid="{867A1325-F0C8-400A-820A-7B8F1EFF24FF}"/>
    <cellStyle name="_Column1_IndFinIT_Forecast1_04EnglVers 3 2 2 2" xfId="26355" xr:uid="{5E92040F-1061-42DA-9588-91651F1035A8}"/>
    <cellStyle name="_Column1_IndFinIT_Forecast1_04EnglVers 3 2 3" xfId="19495" xr:uid="{D3200165-8BBC-4AE1-B563-451CD9B4B519}"/>
    <cellStyle name="_Column1_IndFinIT_Forecast1_04EnglVers 3 3" xfId="10882" xr:uid="{A580C5DF-0725-42F4-A7C3-A3BD7753072D}"/>
    <cellStyle name="_Column1_IndFinIT_Forecast1_04EnglVers 3 3 2" xfId="17924" xr:uid="{F0246298-6C9D-477F-8C2F-534E32F19243}"/>
    <cellStyle name="_Column1_IndFinIT_Forecast1_04EnglVers 3 3 2 2" xfId="30293" xr:uid="{10B5F34B-5E3C-469A-8310-C1BFA99FE187}"/>
    <cellStyle name="_Column1_IndFinIT_Forecast1_04EnglVers 3 3 3" xfId="23622" xr:uid="{40C45028-DC51-4362-9E95-1E4F672C0EBE}"/>
    <cellStyle name="_Column1_IndFinIT_Forecast1_04EnglVers 3 4" xfId="12978" xr:uid="{79A189EC-4E22-4055-9C3D-4646FE915981}"/>
    <cellStyle name="_Column1_IndFinIT_Forecast1_04EnglVers 3 4 2" xfId="25673" xr:uid="{98BFB131-E3E7-44B9-B9B8-37054399341E}"/>
    <cellStyle name="_Column1_IndFinIT_Forecast1_04EnglVers 4" xfId="6282" xr:uid="{1F856E5E-A958-4F85-851F-D7897B62DAE5}"/>
    <cellStyle name="_Column1_IndFinIT_Forecast1_04EnglVers 4 2" xfId="13842" xr:uid="{A095A6A9-6E81-41D0-B280-703FA265CC32}"/>
    <cellStyle name="_Column1_IndFinIT_Forecast1_04EnglVers 4 2 2" xfId="26353" xr:uid="{0870EC1B-46C5-4E75-B33B-7B210789BED3}"/>
    <cellStyle name="_Column1_IndFinIT_Forecast1_04EnglVers 4 3" xfId="19493" xr:uid="{D87BD35A-DF3C-41C6-AF48-D54C96726853}"/>
    <cellStyle name="_Column1_IndFinIT_Forecast1_04EnglVers 5" xfId="10884" xr:uid="{1239A969-C8D5-4048-B027-4C06778D5855}"/>
    <cellStyle name="_Column1_IndFinIT_Forecast1_04EnglVers 5 2" xfId="17926" xr:uid="{411435E9-84F0-4258-9A4B-F1CADD8CE4C0}"/>
    <cellStyle name="_Column1_IndFinIT_Forecast1_04EnglVers 5 2 2" xfId="30295" xr:uid="{D9332BA6-75A5-40B4-82E8-B648C042718C}"/>
    <cellStyle name="_Column1_IndFinIT_Forecast1_04EnglVers 5 3" xfId="23624" xr:uid="{3661156C-9AE4-4160-B1D6-B3417C9A5B27}"/>
    <cellStyle name="_Column1_IndFinIT_Forecast1_04EnglVers 6" xfId="12981" xr:uid="{D539D697-615B-464A-8A8E-EF73E6EE8C0F}"/>
    <cellStyle name="_Column1_IndFinIT_Forecast1_04EnglVers 6 2" xfId="25676" xr:uid="{418ABF06-D60B-4065-AB0F-D7ABC3D9B900}"/>
    <cellStyle name="_Column1_Invest Tab modificate" xfId="343" xr:uid="{1D107841-2C98-4D3E-93B7-799F66BE15CC}"/>
    <cellStyle name="_Column1_Invest Tab modificate 2" xfId="344" xr:uid="{F3770A03-9962-4350-94E2-1E37389CD667}"/>
    <cellStyle name="_Column1_Invest Tab modificate 2 2" xfId="6288" xr:uid="{7AAFEC08-8FE7-429D-82EF-4D053214E4C6}"/>
    <cellStyle name="_Column1_Invest Tab modificate 2 2 2" xfId="13848" xr:uid="{FB1AA8E9-3B02-4C74-8F1F-1598CEA26D00}"/>
    <cellStyle name="_Column1_Invest Tab modificate 2 2 2 2" xfId="26359" xr:uid="{64170F0A-8C18-43BF-A7BB-EB339ABC646B}"/>
    <cellStyle name="_Column1_Invest Tab modificate 2 2 3" xfId="19499" xr:uid="{B921EB00-2DD4-44CA-9F1B-9E4BF2CA3A43}"/>
    <cellStyle name="_Column1_Invest Tab modificate 2 3" xfId="10880" xr:uid="{A87D13A7-A378-4778-81BF-DFED74F8AC8C}"/>
    <cellStyle name="_Column1_Invest Tab modificate 2 3 2" xfId="17922" xr:uid="{09FDEAEA-F71D-4264-A8AF-F0111F3FC7C5}"/>
    <cellStyle name="_Column1_Invest Tab modificate 2 3 2 2" xfId="30291" xr:uid="{8E5F32A4-A99F-41FC-820E-FDA1F0EF937C}"/>
    <cellStyle name="_Column1_Invest Tab modificate 2 3 3" xfId="23620" xr:uid="{FB8E028D-FCAD-4012-B76B-20604919CD00}"/>
    <cellStyle name="_Column1_Invest Tab modificate 2 4" xfId="12976" xr:uid="{DCBA2BD5-420A-4898-95DF-21FEC18BD9E3}"/>
    <cellStyle name="_Column1_Invest Tab modificate 2 4 2" xfId="25671" xr:uid="{0D48F423-F0AF-48B3-BDC3-9C23328D39C8}"/>
    <cellStyle name="_Column1_Invest Tab modificate 3" xfId="345" xr:uid="{0E1A0F63-9287-4A14-B96F-0FDCFEC5DD6C}"/>
    <cellStyle name="_Column1_Invest Tab modificate 3 2" xfId="6289" xr:uid="{0923C07E-CDDD-469B-8875-DA32B238AE13}"/>
    <cellStyle name="_Column1_Invest Tab modificate 3 2 2" xfId="13849" xr:uid="{3E422D2B-83FD-4A3A-AE99-6F7B9A0526C6}"/>
    <cellStyle name="_Column1_Invest Tab modificate 3 2 2 2" xfId="26360" xr:uid="{9A6053D5-1F7F-4963-9D22-EF6EAB259CE4}"/>
    <cellStyle name="_Column1_Invest Tab modificate 3 2 3" xfId="19500" xr:uid="{5B907FAC-6AAA-41A5-9CD2-E81B99484B24}"/>
    <cellStyle name="_Column1_Invest Tab modificate 3 3" xfId="10877" xr:uid="{E071C51A-E5A5-4C83-B062-1BD9951DD0A9}"/>
    <cellStyle name="_Column1_Invest Tab modificate 3 3 2" xfId="17919" xr:uid="{E32B6177-7326-4039-AF46-6E1239AF70D4}"/>
    <cellStyle name="_Column1_Invest Tab modificate 3 3 2 2" xfId="30288" xr:uid="{4F2D6A5A-CE07-4C43-BB39-24D6D105E57B}"/>
    <cellStyle name="_Column1_Invest Tab modificate 3 3 3" xfId="23617" xr:uid="{09C11BED-837D-4E15-A5D1-9012FDC735F9}"/>
    <cellStyle name="_Column1_Invest Tab modificate 3 4" xfId="12975" xr:uid="{24E27495-1F4D-4F6E-A908-28CF3B1FC58D}"/>
    <cellStyle name="_Column1_Invest Tab modificate 3 4 2" xfId="25670" xr:uid="{005E82C6-90A9-4085-AC5C-3BAD04CC1B95}"/>
    <cellStyle name="_Column1_Invest Tab modificate 4" xfId="6285" xr:uid="{057A9402-AB42-4E12-9553-65F39AEFD78A}"/>
    <cellStyle name="_Column1_Invest Tab modificate 4 2" xfId="13845" xr:uid="{491B29E3-0856-4A72-B19A-7308A3608A28}"/>
    <cellStyle name="_Column1_Invest Tab modificate 4 2 2" xfId="26356" xr:uid="{0050EE97-1130-4CE1-86C3-4B49F14C447F}"/>
    <cellStyle name="_Column1_Invest Tab modificate 4 3" xfId="19496" xr:uid="{C7D1FA39-BC23-4373-A102-735A3A3AEFD3}"/>
    <cellStyle name="_Column1_Invest Tab modificate 5" xfId="10881" xr:uid="{49A12EB3-36AA-4C06-BDAC-2A6C7AACA984}"/>
    <cellStyle name="_Column1_Invest Tab modificate 5 2" xfId="17923" xr:uid="{867EF736-72F3-40D1-9008-CBEDA00CF6DA}"/>
    <cellStyle name="_Column1_Invest Tab modificate 5 2 2" xfId="30292" xr:uid="{0AA609F2-5B6B-495C-B142-4CE2DB3B7A56}"/>
    <cellStyle name="_Column1_Invest Tab modificate 5 3" xfId="23621" xr:uid="{7248B961-E587-4335-A430-3134EBB87B43}"/>
    <cellStyle name="_Column1_Invest Tab modificate 6" xfId="12977" xr:uid="{E990CACA-9E42-4956-A858-F2A8D7191B67}"/>
    <cellStyle name="_Column1_Invest Tab modificate 6 2" xfId="25672" xr:uid="{0E192727-E97B-44C3-9DD1-634950F926F2}"/>
    <cellStyle name="_Column1_investimenti CDA 27.02.04" xfId="346" xr:uid="{101B0ED3-4200-4908-B5CF-E741AFEF8348}"/>
    <cellStyle name="_Column1_investimenti CDA 27.02.04 2" xfId="347" xr:uid="{66DD0BBA-C14C-4869-B844-19852D5C4123}"/>
    <cellStyle name="_Column1_investimenti CDA 27.02.04 2 2" xfId="6291" xr:uid="{20DF1E3F-C332-4C99-918B-6889D182EB44}"/>
    <cellStyle name="_Column1_investimenti CDA 27.02.04 2 2 2" xfId="13851" xr:uid="{18AE959B-B9A3-4041-9B0B-DD532B492B98}"/>
    <cellStyle name="_Column1_investimenti CDA 27.02.04 2 2 2 2" xfId="26362" xr:uid="{FC3D66A9-1848-4E22-9684-1406F0AAFC74}"/>
    <cellStyle name="_Column1_investimenti CDA 27.02.04 2 2 3" xfId="19502" xr:uid="{E427DAFF-7554-4AAB-8C39-A4A7BEA1B848}"/>
    <cellStyle name="_Column1_investimenti CDA 27.02.04 2 3" xfId="10875" xr:uid="{C625A6D8-B928-4270-AA1B-42B1F22F79C2}"/>
    <cellStyle name="_Column1_investimenti CDA 27.02.04 2 3 2" xfId="17917" xr:uid="{3076006C-7AEC-4E23-A9E5-699C7AD67D67}"/>
    <cellStyle name="_Column1_investimenti CDA 27.02.04 2 3 2 2" xfId="30286" xr:uid="{1F5EB0B3-4390-4917-865D-02D2F6142E57}"/>
    <cellStyle name="_Column1_investimenti CDA 27.02.04 2 3 3" xfId="23615" xr:uid="{214074A6-F63B-48F9-A0F4-637E1C42999F}"/>
    <cellStyle name="_Column1_investimenti CDA 27.02.04 2 4" xfId="12970" xr:uid="{1FA824AC-69AC-4EEF-A6CB-663D45887688}"/>
    <cellStyle name="_Column1_investimenti CDA 27.02.04 2 4 2" xfId="25665" xr:uid="{07D99975-DC93-419D-A609-655DEE8F0DA8}"/>
    <cellStyle name="_Column1_investimenti CDA 27.02.04 3" xfId="348" xr:uid="{C56DCCB1-B614-4E5F-8BF3-4B9A7C56334E}"/>
    <cellStyle name="_Column1_investimenti CDA 27.02.04 3 2" xfId="6292" xr:uid="{C5EE251E-E984-4D96-A13E-93992F64B754}"/>
    <cellStyle name="_Column1_investimenti CDA 27.02.04 3 2 2" xfId="13852" xr:uid="{F1D1E7AB-E0EE-4A80-A4D7-75CD543C3E43}"/>
    <cellStyle name="_Column1_investimenti CDA 27.02.04 3 2 2 2" xfId="26363" xr:uid="{4DBE2D07-C8CE-4B15-AF76-0DDE0D09D703}"/>
    <cellStyle name="_Column1_investimenti CDA 27.02.04 3 2 3" xfId="19503" xr:uid="{2EF3B288-D5EB-4D20-944F-CA3F9542E823}"/>
    <cellStyle name="_Column1_investimenti CDA 27.02.04 3 3" xfId="10874" xr:uid="{FE6F8A7D-0B30-420F-9986-10A8D7EBC114}"/>
    <cellStyle name="_Column1_investimenti CDA 27.02.04 3 3 2" xfId="17916" xr:uid="{A97923A9-88B6-4A07-A9A3-76CA8D800436}"/>
    <cellStyle name="_Column1_investimenti CDA 27.02.04 3 3 2 2" xfId="30285" xr:uid="{904D1015-B4E6-4B14-B392-50C5B03B82F7}"/>
    <cellStyle name="_Column1_investimenti CDA 27.02.04 3 3 3" xfId="23614" xr:uid="{82998F79-C5F0-453A-81F5-68D321A14B86}"/>
    <cellStyle name="_Column1_investimenti CDA 27.02.04 3 4" xfId="12969" xr:uid="{2163CCAB-7A71-485A-8F66-AB075B76F9B5}"/>
    <cellStyle name="_Column1_investimenti CDA 27.02.04 3 4 2" xfId="25664" xr:uid="{D2AC9188-63AE-41AF-9715-E31B472B89BE}"/>
    <cellStyle name="_Column1_investimenti CDA 27.02.04 4" xfId="6290" xr:uid="{32F49C09-0690-414A-9372-0B41FBF9AF85}"/>
    <cellStyle name="_Column1_investimenti CDA 27.02.04 4 2" xfId="13850" xr:uid="{3C570E3D-7868-4E50-BEE6-56E9AD2A7CDA}"/>
    <cellStyle name="_Column1_investimenti CDA 27.02.04 4 2 2" xfId="26361" xr:uid="{65C4CBB5-F559-4ACD-8A27-3C1B69AB7B84}"/>
    <cellStyle name="_Column1_investimenti CDA 27.02.04 4 3" xfId="19501" xr:uid="{5C69E547-E928-4B7B-91F5-B3370C207D3A}"/>
    <cellStyle name="_Column1_investimenti CDA 27.02.04 5" xfId="10876" xr:uid="{39EB0CD7-BE3D-496D-A1B4-AD27DC9EBA16}"/>
    <cellStyle name="_Column1_investimenti CDA 27.02.04 5 2" xfId="17918" xr:uid="{0F3C687C-747B-43B1-9A34-586E843663F2}"/>
    <cellStyle name="_Column1_investimenti CDA 27.02.04 5 2 2" xfId="30287" xr:uid="{B13C73B7-1AD7-45C2-B46D-3B32F226A24E}"/>
    <cellStyle name="_Column1_investimenti CDA 27.02.04 5 3" xfId="23616" xr:uid="{3F71F39B-8BF8-4FFB-BAD6-6D553ED4552D}"/>
    <cellStyle name="_Column1_investimenti CDA 27.02.04 6" xfId="12974" xr:uid="{B9805136-1E36-4FD6-AD8E-C1B9B0C511DD}"/>
    <cellStyle name="_Column1_investimenti CDA 27.02.04 6 2" xfId="25669" xr:uid="{DC9E26D2-69F1-4E82-970D-AD94CD3641E0}"/>
    <cellStyle name="_Column1_Iveco " xfId="349" xr:uid="{6095E993-8BE8-403C-BCA9-35F7C27C7258}"/>
    <cellStyle name="_Column1_Iveco  2" xfId="350" xr:uid="{DC9A3B22-A799-44FF-A96A-F36DC2FFAFA6}"/>
    <cellStyle name="_Column1_Iveco  2 2" xfId="6295" xr:uid="{2DB8C71C-952D-4EB7-8053-6E32AE5DB82C}"/>
    <cellStyle name="_Column1_Iveco  2 2 2" xfId="13855" xr:uid="{15DFFCA2-E6DB-425B-9CC4-7FA71094ED29}"/>
    <cellStyle name="_Column1_Iveco  2 2 2 2" xfId="26366" xr:uid="{013738E7-13ED-4A7B-87C5-78F12C867DC9}"/>
    <cellStyle name="_Column1_Iveco  2 2 3" xfId="19506" xr:uid="{E3FB4B31-400E-43DF-87CD-552690769D49}"/>
    <cellStyle name="_Column1_Iveco  2 3" xfId="10872" xr:uid="{AD8C9351-F782-4C81-B220-A972637129EF}"/>
    <cellStyle name="_Column1_Iveco  2 3 2" xfId="17914" xr:uid="{EF63D7F5-CC72-45F8-BB96-5BE92BF14975}"/>
    <cellStyle name="_Column1_Iveco  2 3 2 2" xfId="30283" xr:uid="{0715ABDE-97EA-43B9-A336-CC5772A9B3E4}"/>
    <cellStyle name="_Column1_Iveco  2 3 3" xfId="23612" xr:uid="{CB9AC655-48C5-486E-8E2F-BA3B89B25ABF}"/>
    <cellStyle name="_Column1_Iveco  2 4" xfId="12967" xr:uid="{615847EF-1468-4CA8-8823-10867CEC1CAB}"/>
    <cellStyle name="_Column1_Iveco  2 4 2" xfId="25662" xr:uid="{DD93B2E7-9E48-4A90-AE87-CF9650195959}"/>
    <cellStyle name="_Column1_Iveco  3" xfId="351" xr:uid="{CC9873E4-E958-4AA0-9A2C-428747D4E144}"/>
    <cellStyle name="_Column1_Iveco  3 2" xfId="6296" xr:uid="{A139CB6D-3D4D-48DE-ACE8-29F99EE95464}"/>
    <cellStyle name="_Column1_Iveco  3 2 2" xfId="13856" xr:uid="{1AA5F539-995C-4A4E-8EF9-40815691CB88}"/>
    <cellStyle name="_Column1_Iveco  3 2 2 2" xfId="26367" xr:uid="{CF45E2C3-CD75-470B-BF36-0F765C605BE2}"/>
    <cellStyle name="_Column1_Iveco  3 2 3" xfId="19507" xr:uid="{30D69A75-7993-42A4-83F5-332DC3E37E35}"/>
    <cellStyle name="_Column1_Iveco  3 3" xfId="10869" xr:uid="{DF7F1FB1-302E-4762-B39A-550592B17DA3}"/>
    <cellStyle name="_Column1_Iveco  3 3 2" xfId="17911" xr:uid="{5187B88B-C380-46F1-BCC8-63CF26F03D0D}"/>
    <cellStyle name="_Column1_Iveco  3 3 2 2" xfId="30280" xr:uid="{7175E4B6-83FE-4F31-B887-E50825C7F14B}"/>
    <cellStyle name="_Column1_Iveco  3 3 3" xfId="23609" xr:uid="{967B6E56-D229-4491-830B-EFE3F948BF69}"/>
    <cellStyle name="_Column1_Iveco  3 4" xfId="12966" xr:uid="{44F4FD60-6685-41B8-878B-5EF522DF0516}"/>
    <cellStyle name="_Column1_Iveco  3 4 2" xfId="25661" xr:uid="{0383E4F6-63C5-4A1B-91B5-3E51549BF703}"/>
    <cellStyle name="_Column1_Iveco  4" xfId="6293" xr:uid="{6AAB93EA-5FC9-489F-8FEA-44D2B80315C0}"/>
    <cellStyle name="_Column1_Iveco  4 2" xfId="13853" xr:uid="{73458713-A6FB-4DCF-BFB4-13EF9F20A36C}"/>
    <cellStyle name="_Column1_Iveco  4 2 2" xfId="26364" xr:uid="{373AB006-8207-45F2-9A7E-0A55E2EE595F}"/>
    <cellStyle name="_Column1_Iveco  4 3" xfId="19504" xr:uid="{7BDACD2C-7D2D-460E-A1CA-2EECD169DE1F}"/>
    <cellStyle name="_Column1_Iveco  5" xfId="10873" xr:uid="{A0A270A5-4379-4664-ADE2-47FAEA29DE01}"/>
    <cellStyle name="_Column1_Iveco  5 2" xfId="17915" xr:uid="{1929BE23-93E1-4A26-A87D-E0E8A0CD73DC}"/>
    <cellStyle name="_Column1_Iveco  5 2 2" xfId="30284" xr:uid="{55DBCDF1-6883-4808-A421-67D70A051773}"/>
    <cellStyle name="_Column1_Iveco  5 3" xfId="23613" xr:uid="{27E865E4-ACEE-43AA-A473-EBB3AA85F434}"/>
    <cellStyle name="_Column1_Iveco  6" xfId="12968" xr:uid="{D311FE97-3B84-44AB-8914-AB1AD987618C}"/>
    <cellStyle name="_Column1_Iveco  6 2" xfId="25663" xr:uid="{7898B273-7332-4C77-92B3-498639F242A2}"/>
    <cellStyle name="_Column1_Iveco - TDB Quality_15_03_04" xfId="352" xr:uid="{0DC957CD-EC87-4779-9D0C-067214D1A22F}"/>
    <cellStyle name="_Column1_Iveco - TDB Quality_15_03_04 2" xfId="353" xr:uid="{7092253D-D69E-48CF-82B0-AFFEF6C130E2}"/>
    <cellStyle name="_Column1_Iveco - TDB Quality_15_03_04 2 2" xfId="6298" xr:uid="{8DA3593D-059A-4D51-B501-D94025692861}"/>
    <cellStyle name="_Column1_Iveco - TDB Quality_15_03_04 2 2 2" xfId="13858" xr:uid="{3C15CCEC-F2DC-4364-8CA5-E32F5B8BC80F}"/>
    <cellStyle name="_Column1_Iveco - TDB Quality_15_03_04 2 2 2 2" xfId="26369" xr:uid="{8B54BB99-CB9B-4B0D-B696-6F281D4F75A0}"/>
    <cellStyle name="_Column1_Iveco - TDB Quality_15_03_04 2 2 3" xfId="19509" xr:uid="{BFC09979-0A74-463F-9DF3-8855B937FFB0}"/>
    <cellStyle name="_Column1_Iveco - TDB Quality_15_03_04 2 3" xfId="10867" xr:uid="{056B40BC-DBDF-4E0F-9173-6530BB9316E1}"/>
    <cellStyle name="_Column1_Iveco - TDB Quality_15_03_04 2 3 2" xfId="17909" xr:uid="{3CF2C4C0-3024-4F38-871B-4D93F9E6A3CF}"/>
    <cellStyle name="_Column1_Iveco - TDB Quality_15_03_04 2 3 2 2" xfId="30278" xr:uid="{E1C508F8-09B3-4114-BB68-D218C71E2F12}"/>
    <cellStyle name="_Column1_Iveco - TDB Quality_15_03_04 2 3 3" xfId="23607" xr:uid="{10918365-A894-4389-9E78-5AEA502FFBA8}"/>
    <cellStyle name="_Column1_Iveco - TDB Quality_15_03_04 2 4" xfId="12962" xr:uid="{DF87071A-7341-4D0A-B6AA-71FB9B68F59B}"/>
    <cellStyle name="_Column1_Iveco - TDB Quality_15_03_04 2 4 2" xfId="25657" xr:uid="{93B11841-2F43-448D-A02A-549E47C9F5A6}"/>
    <cellStyle name="_Column1_Iveco - TDB Quality_15_03_04 3" xfId="354" xr:uid="{56FF95E0-1309-413F-A680-8270758E2ACC}"/>
    <cellStyle name="_Column1_Iveco - TDB Quality_15_03_04 3 2" xfId="6299" xr:uid="{22A188FF-13C5-4D9A-97F3-428EA08C97AA}"/>
    <cellStyle name="_Column1_Iveco - TDB Quality_15_03_04 3 2 2" xfId="13859" xr:uid="{C859F85A-F3F9-4F1E-B985-D147035DCA52}"/>
    <cellStyle name="_Column1_Iveco - TDB Quality_15_03_04 3 2 2 2" xfId="26370" xr:uid="{121777F9-1898-4F10-BF8A-7B4627AF4EAC}"/>
    <cellStyle name="_Column1_Iveco - TDB Quality_15_03_04 3 2 3" xfId="19510" xr:uid="{ED9699AD-A0BD-4B40-826D-4ED86521EA9B}"/>
    <cellStyle name="_Column1_Iveco - TDB Quality_15_03_04 3 3" xfId="10866" xr:uid="{27AE1934-8D74-4B3B-A1A0-4B53BF2A448C}"/>
    <cellStyle name="_Column1_Iveco - TDB Quality_15_03_04 3 3 2" xfId="17908" xr:uid="{C48D2629-8310-410C-813E-5F7CC5E9EB6B}"/>
    <cellStyle name="_Column1_Iveco - TDB Quality_15_03_04 3 3 2 2" xfId="30277" xr:uid="{A31D1120-4F44-4FCA-9C7D-18AF088DC8D7}"/>
    <cellStyle name="_Column1_Iveco - TDB Quality_15_03_04 3 3 3" xfId="23606" xr:uid="{40DD0564-8AAA-4627-92BC-22512AFA4DD0}"/>
    <cellStyle name="_Column1_Iveco - TDB Quality_15_03_04 3 4" xfId="12961" xr:uid="{CDC13620-86E7-4BD0-9AB9-B3D085C7A861}"/>
    <cellStyle name="_Column1_Iveco - TDB Quality_15_03_04 3 4 2" xfId="25656" xr:uid="{4A27416F-9C2D-4926-A430-138E305E75FB}"/>
    <cellStyle name="_Column1_Iveco - TDB Quality_15_03_04 4" xfId="6297" xr:uid="{17EF8C03-985B-4DC1-9E60-47140ADB2076}"/>
    <cellStyle name="_Column1_Iveco - TDB Quality_15_03_04 4 2" xfId="13857" xr:uid="{2F122435-81B2-4B6A-A215-5A31D2A651D4}"/>
    <cellStyle name="_Column1_Iveco - TDB Quality_15_03_04 4 2 2" xfId="26368" xr:uid="{B328F696-2BF5-4CCD-A799-810497C3F7E8}"/>
    <cellStyle name="_Column1_Iveco - TDB Quality_15_03_04 4 3" xfId="19508" xr:uid="{395F0F57-B47D-404A-82BF-1C7C11CC2988}"/>
    <cellStyle name="_Column1_Iveco - TDB Quality_15_03_04 5" xfId="10868" xr:uid="{FB0E76D6-04C4-41E6-9347-EEDBE733A115}"/>
    <cellStyle name="_Column1_Iveco - TDB Quality_15_03_04 5 2" xfId="17910" xr:uid="{66E99711-62D8-4A19-A50F-212AD1BE50B4}"/>
    <cellStyle name="_Column1_Iveco - TDB Quality_15_03_04 5 2 2" xfId="30279" xr:uid="{E844D303-039B-4CEC-B738-E8C0D3B8EAF3}"/>
    <cellStyle name="_Column1_Iveco - TDB Quality_15_03_04 5 3" xfId="23608" xr:uid="{8306F83C-3383-41C4-95E4-44C8398341F7}"/>
    <cellStyle name="_Column1_Iveco - TDB Quality_15_03_04 6" xfId="12965" xr:uid="{2E7F9E95-561F-4019-934A-65D946F02475}"/>
    <cellStyle name="_Column1_Iveco - TDB Quality_15_03_04 6 2" xfId="25660" xr:uid="{F527B705-5C05-4751-9070-3745A7BEB002}"/>
    <cellStyle name="_Column1_MARELLI FCST1 per GEC" xfId="355" xr:uid="{73FF0599-8E50-4D78-89BB-9BC265E1A376}"/>
    <cellStyle name="_Column1_MEMO con TABELLE" xfId="356" xr:uid="{7B6D3BAF-4E0C-43AF-A375-A8C19788927F}"/>
    <cellStyle name="_Column1_MEMO con TABELLE 2" xfId="357" xr:uid="{0B2B6FF7-EC0C-4148-8367-A04ADCA77145}"/>
    <cellStyle name="_Column1_MEMO con TABELLE 2 2" xfId="6305" xr:uid="{8475E5A3-48E3-45D9-BA1B-2520724B3B25}"/>
    <cellStyle name="_Column1_MEMO con TABELLE 2 2 2" xfId="13864" xr:uid="{7A459E5A-DAB0-4401-892B-72D3C96A72CF}"/>
    <cellStyle name="_Column1_MEMO con TABELLE 2 2 2 2" xfId="26375" xr:uid="{7F3E206D-EABA-4620-8092-AE944E0FD39B}"/>
    <cellStyle name="_Column1_MEMO con TABELLE 2 2 3" xfId="19516" xr:uid="{FADC59A4-3436-4763-B978-08E55283DAD2}"/>
    <cellStyle name="_Column1_MEMO con TABELLE 2 3" xfId="10862" xr:uid="{9BE063D7-503E-4DF4-BE07-0D5F65395EDE}"/>
    <cellStyle name="_Column1_MEMO con TABELLE 2 3 2" xfId="17904" xr:uid="{D9EFEE71-BE5B-4F72-8B06-81DD022B57F1}"/>
    <cellStyle name="_Column1_MEMO con TABELLE 2 3 2 2" xfId="30273" xr:uid="{DD3C8186-10A2-4ED5-9BCC-1858D942C525}"/>
    <cellStyle name="_Column1_MEMO con TABELLE 2 3 3" xfId="23602" xr:uid="{C2E8A123-58E9-4610-9AEE-3A75166C75CC}"/>
    <cellStyle name="_Column1_MEMO con TABELLE 2 4" xfId="12959" xr:uid="{D1AB4832-A1B4-4044-8545-6F9F61656781}"/>
    <cellStyle name="_Column1_MEMO con TABELLE 2 4 2" xfId="25654" xr:uid="{D28B7C7C-BB97-4471-A7EB-32A301F1495A}"/>
    <cellStyle name="_Column1_MEMO con TABELLE 3" xfId="358" xr:uid="{5E9DFBF6-504E-4848-A8B5-92F4D3CEE0B6}"/>
    <cellStyle name="_Column1_MEMO con TABELLE 3 2" xfId="6306" xr:uid="{9E721B6C-2558-4511-BFAA-EE2FC851C2D1}"/>
    <cellStyle name="_Column1_MEMO con TABELLE 3 2 2" xfId="13865" xr:uid="{208DC5D7-5894-414A-90C6-03C034D4BD6E}"/>
    <cellStyle name="_Column1_MEMO con TABELLE 3 2 2 2" xfId="26376" xr:uid="{4EC66A78-357B-4807-8F0E-63175AE013D5}"/>
    <cellStyle name="_Column1_MEMO con TABELLE 3 2 3" xfId="19517" xr:uid="{3C79A654-C9CE-4B42-96DD-874CB49752C7}"/>
    <cellStyle name="_Column1_MEMO con TABELLE 3 3" xfId="10861" xr:uid="{5023753B-713C-480E-B6E1-A75B62FEA592}"/>
    <cellStyle name="_Column1_MEMO con TABELLE 3 3 2" xfId="17903" xr:uid="{57062E1C-E731-45DF-9D8E-CEA04C002A0D}"/>
    <cellStyle name="_Column1_MEMO con TABELLE 3 3 2 2" xfId="30272" xr:uid="{CBC2F156-9FEE-496A-9469-F8A0A537F0E4}"/>
    <cellStyle name="_Column1_MEMO con TABELLE 3 3 3" xfId="23601" xr:uid="{F9C1BDC4-2C75-4278-82DB-4DDDD0A34FAC}"/>
    <cellStyle name="_Column1_MEMO con TABELLE 3 4" xfId="12958" xr:uid="{0EC42DEB-7E2C-425C-BF05-7532D82F8A75}"/>
    <cellStyle name="_Column1_MEMO con TABELLE 3 4 2" xfId="25653" xr:uid="{BFA4B79D-2E40-457F-A9E4-FF49CCB3F0AD}"/>
    <cellStyle name="_Column1_MEMO con TABELLE 4" xfId="6304" xr:uid="{3A20C774-DCEB-45A3-A37D-17CC8F225590}"/>
    <cellStyle name="_Column1_MEMO con TABELLE 4 2" xfId="13863" xr:uid="{1E8512F2-F7EC-4735-9C38-A8ED12D729E7}"/>
    <cellStyle name="_Column1_MEMO con TABELLE 4 2 2" xfId="26374" xr:uid="{17EB647A-BC63-48D0-89EB-DCD0853B48F1}"/>
    <cellStyle name="_Column1_MEMO con TABELLE 4 3" xfId="19515" xr:uid="{44D74A12-21C8-47FC-B483-FA66E2B34B64}"/>
    <cellStyle name="_Column1_MEMO con TABELLE 5" xfId="10865" xr:uid="{3BD4BE93-03E9-43CD-8F57-03E3899B74E6}"/>
    <cellStyle name="_Column1_MEMO con TABELLE 5 2" xfId="17907" xr:uid="{121AB235-BC08-44E0-ACA6-64A33F3CDC02}"/>
    <cellStyle name="_Column1_MEMO con TABELLE 5 2 2" xfId="30276" xr:uid="{76165224-4351-4B5C-BE7D-7EEB0DB972CA}"/>
    <cellStyle name="_Column1_MEMO con TABELLE 5 3" xfId="23605" xr:uid="{9D7E20CE-EB2C-42AB-887A-701D97E3025E}"/>
    <cellStyle name="_Column1_MEMO con TABELLE 6" xfId="12960" xr:uid="{0CACC481-51A7-44CD-8975-7025357372A8}"/>
    <cellStyle name="_Column1_MEMO con TABELLE 6 2" xfId="25655" xr:uid="{AC8D3C98-841B-477C-8AA3-EEB40834718F}"/>
    <cellStyle name="_Column1_MIS 22" xfId="359" xr:uid="{3661A265-1BC6-4FE8-8A20-0A7180FBC8C8}"/>
    <cellStyle name="_Column1_MIS 23" xfId="360" xr:uid="{FCD03448-89E6-494E-8BE0-C3698DF7E9E7}"/>
    <cellStyle name="_Column1_MIS 25" xfId="361" xr:uid="{8B36D95A-54B4-4D5B-A4B8-A93C4D8F6055}"/>
    <cellStyle name="_Column1_MIS 26" xfId="362" xr:uid="{5E9B7C5A-8790-4FD2-A850-6040A36BE6D2}"/>
    <cellStyle name="_Column1_MIS2" xfId="363" xr:uid="{119B98BC-2ADE-4768-9B11-D071E54500CF}"/>
    <cellStyle name="_Column1_MIS2_1" xfId="364" xr:uid="{C01CFDF7-9723-41E7-986D-ECE90AEAFFC3}"/>
    <cellStyle name="_Column1_Net Debt 04-05" xfId="365" xr:uid="{B5A7F97D-50D6-459E-937A-CE0D9E3E775D}"/>
    <cellStyle name="_Column1_Net Debt 04-05 2" xfId="366" xr:uid="{6AB6FBB8-7B10-4A7D-AAB2-1991E740F74F}"/>
    <cellStyle name="_Column1_Net Debt 04-05 2 2" xfId="6314" xr:uid="{2CAFC117-8B6B-4685-9701-EB93ABEDBA04}"/>
    <cellStyle name="_Column1_Net Debt 04-05 2 2 2" xfId="13869" xr:uid="{09752A85-FC4A-400F-8AA5-DA6D3ECBEB89}"/>
    <cellStyle name="_Column1_Net Debt 04-05 2 2 2 2" xfId="26380" xr:uid="{7BC20C42-92B6-4EA5-860C-039B20C36FAE}"/>
    <cellStyle name="_Column1_Net Debt 04-05 2 2 3" xfId="19525" xr:uid="{D4DC375F-BB4F-4BD5-ADE6-FB0342018C4A}"/>
    <cellStyle name="_Column1_Net Debt 04-05 2 3" xfId="10857" xr:uid="{8515461B-D7FD-46DD-9FF0-46AEB7EBB65B}"/>
    <cellStyle name="_Column1_Net Debt 04-05 2 3 2" xfId="17899" xr:uid="{9C2642A0-EB2F-451C-ADD9-8A233CAEEDC1}"/>
    <cellStyle name="_Column1_Net Debt 04-05 2 3 2 2" xfId="30268" xr:uid="{73917048-9FD2-40B3-A657-0C3AA891C281}"/>
    <cellStyle name="_Column1_Net Debt 04-05 2 3 3" xfId="23597" xr:uid="{6B5584E0-25C2-4206-888A-44701293D780}"/>
    <cellStyle name="_Column1_Net Debt 04-05 2 4" xfId="12952" xr:uid="{4C375636-9E18-449D-A2CE-453BACF1B75F}"/>
    <cellStyle name="_Column1_Net Debt 04-05 2 4 2" xfId="25647" xr:uid="{A361EC28-DF5E-4AA0-89BE-1A44CA02424F}"/>
    <cellStyle name="_Column1_Net Debt 04-05 3" xfId="367" xr:uid="{542511C0-7F78-4C68-8333-280375F68609}"/>
    <cellStyle name="_Column1_Net Debt 04-05 3 2" xfId="6315" xr:uid="{07C3FEE6-9074-4565-B431-A89401B145E2}"/>
    <cellStyle name="_Column1_Net Debt 04-05 3 2 2" xfId="13870" xr:uid="{FC6831A7-BC1B-4650-9EA5-184F53CE9E16}"/>
    <cellStyle name="_Column1_Net Debt 04-05 3 2 2 2" xfId="26381" xr:uid="{148569D2-8ADC-4E15-B786-1AFE3501271E}"/>
    <cellStyle name="_Column1_Net Debt 04-05 3 2 3" xfId="19526" xr:uid="{B960F623-75C5-4F30-9823-D07DA324AC95}"/>
    <cellStyle name="_Column1_Net Debt 04-05 3 3" xfId="10856" xr:uid="{6E8D8F50-8167-452C-98B7-8859FD29C58D}"/>
    <cellStyle name="_Column1_Net Debt 04-05 3 3 2" xfId="17898" xr:uid="{8B4CECDC-0B60-45D7-9D0B-2C78ABBEE89B}"/>
    <cellStyle name="_Column1_Net Debt 04-05 3 3 2 2" xfId="30267" xr:uid="{0BA81891-4717-4EE9-9F97-F730F34EE1FC}"/>
    <cellStyle name="_Column1_Net Debt 04-05 3 3 3" xfId="23596" xr:uid="{347AD5DF-17E7-4113-95F5-875FFA17E955}"/>
    <cellStyle name="_Column1_Net Debt 04-05 3 4" xfId="13178" xr:uid="{3480090B-ED38-4540-828A-C97CD867942A}"/>
    <cellStyle name="_Column1_Net Debt 04-05 3 4 2" xfId="25871" xr:uid="{CD3195AE-1352-4EEA-877D-3D026D954267}"/>
    <cellStyle name="_Column1_Net Debt 04-05 4" xfId="6313" xr:uid="{3F6FEEA9-CA1C-4870-BEC7-2E972592706A}"/>
    <cellStyle name="_Column1_Net Debt 04-05 4 2" xfId="13868" xr:uid="{994DBF6D-7EA1-4ADD-AF6C-9B9F922A5172}"/>
    <cellStyle name="_Column1_Net Debt 04-05 4 2 2" xfId="26379" xr:uid="{BAC5F2E8-103A-4517-9FC5-06C291E7FDFE}"/>
    <cellStyle name="_Column1_Net Debt 04-05 4 3" xfId="19524" xr:uid="{51EB0AD8-F598-4D1A-A59C-08B9A8CD66BA}"/>
    <cellStyle name="_Column1_Net Debt 04-05 5" xfId="10858" xr:uid="{490C5833-7920-4E93-B562-A1C0855DACC5}"/>
    <cellStyle name="_Column1_Net Debt 04-05 5 2" xfId="17900" xr:uid="{4D345D4A-DB1A-436D-AD2F-1700BC9F03FA}"/>
    <cellStyle name="_Column1_Net Debt 04-05 5 2 2" xfId="30269" xr:uid="{80911D47-CDFD-4269-9A99-D36E405D62FD}"/>
    <cellStyle name="_Column1_Net Debt 04-05 5 3" xfId="23598" xr:uid="{E1255C61-0310-4191-91F7-C2A01501AC14}"/>
    <cellStyle name="_Column1_Net Debt 04-05 6" xfId="12953" xr:uid="{21E7A31E-3967-482C-BDDB-A2EAA6281DEB}"/>
    <cellStyle name="_Column1_Net Debt 04-05 6 2" xfId="25648" xr:uid="{09924B99-FD18-443B-A519-27CF12E4727C}"/>
    <cellStyle name="_Column1_On Prov Str C13" xfId="368" xr:uid="{7E0C6D6E-B3E2-40E2-B2FD-ECA3BFDF306E}"/>
    <cellStyle name="_Column1_On Prov Str C13 2" xfId="369" xr:uid="{C63B2EB8-2219-4D98-B8E5-73F0E4BEEE58}"/>
    <cellStyle name="_Column1_On Prov Str C13 2 2" xfId="6318" xr:uid="{D614BB62-5099-44D0-897E-24A48CBCA214}"/>
    <cellStyle name="_Column1_On Prov Str C13 2 2 2" xfId="13873" xr:uid="{4958E778-5107-4A87-99B4-6380E9DEB3AC}"/>
    <cellStyle name="_Column1_On Prov Str C13 2 2 2 2" xfId="26384" xr:uid="{8F65551E-6064-4DF5-B27B-FB7C23642366}"/>
    <cellStyle name="_Column1_On Prov Str C13 2 2 3" xfId="19529" xr:uid="{807BF30F-471A-4339-A809-516C63CE3786}"/>
    <cellStyle name="_Column1_On Prov Str C13 2 3" xfId="10852" xr:uid="{082DE34D-ECD4-48F4-9896-B3C2DF81977E}"/>
    <cellStyle name="_Column1_On Prov Str C13 2 3 2" xfId="17894" xr:uid="{22B19721-E03D-407A-859D-EE72EDC091B9}"/>
    <cellStyle name="_Column1_On Prov Str C13 2 3 2 2" xfId="30263" xr:uid="{947F6B92-21C5-4CEE-BA7B-47DB7E439D54}"/>
    <cellStyle name="_Column1_On Prov Str C13 2 3 3" xfId="23592" xr:uid="{F0183337-70B1-422C-B7C9-5A81CCDD3776}"/>
    <cellStyle name="_Column1_On Prov Str C13 2 4" xfId="12950" xr:uid="{E6EBA875-6E0C-4A3E-A5EB-E1D8D539A714}"/>
    <cellStyle name="_Column1_On Prov Str C13 2 4 2" xfId="25645" xr:uid="{E8D09775-0B57-477C-8D6D-041E0E1346FA}"/>
    <cellStyle name="_Column1_On Prov Str C13 3" xfId="370" xr:uid="{F53A75D1-1779-44D9-8F2E-18A9832A0D5A}"/>
    <cellStyle name="_Column1_On Prov Str C13 3 2" xfId="6319" xr:uid="{11B6B988-63C4-42AA-8655-E2D7E46C2430}"/>
    <cellStyle name="_Column1_On Prov Str C13 3 2 2" xfId="13874" xr:uid="{D94C6501-ECC6-4449-8A1D-E37FC2AA5EED}"/>
    <cellStyle name="_Column1_On Prov Str C13 3 2 2 2" xfId="26385" xr:uid="{00B5E6CD-7127-4564-8033-D81445B9D293}"/>
    <cellStyle name="_Column1_On Prov Str C13 3 2 3" xfId="19530" xr:uid="{0EC8B527-77C5-4682-9ACD-38FAA3C291CE}"/>
    <cellStyle name="_Column1_On Prov Str C13 3 3" xfId="10851" xr:uid="{3E151262-31EF-403B-AF57-FBDE26C57EC7}"/>
    <cellStyle name="_Column1_On Prov Str C13 3 3 2" xfId="17893" xr:uid="{B5493DB5-BBA8-4FED-94FB-8B8D82AAD4B7}"/>
    <cellStyle name="_Column1_On Prov Str C13 3 3 2 2" xfId="30262" xr:uid="{DD6CAB9C-BE55-4210-BDC1-26438FB0EA38}"/>
    <cellStyle name="_Column1_On Prov Str C13 3 3 3" xfId="23591" xr:uid="{AEF703F3-58E6-4CA4-BDA0-BE7FB79428AF}"/>
    <cellStyle name="_Column1_On Prov Str C13 3 4" xfId="12949" xr:uid="{FB5969F0-163C-4E09-993D-073290B26C3A}"/>
    <cellStyle name="_Column1_On Prov Str C13 3 4 2" xfId="25644" xr:uid="{369BADBC-AAFC-43FF-9EC3-CBCA5F3427A4}"/>
    <cellStyle name="_Column1_On Prov Str C13 4" xfId="6317" xr:uid="{6EE32B86-A0B3-41FD-9F3F-64B25AD85B3B}"/>
    <cellStyle name="_Column1_On Prov Str C13 4 2" xfId="13872" xr:uid="{D6FD8434-2BE8-4456-BFF2-D8D16CC59A5D}"/>
    <cellStyle name="_Column1_On Prov Str C13 4 2 2" xfId="26383" xr:uid="{52246AA4-A739-484D-B356-C504928933BA}"/>
    <cellStyle name="_Column1_On Prov Str C13 4 3" xfId="19528" xr:uid="{B951B287-7467-40EF-965E-0C7516384F38}"/>
    <cellStyle name="_Column1_On Prov Str C13 5" xfId="10855" xr:uid="{3DD70DBC-106E-4138-AA4D-EAD64FE23DAA}"/>
    <cellStyle name="_Column1_On Prov Str C13 5 2" xfId="17897" xr:uid="{2E1BB687-B716-41CF-84AA-954DF88360E7}"/>
    <cellStyle name="_Column1_On Prov Str C13 5 2 2" xfId="30266" xr:uid="{E189CCDE-10C2-4B1D-B6B8-999F1A0AB5E5}"/>
    <cellStyle name="_Column1_On Prov Str C13 5 3" xfId="23595" xr:uid="{890F2CFD-F84B-47F3-B515-85BF31B32377}"/>
    <cellStyle name="_Column1_On Prov Str C13 6" xfId="12951" xr:uid="{B3BC660A-E948-4030-83D0-4BAD3B402625}"/>
    <cellStyle name="_Column1_On Prov Str C13 6 2" xfId="25646" xr:uid="{2A3545B4-3D29-45DB-9D81-0F2D8D9699B8}"/>
    <cellStyle name="_Column1_ONERI E PROVENTI PER QRT" xfId="371" xr:uid="{D5E2BF78-5077-409A-811B-E899FAA8E022}"/>
    <cellStyle name="_Column1_Operativi e Straordinari CNH" xfId="372" xr:uid="{35E5A30F-AA12-4317-9B87-BABCB59CB533}"/>
    <cellStyle name="_Column1_Operativi e Straordinari Iveco" xfId="373" xr:uid="{D8F57D60-577F-4495-80B8-C52F515B4DB7}"/>
    <cellStyle name="_Column1_opo" xfId="374" xr:uid="{A15AD980-2D1E-4302-95B3-CB2C1D305FD0}"/>
    <cellStyle name="_Column1_opo 2" xfId="375" xr:uid="{78876850-8833-4DA8-9783-74FED2ABD986}"/>
    <cellStyle name="_Column1_opo 2 2" xfId="6326" xr:uid="{E14C4519-DFB5-4F47-A262-62C82325D3F3}"/>
    <cellStyle name="_Column1_opo 2 2 2" xfId="13879" xr:uid="{648317C0-14AE-4CCF-82B2-022593EC6F2F}"/>
    <cellStyle name="_Column1_opo 2 2 2 2" xfId="26390" xr:uid="{36B975E7-B9C5-4A39-9B26-627FA107DA20}"/>
    <cellStyle name="_Column1_opo 2 2 3" xfId="19537" xr:uid="{5D437EB5-E069-482C-9D9E-0F5DF668424B}"/>
    <cellStyle name="_Column1_opo 2 3" xfId="10847" xr:uid="{69074AC4-0269-498B-9C7A-763F329F8E0C}"/>
    <cellStyle name="_Column1_opo 2 3 2" xfId="17889" xr:uid="{9743A51B-4B09-4685-9D6D-0255AAB5961B}"/>
    <cellStyle name="_Column1_opo 2 3 2 2" xfId="30258" xr:uid="{533A2C25-8B9F-4271-BC8C-FCFD8A9A07AA}"/>
    <cellStyle name="_Column1_opo 2 3 3" xfId="23587" xr:uid="{67171337-CBCD-4C8A-8BC1-55E07E0F5AA3}"/>
    <cellStyle name="_Column1_opo 2 4" xfId="12945" xr:uid="{4056B29A-2AA7-4D68-97C7-13EA96526EB9}"/>
    <cellStyle name="_Column1_opo 2 4 2" xfId="25640" xr:uid="{57EE0188-F35F-4EDB-B83D-F7D27ED26F0A}"/>
    <cellStyle name="_Column1_opo 3" xfId="376" xr:uid="{DC0750BB-51F7-47E6-B4B4-DDFB7E012B65}"/>
    <cellStyle name="_Column1_opo 3 2" xfId="6327" xr:uid="{53AC3C5F-0166-429E-8C6D-608545A6B0C3}"/>
    <cellStyle name="_Column1_opo 3 2 2" xfId="13880" xr:uid="{EFCFFBBF-005A-4E0A-A880-4077764E13FD}"/>
    <cellStyle name="_Column1_opo 3 2 2 2" xfId="26391" xr:uid="{8B749D18-70CF-4BE5-B1E5-83868135E8FD}"/>
    <cellStyle name="_Column1_opo 3 2 3" xfId="19538" xr:uid="{D89B14A0-7169-429F-A2B4-5E12180A7162}"/>
    <cellStyle name="_Column1_opo 3 3" xfId="10846" xr:uid="{6EBA7467-F9B0-46A9-8DF0-54630342CB3E}"/>
    <cellStyle name="_Column1_opo 3 3 2" xfId="17888" xr:uid="{ACE2A848-C3B2-4143-8533-0BAA91BE8A5F}"/>
    <cellStyle name="_Column1_opo 3 3 2 2" xfId="30257" xr:uid="{D3F3AC44-E3E1-406D-9A5D-69FF44A4C632}"/>
    <cellStyle name="_Column1_opo 3 3 3" xfId="23586" xr:uid="{28D42B21-4EA2-43DE-859E-CF1736233FEF}"/>
    <cellStyle name="_Column1_opo 3 4" xfId="12944" xr:uid="{D3A5228F-CE30-4042-961E-25CF278B2864}"/>
    <cellStyle name="_Column1_opo 3 4 2" xfId="25639" xr:uid="{F94BD58A-BD8A-499B-84B9-323897319846}"/>
    <cellStyle name="_Column1_opo 4" xfId="6325" xr:uid="{9BBFD4C0-819F-4740-B89C-13A663E87F2F}"/>
    <cellStyle name="_Column1_opo 4 2" xfId="13878" xr:uid="{DCF47432-7565-451B-A6E0-C91D7C93FC46}"/>
    <cellStyle name="_Column1_opo 4 2 2" xfId="26389" xr:uid="{2F0AB082-302C-421D-B1D8-7200DD44F4E4}"/>
    <cellStyle name="_Column1_opo 4 3" xfId="19536" xr:uid="{62E9C29D-F4B4-4B14-A0AD-6F56ED784945}"/>
    <cellStyle name="_Column1_opo 5" xfId="10850" xr:uid="{E4A64A49-A815-445C-BA41-C1A7B2235573}"/>
    <cellStyle name="_Column1_opo 5 2" xfId="17892" xr:uid="{6603CF7F-5DAC-42E2-8326-EBCF92FA5C88}"/>
    <cellStyle name="_Column1_opo 5 2 2" xfId="30261" xr:uid="{E874D0DC-EBC2-4FC3-87F1-8336BBB39DE3}"/>
    <cellStyle name="_Column1_opo 5 3" xfId="23590" xr:uid="{F4C33966-457F-463F-B4AF-F13220FD545B}"/>
    <cellStyle name="_Column1_opo 6" xfId="12946" xr:uid="{5DBF0CB2-089D-45F0-8C9F-CEF4292701C5}"/>
    <cellStyle name="_Column1_opo 6 2" xfId="25641" xr:uid="{62E5DD83-2136-4031-A94C-81A38998E0A8}"/>
    <cellStyle name="_Column1_PartSINT" xfId="377" xr:uid="{5AAA46C5-4B51-430C-9F46-45F454469139}"/>
    <cellStyle name="_Column1_Perim 2004 e 4 T" xfId="378" xr:uid="{F397A75E-D919-45A0-BEC2-FD88593FB94E}"/>
    <cellStyle name="_Column1_Pivot ABC" xfId="379" xr:uid="{5D7CD3CD-5967-493B-878C-4631449DE9A2}"/>
    <cellStyle name="_Column1_Pivot ABC 2" xfId="380" xr:uid="{9EB511FD-70BC-4847-9C70-8EF9BBDAB800}"/>
    <cellStyle name="_Column1_Pivot ABC 2 2" xfId="6333" xr:uid="{8800337C-9F34-4608-BA76-65E06865A560}"/>
    <cellStyle name="_Column1_Pivot ABC 2 2 2" xfId="13884" xr:uid="{5C7306F4-39FE-494C-973E-44CF0EDF81B3}"/>
    <cellStyle name="_Column1_Pivot ABC 2 2 2 2" xfId="26395" xr:uid="{FB73CE3B-B28A-47D3-9571-23A4C1BFEADC}"/>
    <cellStyle name="_Column1_Pivot ABC 2 2 3" xfId="19544" xr:uid="{2B5D19EE-596D-40A8-BF01-D4E4FAB89046}"/>
    <cellStyle name="_Column1_Pivot ABC 2 3" xfId="10844" xr:uid="{00DBAB25-4AA7-4EC8-B3AF-EF92E819614F}"/>
    <cellStyle name="_Column1_Pivot ABC 2 3 2" xfId="17886" xr:uid="{D40E40A5-4055-496A-BDF2-33E6543D0E76}"/>
    <cellStyle name="_Column1_Pivot ABC 2 3 2 2" xfId="30255" xr:uid="{11D03FA2-CEA8-4034-A24D-6AEB7662FDE2}"/>
    <cellStyle name="_Column1_Pivot ABC 2 3 3" xfId="23584" xr:uid="{AF926C48-620B-4F4C-A30D-0126AC26CECC}"/>
    <cellStyle name="_Column1_Pivot ABC 2 4" xfId="12940" xr:uid="{AB853710-93EF-4625-A073-F5D828C7B179}"/>
    <cellStyle name="_Column1_Pivot ABC 2 4 2" xfId="25635" xr:uid="{046D43E5-6DF8-4137-83D8-DEED8EF1C32A}"/>
    <cellStyle name="_Column1_Pivot ABC 3" xfId="381" xr:uid="{818BAD0D-516B-41C4-9494-7B9137AC1365}"/>
    <cellStyle name="_Column1_Pivot ABC 3 2" xfId="6334" xr:uid="{20C859EC-9899-4CEA-82F5-B2C5388910FB}"/>
    <cellStyle name="_Column1_Pivot ABC 3 2 2" xfId="13885" xr:uid="{E43ECAC9-FE4D-4E65-8F48-D489E87EAF53}"/>
    <cellStyle name="_Column1_Pivot ABC 3 2 2 2" xfId="26396" xr:uid="{B316A637-EFCA-428C-92A5-0861F6C5180E}"/>
    <cellStyle name="_Column1_Pivot ABC 3 2 3" xfId="19545" xr:uid="{73C0E706-9764-468D-9B59-5274016C81AF}"/>
    <cellStyle name="_Column1_Pivot ABC 3 3" xfId="10841" xr:uid="{42FD115F-2F04-4892-A2DA-BFECF8F0D519}"/>
    <cellStyle name="_Column1_Pivot ABC 3 3 2" xfId="17883" xr:uid="{E09E7857-A270-473A-9B00-6470A7B50017}"/>
    <cellStyle name="_Column1_Pivot ABC 3 3 2 2" xfId="30252" xr:uid="{D120BC52-3E6D-4B79-A9CD-F34290300EBF}"/>
    <cellStyle name="_Column1_Pivot ABC 3 3 3" xfId="23581" xr:uid="{83F9E695-7D12-4C7E-A2D5-E37C709D8884}"/>
    <cellStyle name="_Column1_Pivot ABC 3 4" xfId="12939" xr:uid="{A2573E0D-B65A-4352-A8AA-67B68ADBD611}"/>
    <cellStyle name="_Column1_Pivot ABC 3 4 2" xfId="25634" xr:uid="{53A4312A-8CAD-4956-91E8-C91C65B3E274}"/>
    <cellStyle name="_Column1_Pivot ABC 4" xfId="6330" xr:uid="{140CF03D-B2AD-4014-B35A-8A9713B583B2}"/>
    <cellStyle name="_Column1_Pivot ABC 4 2" xfId="13881" xr:uid="{E8325B02-EC8D-4D62-A0DA-C09DA2B4A1AC}"/>
    <cellStyle name="_Column1_Pivot ABC 4 2 2" xfId="26392" xr:uid="{C12B8805-D504-4A53-A0F4-7E4A2A2BB43E}"/>
    <cellStyle name="_Column1_Pivot ABC 4 3" xfId="19541" xr:uid="{3614524D-0F7B-491F-90FE-5E5B55A70E91}"/>
    <cellStyle name="_Column1_Pivot ABC 5" xfId="10845" xr:uid="{3C9D3987-0707-417F-A4C5-5B9DED4DC84B}"/>
    <cellStyle name="_Column1_Pivot ABC 5 2" xfId="17887" xr:uid="{59E5969A-87B6-4C41-8301-1DACC1F750C6}"/>
    <cellStyle name="_Column1_Pivot ABC 5 2 2" xfId="30256" xr:uid="{FF54EEA9-7EA5-498B-ABB6-7A0FD8E55DD0}"/>
    <cellStyle name="_Column1_Pivot ABC 5 3" xfId="23585" xr:uid="{1E67CD7F-8415-4833-BC0F-D85CF3F55B93}"/>
    <cellStyle name="_Column1_Pivot ABC 6" xfId="12941" xr:uid="{00EABB04-6F34-48DA-BD34-170C9179C59F}"/>
    <cellStyle name="_Column1_Pivot ABC 6 2" xfId="25636" xr:uid="{EC31BBCB-489D-4252-9273-3AB681D73C8C}"/>
    <cellStyle name="_Column1_proforma net result q3" xfId="382" xr:uid="{4BDA7884-BE90-4259-B464-03C48077F6FD}"/>
    <cellStyle name="_Column1_Proposta schema Cash Flow" xfId="383" xr:uid="{DEDDDC8D-6618-42DC-8A5D-9266A64D05CC}"/>
    <cellStyle name="_Column1_Proposta schema Cash Flow 2" xfId="384" xr:uid="{314BAEDB-F251-4550-969C-CE08B5C4A27C}"/>
    <cellStyle name="_Column1_Proposta schema Cash Flow 2 2" xfId="6336" xr:uid="{B99F4D72-53E9-4DD5-8594-6EB643D799FA}"/>
    <cellStyle name="_Column1_Proposta schema Cash Flow 2 2 2" xfId="13887" xr:uid="{15D83068-78B5-49D2-AD86-32389A01DD7F}"/>
    <cellStyle name="_Column1_Proposta schema Cash Flow 2 2 2 2" xfId="26398" xr:uid="{16C70228-3538-430A-A7BF-0C135EB24098}"/>
    <cellStyle name="_Column1_Proposta schema Cash Flow 2 2 3" xfId="19547" xr:uid="{000768BD-BBA1-4E61-9630-42EEE862C5BD}"/>
    <cellStyle name="_Column1_Proposta schema Cash Flow 2 3" xfId="10839" xr:uid="{CB0D62AC-6F89-45A7-A60C-A107AFB3202B}"/>
    <cellStyle name="_Column1_Proposta schema Cash Flow 2 3 2" xfId="17881" xr:uid="{09E55BAF-7444-4D80-AC8B-F1C023F24600}"/>
    <cellStyle name="_Column1_Proposta schema Cash Flow 2 3 2 2" xfId="30250" xr:uid="{EB54E328-0153-420E-97DA-3B309C9ACEC3}"/>
    <cellStyle name="_Column1_Proposta schema Cash Flow 2 3 3" xfId="23579" xr:uid="{86833D77-2F5A-4F04-BFDD-E1DB50EA830A}"/>
    <cellStyle name="_Column1_Proposta schema Cash Flow 2 4" xfId="12936" xr:uid="{480DF3D4-AADD-4C4B-BCD4-3F679ACADF2A}"/>
    <cellStyle name="_Column1_Proposta schema Cash Flow 2 4 2" xfId="25631" xr:uid="{57369CB2-F2D2-442B-B64C-4BE6091FA114}"/>
    <cellStyle name="_Column1_Proposta schema Cash Flow 3" xfId="385" xr:uid="{4AC65A30-BE44-4B37-AFF0-EEEC91B91742}"/>
    <cellStyle name="_Column1_Proposta schema Cash Flow 3 2" xfId="6337" xr:uid="{A85C30B5-01C8-4AD2-BEC7-FEBE8B6CC685}"/>
    <cellStyle name="_Column1_Proposta schema Cash Flow 3 2 2" xfId="13888" xr:uid="{78250800-B5D6-4B3D-9F9D-CAE577631C65}"/>
    <cellStyle name="_Column1_Proposta schema Cash Flow 3 2 2 2" xfId="26399" xr:uid="{AE7649BA-85D7-4C0C-8F70-FC78AA832854}"/>
    <cellStyle name="_Column1_Proposta schema Cash Flow 3 2 3" xfId="19548" xr:uid="{D37D497D-15FF-4BCD-BA2E-DA8723044327}"/>
    <cellStyle name="_Column1_Proposta schema Cash Flow 3 3" xfId="10838" xr:uid="{AA581C01-8343-4F79-A8A3-99078B09D845}"/>
    <cellStyle name="_Column1_Proposta schema Cash Flow 3 3 2" xfId="17880" xr:uid="{E4481D31-AD28-4939-8E1F-1F9E1C14569F}"/>
    <cellStyle name="_Column1_Proposta schema Cash Flow 3 3 2 2" xfId="30249" xr:uid="{0DA03FE4-978D-4EEB-A5E1-4E4DD9B8CB4C}"/>
    <cellStyle name="_Column1_Proposta schema Cash Flow 3 3 3" xfId="23578" xr:uid="{834A4D80-E485-44C3-925F-BCF7A45A410F}"/>
    <cellStyle name="_Column1_Proposta schema Cash Flow 3 4" xfId="12935" xr:uid="{AA6BAA5E-B239-4D9D-8616-D1D67EECD6F5}"/>
    <cellStyle name="_Column1_Proposta schema Cash Flow 3 4 2" xfId="25630" xr:uid="{86AA6017-A407-4E45-9EBA-874AEF3FB7C5}"/>
    <cellStyle name="_Column1_Proposta schema Cash Flow 4" xfId="6335" xr:uid="{6B8A9222-8993-4F49-8839-A9AEFAB0135D}"/>
    <cellStyle name="_Column1_Proposta schema Cash Flow 4 2" xfId="13886" xr:uid="{B0AEBA71-9C1E-4534-9048-D9F0ED0F8580}"/>
    <cellStyle name="_Column1_Proposta schema Cash Flow 4 2 2" xfId="26397" xr:uid="{9C847E1F-4BE1-4247-90AA-098EF75E94EB}"/>
    <cellStyle name="_Column1_Proposta schema Cash Flow 4 3" xfId="19546" xr:uid="{D847F232-9BCC-4A1C-B4E8-AA473DDA3F16}"/>
    <cellStyle name="_Column1_Proposta schema Cash Flow 5" xfId="10840" xr:uid="{CF50106F-4E61-4490-A052-F4CCEF2AE0E3}"/>
    <cellStyle name="_Column1_Proposta schema Cash Flow 5 2" xfId="17882" xr:uid="{F54FC58D-F8BD-4427-831B-88997B14C5CF}"/>
    <cellStyle name="_Column1_Proposta schema Cash Flow 5 2 2" xfId="30251" xr:uid="{562139C8-7622-4A8E-9CC1-ADFC9D3A5A65}"/>
    <cellStyle name="_Column1_Proposta schema Cash Flow 5 3" xfId="23580" xr:uid="{14C8E663-B447-40B7-9409-0CF68E8B2794}"/>
    <cellStyle name="_Column1_Proposta schema Cash Flow 6" xfId="12937" xr:uid="{34E9C737-AD34-4DE3-B04C-76934A7215C1}"/>
    <cellStyle name="_Column1_Proposta schema Cash Flow 6 2" xfId="25632" xr:uid="{14BF9DBA-C03B-4836-9576-A6C94E0112CF}"/>
    <cellStyle name="_Column1_Prot_RepComm" xfId="386" xr:uid="{AE8B8830-6A15-4037-B0EE-D1470276EEEF}"/>
    <cellStyle name="_Column1_ROF 03 06" xfId="387" xr:uid="{F0F372EE-634C-4B6B-B2A5-A27F04B96342}"/>
    <cellStyle name="_Column1_Scheda prebudget 2011- Plant xxxx (2)" xfId="388" xr:uid="{21BE3E85-1278-410B-A48C-064036A7F82A}"/>
    <cellStyle name="_Column1_Scheda_Bdg_2011_fct3" xfId="389" xr:uid="{5D1B5A3C-4A35-4CCE-B38D-B43BA8B6A2D7}"/>
    <cellStyle name="_Column1_Scheda_Flesh_2011_blank" xfId="390" xr:uid="{FD81C813-3826-4AFB-A044-8BA554C3FEFE}"/>
    <cellStyle name="_Column1_Sett.non Ind.- On.Prov.Op.&amp; Straord-Ris.Part. Toro Itedi Bus Sol" xfId="391" xr:uid="{8CF2F81A-DD41-4A86-AA72-9777D068C8AC}"/>
    <cellStyle name="_Column1_Sim Plan 05-08" xfId="392" xr:uid="{C45E29C1-A8D6-4587-B774-35E5E667FBD1}"/>
    <cellStyle name="_Column1_Sim Plan 05-08 2" xfId="393" xr:uid="{E3318A23-5098-4A10-B4CC-7795DF09155F}"/>
    <cellStyle name="_Column1_Sim Plan 05-08 2 2" xfId="6346" xr:uid="{D328EF03-F1F1-4EFC-868A-FF38546D6353}"/>
    <cellStyle name="_Column1_Sim Plan 05-08 2 2 2" xfId="13892" xr:uid="{4424F197-8D2C-48E0-8CC6-ED604D78F028}"/>
    <cellStyle name="_Column1_Sim Plan 05-08 2 2 2 2" xfId="26403" xr:uid="{E49A0F89-9437-4A3D-8CC9-BB6EA03184DA}"/>
    <cellStyle name="_Column1_Sim Plan 05-08 2 2 3" xfId="19557" xr:uid="{AD971180-EA91-4347-94EB-E30C4A3F57D4}"/>
    <cellStyle name="_Column1_Sim Plan 05-08 2 3" xfId="10832" xr:uid="{46616D0B-38D2-49D1-86B1-239E714CDF6F}"/>
    <cellStyle name="_Column1_Sim Plan 05-08 2 3 2" xfId="17874" xr:uid="{C91075E4-3378-4E1C-91E9-AB9DC1540ABF}"/>
    <cellStyle name="_Column1_Sim Plan 05-08 2 3 2 2" xfId="30243" xr:uid="{910319B2-9121-4DB4-A947-172F51C94FB0}"/>
    <cellStyle name="_Column1_Sim Plan 05-08 2 3 3" xfId="23572" xr:uid="{FFBBCD33-9E28-44DB-8941-16A4F313B57E}"/>
    <cellStyle name="_Column1_Sim Plan 05-08 2 4" xfId="12931" xr:uid="{E4C50A45-17A0-4DF2-8522-48252F04D4DF}"/>
    <cellStyle name="_Column1_Sim Plan 05-08 2 4 2" xfId="25626" xr:uid="{9015AD25-A49C-425C-873E-2EE02223F04F}"/>
    <cellStyle name="_Column1_Sim Plan 05-08 3" xfId="394" xr:uid="{A1659900-A83A-46B1-B976-8479EB1265BB}"/>
    <cellStyle name="_Column1_Sim Plan 05-08 3 2" xfId="6347" xr:uid="{A2A452BD-5E68-4CDA-AAE0-B5668CAADF14}"/>
    <cellStyle name="_Column1_Sim Plan 05-08 3 2 2" xfId="13893" xr:uid="{3E24A47E-4628-4288-86A2-9F9F116FC049}"/>
    <cellStyle name="_Column1_Sim Plan 05-08 3 2 2 2" xfId="26404" xr:uid="{4CA08BA8-D6E3-4EAC-A52D-A7F551136966}"/>
    <cellStyle name="_Column1_Sim Plan 05-08 3 2 3" xfId="19558" xr:uid="{44379666-6E75-4E0F-BEAC-01E4A551D157}"/>
    <cellStyle name="_Column1_Sim Plan 05-08 3 3" xfId="10831" xr:uid="{164EB3AF-062C-4819-BB22-BF1657E0A44C}"/>
    <cellStyle name="_Column1_Sim Plan 05-08 3 3 2" xfId="17873" xr:uid="{B969108A-3AD4-4B53-A630-10D4F16534A0}"/>
    <cellStyle name="_Column1_Sim Plan 05-08 3 3 2 2" xfId="30242" xr:uid="{29EB6D96-E449-4749-8009-9E11605C5BEB}"/>
    <cellStyle name="_Column1_Sim Plan 05-08 3 3 3" xfId="23571" xr:uid="{773EC793-683A-4F70-B977-C954DC164DE8}"/>
    <cellStyle name="_Column1_Sim Plan 05-08 3 4" xfId="12930" xr:uid="{CB6A64F2-F07E-421C-A809-7B0784DF2AC2}"/>
    <cellStyle name="_Column1_Sim Plan 05-08 3 4 2" xfId="25625" xr:uid="{4541C856-4E0F-406B-A538-B2641AB415FF}"/>
    <cellStyle name="_Column1_Sim Plan 05-08 4" xfId="6345" xr:uid="{05CF1F77-7192-4244-B699-AF57EDC9DDF7}"/>
    <cellStyle name="_Column1_Sim Plan 05-08 4 2" xfId="13891" xr:uid="{50FF9296-348B-4454-8CED-791C3CE26152}"/>
    <cellStyle name="_Column1_Sim Plan 05-08 4 2 2" xfId="26402" xr:uid="{23D1E9C8-75FD-4C84-8AA7-C1C2CA6239C1}"/>
    <cellStyle name="_Column1_Sim Plan 05-08 4 3" xfId="19556" xr:uid="{86B98CEB-33B7-4C9E-9B05-B613C0B7CA94}"/>
    <cellStyle name="_Column1_Sim Plan 05-08 5" xfId="10835" xr:uid="{6FD63D50-9E74-4151-9789-3F183FBDF6CC}"/>
    <cellStyle name="_Column1_Sim Plan 05-08 5 2" xfId="17877" xr:uid="{073E36FC-DFBD-4923-A508-799FDBD6AFE8}"/>
    <cellStyle name="_Column1_Sim Plan 05-08 5 2 2" xfId="30246" xr:uid="{A8A67ACB-D7C4-45B9-95ED-423569E2B348}"/>
    <cellStyle name="_Column1_Sim Plan 05-08 5 3" xfId="23575" xr:uid="{152628AB-FBFF-4987-8C6A-073E0CE5E584}"/>
    <cellStyle name="_Column1_Sim Plan 05-08 6" xfId="12932" xr:uid="{6B69082E-A1D7-4D77-9109-482FD6E0DEFD}"/>
    <cellStyle name="_Column1_Sim Plan 05-08 6 2" xfId="25627" xr:uid="{B396BBC8-C7A0-4FD7-8269-E67016339D9D}"/>
    <cellStyle name="_Column1_SP Nov BK 2005" xfId="395" xr:uid="{19148D35-3C69-438A-B1C7-262CE1B94FE1}"/>
    <cellStyle name="_Column1_spnoa" xfId="396" xr:uid="{36B517BD-57C8-4FFD-BB9D-DE05615802C6}"/>
    <cellStyle name="_Column1_Subset BS1" xfId="397" xr:uid="{9D5E35D7-CED3-4618-959D-95AA0682DD2D}"/>
    <cellStyle name="_Column1_Subset BS1 2" xfId="398" xr:uid="{80D82CC2-CABC-42D9-93F2-9CCA6239B130}"/>
    <cellStyle name="_Column1_Subset BS1 2 2" xfId="6351" xr:uid="{97AF5F40-05DF-4504-9873-ACEEA407B2B5}"/>
    <cellStyle name="_Column1_Subset BS1 2 2 2" xfId="13895" xr:uid="{39FB2CED-A699-4241-8AB0-4D14B46EB830}"/>
    <cellStyle name="_Column1_Subset BS1 2 2 2 2" xfId="26406" xr:uid="{F017A5CE-0076-4AD7-9A38-467927B9C16B}"/>
    <cellStyle name="_Column1_Subset BS1 2 2 3" xfId="19562" xr:uid="{2993ED3E-2ECB-4198-A060-28D6F5692927}"/>
    <cellStyle name="_Column1_Subset BS1 2 3" xfId="10829" xr:uid="{011FDCCD-D17F-41C4-91EA-A223F010C837}"/>
    <cellStyle name="_Column1_Subset BS1 2 3 2" xfId="17871" xr:uid="{E9AAC838-7361-47A3-ABBB-74199DBE3DEE}"/>
    <cellStyle name="_Column1_Subset BS1 2 3 2 2" xfId="30240" xr:uid="{211E7007-A719-4342-B29E-D873BB295EFB}"/>
    <cellStyle name="_Column1_Subset BS1 2 3 3" xfId="23569" xr:uid="{ED009D6D-949A-48E8-997F-6EF7DFB7BEAC}"/>
    <cellStyle name="_Column1_Subset BS1 2 4" xfId="12926" xr:uid="{68555166-E020-4EFB-92FD-D23082D308A7}"/>
    <cellStyle name="_Column1_Subset BS1 2 4 2" xfId="25621" xr:uid="{CE2FB5B4-CC11-4BEE-A439-55D7F012DCB1}"/>
    <cellStyle name="_Column1_Subset BS1 3" xfId="399" xr:uid="{B3C572A5-0115-4A63-82C0-7459B67523D7}"/>
    <cellStyle name="_Column1_Subset BS1 3 2" xfId="6352" xr:uid="{DE267BAF-42B3-4BAF-BB02-6F953363F341}"/>
    <cellStyle name="_Column1_Subset BS1 3 2 2" xfId="13896" xr:uid="{E977ED5F-ADAE-4535-B26D-65638B7D1C57}"/>
    <cellStyle name="_Column1_Subset BS1 3 2 2 2" xfId="26407" xr:uid="{9AB1A304-7B29-4136-A897-E17A4EDA6752}"/>
    <cellStyle name="_Column1_Subset BS1 3 2 3" xfId="19563" xr:uid="{94B9DA0A-4FA9-4335-8F5F-D7BCB7C3991C}"/>
    <cellStyle name="_Column1_Subset BS1 3 3" xfId="10826" xr:uid="{3118CEE3-192B-4EDD-AC78-F497FACC9BCE}"/>
    <cellStyle name="_Column1_Subset BS1 3 3 2" xfId="17868" xr:uid="{52DA99E9-8FD6-4124-9A51-0232650F9BF7}"/>
    <cellStyle name="_Column1_Subset BS1 3 3 2 2" xfId="30237" xr:uid="{04E2685A-F7A8-4088-9811-FBC458F1D8A6}"/>
    <cellStyle name="_Column1_Subset BS1 3 3 3" xfId="23566" xr:uid="{85C4132B-15FD-4183-9308-423A9FF4F61D}"/>
    <cellStyle name="_Column1_Subset BS1 3 4" xfId="12925" xr:uid="{18E26490-0BE8-4218-8E20-3BEBBA8855F6}"/>
    <cellStyle name="_Column1_Subset BS1 3 4 2" xfId="25620" xr:uid="{040327D8-4D0C-4484-9ECA-9D38D1CEBCDC}"/>
    <cellStyle name="_Column1_Subset BS1 4" xfId="6350" xr:uid="{13A07BA0-023F-45D7-8E63-6B9D5926486E}"/>
    <cellStyle name="_Column1_Subset BS1 4 2" xfId="13894" xr:uid="{2FB012AB-7F1D-4646-A1C0-22A2BBCEAA2D}"/>
    <cellStyle name="_Column1_Subset BS1 4 2 2" xfId="26405" xr:uid="{66ED67A9-563C-43CF-99D9-FF357C6AB879}"/>
    <cellStyle name="_Column1_Subset BS1 4 3" xfId="19561" xr:uid="{927B8DAB-DCBE-45EF-A93E-E4A66B4152FD}"/>
    <cellStyle name="_Column1_Subset BS1 5" xfId="10830" xr:uid="{3BB589EC-5373-4B40-ADBB-6CA65630DD7A}"/>
    <cellStyle name="_Column1_Subset BS1 5 2" xfId="17872" xr:uid="{C4E96DF3-03DC-4052-8FD4-DAB2F8130233}"/>
    <cellStyle name="_Column1_Subset BS1 5 2 2" xfId="30241" xr:uid="{B18C85A1-C949-4DDF-8759-C6099C310FE6}"/>
    <cellStyle name="_Column1_Subset BS1 5 3" xfId="23570" xr:uid="{E264F46A-410E-4454-A2CA-EAFA441E7A0F}"/>
    <cellStyle name="_Column1_Subset BS1 6" xfId="12927" xr:uid="{92F3C912-132B-44AA-A28A-A13E131C95EC}"/>
    <cellStyle name="_Column1_Subset BS1 6 2" xfId="25622" xr:uid="{AE7E3C85-B893-401C-8D7F-6125E28DA2EF}"/>
    <cellStyle name="_Column1_Subset PL" xfId="400" xr:uid="{29455E41-3229-4C57-8328-97E7BE39324B}"/>
    <cellStyle name="_Column1_Subset PL 2" xfId="401" xr:uid="{D98EDC53-E8E3-4266-B03D-2328DCAA277B}"/>
    <cellStyle name="_Column1_Subset PL 2 2" xfId="6356" xr:uid="{0C2ECA78-30B6-4B8D-97DB-E4248F6BFBFA}"/>
    <cellStyle name="_Column1_Subset PL 2 2 2" xfId="13900" xr:uid="{F232CD04-BE2E-40FD-A5A9-72C41E76934A}"/>
    <cellStyle name="_Column1_Subset PL 2 2 2 2" xfId="26411" xr:uid="{240BBDD0-27C4-4D95-9A4E-36C8ABF9581B}"/>
    <cellStyle name="_Column1_Subset PL 2 2 3" xfId="19567" xr:uid="{0980333D-B755-4DB3-AF10-5B536209A957}"/>
    <cellStyle name="_Column1_Subset PL 2 3" xfId="10824" xr:uid="{0A20BD12-B5DD-4122-AE75-6F361B2C231D}"/>
    <cellStyle name="_Column1_Subset PL 2 3 2" xfId="17866" xr:uid="{CB674CC0-4EFF-4C91-B5F5-C7F9646C9617}"/>
    <cellStyle name="_Column1_Subset PL 2 3 2 2" xfId="30235" xr:uid="{2F402082-957F-4DA2-AABE-2B5FE2788B13}"/>
    <cellStyle name="_Column1_Subset PL 2 3 3" xfId="23564" xr:uid="{7952A3B0-87D5-4040-B077-FA5462E16B2C}"/>
    <cellStyle name="_Column1_Subset PL 2 4" xfId="12923" xr:uid="{DB7E6DC8-9517-4605-BCDE-767959B5BD45}"/>
    <cellStyle name="_Column1_Subset PL 2 4 2" xfId="25618" xr:uid="{6EF659A7-7C80-433D-8086-CC9FFAD0C268}"/>
    <cellStyle name="_Column1_Subset PL 3" xfId="402" xr:uid="{089EF1A6-D089-40FD-AA72-0FDC228946DB}"/>
    <cellStyle name="_Column1_Subset PL 3 2" xfId="6357" xr:uid="{98665B08-13A0-4E73-B7F5-76B2C61BADDA}"/>
    <cellStyle name="_Column1_Subset PL 3 2 2" xfId="13901" xr:uid="{7EC5D396-C2F5-48DD-8E48-8210F0E3A223}"/>
    <cellStyle name="_Column1_Subset PL 3 2 2 2" xfId="26412" xr:uid="{440E7750-18DD-40AE-9A7B-AD9D7722F16A}"/>
    <cellStyle name="_Column1_Subset PL 3 2 3" xfId="19568" xr:uid="{DDD53D6F-5A7D-410F-9DB8-1C327CFAC71C}"/>
    <cellStyle name="_Column1_Subset PL 3 3" xfId="10823" xr:uid="{9C04961F-86E9-46A0-A4DE-86853ED37387}"/>
    <cellStyle name="_Column1_Subset PL 3 3 2" xfId="17865" xr:uid="{CB445248-2C30-4DFB-8544-D7F2792BBB17}"/>
    <cellStyle name="_Column1_Subset PL 3 3 2 2" xfId="30234" xr:uid="{9FA43A8A-0FA0-4D8E-AF43-951DB20AF2A9}"/>
    <cellStyle name="_Column1_Subset PL 3 3 3" xfId="23563" xr:uid="{13360912-1C44-4B00-A00F-4B0B1EA43F50}"/>
    <cellStyle name="_Column1_Subset PL 3 4" xfId="12922" xr:uid="{3E85D175-8E2E-4990-882B-002B69B4A3D6}"/>
    <cellStyle name="_Column1_Subset PL 3 4 2" xfId="25617" xr:uid="{342C0251-327E-41BA-9717-19D8532A22C9}"/>
    <cellStyle name="_Column1_Subset PL 4" xfId="6353" xr:uid="{282443D3-B597-4538-8EDE-74E9AF730DA5}"/>
    <cellStyle name="_Column1_Subset PL 4 2" xfId="13897" xr:uid="{5ADF8094-04B9-4E0F-AECA-E23A30DCD4FD}"/>
    <cellStyle name="_Column1_Subset PL 4 2 2" xfId="26408" xr:uid="{1041065D-338D-4DD5-80BF-060AD87AD081}"/>
    <cellStyle name="_Column1_Subset PL 4 3" xfId="19564" xr:uid="{6E4F453D-1B98-400B-9AE8-651884C27192}"/>
    <cellStyle name="_Column1_Subset PL 5" xfId="10825" xr:uid="{032B183D-F986-4BB1-8DF3-69B26943E971}"/>
    <cellStyle name="_Column1_Subset PL 5 2" xfId="17867" xr:uid="{1EB5A782-5814-4542-9309-685E5E8954D7}"/>
    <cellStyle name="_Column1_Subset PL 5 2 2" xfId="30236" xr:uid="{1BAE619B-58F6-4FAF-9491-FC89F887E3A3}"/>
    <cellStyle name="_Column1_Subset PL 5 3" xfId="23565" xr:uid="{9E9CE9BA-D0B3-41D4-A195-C1EEFF57C336}"/>
    <cellStyle name="_Column1_Subset PL 6" xfId="12924" xr:uid="{4CEC9D5F-7F5C-4AA9-9584-9A4D6FCFEE68}"/>
    <cellStyle name="_Column1_Subset PL 6 2" xfId="25619" xr:uid="{2FD72F37-02AF-4505-8C4E-268040FAA32F}"/>
    <cellStyle name="_Column1_TDB Master File" xfId="403" xr:uid="{0C4A1842-C885-40BE-8D18-C830B530819D}"/>
    <cellStyle name="_Column1_TDB Master File 2" xfId="404" xr:uid="{A897E320-4D21-4323-AF18-6C3A01FE07EF}"/>
    <cellStyle name="_Column1_TDB Master File 2 2" xfId="6359" xr:uid="{0A7C6670-2451-4D0A-996E-974079FDEF3F}"/>
    <cellStyle name="_Column1_TDB Master File 2 2 2" xfId="13903" xr:uid="{F23895B5-B52B-4460-8195-4316F262F7A4}"/>
    <cellStyle name="_Column1_TDB Master File 2 2 2 2" xfId="26414" xr:uid="{EEEBDD2C-164F-4DFE-9F93-D619E38D409B}"/>
    <cellStyle name="_Column1_TDB Master File 2 2 3" xfId="19570" xr:uid="{DB6C2F1A-332F-4B90-BAF7-58CB2791648B}"/>
    <cellStyle name="_Column1_TDB Master File 2 3" xfId="10821" xr:uid="{95192107-8F0B-41B8-BEB5-5263B35A9368}"/>
    <cellStyle name="_Column1_TDB Master File 2 3 2" xfId="17863" xr:uid="{F1B8F949-2085-406F-8BD0-7BB42459507F}"/>
    <cellStyle name="_Column1_TDB Master File 2 3 2 2" xfId="30232" xr:uid="{74FBD7BB-6586-4604-80AE-044598A0BAB6}"/>
    <cellStyle name="_Column1_TDB Master File 2 3 3" xfId="23561" xr:uid="{C530E819-25A2-4655-B34C-9D72ADDF9CC6}"/>
    <cellStyle name="_Column1_TDB Master File 2 4" xfId="12920" xr:uid="{95133D2D-4747-4B73-B13A-C749F55C1BCC}"/>
    <cellStyle name="_Column1_TDB Master File 2 4 2" xfId="25615" xr:uid="{39545982-DFCF-413D-A984-85BEB69AD3B9}"/>
    <cellStyle name="_Column1_TDB Master File 3" xfId="405" xr:uid="{F65F9743-AF45-45F4-B551-EE47B0572DB1}"/>
    <cellStyle name="_Column1_TDB Master File 3 2" xfId="6360" xr:uid="{9C11BAD0-CADE-4FBB-808D-B65F51613BB2}"/>
    <cellStyle name="_Column1_TDB Master File 3 2 2" xfId="13904" xr:uid="{7F0C2911-3237-4344-BC3C-BAEAA00A3209}"/>
    <cellStyle name="_Column1_TDB Master File 3 2 2 2" xfId="26415" xr:uid="{68FD025F-BEEE-4208-A76B-7ABE4E98B83A}"/>
    <cellStyle name="_Column1_TDB Master File 3 2 3" xfId="19571" xr:uid="{16CB84E4-FC8A-44BE-AA56-A2A573BA3EFF}"/>
    <cellStyle name="_Column1_TDB Master File 3 3" xfId="10818" xr:uid="{4E123A75-A60B-4032-8296-34B3FF49B50F}"/>
    <cellStyle name="_Column1_TDB Master File 3 3 2" xfId="17860" xr:uid="{DBB557CF-C54A-4DED-8C7A-E9C565B5E48C}"/>
    <cellStyle name="_Column1_TDB Master File 3 3 2 2" xfId="30229" xr:uid="{C2AEC063-4A06-4D2B-A31E-DD336E3251C5}"/>
    <cellStyle name="_Column1_TDB Master File 3 3 3" xfId="23558" xr:uid="{E46CA6EF-6844-4F67-A98B-335A3E907D95}"/>
    <cellStyle name="_Column1_TDB Master File 3 4" xfId="12919" xr:uid="{19C56C88-4024-4B61-9F34-ABA415287E0D}"/>
    <cellStyle name="_Column1_TDB Master File 3 4 2" xfId="25614" xr:uid="{0C539754-7A3A-4F7A-80D2-5937130AE713}"/>
    <cellStyle name="_Column1_TDB Master File 4" xfId="6358" xr:uid="{004B32F3-FAFC-4EF9-9FA9-0152F7DCABF6}"/>
    <cellStyle name="_Column1_TDB Master File 4 2" xfId="13902" xr:uid="{70D32188-1D17-476A-9E0E-A73A3431AC5C}"/>
    <cellStyle name="_Column1_TDB Master File 4 2 2" xfId="26413" xr:uid="{E2162302-5736-4434-8A61-A796917D69BC}"/>
    <cellStyle name="_Column1_TDB Master File 4 3" xfId="19569" xr:uid="{1115C810-52B2-4CC5-AC43-931A68932C04}"/>
    <cellStyle name="_Column1_TDB Master File 5" xfId="10822" xr:uid="{E6C352A2-93A0-4476-B334-7474B2E36999}"/>
    <cellStyle name="_Column1_TDB Master File 5 2" xfId="17864" xr:uid="{C013CA91-077D-42E6-AC90-2A223CD0960A}"/>
    <cellStyle name="_Column1_TDB Master File 5 2 2" xfId="30233" xr:uid="{707C7FE0-FD15-446D-8474-EF5C7775AF94}"/>
    <cellStyle name="_Column1_TDB Master File 5 3" xfId="23562" xr:uid="{D497630E-58F4-482F-9CE8-C719C472587B}"/>
    <cellStyle name="_Column1_TDB Master File 6" xfId="12921" xr:uid="{8E3251C4-38B2-4C65-80DA-2225892033AE}"/>
    <cellStyle name="_Column1_TDB Master File 6 2" xfId="25616" xr:uid="{48C56884-1714-4053-B7AE-8F01A0D1C0AE}"/>
    <cellStyle name="_Column1_TDB_Iveco" xfId="406" xr:uid="{9A9A4FE8-0C3B-4F61-AE32-5ABCC31DBB9B}"/>
    <cellStyle name="_Column1_TDB_Iveco 2" xfId="407" xr:uid="{28519323-5713-46C9-8284-31ED788837DF}"/>
    <cellStyle name="_Column1_TDB_Iveco 2 2" xfId="6364" xr:uid="{F2B64C34-8F12-437F-A510-24CA76066436}"/>
    <cellStyle name="_Column1_TDB_Iveco 2 2 2" xfId="13908" xr:uid="{C63C0C43-D824-401F-8A9C-951C5CABFAB3}"/>
    <cellStyle name="_Column1_TDB_Iveco 2 2 2 2" xfId="26419" xr:uid="{ADA19EAD-E3C0-4AF4-B438-E0844418AEAA}"/>
    <cellStyle name="_Column1_TDB_Iveco 2 2 3" xfId="19575" xr:uid="{86FA4B82-8AD8-4660-93FF-DE953A75CC22}"/>
    <cellStyle name="_Column1_TDB_Iveco 2 3" xfId="10816" xr:uid="{68940A85-7C80-4C96-A549-7DC021A10831}"/>
    <cellStyle name="_Column1_TDB_Iveco 2 3 2" xfId="17858" xr:uid="{79236F81-8370-4DAC-9BD4-5CA14DA2994C}"/>
    <cellStyle name="_Column1_TDB_Iveco 2 3 2 2" xfId="30227" xr:uid="{0B89A821-702F-4999-BBE4-4EC82A26E923}"/>
    <cellStyle name="_Column1_TDB_Iveco 2 3 3" xfId="23556" xr:uid="{DC5F5CE1-C1EE-439C-BC56-B6AD305B5CBC}"/>
    <cellStyle name="_Column1_TDB_Iveco 2 4" xfId="12917" xr:uid="{61A33F78-6B24-413A-A54D-E9EF12E08DC5}"/>
    <cellStyle name="_Column1_TDB_Iveco 2 4 2" xfId="25612" xr:uid="{9E1F40C3-4C6E-4169-A7D2-893032AB28F6}"/>
    <cellStyle name="_Column1_TDB_Iveco 3" xfId="408" xr:uid="{64EDB780-F89A-4B10-B7EA-EA244CCAA128}"/>
    <cellStyle name="_Column1_TDB_Iveco 3 2" xfId="6365" xr:uid="{9AC7A7FF-7234-4583-8433-358F9C026EF2}"/>
    <cellStyle name="_Column1_TDB_Iveco 3 2 2" xfId="13909" xr:uid="{C978D857-4184-4C25-A3DD-DDCF87772F37}"/>
    <cellStyle name="_Column1_TDB_Iveco 3 2 2 2" xfId="26420" xr:uid="{54251C05-3E4E-4A2A-AE2B-18C7AD902F4C}"/>
    <cellStyle name="_Column1_TDB_Iveco 3 2 3" xfId="19576" xr:uid="{09ED4F1E-B931-4DF3-8891-DAEB143EED9E}"/>
    <cellStyle name="_Column1_TDB_Iveco 3 3" xfId="10815" xr:uid="{3B0FF77A-C909-4184-A4AF-F746B83350EB}"/>
    <cellStyle name="_Column1_TDB_Iveco 3 3 2" xfId="17857" xr:uid="{8F79DBCA-3131-4C35-A577-D66BA90C9479}"/>
    <cellStyle name="_Column1_TDB_Iveco 3 3 2 2" xfId="30226" xr:uid="{903B4005-EC02-484B-BECB-DDCBE1065C29}"/>
    <cellStyle name="_Column1_TDB_Iveco 3 3 3" xfId="23555" xr:uid="{339631FE-3CAA-4F1D-B145-FAA48A5BFCF6}"/>
    <cellStyle name="_Column1_TDB_Iveco 3 4" xfId="12916" xr:uid="{59C35660-F604-423F-8AA3-C70216FA8864}"/>
    <cellStyle name="_Column1_TDB_Iveco 3 4 2" xfId="25611" xr:uid="{3E80159B-DAC8-4030-BEBC-0CD041AAFBA7}"/>
    <cellStyle name="_Column1_TDB_Iveco 4" xfId="6361" xr:uid="{3684A497-0BA1-4C9E-8C20-333934E96F2B}"/>
    <cellStyle name="_Column1_TDB_Iveco 4 2" xfId="13905" xr:uid="{3DE75EC1-1719-4F8F-8FD4-4356E81067E9}"/>
    <cellStyle name="_Column1_TDB_Iveco 4 2 2" xfId="26416" xr:uid="{D64A05B6-8D01-433B-8090-AC8D82B04BE5}"/>
    <cellStyle name="_Column1_TDB_Iveco 4 3" xfId="19572" xr:uid="{996694CB-145D-4468-9542-AED7D14BE15E}"/>
    <cellStyle name="_Column1_TDB_Iveco 5" xfId="10817" xr:uid="{BADB91C6-A241-42FE-BAA4-AE724D3E9369}"/>
    <cellStyle name="_Column1_TDB_Iveco 5 2" xfId="17859" xr:uid="{320494DB-F2C0-42B4-A6A6-24579E2A7A96}"/>
    <cellStyle name="_Column1_TDB_Iveco 5 2 2" xfId="30228" xr:uid="{C40BEF79-0761-43B6-B21E-3C1295F3C6D0}"/>
    <cellStyle name="_Column1_TDB_Iveco 5 3" xfId="23557" xr:uid="{1B4D4B2B-473A-4FB2-9E8B-3535DDC52E1D}"/>
    <cellStyle name="_Column1_TDB_Iveco 6" xfId="12918" xr:uid="{8E12EA43-9179-41B7-9C8D-1E809155F330}"/>
    <cellStyle name="_Column1_TDB_Iveco 6 2" xfId="25613" xr:uid="{E12DB6A6-6793-43AB-A672-9F39AB121AA0}"/>
    <cellStyle name="_Column1_Teksid Proventi Oneri full year" xfId="409" xr:uid="{3A244C3B-2FFA-4465-B5FD-8B9DDE243FDD}"/>
    <cellStyle name="_Column1_TODO" xfId="410" xr:uid="{631E67E9-C281-4321-B3EF-E27DE26C6B56}"/>
    <cellStyle name="_Column1_trimestri bozza" xfId="411" xr:uid="{7C16FC2D-4CC2-44D9-B0B3-51D672FD5FA6}"/>
    <cellStyle name="_Column1_trimestri bozza1" xfId="412" xr:uid="{E57EDCC8-FFA2-4069-BB37-1D04CF2C9DFE}"/>
    <cellStyle name="_Column1_Var Break C13nature" xfId="413" xr:uid="{A28A7924-5D7F-44CF-A8E6-F1C1F1799DD8}"/>
    <cellStyle name="_Column1_Varianze" xfId="414" xr:uid="{D76CDEEC-F317-40BD-9196-8301DAD59262}"/>
    <cellStyle name="_Column1_varianze Auto" xfId="415" xr:uid="{FB67856F-59DA-419F-A44E-F40F928800C1}"/>
    <cellStyle name="_Column1_Working Capital Grafici" xfId="416" xr:uid="{8234A62E-B02D-4B3E-B893-057CDCA5FF5B}"/>
    <cellStyle name="_Column1_Working Capital Grafici 2" xfId="417" xr:uid="{60A2D544-5334-4CCF-81E6-D9217E22C465}"/>
    <cellStyle name="_Column1_Working Capital Grafici 2 2" xfId="6370" xr:uid="{4C6D3F66-4EF0-45D5-9631-AA9577115723}"/>
    <cellStyle name="_Column1_Working Capital Grafici 2 2 2" xfId="13911" xr:uid="{57F35E30-EBFD-4EF0-B2DA-ABEDB131978A}"/>
    <cellStyle name="_Column1_Working Capital Grafici 2 2 2 2" xfId="26422" xr:uid="{A9909189-2D09-4B2B-A015-7DFDC720C4DE}"/>
    <cellStyle name="_Column1_Working Capital Grafici 2 2 3" xfId="19581" xr:uid="{527379FA-165E-482B-B66F-9D689CBE9D10}"/>
    <cellStyle name="_Column1_Working Capital Grafici 2 3" xfId="10809" xr:uid="{AF17946B-7AE3-4A8A-91C1-135844A21257}"/>
    <cellStyle name="_Column1_Working Capital Grafici 2 3 2" xfId="17851" xr:uid="{AAE3E7FA-1103-4FD2-95A2-8929FFC59643}"/>
    <cellStyle name="_Column1_Working Capital Grafici 2 3 2 2" xfId="30220" xr:uid="{19771C0B-B68D-4758-B08E-56276028163A}"/>
    <cellStyle name="_Column1_Working Capital Grafici 2 3 3" xfId="23549" xr:uid="{B39D9207-6164-447B-968A-0C4333D83735}"/>
    <cellStyle name="_Column1_Working Capital Grafici 2 4" xfId="12910" xr:uid="{AF9C17F1-E140-4A4E-90C0-7B97FA1C15B8}"/>
    <cellStyle name="_Column1_Working Capital Grafici 2 4 2" xfId="25605" xr:uid="{AA7CB41A-34D8-4A88-A5F5-098DF91EE031}"/>
    <cellStyle name="_Column1_Working Capital Grafici 3" xfId="418" xr:uid="{1E44556D-0D41-4D6D-B386-36BC4858B9F0}"/>
    <cellStyle name="_Column1_Working Capital Grafici 3 2" xfId="6371" xr:uid="{5FFD55F6-77FB-471F-A2B1-C750C651410C}"/>
    <cellStyle name="_Column1_Working Capital Grafici 3 2 2" xfId="13912" xr:uid="{62B0EE4E-9672-4EE4-8251-2B9646CBACB0}"/>
    <cellStyle name="_Column1_Working Capital Grafici 3 2 2 2" xfId="26423" xr:uid="{06594BA8-3B57-4B55-BC01-507CEE8DBD79}"/>
    <cellStyle name="_Column1_Working Capital Grafici 3 2 3" xfId="19582" xr:uid="{34C5762D-53A3-493B-94B4-D592C6DFE0A2}"/>
    <cellStyle name="_Column1_Working Capital Grafici 3 3" xfId="10808" xr:uid="{0C164E14-AA32-40EC-AFFE-E5F80601F4E1}"/>
    <cellStyle name="_Column1_Working Capital Grafici 3 3 2" xfId="17850" xr:uid="{EA0DBB14-8303-4851-AAF3-AC89AC8A76BB}"/>
    <cellStyle name="_Column1_Working Capital Grafici 3 3 2 2" xfId="30219" xr:uid="{4CF8369D-E0DB-4DDD-AB8B-CF3A796D20AF}"/>
    <cellStyle name="_Column1_Working Capital Grafici 3 3 3" xfId="23548" xr:uid="{E9D9C905-3BA1-4B52-8CA9-432D4A7E22DA}"/>
    <cellStyle name="_Column1_Working Capital Grafici 3 4" xfId="12909" xr:uid="{81778D71-7A66-4C8C-AD6C-CEC2F166CE6A}"/>
    <cellStyle name="_Column1_Working Capital Grafici 3 4 2" xfId="25604" xr:uid="{B8DC1A3A-AAD6-4800-A5AC-82420B79F710}"/>
    <cellStyle name="_Column1_Working Capital Grafici 4" xfId="6369" xr:uid="{E2AD95C8-9EC0-499F-95FE-D3DA4821DA35}"/>
    <cellStyle name="_Column1_Working Capital Grafici 4 2" xfId="13910" xr:uid="{B6D12067-E3B7-4B63-B548-1F5CB539D77C}"/>
    <cellStyle name="_Column1_Working Capital Grafici 4 2 2" xfId="26421" xr:uid="{04D0F3B4-24BE-4318-9A7D-9BD0A4302E91}"/>
    <cellStyle name="_Column1_Working Capital Grafici 4 3" xfId="19580" xr:uid="{60E7088D-AE00-4B14-A224-981009DED31D}"/>
    <cellStyle name="_Column1_Working Capital Grafici 5" xfId="10812" xr:uid="{E40F9A79-0B84-408D-89EA-475D15EBCD12}"/>
    <cellStyle name="_Column1_Working Capital Grafici 5 2" xfId="17854" xr:uid="{E62F4D5D-DE7B-4FBE-A024-E452A4837CCE}"/>
    <cellStyle name="_Column1_Working Capital Grafici 5 2 2" xfId="30223" xr:uid="{7620AEAD-8CC6-43E8-A238-49FE4C519FA6}"/>
    <cellStyle name="_Column1_Working Capital Grafici 5 3" xfId="23552" xr:uid="{A381B178-277C-439B-ABE8-F7F0CC78A43F}"/>
    <cellStyle name="_Column1_Working Capital Grafici 6" xfId="12911" xr:uid="{9E85EEAD-3071-4C9B-BAC6-819CD57CC136}"/>
    <cellStyle name="_Column1_Working Capital Grafici 6 2" xfId="25606" xr:uid="{B4A0C99F-9A6C-45B8-A2D2-4B32923F6021}"/>
    <cellStyle name="_Column1_z-Riconciliazione 2 qt. c.f. analisti" xfId="419" xr:uid="{3B4A0F9E-FE4F-4D39-B507-66CC7E1714B8}"/>
    <cellStyle name="_Column2" xfId="420" xr:uid="{25D9CE87-0273-46D5-ADDA-5DB0F1E8EADE}"/>
    <cellStyle name="_Column2 2" xfId="421" xr:uid="{C10847E7-3EB4-45EC-9546-0680E43244E5}"/>
    <cellStyle name="_Column2 3" xfId="6373" xr:uid="{FE52B16B-23FC-42C0-8FAD-3AEB42557FFA}"/>
    <cellStyle name="_Column2 3 2" xfId="13913" xr:uid="{E511D16B-EB5E-45B3-9B05-3FAF8A1465D6}"/>
    <cellStyle name="_Column2 3 2 2" xfId="26424" xr:uid="{9E1826FE-03E4-42C5-AF6E-D1BBB0EDEB3D}"/>
    <cellStyle name="_Column2 3 3" xfId="19584" xr:uid="{9915A0D3-853F-455A-A9A0-DADE38EFDCF7}"/>
    <cellStyle name="_Column2 4" xfId="10807" xr:uid="{53A51DE0-FF5D-4421-B4D1-F1B45B6A4558}"/>
    <cellStyle name="_Column2 4 2" xfId="17849" xr:uid="{744004FC-5197-41C0-AA8F-17292C161A69}"/>
    <cellStyle name="_Column2 4 2 2" xfId="30218" xr:uid="{F5CF9A9A-2974-463D-A64E-5132B566DA55}"/>
    <cellStyle name="_Column2 4 3" xfId="23547" xr:uid="{F13FCDF3-0F43-471F-9795-54BB0095D7DB}"/>
    <cellStyle name="_Column2 5" xfId="12908" xr:uid="{85FBF2DC-0FFD-49E1-8FFD-6218D2EDC832}"/>
    <cellStyle name="_Column2 5 2" xfId="25603" xr:uid="{458BE8DA-2DA5-434E-8B65-D534B7C018CF}"/>
    <cellStyle name="_Column2_00 File" xfId="422" xr:uid="{48076085-370F-41F1-8D09-99ACD8F57468}"/>
    <cellStyle name="_Column2_01 Operativi e Straordinari vs Bdg &amp; LY SSD Auto" xfId="423" xr:uid="{850AE744-DB35-4BE9-B560-556F10E47000}"/>
    <cellStyle name="_Column2_02 CFR" xfId="424" xr:uid="{B51B46EF-5700-4BC8-B6B2-0A72F9154E4F}"/>
    <cellStyle name="_Column2_02 CFR Frozen" xfId="425" xr:uid="{433A2738-D0CF-41DB-BD41-3283BF67B743}"/>
    <cellStyle name="_Column2_02 Sintesi" xfId="426" xr:uid="{AD29A561-3D39-476D-8D6E-CA8DA0FE6F45}"/>
    <cellStyle name="_Column2_020715_Analisi x Linea (Aggregati)" xfId="427" xr:uid="{CD7B92D6-212C-4A02-943E-912D66D447F4}"/>
    <cellStyle name="_Column2_020715_Analisi x Linea (Aggregati) 2" xfId="428" xr:uid="{A1A1B00A-7B51-43FF-877C-FDDF2026BCD1}"/>
    <cellStyle name="_Column2_020715_Analisi x Linea (Aggregati) 2 2" xfId="6383" xr:uid="{738C5A2A-9C99-466B-B521-0FDC6149FBC7}"/>
    <cellStyle name="_Column2_020715_Analisi x Linea (Aggregati) 2 2 2" xfId="13919" xr:uid="{55BA52EF-CFEC-47C7-B9E1-DD900B4482EB}"/>
    <cellStyle name="_Column2_020715_Analisi x Linea (Aggregati) 2 2 2 2" xfId="26430" xr:uid="{1DF4AE58-FA2C-4BEE-8814-22B1572BF43F}"/>
    <cellStyle name="_Column2_020715_Analisi x Linea (Aggregati) 2 2 3" xfId="19594" xr:uid="{D23DF144-08D9-4620-83A6-21D22C92D293}"/>
    <cellStyle name="_Column2_020715_Analisi x Linea (Aggregati) 2 3" xfId="10803" xr:uid="{3131B582-789A-4C20-8D65-A6C90DF8A36D}"/>
    <cellStyle name="_Column2_020715_Analisi x Linea (Aggregati) 2 3 2" xfId="17845" xr:uid="{822173E0-A61C-4DD0-8A05-8B567D737119}"/>
    <cellStyle name="_Column2_020715_Analisi x Linea (Aggregati) 2 3 2 2" xfId="30214" xr:uid="{BB734E21-0F33-4B11-9469-0492697C499C}"/>
    <cellStyle name="_Column2_020715_Analisi x Linea (Aggregati) 2 3 3" xfId="23543" xr:uid="{5D090D8C-4EBB-4D34-9BA5-A66F99E46ECF}"/>
    <cellStyle name="_Column2_020715_Analisi x Linea (Aggregati) 2 4" xfId="13175" xr:uid="{5670F649-2884-4EFC-A170-417995B770F6}"/>
    <cellStyle name="_Column2_020715_Analisi x Linea (Aggregati) 2 4 2" xfId="25868" xr:uid="{9971EA8C-1C22-4FFB-B8FB-21281718F099}"/>
    <cellStyle name="_Column2_020715_Analisi x Linea (Aggregati) 3" xfId="429" xr:uid="{0113BC10-09D0-43A4-8C93-8A837F8307D4}"/>
    <cellStyle name="_Column2_020715_Analisi x Linea (Aggregati) 3 2" xfId="6384" xr:uid="{F81CAD03-33AE-4092-AD37-EEFD08F81465}"/>
    <cellStyle name="_Column2_020715_Analisi x Linea (Aggregati) 3 2 2" xfId="13920" xr:uid="{A4E1140E-A7C5-46D2-9593-4C3D841B6C4E}"/>
    <cellStyle name="_Column2_020715_Analisi x Linea (Aggregati) 3 2 2 2" xfId="26431" xr:uid="{48791633-05B9-4094-8587-609F7438139A}"/>
    <cellStyle name="_Column2_020715_Analisi x Linea (Aggregati) 3 2 3" xfId="19595" xr:uid="{5B161370-1765-4FDE-9E40-ADBBCE6D3145}"/>
    <cellStyle name="_Column2_020715_Analisi x Linea (Aggregati) 3 3" xfId="10800" xr:uid="{5F1EA864-780B-4220-8AC0-980879478183}"/>
    <cellStyle name="_Column2_020715_Analisi x Linea (Aggregati) 3 3 2" xfId="17842" xr:uid="{1F78BD16-504B-4C1E-B40D-F0BD01DE4A9A}"/>
    <cellStyle name="_Column2_020715_Analisi x Linea (Aggregati) 3 3 2 2" xfId="30211" xr:uid="{9A8DAE42-3E7B-445E-B921-9FC9E9CC3715}"/>
    <cellStyle name="_Column2_020715_Analisi x Linea (Aggregati) 3 3 3" xfId="23540" xr:uid="{AA217B2E-25B7-4B0A-8746-27C1DBC42F28}"/>
    <cellStyle name="_Column2_020715_Analisi x Linea (Aggregati) 3 4" xfId="12902" xr:uid="{D9F04D49-33DD-4A18-8728-7A89425751F2}"/>
    <cellStyle name="_Column2_020715_Analisi x Linea (Aggregati) 3 4 2" xfId="25597" xr:uid="{2B9A70FD-8C4F-4319-9C72-F236974369FD}"/>
    <cellStyle name="_Column2_020715_Analisi x Linea (Aggregati) 4" xfId="6382" xr:uid="{EC332272-575C-4DAF-8B99-ABD3EA2DD150}"/>
    <cellStyle name="_Column2_020715_Analisi x Linea (Aggregati) 4 2" xfId="13918" xr:uid="{72201E31-BFA3-4FD4-AEBC-16048E935409}"/>
    <cellStyle name="_Column2_020715_Analisi x Linea (Aggregati) 4 2 2" xfId="26429" xr:uid="{EFC35D7F-5738-4F1A-8CFD-F905498DCD41}"/>
    <cellStyle name="_Column2_020715_Analisi x Linea (Aggregati) 4 3" xfId="19593" xr:uid="{D24D0B48-4E7D-4A7C-B1AD-514D9A804120}"/>
    <cellStyle name="_Column2_020715_Analisi x Linea (Aggregati) 5" xfId="10804" xr:uid="{FEA53C96-FD7E-4756-BF66-7C6530D3DEF1}"/>
    <cellStyle name="_Column2_020715_Analisi x Linea (Aggregati) 5 2" xfId="17846" xr:uid="{5304D0A1-E372-4ECC-B58B-0B631D5E2DFE}"/>
    <cellStyle name="_Column2_020715_Analisi x Linea (Aggregati) 5 2 2" xfId="30215" xr:uid="{EA85B359-13AD-47DD-AEBE-CDD3B5F41DD4}"/>
    <cellStyle name="_Column2_020715_Analisi x Linea (Aggregati) 5 3" xfId="23544" xr:uid="{74034A43-F099-4C00-99EE-4E8EE60B7618}"/>
    <cellStyle name="_Column2_020715_Analisi x Linea (Aggregati) 6" xfId="12905" xr:uid="{993231D8-F7A8-467C-B91E-D003D1EBF902}"/>
    <cellStyle name="_Column2_020715_Analisi x Linea (Aggregati) 6 2" xfId="25600" xr:uid="{AF97930D-269D-4EB3-9230-2A03E1C717FB}"/>
    <cellStyle name="_Column2_03 Actl CE SP CFL" xfId="430" xr:uid="{820B97DD-270C-4B6F-80A3-866E93EFE69B}"/>
    <cellStyle name="_Column2_03 Bdgt" xfId="431" xr:uid="{01C6D3A8-0020-46BC-ADA8-683528FB5813}"/>
    <cellStyle name="_Column2_03 C 13 040217" xfId="432" xr:uid="{00468694-2C7A-4BB0-BEED-9B3DDC4209B1}"/>
    <cellStyle name="_Column2_03 C 13 040217 2" xfId="433" xr:uid="{5B3837EC-360C-47A4-9B09-47B3910A2882}"/>
    <cellStyle name="_Column2_03 C 13 040217 2 2" xfId="6389" xr:uid="{B243C7D9-7E06-4876-A2BE-E64401AE16F6}"/>
    <cellStyle name="_Column2_03 C 13 040217 2 2 2" xfId="13924" xr:uid="{D60C4189-7A9C-4F9D-B4DF-7E9C41BAB84C}"/>
    <cellStyle name="_Column2_03 C 13 040217 2 2 2 2" xfId="26435" xr:uid="{48111708-D359-45B8-A652-A0CBAB80B710}"/>
    <cellStyle name="_Column2_03 C 13 040217 2 2 3" xfId="19600" xr:uid="{E9DB98DB-A01F-4448-887B-39A02A0E3C39}"/>
    <cellStyle name="_Column2_03 C 13 040217 2 3" xfId="10798" xr:uid="{AFB9449B-C0B7-41E6-A150-3B0180239F47}"/>
    <cellStyle name="_Column2_03 C 13 040217 2 3 2" xfId="17840" xr:uid="{112263AC-B1D0-4242-B383-CCFFDD9F0519}"/>
    <cellStyle name="_Column2_03 C 13 040217 2 3 2 2" xfId="30209" xr:uid="{433FC92A-531C-472D-8272-ED74ACCCB633}"/>
    <cellStyle name="_Column2_03 C 13 040217 2 3 3" xfId="23538" xr:uid="{4509EE09-2F87-477C-AF55-A8B4FA26D635}"/>
    <cellStyle name="_Column2_03 C 13 040217 2 4" xfId="12900" xr:uid="{1583C8AF-B269-4B6D-9136-418C1E1E91DC}"/>
    <cellStyle name="_Column2_03 C 13 040217 2 4 2" xfId="25595" xr:uid="{62203009-3426-4510-8163-991976C13D6F}"/>
    <cellStyle name="_Column2_03 C 13 040217 3" xfId="434" xr:uid="{6989C967-16C1-4F4E-A711-DB50E3F3A64E}"/>
    <cellStyle name="_Column2_03 C 13 040217 3 2" xfId="6390" xr:uid="{B2CBEC37-11EB-42AE-BC01-706833189299}"/>
    <cellStyle name="_Column2_03 C 13 040217 3 2 2" xfId="13925" xr:uid="{5E32AAD6-21B6-4E52-BC7F-8C5400691B56}"/>
    <cellStyle name="_Column2_03 C 13 040217 3 2 2 2" xfId="26436" xr:uid="{0D98FCFD-BE46-4986-B840-FDC714B83A79}"/>
    <cellStyle name="_Column2_03 C 13 040217 3 2 3" xfId="19601" xr:uid="{562E002C-E96A-48D3-BB33-201AA4B178E2}"/>
    <cellStyle name="_Column2_03 C 13 040217 3 3" xfId="10797" xr:uid="{7C060E3F-801D-4921-82FA-B8E9627A08B2}"/>
    <cellStyle name="_Column2_03 C 13 040217 3 3 2" xfId="17839" xr:uid="{F6E9DA4F-3E18-4A7A-A450-31612B76649B}"/>
    <cellStyle name="_Column2_03 C 13 040217 3 3 2 2" xfId="30208" xr:uid="{F0FFB38C-DFC9-48F7-B849-0DA1FC9DD5B9}"/>
    <cellStyle name="_Column2_03 C 13 040217 3 3 3" xfId="23537" xr:uid="{189F83D6-B84A-431E-A304-AA154C96E23B}"/>
    <cellStyle name="_Column2_03 C 13 040217 3 4" xfId="12897" xr:uid="{D51424BF-0D57-4F18-AF86-1478FF753A1B}"/>
    <cellStyle name="_Column2_03 C 13 040217 3 4 2" xfId="25592" xr:uid="{05928992-056F-4E5A-99A3-6407A886A215}"/>
    <cellStyle name="_Column2_03 C 13 040217 4" xfId="6386" xr:uid="{020F063A-42B0-4F13-A9E1-5ED14EF33F5C}"/>
    <cellStyle name="_Column2_03 C 13 040217 4 2" xfId="13921" xr:uid="{EF9D7A90-4017-43A3-AAB8-984B5118EABD}"/>
    <cellStyle name="_Column2_03 C 13 040217 4 2 2" xfId="26432" xr:uid="{0C57F43C-3237-4000-AE95-AAE2F4D32B36}"/>
    <cellStyle name="_Column2_03 C 13 040217 4 3" xfId="19597" xr:uid="{B47E2C3B-ADF9-418A-9384-613B73C62E98}"/>
    <cellStyle name="_Column2_03 C 13 040217 5" xfId="10799" xr:uid="{E2C37F32-924C-4ADD-9E6D-999A8BF9E390}"/>
    <cellStyle name="_Column2_03 C 13 040217 5 2" xfId="17841" xr:uid="{58239960-60B5-4141-84AF-3F1758309102}"/>
    <cellStyle name="_Column2_03 C 13 040217 5 2 2" xfId="30210" xr:uid="{C8DC91F6-378F-462E-9B78-A575F9ECFE5A}"/>
    <cellStyle name="_Column2_03 C 13 040217 5 3" xfId="23539" xr:uid="{E5C86F62-400E-4EAC-82A7-BA309DE07A06}"/>
    <cellStyle name="_Column2_03 C 13 040217 6" xfId="12901" xr:uid="{D220A77F-7935-4BF2-9469-466290C0628A}"/>
    <cellStyle name="_Column2_03 C 13 040217 6 2" xfId="25596" xr:uid="{433A5003-42FF-4294-9FDF-E16C328CA462}"/>
    <cellStyle name="_Column2_03 CE SP CFL" xfId="435" xr:uid="{6B132270-5A99-4E4B-99FD-EDECB8955FBC}"/>
    <cellStyle name="_Column2_03 CFR Old New" xfId="436" xr:uid="{281D1402-74B7-4034-8F2E-B0B4DDF28806}"/>
    <cellStyle name="_Column2_03 Linea Actl" xfId="437" xr:uid="{F5478974-277A-4D10-BE15-C2A1B81C6122}"/>
    <cellStyle name="_Column2_03 Memo fcst" xfId="438" xr:uid="{E7BBEC69-3738-41A2-AB90-ADAC937A153D}"/>
    <cellStyle name="_Column2_03 Memo fcst 2" xfId="439" xr:uid="{19F4115F-2EA0-47D9-86E8-3288CEB3636C}"/>
    <cellStyle name="_Column2_03 Memo fcst 2 2" xfId="6397" xr:uid="{82A45BA2-CBE4-4770-8304-A0C97D36159F}"/>
    <cellStyle name="_Column2_03 Memo fcst 2 2 2" xfId="13929" xr:uid="{9D043EA6-C60A-494A-A17D-BF9B99251137}"/>
    <cellStyle name="_Column2_03 Memo fcst 2 2 2 2" xfId="26440" xr:uid="{13366B76-65DA-4F20-8840-4B364F16F2F8}"/>
    <cellStyle name="_Column2_03 Memo fcst 2 2 3" xfId="19608" xr:uid="{EFEAAA9F-FC57-48B2-A162-1DB23AF80331}"/>
    <cellStyle name="_Column2_03 Memo fcst 2 3" xfId="10793" xr:uid="{AE9891FE-38F8-4CFE-A22E-C0B30C0D76C6}"/>
    <cellStyle name="_Column2_03 Memo fcst 2 3 2" xfId="17835" xr:uid="{38A2E335-5567-4D6A-9085-88AA2DE4C966}"/>
    <cellStyle name="_Column2_03 Memo fcst 2 3 2 2" xfId="30204" xr:uid="{7A749869-670F-48B2-852A-7F367175383B}"/>
    <cellStyle name="_Column2_03 Memo fcst 2 3 3" xfId="23533" xr:uid="{D11B5D83-B9F8-45A0-93BE-BE49C38DBF41}"/>
    <cellStyle name="_Column2_03 Memo fcst 2 4" xfId="12895" xr:uid="{5912ED65-18C1-45DC-AC12-B7D67C0E6F08}"/>
    <cellStyle name="_Column2_03 Memo fcst 2 4 2" xfId="25590" xr:uid="{9320F8BE-573F-480E-89DC-C267D7A2FC71}"/>
    <cellStyle name="_Column2_03 Memo fcst 3" xfId="440" xr:uid="{CF573E60-CB48-4631-9165-CED584D67348}"/>
    <cellStyle name="_Column2_03 Memo fcst 3 2" xfId="6398" xr:uid="{AA2FFC79-965F-4D5D-8A62-5CBF859A16CA}"/>
    <cellStyle name="_Column2_03 Memo fcst 3 2 2" xfId="13930" xr:uid="{E9BC1C67-2E56-4D53-8E0B-37DA7B4B4D73}"/>
    <cellStyle name="_Column2_03 Memo fcst 3 2 2 2" xfId="26441" xr:uid="{2BAF2F1B-8DEE-4D4C-B14B-62A7E6852ADB}"/>
    <cellStyle name="_Column2_03 Memo fcst 3 2 3" xfId="19609" xr:uid="{650DF3EB-AC38-4EDA-853E-1E1DFA91FE35}"/>
    <cellStyle name="_Column2_03 Memo fcst 3 3" xfId="10792" xr:uid="{48E87BDA-441D-4265-9E5D-BFFBA19BF588}"/>
    <cellStyle name="_Column2_03 Memo fcst 3 3 2" xfId="17834" xr:uid="{BD050023-A34A-4F59-A09F-CBC92C0A2D25}"/>
    <cellStyle name="_Column2_03 Memo fcst 3 3 2 2" xfId="30203" xr:uid="{5FEE8C03-78F0-4FDE-BBD3-B9A66EBC3B06}"/>
    <cellStyle name="_Column2_03 Memo fcst 3 3 3" xfId="23532" xr:uid="{51869817-CA29-4E4D-9CEA-9B19892054CB}"/>
    <cellStyle name="_Column2_03 Memo fcst 3 4" xfId="12892" xr:uid="{38B9EBE4-C338-478F-810F-4ACC7F8C62C8}"/>
    <cellStyle name="_Column2_03 Memo fcst 3 4 2" xfId="25587" xr:uid="{59516737-3DBA-42FB-8BFD-A800D0F3F025}"/>
    <cellStyle name="_Column2_03 Memo fcst 4" xfId="6394" xr:uid="{BA22681C-E6F3-4C8B-8970-755CEFB3EA5C}"/>
    <cellStyle name="_Column2_03 Memo fcst 4 2" xfId="13926" xr:uid="{8621D6E8-EF96-4ADE-A81A-D29890BD2FD7}"/>
    <cellStyle name="_Column2_03 Memo fcst 4 2 2" xfId="26437" xr:uid="{1C273112-DA26-474B-8AE3-C6C3EEC383EE}"/>
    <cellStyle name="_Column2_03 Memo fcst 4 3" xfId="19605" xr:uid="{6C5DE7D0-BEE9-4957-9CE8-0798553BD348}"/>
    <cellStyle name="_Column2_03 Memo fcst 5" xfId="10794" xr:uid="{3C0B9DA9-DB5F-499A-BC13-FE228F6027FD}"/>
    <cellStyle name="_Column2_03 Memo fcst 5 2" xfId="17836" xr:uid="{216E649C-819A-4B88-93DE-059B8218A1F6}"/>
    <cellStyle name="_Column2_03 Memo fcst 5 2 2" xfId="30205" xr:uid="{6F8E5459-DA5E-4C80-A96C-16C209AFCBE2}"/>
    <cellStyle name="_Column2_03 Memo fcst 5 3" xfId="23534" xr:uid="{8A063387-0695-4FBF-9ECF-35107CEF7EB5}"/>
    <cellStyle name="_Column2_03 Memo fcst 6" xfId="12896" xr:uid="{F971E3A4-9B0C-4752-B2CB-1C6D320CC8D7}"/>
    <cellStyle name="_Column2_03 Memo fcst 6 2" xfId="25591" xr:uid="{06E38BA3-A0A2-4F96-A69B-941AFACE360A}"/>
    <cellStyle name="_Column2_03 Trimestralizzato" xfId="441" xr:uid="{E841ECD4-A51E-4355-A998-5D8DB6F06AD5}"/>
    <cellStyle name="_Column2_03_CFR Base-Best" xfId="442" xr:uid="{D91EA20D-3C21-4979-B254-EF5E658C0163}"/>
    <cellStyle name="_Column2_03_CFR Base-Best_4" xfId="443" xr:uid="{D28DD9D7-977A-4015-B99F-BEDC4343B5F4}"/>
    <cellStyle name="_Column2_03_IndFin Bdg 04" xfId="444" xr:uid="{F70A4F3C-56D7-4FE9-9B84-AEE6104F652D}"/>
    <cellStyle name="_Column2_03_IndFin Bdg 04 2" xfId="445" xr:uid="{0BE93827-468F-4024-9CB9-85567666F3F9}"/>
    <cellStyle name="_Column2_03_IndFin Bdg 04 2 2" xfId="6405" xr:uid="{8B7EC068-0D5D-4BBB-B119-3675A30CEBE0}"/>
    <cellStyle name="_Column2_03_IndFin Bdg 04 2 2 2" xfId="13934" xr:uid="{0A47D6E3-8B74-4482-BCB9-A2B2AF124D6A}"/>
    <cellStyle name="_Column2_03_IndFin Bdg 04 2 2 2 2" xfId="26445" xr:uid="{B788DDB7-BF64-4389-B7C4-696ADE6919DF}"/>
    <cellStyle name="_Column2_03_IndFin Bdg 04 2 2 3" xfId="19616" xr:uid="{BA1D79F9-6932-4850-BA33-3C7DA1654D46}"/>
    <cellStyle name="_Column2_03_IndFin Bdg 04 2 3" xfId="10787" xr:uid="{9F8A9660-CFDF-4727-A8A4-7672C7CF0A9D}"/>
    <cellStyle name="_Column2_03_IndFin Bdg 04 2 3 2" xfId="17829" xr:uid="{A99EB5FD-D51E-4684-ABAC-8C9FDE25E051}"/>
    <cellStyle name="_Column2_03_IndFin Bdg 04 2 3 2 2" xfId="30198" xr:uid="{648D835E-07D1-4639-AD1E-FBAF14EFC282}"/>
    <cellStyle name="_Column2_03_IndFin Bdg 04 2 3 3" xfId="23527" xr:uid="{53CFAB38-DF6A-4A5D-AEBF-2B768C43AC91}"/>
    <cellStyle name="_Column2_03_IndFin Bdg 04 2 4" xfId="12890" xr:uid="{925FD4C8-9D87-4A2F-9B36-B9B78E6362CE}"/>
    <cellStyle name="_Column2_03_IndFin Bdg 04 2 4 2" xfId="25585" xr:uid="{5A9BDC9C-8505-46E4-A1BB-3F286F9B498A}"/>
    <cellStyle name="_Column2_03_IndFin Bdg 04 3" xfId="446" xr:uid="{0052FAB3-A052-4576-BFA6-D18B038A2830}"/>
    <cellStyle name="_Column2_03_IndFin Bdg 04 3 2" xfId="6406" xr:uid="{D35995A6-92A6-4EB8-82DA-30FF46D1940A}"/>
    <cellStyle name="_Column2_03_IndFin Bdg 04 3 2 2" xfId="13935" xr:uid="{D550038C-ACD7-4D38-9AEF-552F46F62216}"/>
    <cellStyle name="_Column2_03_IndFin Bdg 04 3 2 2 2" xfId="26446" xr:uid="{BA6D4FC5-AA22-4A10-9CC9-CBECB19F59B8}"/>
    <cellStyle name="_Column2_03_IndFin Bdg 04 3 2 3" xfId="19617" xr:uid="{0CC49C4E-2652-4492-8EE5-230E25DBEDB0}"/>
    <cellStyle name="_Column2_03_IndFin Bdg 04 3 3" xfId="10786" xr:uid="{6A599950-D69A-4FE9-9347-80D97327798F}"/>
    <cellStyle name="_Column2_03_IndFin Bdg 04 3 3 2" xfId="17828" xr:uid="{EEE143EC-4277-4E8F-8305-C8B2FE065AA4}"/>
    <cellStyle name="_Column2_03_IndFin Bdg 04 3 3 2 2" xfId="30197" xr:uid="{3FF6AE00-0636-4D33-B302-A00DD0FCBC3B}"/>
    <cellStyle name="_Column2_03_IndFin Bdg 04 3 3 3" xfId="23526" xr:uid="{76022EF9-2018-4145-A03D-B6FB60253E28}"/>
    <cellStyle name="_Column2_03_IndFin Bdg 04 3 4" xfId="12887" xr:uid="{361E097D-4696-4151-8FF4-AC812EBB6A0D}"/>
    <cellStyle name="_Column2_03_IndFin Bdg 04 3 4 2" xfId="25582" xr:uid="{642CAA32-179A-414A-BB07-C624CA7F3C79}"/>
    <cellStyle name="_Column2_03_IndFin Bdg 04 4" xfId="6402" xr:uid="{5B489024-35C7-45AF-B5E1-D78CD1287F96}"/>
    <cellStyle name="_Column2_03_IndFin Bdg 04 4 2" xfId="13931" xr:uid="{52700582-BF41-4E28-B9DF-5BD9BF39F89D}"/>
    <cellStyle name="_Column2_03_IndFin Bdg 04 4 2 2" xfId="26442" xr:uid="{EBB75F23-F69C-46CB-932C-DE095236D440}"/>
    <cellStyle name="_Column2_03_IndFin Bdg 04 4 3" xfId="19613" xr:uid="{1BB5C9E2-6465-402B-836D-01BB2A94B8BC}"/>
    <cellStyle name="_Column2_03_IndFin Bdg 04 5" xfId="10788" xr:uid="{2A775581-E7C7-4306-9710-3F0BFD49B6A8}"/>
    <cellStyle name="_Column2_03_IndFin Bdg 04 5 2" xfId="17830" xr:uid="{E6321613-507A-44FE-A7DB-C7C5B526129C}"/>
    <cellStyle name="_Column2_03_IndFin Bdg 04 5 2 2" xfId="30199" xr:uid="{7F3413C6-1E01-4BF8-B0AF-B54BF45F9E09}"/>
    <cellStyle name="_Column2_03_IndFin Bdg 04 5 3" xfId="23528" xr:uid="{090D21D2-1E67-4DEA-8D94-D207C93E250D}"/>
    <cellStyle name="_Column2_03_IndFin Bdg 04 6" xfId="12891" xr:uid="{57A07248-E392-4826-8463-17F01438FE96}"/>
    <cellStyle name="_Column2_03_IndFin Bdg 04 6 2" xfId="25586" xr:uid="{890F7FB2-3EA3-4FD0-9FF3-826BBEF007AD}"/>
    <cellStyle name="_Column2_03-02-12 Cash Flow Q4  Year end GPS" xfId="447" xr:uid="{CF6D9D7C-0A73-4E0F-909B-383A383F3F4D}"/>
    <cellStyle name="_Column2_03-02-12 Cash Flow Q4  Year end GPS 2" xfId="448" xr:uid="{09FB006A-4421-4EFC-8706-7E49BF9C400E}"/>
    <cellStyle name="_Column2_03-02-12 Cash Flow Q4  Year end GPS 2 2" xfId="6408" xr:uid="{62EC4DD8-3AE3-4B02-918D-FC5C229CDF3A}"/>
    <cellStyle name="_Column2_03-02-12 Cash Flow Q4  Year end GPS 2 2 2" xfId="13937" xr:uid="{FA8E7DA1-908B-42FC-ABAA-291C2678CD01}"/>
    <cellStyle name="_Column2_03-02-12 Cash Flow Q4  Year end GPS 2 2 2 2" xfId="26448" xr:uid="{2E290A94-6B41-403B-829E-2DAB1B7342FB}"/>
    <cellStyle name="_Column2_03-02-12 Cash Flow Q4  Year end GPS 2 2 3" xfId="19619" xr:uid="{FE79CC92-EE31-469D-B20B-68346B04CEDC}"/>
    <cellStyle name="_Column2_03-02-12 Cash Flow Q4  Year end GPS 2 3" xfId="10781" xr:uid="{976FE654-F414-4E5B-85FF-C2B1B06B6B42}"/>
    <cellStyle name="_Column2_03-02-12 Cash Flow Q4  Year end GPS 2 3 2" xfId="17823" xr:uid="{BD9DA659-E25B-414F-803E-3A0696F2329A}"/>
    <cellStyle name="_Column2_03-02-12 Cash Flow Q4  Year end GPS 2 3 2 2" xfId="30192" xr:uid="{03BFA5B4-668D-4425-A657-104C2414B647}"/>
    <cellStyle name="_Column2_03-02-12 Cash Flow Q4  Year end GPS 2 3 3" xfId="23521" xr:uid="{4C7BC3B6-3E92-46B5-A0C2-788B4B5C3CD8}"/>
    <cellStyle name="_Column2_03-02-12 Cash Flow Q4  Year end GPS 2 4" xfId="12885" xr:uid="{0FE64832-7591-459F-BC6C-00FBB9C4C3F3}"/>
    <cellStyle name="_Column2_03-02-12 Cash Flow Q4  Year end GPS 2 4 2" xfId="25580" xr:uid="{C8FF56A0-459B-42CD-A0F2-C11945CD830E}"/>
    <cellStyle name="_Column2_03-02-12 Cash Flow Q4  Year end GPS 3" xfId="449" xr:uid="{3A5D2625-BBB7-4E33-9063-B93D00AE41EA}"/>
    <cellStyle name="_Column2_03-02-12 Cash Flow Q4  Year end GPS 3 2" xfId="6409" xr:uid="{6E672011-B69B-470F-A2B2-F52630AA5A62}"/>
    <cellStyle name="_Column2_03-02-12 Cash Flow Q4  Year end GPS 3 2 2" xfId="13938" xr:uid="{0C308FE2-4E00-4A55-B347-0A04F845574E}"/>
    <cellStyle name="_Column2_03-02-12 Cash Flow Q4  Year end GPS 3 2 2 2" xfId="26449" xr:uid="{DAADDD9E-2361-4EEA-A906-3ECEE2CB9544}"/>
    <cellStyle name="_Column2_03-02-12 Cash Flow Q4  Year end GPS 3 2 3" xfId="19620" xr:uid="{9F45DC12-D8ED-4B7B-8D90-C5C688A7926A}"/>
    <cellStyle name="_Column2_03-02-12 Cash Flow Q4  Year end GPS 3 3" xfId="10780" xr:uid="{FBC007B7-D7D3-4D82-99E7-36F87A7101C2}"/>
    <cellStyle name="_Column2_03-02-12 Cash Flow Q4  Year end GPS 3 3 2" xfId="17822" xr:uid="{DBC5A3B9-974D-4881-9345-312474F75C8D}"/>
    <cellStyle name="_Column2_03-02-12 Cash Flow Q4  Year end GPS 3 3 2 2" xfId="30191" xr:uid="{5038EF30-5BFE-4809-BCC7-EAB497C8DE53}"/>
    <cellStyle name="_Column2_03-02-12 Cash Flow Q4  Year end GPS 3 3 3" xfId="23520" xr:uid="{DB1CD9FD-4253-47D1-A1D9-C45364D2415F}"/>
    <cellStyle name="_Column2_03-02-12 Cash Flow Q4  Year end GPS 3 4" xfId="12884" xr:uid="{713D6B94-CE5A-4799-939F-AD37F757D888}"/>
    <cellStyle name="_Column2_03-02-12 Cash Flow Q4  Year end GPS 3 4 2" xfId="25579" xr:uid="{FA13DA1E-E94F-448A-B858-1C2FC41D5508}"/>
    <cellStyle name="_Column2_03-02-12 Cash Flow Q4  Year end GPS 4" xfId="6407" xr:uid="{AB7CA856-E2A0-4875-8464-8A39D4023F8C}"/>
    <cellStyle name="_Column2_03-02-12 Cash Flow Q4  Year end GPS 4 2" xfId="13936" xr:uid="{8DAAB8EA-FE07-4A60-83F6-940C4FC4551B}"/>
    <cellStyle name="_Column2_03-02-12 Cash Flow Q4  Year end GPS 4 2 2" xfId="26447" xr:uid="{54FF159C-6AAA-4BBC-8759-E74A3FB8932B}"/>
    <cellStyle name="_Column2_03-02-12 Cash Flow Q4  Year end GPS 4 3" xfId="19618" xr:uid="{DF1E28BF-63D6-4AD1-B5A5-57A58B6F004C}"/>
    <cellStyle name="_Column2_03-02-12 Cash Flow Q4  Year end GPS 5" xfId="10782" xr:uid="{634E76E1-8258-459B-AE06-7E9F4F6DDBE5}"/>
    <cellStyle name="_Column2_03-02-12 Cash Flow Q4  Year end GPS 5 2" xfId="17824" xr:uid="{BCC13809-4807-4020-A86E-09E76E0BAEA8}"/>
    <cellStyle name="_Column2_03-02-12 Cash Flow Q4  Year end GPS 5 2 2" xfId="30193" xr:uid="{51715FE2-70BE-4D8A-A93D-7D915E67076E}"/>
    <cellStyle name="_Column2_03-02-12 Cash Flow Q4  Year end GPS 5 3" xfId="23522" xr:uid="{EE5116B1-5CC9-4E5F-AE84-DA4D96CBBA7C}"/>
    <cellStyle name="_Column2_03-02-12 Cash Flow Q4  Year end GPS 6" xfId="12886" xr:uid="{0551FDA8-7D6F-44E1-B287-45F2B4D3ED9A}"/>
    <cellStyle name="_Column2_03-02-12 Cash Flow Q4  Year end GPS 6 2" xfId="25581" xr:uid="{52672004-20F6-4656-8FCC-04D061858ADC}"/>
    <cellStyle name="_Column2_030321_CE-SPA-CF Fcst 6+6_Mens-Trim_2" xfId="450" xr:uid="{A3C0908B-C425-4D0E-9429-035A42325DB5}"/>
    <cellStyle name="_Column2_030321_CE-SPA-CF Fcst 6+6_Mens-Trim_2 2" xfId="451" xr:uid="{D63FDA12-1579-408F-AF6B-41F8CF3DEA74}"/>
    <cellStyle name="_Column2_030321_CE-SPA-CF Fcst 6+6_Mens-Trim_2 2 2" xfId="6413" xr:uid="{6E3962F6-AE77-4400-8CF0-F0B7E1C69DC4}"/>
    <cellStyle name="_Column2_030321_CE-SPA-CF Fcst 6+6_Mens-Trim_2 2 2 2" xfId="13942" xr:uid="{D239BF19-945C-4E74-AD74-AD3C03573F8D}"/>
    <cellStyle name="_Column2_030321_CE-SPA-CF Fcst 6+6_Mens-Trim_2 2 2 2 2" xfId="26453" xr:uid="{1A7C239E-9E54-4A1A-8E44-56D88EF8CB3A}"/>
    <cellStyle name="_Column2_030321_CE-SPA-CF Fcst 6+6_Mens-Trim_2 2 2 3" xfId="19624" xr:uid="{89808508-DEA7-4437-96C6-ED5606BB6570}"/>
    <cellStyle name="_Column2_030321_CE-SPA-CF Fcst 6+6_Mens-Trim_2 2 3" xfId="10778" xr:uid="{F233B7A3-6504-4844-92BD-B4C93EA52924}"/>
    <cellStyle name="_Column2_030321_CE-SPA-CF Fcst 6+6_Mens-Trim_2 2 3 2" xfId="17820" xr:uid="{85621AC0-E1EB-4330-86E8-7D70DC8AE6B2}"/>
    <cellStyle name="_Column2_030321_CE-SPA-CF Fcst 6+6_Mens-Trim_2 2 3 2 2" xfId="30189" xr:uid="{5B241447-7625-4D57-A7F4-4B0C849A6717}"/>
    <cellStyle name="_Column2_030321_CE-SPA-CF Fcst 6+6_Mens-Trim_2 2 3 3" xfId="23518" xr:uid="{EEDC4FB3-08A2-4877-A464-69632C2157F4}"/>
    <cellStyle name="_Column2_030321_CE-SPA-CF Fcst 6+6_Mens-Trim_2 2 4" xfId="12882" xr:uid="{00C7252E-AD77-4F64-A07E-71428EDD7FC0}"/>
    <cellStyle name="_Column2_030321_CE-SPA-CF Fcst 6+6_Mens-Trim_2 2 4 2" xfId="25577" xr:uid="{C38E32AC-1C46-46CE-95AF-18133E49B856}"/>
    <cellStyle name="_Column2_030321_CE-SPA-CF Fcst 6+6_Mens-Trim_2 3" xfId="452" xr:uid="{DA179FDB-4ECB-468C-8197-03A562FCFF77}"/>
    <cellStyle name="_Column2_030321_CE-SPA-CF Fcst 6+6_Mens-Trim_2 3 2" xfId="6414" xr:uid="{6A518C66-ECEE-4FC7-91DC-2DDEFFA22096}"/>
    <cellStyle name="_Column2_030321_CE-SPA-CF Fcst 6+6_Mens-Trim_2 3 2 2" xfId="13943" xr:uid="{EAC1B777-2229-4BD5-B7D5-F0D42938B08A}"/>
    <cellStyle name="_Column2_030321_CE-SPA-CF Fcst 6+6_Mens-Trim_2 3 2 2 2" xfId="26454" xr:uid="{A024128F-504E-4BAC-ACB9-2CD874F04762}"/>
    <cellStyle name="_Column2_030321_CE-SPA-CF Fcst 6+6_Mens-Trim_2 3 2 3" xfId="19625" xr:uid="{508F43EA-D28A-4A1E-A95E-D90F3F817DBC}"/>
    <cellStyle name="_Column2_030321_CE-SPA-CF Fcst 6+6_Mens-Trim_2 3 3" xfId="10777" xr:uid="{2201E163-FB48-4C8B-B166-764CD52EB3C2}"/>
    <cellStyle name="_Column2_030321_CE-SPA-CF Fcst 6+6_Mens-Trim_2 3 3 2" xfId="17819" xr:uid="{BCD91ED4-AE3E-4C46-A5C6-A61223F13C08}"/>
    <cellStyle name="_Column2_030321_CE-SPA-CF Fcst 6+6_Mens-Trim_2 3 3 2 2" xfId="30188" xr:uid="{3AD57B60-134E-4348-96A4-411D3DE1F417}"/>
    <cellStyle name="_Column2_030321_CE-SPA-CF Fcst 6+6_Mens-Trim_2 3 3 3" xfId="23517" xr:uid="{7C692B50-7265-4DAD-91FB-A3917779757A}"/>
    <cellStyle name="_Column2_030321_CE-SPA-CF Fcst 6+6_Mens-Trim_2 3 4" xfId="12879" xr:uid="{9E8B63E5-9DB1-44F8-A1E5-A87BE6F14563}"/>
    <cellStyle name="_Column2_030321_CE-SPA-CF Fcst 6+6_Mens-Trim_2 3 4 2" xfId="25574" xr:uid="{EDD3691E-E388-460E-82BA-6BE5331BF5B4}"/>
    <cellStyle name="_Column2_030321_CE-SPA-CF Fcst 6+6_Mens-Trim_2 4" xfId="6410" xr:uid="{45225D83-FE19-4DE5-BE26-F44A757EED38}"/>
    <cellStyle name="_Column2_030321_CE-SPA-CF Fcst 6+6_Mens-Trim_2 4 2" xfId="13939" xr:uid="{7D5D34EB-33A7-4811-ACE5-69740F49550D}"/>
    <cellStyle name="_Column2_030321_CE-SPA-CF Fcst 6+6_Mens-Trim_2 4 2 2" xfId="26450" xr:uid="{B643DFD3-F5C5-40E9-A37F-749351AE3F3B}"/>
    <cellStyle name="_Column2_030321_CE-SPA-CF Fcst 6+6_Mens-Trim_2 4 3" xfId="19621" xr:uid="{BF1DC399-2802-407E-9C9E-B517CFBB19AD}"/>
    <cellStyle name="_Column2_030321_CE-SPA-CF Fcst 6+6_Mens-Trim_2 5" xfId="10779" xr:uid="{0055C76E-942B-49FF-A6B4-1CFE5AB656BB}"/>
    <cellStyle name="_Column2_030321_CE-SPA-CF Fcst 6+6_Mens-Trim_2 5 2" xfId="17821" xr:uid="{AE5DBC8B-445A-4EA1-9D0D-855BC727E7C8}"/>
    <cellStyle name="_Column2_030321_CE-SPA-CF Fcst 6+6_Mens-Trim_2 5 2 2" xfId="30190" xr:uid="{6A786C4B-74EC-463C-B702-E987FC7C7959}"/>
    <cellStyle name="_Column2_030321_CE-SPA-CF Fcst 6+6_Mens-Trim_2 5 3" xfId="23519" xr:uid="{9489BF4A-CE52-4C88-8BEC-9BF02E78C81C}"/>
    <cellStyle name="_Column2_030321_CE-SPA-CF Fcst 6+6_Mens-Trim_2 6" xfId="12883" xr:uid="{95C2CFB5-15D0-4ADC-BAC8-1D4B9285F1C7}"/>
    <cellStyle name="_Column2_030321_CE-SPA-CF Fcst 6+6_Mens-Trim_2 6 2" xfId="25578" xr:uid="{41FD1CA6-EAC5-40C6-9874-BCB32974396B}"/>
    <cellStyle name="_Column2_030527_Piano di Rilancio" xfId="453" xr:uid="{2DF406FD-543D-4C74-8560-823F066E0C3C}"/>
    <cellStyle name="_Column2_030527_Piano di Rilancio 2" xfId="454" xr:uid="{CCCF9E90-5CA3-4F02-AFFE-CEBC5F84FD51}"/>
    <cellStyle name="_Column2_030527_Piano di Rilancio 2 2" xfId="6416" xr:uid="{E6DF1883-A018-4D38-B296-47CA6DA7BF82}"/>
    <cellStyle name="_Column2_030527_Piano di Rilancio 2 2 2" xfId="13945" xr:uid="{E0834FC3-5B0F-4A47-B9BE-30A0752C7A90}"/>
    <cellStyle name="_Column2_030527_Piano di Rilancio 2 2 2 2" xfId="26456" xr:uid="{F5F05654-48DA-49D0-944F-C2084700999B}"/>
    <cellStyle name="_Column2_030527_Piano di Rilancio 2 2 3" xfId="19627" xr:uid="{21E611BA-6ADC-46C3-997A-C020AA9DFFBD}"/>
    <cellStyle name="_Column2_030527_Piano di Rilancio 2 3" xfId="10773" xr:uid="{AEB88877-9F17-4BD3-A6CE-358DB590EE57}"/>
    <cellStyle name="_Column2_030527_Piano di Rilancio 2 3 2" xfId="17815" xr:uid="{255C289C-27FF-49C6-8CB3-57C392225491}"/>
    <cellStyle name="_Column2_030527_Piano di Rilancio 2 3 2 2" xfId="30184" xr:uid="{C574887D-4EE3-41A6-8597-1FA8E3F11CA9}"/>
    <cellStyle name="_Column2_030527_Piano di Rilancio 2 3 3" xfId="23513" xr:uid="{21520D69-7A1D-431C-BBD6-DEBD42C81276}"/>
    <cellStyle name="_Column2_030527_Piano di Rilancio 2 4" xfId="12877" xr:uid="{27A4D214-2379-4896-B6DD-D0686823D646}"/>
    <cellStyle name="_Column2_030527_Piano di Rilancio 2 4 2" xfId="25572" xr:uid="{CBC3235E-DFC6-48A1-9E16-C551231B2192}"/>
    <cellStyle name="_Column2_030527_Piano di Rilancio 3" xfId="455" xr:uid="{5151D89D-B20D-49A2-AC9E-CD59DBC1937A}"/>
    <cellStyle name="_Column2_030527_Piano di Rilancio 3 2" xfId="6417" xr:uid="{06B0E462-6FB8-4857-8455-ABB2784901C4}"/>
    <cellStyle name="_Column2_030527_Piano di Rilancio 3 2 2" xfId="13946" xr:uid="{50CDA9D6-E85D-4F63-AB57-E1087DCA6863}"/>
    <cellStyle name="_Column2_030527_Piano di Rilancio 3 2 2 2" xfId="26457" xr:uid="{1C7FB704-0217-4B5A-A28A-5061A761905D}"/>
    <cellStyle name="_Column2_030527_Piano di Rilancio 3 2 3" xfId="19628" xr:uid="{423D79AA-925D-4F6A-BA94-C56035B752A0}"/>
    <cellStyle name="_Column2_030527_Piano di Rilancio 3 3" xfId="10772" xr:uid="{F3EA2C0C-026B-43EC-8F1D-C8E5F9454B7F}"/>
    <cellStyle name="_Column2_030527_Piano di Rilancio 3 3 2" xfId="17814" xr:uid="{92CE3269-9D7B-45FB-B5AD-77D7505C183A}"/>
    <cellStyle name="_Column2_030527_Piano di Rilancio 3 3 2 2" xfId="30183" xr:uid="{E93B4643-6983-4A24-871F-7EA9FEF149CF}"/>
    <cellStyle name="_Column2_030527_Piano di Rilancio 3 3 3" xfId="23512" xr:uid="{E623473D-39E4-4538-99A8-2F481B801EFB}"/>
    <cellStyle name="_Column2_030527_Piano di Rilancio 3 4" xfId="12876" xr:uid="{4EAFE9D6-BB51-40D2-8341-1985126A8705}"/>
    <cellStyle name="_Column2_030527_Piano di Rilancio 3 4 2" xfId="25571" xr:uid="{66D59062-BE6B-4538-B0BF-81906C3CF0F1}"/>
    <cellStyle name="_Column2_030527_Piano di Rilancio 4" xfId="6415" xr:uid="{FE4D0EEF-2627-48A3-A522-F68CC5F2B4BB}"/>
    <cellStyle name="_Column2_030527_Piano di Rilancio 4 2" xfId="13944" xr:uid="{A1B66BA5-7396-47DE-BDBA-A338ECF684C4}"/>
    <cellStyle name="_Column2_030527_Piano di Rilancio 4 2 2" xfId="26455" xr:uid="{4A6AA953-2306-4A80-BDDF-EB32F5600C41}"/>
    <cellStyle name="_Column2_030527_Piano di Rilancio 4 3" xfId="19626" xr:uid="{827F5B13-BBCC-4BA8-A632-CF8372FAA55B}"/>
    <cellStyle name="_Column2_030527_Piano di Rilancio 5" xfId="10774" xr:uid="{FF176121-C522-4F0D-B55B-ED609269C095}"/>
    <cellStyle name="_Column2_030527_Piano di Rilancio 5 2" xfId="17816" xr:uid="{85DAA1BF-1869-4B98-B02B-A2BA15340EB0}"/>
    <cellStyle name="_Column2_030527_Piano di Rilancio 5 2 2" xfId="30185" xr:uid="{F7D65F7B-5A5D-4C68-A602-39EF2B1885AF}"/>
    <cellStyle name="_Column2_030527_Piano di Rilancio 5 3" xfId="23514" xr:uid="{C513E8AD-7C49-4A15-A22C-FAB47C7FFE8C}"/>
    <cellStyle name="_Column2_030527_Piano di Rilancio 6" xfId="12878" xr:uid="{5415786A-6AA7-490A-86F0-A981D74C9873}"/>
    <cellStyle name="_Column2_030527_Piano di Rilancio 6 2" xfId="25573" xr:uid="{FC1B9F84-F6B3-4B6C-A824-EB7278D5F1F8}"/>
    <cellStyle name="_Column2_031014_DB OPStr" xfId="456" xr:uid="{B5CBF4D7-8DAD-457A-9A26-8916F22ED832}"/>
    <cellStyle name="_Column2_031014_DB OPStr 2" xfId="457" xr:uid="{EA8C3435-EB81-4DCA-9428-EB6AD4D25BB9}"/>
    <cellStyle name="_Column2_031014_DB OPStr 2 2" xfId="6421" xr:uid="{EFA3D184-2E54-4E99-9636-D526B220C4A4}"/>
    <cellStyle name="_Column2_031014_DB OPStr 2 2 2" xfId="13950" xr:uid="{33FDBBE8-D92D-4D8A-845E-EC93CCCFD794}"/>
    <cellStyle name="_Column2_031014_DB OPStr 2 2 2 2" xfId="26461" xr:uid="{380E2872-E859-4F04-8D6B-513EB0997C3F}"/>
    <cellStyle name="_Column2_031014_DB OPStr 2 2 3" xfId="19632" xr:uid="{DAC1ABD1-1635-4F34-B668-5BB687FBA90F}"/>
    <cellStyle name="_Column2_031014_DB OPStr 2 3" xfId="10770" xr:uid="{5C1F1C15-D992-47EE-A76A-42DE3572D262}"/>
    <cellStyle name="_Column2_031014_DB OPStr 2 3 2" xfId="17812" xr:uid="{3FB8DE72-EBFB-4E99-96FA-0FD4A1031FE2}"/>
    <cellStyle name="_Column2_031014_DB OPStr 2 3 2 2" xfId="30181" xr:uid="{CA6BD25D-EAE2-49FF-A033-EAEFC791A5D1}"/>
    <cellStyle name="_Column2_031014_DB OPStr 2 3 3" xfId="23510" xr:uid="{454B5669-7BC8-47E3-8774-D4C5972BFD2A}"/>
    <cellStyle name="_Column2_031014_DB OPStr 2 4" xfId="12874" xr:uid="{F9062E52-F136-4BAD-BC99-C37B921AFB87}"/>
    <cellStyle name="_Column2_031014_DB OPStr 2 4 2" xfId="25569" xr:uid="{355E5077-793C-4138-87A6-51E4EFA0E92E}"/>
    <cellStyle name="_Column2_031014_DB OPStr 3" xfId="458" xr:uid="{1512222D-21A7-4717-ACC8-9A7DD5C2D811}"/>
    <cellStyle name="_Column2_031014_DB OPStr 3 2" xfId="6422" xr:uid="{A6649753-699F-4929-A6A0-D1AC22780159}"/>
    <cellStyle name="_Column2_031014_DB OPStr 3 2 2" xfId="13951" xr:uid="{0DFA2C0F-3410-4365-9C3D-88B61F604831}"/>
    <cellStyle name="_Column2_031014_DB OPStr 3 2 2 2" xfId="26462" xr:uid="{6D66CCD0-EE2F-4982-B686-65443C637236}"/>
    <cellStyle name="_Column2_031014_DB OPStr 3 2 3" xfId="19633" xr:uid="{83CF7173-795D-4323-9A36-BEE23E6B224F}"/>
    <cellStyle name="_Column2_031014_DB OPStr 3 3" xfId="10769" xr:uid="{51CAEA59-7A8F-4986-BC03-2FFD55497F97}"/>
    <cellStyle name="_Column2_031014_DB OPStr 3 3 2" xfId="17811" xr:uid="{04B94727-244B-460F-BD3B-FD7E0E423F26}"/>
    <cellStyle name="_Column2_031014_DB OPStr 3 3 2 2" xfId="30180" xr:uid="{78E8EB14-1F4B-433B-BDD8-7A1EF407B8A6}"/>
    <cellStyle name="_Column2_031014_DB OPStr 3 3 3" xfId="23509" xr:uid="{B9D43A64-7899-4072-9D54-0547E815BC52}"/>
    <cellStyle name="_Column2_031014_DB OPStr 3 4" xfId="12871" xr:uid="{7E4E7ECE-ADBB-4478-B059-971B60296C33}"/>
    <cellStyle name="_Column2_031014_DB OPStr 3 4 2" xfId="25566" xr:uid="{5256B495-9CE6-4E66-8DBB-1063CB6DD115}"/>
    <cellStyle name="_Column2_031014_DB OPStr 4" xfId="6418" xr:uid="{1E60F7CF-59B4-4A17-9864-BCE0DCEFFB25}"/>
    <cellStyle name="_Column2_031014_DB OPStr 4 2" xfId="13947" xr:uid="{AF629020-A6AF-4438-81D0-860ACB8999C9}"/>
    <cellStyle name="_Column2_031014_DB OPStr 4 2 2" xfId="26458" xr:uid="{9D9A32A3-99F6-46F8-AFC2-932592454446}"/>
    <cellStyle name="_Column2_031014_DB OPStr 4 3" xfId="19629" xr:uid="{BA14E55B-8E06-4349-887B-19B3723FFA0E}"/>
    <cellStyle name="_Column2_031014_DB OPStr 5" xfId="10771" xr:uid="{AA5016DD-F717-454B-BD3D-0A2A74A6E09D}"/>
    <cellStyle name="_Column2_031014_DB OPStr 5 2" xfId="17813" xr:uid="{63A8B240-035C-4F4A-8EE0-EB6B6247BDF2}"/>
    <cellStyle name="_Column2_031014_DB OPStr 5 2 2" xfId="30182" xr:uid="{00CF6392-7CE5-4188-A607-B31547E10C43}"/>
    <cellStyle name="_Column2_031014_DB OPStr 5 3" xfId="23511" xr:uid="{4B4237D5-24D1-4D74-B0AE-02909E3285EB}"/>
    <cellStyle name="_Column2_031014_DB OPStr 6" xfId="12875" xr:uid="{344614F2-F5D3-4763-9B8D-FE5864F25630}"/>
    <cellStyle name="_Column2_031014_DB OPStr 6 2" xfId="25570" xr:uid="{7E9420D3-00B6-496E-99AB-90C0496316DB}"/>
    <cellStyle name="_Column2_031121_analisi trim bdg04" xfId="459" xr:uid="{94D0F89C-CF33-4044-8E7A-B7E2DE7E84D8}"/>
    <cellStyle name="_Column2_031121_analisi trim bdg04 2" xfId="460" xr:uid="{238C0C08-1D26-49F6-8606-1DA69EFBA9FC}"/>
    <cellStyle name="_Column2_031121_analisi trim bdg04 2 2" xfId="6424" xr:uid="{6198F47D-D58C-49CC-ADEE-9AC93FFC874A}"/>
    <cellStyle name="_Column2_031121_analisi trim bdg04 2 2 2" xfId="13953" xr:uid="{965E6DFD-E68B-4CBA-A9B2-B226C42FEE03}"/>
    <cellStyle name="_Column2_031121_analisi trim bdg04 2 2 2 2" xfId="26464" xr:uid="{58358EC7-268A-435F-8B3C-76F9B07EA69F}"/>
    <cellStyle name="_Column2_031121_analisi trim bdg04 2 2 3" xfId="19635" xr:uid="{D9303760-C969-40D3-9DB1-2DFE15958F50}"/>
    <cellStyle name="_Column2_031121_analisi trim bdg04 2 3" xfId="10765" xr:uid="{237746DE-861E-4805-9CF6-4F8F5EF82E35}"/>
    <cellStyle name="_Column2_031121_analisi trim bdg04 2 3 2" xfId="17807" xr:uid="{1C71BFE7-B0C1-438A-BF7C-17932C6BE009}"/>
    <cellStyle name="_Column2_031121_analisi trim bdg04 2 3 2 2" xfId="30176" xr:uid="{B66E7BB5-DF24-4B94-BE86-A1C26F22865F}"/>
    <cellStyle name="_Column2_031121_analisi trim bdg04 2 3 3" xfId="23505" xr:uid="{1BF16294-A297-4360-8E7B-FEA724C9809A}"/>
    <cellStyle name="_Column2_031121_analisi trim bdg04 2 4" xfId="12869" xr:uid="{4E2F122B-152F-4C90-BE5E-59E8D8EB5809}"/>
    <cellStyle name="_Column2_031121_analisi trim bdg04 2 4 2" xfId="25564" xr:uid="{20FE211A-FB5A-4584-93D4-16175589EFFC}"/>
    <cellStyle name="_Column2_031121_analisi trim bdg04 3" xfId="461" xr:uid="{BAC2B6CC-D6F5-4A40-85DE-13C365FCF3EF}"/>
    <cellStyle name="_Column2_031121_analisi trim bdg04 3 2" xfId="6425" xr:uid="{9DA7A468-5DF1-4D02-BDB2-E00E6B34967E}"/>
    <cellStyle name="_Column2_031121_analisi trim bdg04 3 2 2" xfId="13954" xr:uid="{5ADFCF16-1BBB-46A5-8239-CBDD45B81B27}"/>
    <cellStyle name="_Column2_031121_analisi trim bdg04 3 2 2 2" xfId="26465" xr:uid="{20ECE0E5-492A-4232-958A-E61FB6B8EAA3}"/>
    <cellStyle name="_Column2_031121_analisi trim bdg04 3 2 3" xfId="19636" xr:uid="{DE4C27C2-6587-4D27-A101-952F78D533EB}"/>
    <cellStyle name="_Column2_031121_analisi trim bdg04 3 3" xfId="10764" xr:uid="{29F2A2B3-B4B2-4EE5-9C41-1783A20DDE2D}"/>
    <cellStyle name="_Column2_031121_analisi trim bdg04 3 3 2" xfId="17806" xr:uid="{BBEA18E2-DDAD-4C91-A684-4C0454BF40A2}"/>
    <cellStyle name="_Column2_031121_analisi trim bdg04 3 3 2 2" xfId="30175" xr:uid="{A559A05F-8FAD-498A-89BC-96367FD5C15A}"/>
    <cellStyle name="_Column2_031121_analisi trim bdg04 3 3 3" xfId="23504" xr:uid="{A2DF2A21-CCB4-49C8-8559-299D378D237A}"/>
    <cellStyle name="_Column2_031121_analisi trim bdg04 3 4" xfId="12868" xr:uid="{AB7E25F4-DC9F-44BC-9AB1-0E9A24D1E86E}"/>
    <cellStyle name="_Column2_031121_analisi trim bdg04 3 4 2" xfId="25563" xr:uid="{BFE53A48-89B6-47CA-B92D-EA16D5E9FFCB}"/>
    <cellStyle name="_Column2_031121_analisi trim bdg04 4" xfId="6423" xr:uid="{6FFAAD0F-26EB-41AE-8948-67687A4753F1}"/>
    <cellStyle name="_Column2_031121_analisi trim bdg04 4 2" xfId="13952" xr:uid="{44030619-9C76-4BA5-9AC3-C113A3938FB3}"/>
    <cellStyle name="_Column2_031121_analisi trim bdg04 4 2 2" xfId="26463" xr:uid="{0E3A731D-1B5A-4FF7-9E0B-DF240653EB59}"/>
    <cellStyle name="_Column2_031121_analisi trim bdg04 4 3" xfId="19634" xr:uid="{E61432E1-36D2-4217-A292-7868FE842D39}"/>
    <cellStyle name="_Column2_031121_analisi trim bdg04 5" xfId="10766" xr:uid="{D66027B7-C0D7-4832-8C05-8F441E8D647A}"/>
    <cellStyle name="_Column2_031121_analisi trim bdg04 5 2" xfId="17808" xr:uid="{B357FEB7-6576-4313-86A6-8CF311803B0D}"/>
    <cellStyle name="_Column2_031121_analisi trim bdg04 5 2 2" xfId="30177" xr:uid="{344F2F00-7B02-42B0-86DF-74592516C3DD}"/>
    <cellStyle name="_Column2_031121_analisi trim bdg04 5 3" xfId="23506" xr:uid="{EA15B68C-F137-4C9E-98F1-B3EF54618C04}"/>
    <cellStyle name="_Column2_031121_analisi trim bdg04 6" xfId="12870" xr:uid="{101B93E3-073D-46A8-9D53-EB5EBFE69D87}"/>
    <cellStyle name="_Column2_031121_analisi trim bdg04 6 2" xfId="25565" xr:uid="{DE40051D-0D07-47F3-B940-54B49541D746}"/>
    <cellStyle name="_Column2_031212_DB OPS" xfId="462" xr:uid="{F59068E7-782E-43BA-B8E7-7549383CD13F}"/>
    <cellStyle name="_Column2_031212_DB OPS 2" xfId="463" xr:uid="{695E4A8D-472D-4B84-8F43-BA72EEC938A0}"/>
    <cellStyle name="_Column2_031212_DB OPS 2 2" xfId="6429" xr:uid="{371B9C67-1AAA-414A-A890-48F89620D9BB}"/>
    <cellStyle name="_Column2_031212_DB OPS 2 2 2" xfId="13958" xr:uid="{00994B07-2649-4054-8EC8-5830946CD565}"/>
    <cellStyle name="_Column2_031212_DB OPS 2 2 2 2" xfId="26469" xr:uid="{08782DF5-9B9F-4DE0-AF34-8AA8B83BD080}"/>
    <cellStyle name="_Column2_031212_DB OPS 2 2 3" xfId="19640" xr:uid="{2D58B8C9-4C88-406D-B802-E41DF2F781FB}"/>
    <cellStyle name="_Column2_031212_DB OPS 2 3" xfId="10762" xr:uid="{301E454E-E890-41AF-A46F-956D3E1816F2}"/>
    <cellStyle name="_Column2_031212_DB OPS 2 3 2" xfId="17804" xr:uid="{55910DEA-2B0F-4CBA-89B5-ACC3A308A7F0}"/>
    <cellStyle name="_Column2_031212_DB OPS 2 3 2 2" xfId="30173" xr:uid="{35D76E2F-1F03-4F1C-82EF-48EC99D57BA2}"/>
    <cellStyle name="_Column2_031212_DB OPS 2 3 3" xfId="23502" xr:uid="{05DE3B16-EE07-4BE9-A6F3-7719162D9C15}"/>
    <cellStyle name="_Column2_031212_DB OPS 2 4" xfId="12866" xr:uid="{CA2F622B-89B4-4940-B041-1677E97EA776}"/>
    <cellStyle name="_Column2_031212_DB OPS 2 4 2" xfId="25561" xr:uid="{36116E99-C92F-4B2F-A2C3-401241E01A36}"/>
    <cellStyle name="_Column2_031212_DB OPS 3" xfId="464" xr:uid="{1E6EFDD3-A8EC-4E7C-88BE-35010695B0FD}"/>
    <cellStyle name="_Column2_031212_DB OPS 3 2" xfId="6430" xr:uid="{77CD8337-2A86-465C-B252-DD507A3AE9D5}"/>
    <cellStyle name="_Column2_031212_DB OPS 3 2 2" xfId="13959" xr:uid="{79A0FCDF-695C-4D3C-953C-5DABF8810D80}"/>
    <cellStyle name="_Column2_031212_DB OPS 3 2 2 2" xfId="26470" xr:uid="{9D065DD6-FFE9-48CA-9864-F27BAFCCF752}"/>
    <cellStyle name="_Column2_031212_DB OPS 3 2 3" xfId="19641" xr:uid="{145C6274-6DAB-4193-A7BF-2AB6E022DE54}"/>
    <cellStyle name="_Column2_031212_DB OPS 3 3" xfId="10761" xr:uid="{B82DE389-6A93-411E-8453-2583AEA714E3}"/>
    <cellStyle name="_Column2_031212_DB OPS 3 3 2" xfId="17803" xr:uid="{F70D13FD-B478-402A-85C6-9060847098EE}"/>
    <cellStyle name="_Column2_031212_DB OPS 3 3 2 2" xfId="30172" xr:uid="{69420AB8-A87E-4340-919F-13C765E66B6C}"/>
    <cellStyle name="_Column2_031212_DB OPS 3 3 3" xfId="23501" xr:uid="{E9E4AC3B-6CC0-4093-96D6-5BCC78CFC263}"/>
    <cellStyle name="_Column2_031212_DB OPS 3 4" xfId="12863" xr:uid="{0ECED967-A692-4A16-A5E0-B1E211E79597}"/>
    <cellStyle name="_Column2_031212_DB OPS 3 4 2" xfId="25558" xr:uid="{B765DF0E-925E-4123-A6E1-B2588B73783B}"/>
    <cellStyle name="_Column2_031212_DB OPS 4" xfId="6426" xr:uid="{906BA1E6-9B27-40FC-BA59-B93AD4E292F9}"/>
    <cellStyle name="_Column2_031212_DB OPS 4 2" xfId="13955" xr:uid="{267DDD5F-3F0A-467E-9BE3-EF09DC3F802C}"/>
    <cellStyle name="_Column2_031212_DB OPS 4 2 2" xfId="26466" xr:uid="{EB2C1F96-4F96-4189-B4B1-8639CA27B41C}"/>
    <cellStyle name="_Column2_031212_DB OPS 4 3" xfId="19637" xr:uid="{F8996B2E-740F-4EB8-B6EE-7C31802671F3}"/>
    <cellStyle name="_Column2_031212_DB OPS 5" xfId="10763" xr:uid="{AEBE7C50-12DA-495C-B62C-F3FBDA5AC299}"/>
    <cellStyle name="_Column2_031212_DB OPS 5 2" xfId="17805" xr:uid="{2B2002D3-D2B2-4922-9B0B-57D96D7B6E80}"/>
    <cellStyle name="_Column2_031212_DB OPS 5 2 2" xfId="30174" xr:uid="{05BAA3A0-8FF4-4F58-B69B-FEF0231617E2}"/>
    <cellStyle name="_Column2_031212_DB OPS 5 3" xfId="23503" xr:uid="{F62C2AD7-0959-4A0D-9319-7A6F4C0B7EEF}"/>
    <cellStyle name="_Column2_031212_DB OPS 6" xfId="12867" xr:uid="{1AB4B814-B3D4-451F-888A-DA985F555CD3}"/>
    <cellStyle name="_Column2_031212_DB OPS 6 2" xfId="25562" xr:uid="{1A67C75B-5AFE-42AC-B646-E76116F710A4}"/>
    <cellStyle name="_Column2_031222_DB OPS" xfId="465" xr:uid="{D3A3F90A-C142-402C-90C2-14E250B051A6}"/>
    <cellStyle name="_Column2_031222_DB OPS 2" xfId="466" xr:uid="{8F2CD049-6476-4258-9D11-6377A439FCAB}"/>
    <cellStyle name="_Column2_031222_DB OPS 2 2" xfId="6432" xr:uid="{F597528A-36F6-4F96-AC71-EDDC6EE8F6BD}"/>
    <cellStyle name="_Column2_031222_DB OPS 2 2 2" xfId="13961" xr:uid="{FEC81117-13A5-4B3D-919F-497EB3DFE139}"/>
    <cellStyle name="_Column2_031222_DB OPS 2 2 2 2" xfId="26472" xr:uid="{778EE3FD-1E02-4B13-921A-A085E04CD284}"/>
    <cellStyle name="_Column2_031222_DB OPS 2 2 3" xfId="19643" xr:uid="{31A0BD9F-5FF4-4441-AA90-4E806780FE1B}"/>
    <cellStyle name="_Column2_031222_DB OPS 2 3" xfId="10757" xr:uid="{76BC6E89-610F-43B4-AA0C-BFDC274E162A}"/>
    <cellStyle name="_Column2_031222_DB OPS 2 3 2" xfId="17799" xr:uid="{978576D6-7C22-48FA-8CCA-A752E73D1F3E}"/>
    <cellStyle name="_Column2_031222_DB OPS 2 3 2 2" xfId="30168" xr:uid="{B650419A-4247-4452-8281-C22F36AC1840}"/>
    <cellStyle name="_Column2_031222_DB OPS 2 3 3" xfId="23497" xr:uid="{B1349470-D650-4971-9EB1-BB08C6A64372}"/>
    <cellStyle name="_Column2_031222_DB OPS 2 4" xfId="12861" xr:uid="{B507DEC5-A48D-4105-9ED8-C6F2D9788F54}"/>
    <cellStyle name="_Column2_031222_DB OPS 2 4 2" xfId="25556" xr:uid="{47DFDBFD-2E76-432D-B7D3-E53F798752EF}"/>
    <cellStyle name="_Column2_031222_DB OPS 3" xfId="467" xr:uid="{7384F669-0996-4991-8490-5836BBAA8C6B}"/>
    <cellStyle name="_Column2_031222_DB OPS 3 2" xfId="6433" xr:uid="{37376E2A-932F-4D79-B173-8FCE3087431F}"/>
    <cellStyle name="_Column2_031222_DB OPS 3 2 2" xfId="13962" xr:uid="{793395FE-B9C1-4BA7-832C-D8CAA10A61D3}"/>
    <cellStyle name="_Column2_031222_DB OPS 3 2 2 2" xfId="26473" xr:uid="{C9E1C528-541F-4668-B676-BF4BFDC9178C}"/>
    <cellStyle name="_Column2_031222_DB OPS 3 2 3" xfId="19644" xr:uid="{B1D337A5-B606-46E9-BAC6-D11A0737E4C2}"/>
    <cellStyle name="_Column2_031222_DB OPS 3 3" xfId="10756" xr:uid="{43AFF697-E00B-4BFD-A3A2-7E9EE95F73AE}"/>
    <cellStyle name="_Column2_031222_DB OPS 3 3 2" xfId="17798" xr:uid="{5246BA8F-ABC6-474F-954A-EB350402A27B}"/>
    <cellStyle name="_Column2_031222_DB OPS 3 3 2 2" xfId="30167" xr:uid="{E885F8F3-26CC-4479-8E3D-47F53F82F9B7}"/>
    <cellStyle name="_Column2_031222_DB OPS 3 3 3" xfId="23496" xr:uid="{778C0DFC-E8EE-46DE-8C4A-8F1F127374F4}"/>
    <cellStyle name="_Column2_031222_DB OPS 3 4" xfId="12860" xr:uid="{96823AFF-A5AE-467F-8B71-0BF757F286B4}"/>
    <cellStyle name="_Column2_031222_DB OPS 3 4 2" xfId="25555" xr:uid="{48D09DD5-5D72-4C3C-919C-273005513C59}"/>
    <cellStyle name="_Column2_031222_DB OPS 4" xfId="6431" xr:uid="{C1657F42-CC95-4C49-8F58-A88966A90BEB}"/>
    <cellStyle name="_Column2_031222_DB OPS 4 2" xfId="13960" xr:uid="{7C417CDC-2DFD-43E3-A916-8C44381F8087}"/>
    <cellStyle name="_Column2_031222_DB OPS 4 2 2" xfId="26471" xr:uid="{A197F739-C7C3-4CAC-97CF-2F693BDEB117}"/>
    <cellStyle name="_Column2_031222_DB OPS 4 3" xfId="19642" xr:uid="{26D730E7-22FF-42B2-AA3E-71601227A802}"/>
    <cellStyle name="_Column2_031222_DB OPS 5" xfId="10758" xr:uid="{66A8376B-A065-4BD4-A971-0D49103E0CB0}"/>
    <cellStyle name="_Column2_031222_DB OPS 5 2" xfId="17800" xr:uid="{C11B9F1E-88EC-4BE0-9EDA-BD78278476DA}"/>
    <cellStyle name="_Column2_031222_DB OPS 5 2 2" xfId="30169" xr:uid="{6642250E-70DC-418A-919C-7B4C4D21CD53}"/>
    <cellStyle name="_Column2_031222_DB OPS 5 3" xfId="23498" xr:uid="{C20F1569-964E-48C6-8505-D7CCD42653AD}"/>
    <cellStyle name="_Column2_031222_DB OPS 6" xfId="12862" xr:uid="{E9B13C57-553F-4111-A878-6685C38AE7DD}"/>
    <cellStyle name="_Column2_031222_DB OPS 6 2" xfId="25557" xr:uid="{5DFB686A-8B45-4844-BA98-11958D5604B6}"/>
    <cellStyle name="_Column2_04 Bdgt per CDA 19 01  File 2" xfId="468" xr:uid="{E64C49AF-550F-4547-B545-194BE0673628}"/>
    <cellStyle name="_Column2_04 Bdgt per CDA 19 01 s c" xfId="469" xr:uid="{F0A4EB8B-77A5-4D7F-A419-884B27602665}"/>
    <cellStyle name="_Column2_04 CFR2_MeseProgr." xfId="470" xr:uid="{057B868E-B078-4E2B-BC75-5352E4998488}"/>
    <cellStyle name="_Column2_04 OPSt 02 07" xfId="471" xr:uid="{F6252A15-CBCB-4F45-BB00-63B9067C9126}"/>
    <cellStyle name="_Column2_04 OPSt 02 07 2" xfId="472" xr:uid="{B40E586A-5FEB-42B2-878F-BE29BCDDEF1C}"/>
    <cellStyle name="_Column2_04 OPSt 02 07 2 2" xfId="6440" xr:uid="{E005153F-F2ED-4986-8C4F-788FF846B4EA}"/>
    <cellStyle name="_Column2_04 OPSt 02 07 2 2 2" xfId="13966" xr:uid="{33701504-AC9A-4ABF-B2C4-AC1CC2FF0712}"/>
    <cellStyle name="_Column2_04 OPSt 02 07 2 2 2 2" xfId="26477" xr:uid="{AD9626E9-74E7-4FA6-8296-C30B6FAF1FC7}"/>
    <cellStyle name="_Column2_04 OPSt 02 07 2 2 3" xfId="19651" xr:uid="{FA6DE379-9B2A-4770-ACAF-AF0003540AF6}"/>
    <cellStyle name="_Column2_04 OPSt 02 07 2 3" xfId="10752" xr:uid="{1DBA9A3C-19A5-4E1C-8658-E7A1DD0A064E}"/>
    <cellStyle name="_Column2_04 OPSt 02 07 2 3 2" xfId="17794" xr:uid="{A250B2C2-EE88-4C76-9E31-BF5E27264461}"/>
    <cellStyle name="_Column2_04 OPSt 02 07 2 3 2 2" xfId="30163" xr:uid="{7B94B830-990F-4BC5-A036-1339AFA33294}"/>
    <cellStyle name="_Column2_04 OPSt 02 07 2 3 3" xfId="23492" xr:uid="{93C76DB0-AC46-4F05-8C23-9BFC5A278660}"/>
    <cellStyle name="_Column2_04 OPSt 02 07 2 4" xfId="12856" xr:uid="{344CD58C-3D72-4768-8F3A-C9BC61A678D1}"/>
    <cellStyle name="_Column2_04 OPSt 02 07 2 4 2" xfId="25551" xr:uid="{08FC931F-C507-439D-8721-171702658CE9}"/>
    <cellStyle name="_Column2_04 OPSt 02 07 3" xfId="473" xr:uid="{4502892A-35A2-44FD-AA90-4B18ED2D73F4}"/>
    <cellStyle name="_Column2_04 OPSt 02 07 3 2" xfId="6441" xr:uid="{C14A2DE4-F96A-4B16-916D-40EB5DE886F0}"/>
    <cellStyle name="_Column2_04 OPSt 02 07 3 2 2" xfId="13967" xr:uid="{65AFE202-D2AE-4885-9947-210C41FC5EEB}"/>
    <cellStyle name="_Column2_04 OPSt 02 07 3 2 2 2" xfId="26478" xr:uid="{29395682-9249-411C-B2B8-C307377717EF}"/>
    <cellStyle name="_Column2_04 OPSt 02 07 3 2 3" xfId="19652" xr:uid="{FD8538EF-459C-430A-B043-5A6F164EBE99}"/>
    <cellStyle name="_Column2_04 OPSt 02 07 3 3" xfId="10751" xr:uid="{AD8FE8F9-09CD-4EDF-9609-AFC8B2A46F56}"/>
    <cellStyle name="_Column2_04 OPSt 02 07 3 3 2" xfId="17793" xr:uid="{E777382B-F6E1-4DA8-84D8-3400F84DBD10}"/>
    <cellStyle name="_Column2_04 OPSt 02 07 3 3 2 2" xfId="30162" xr:uid="{6E6C7142-D56A-4B1C-9C6C-F7E70A27A8C2}"/>
    <cellStyle name="_Column2_04 OPSt 02 07 3 3 3" xfId="23491" xr:uid="{A7CC0DA7-F039-48A5-9B37-42347D9C21FD}"/>
    <cellStyle name="_Column2_04 OPSt 02 07 3 4" xfId="12855" xr:uid="{25D441D1-A168-4F7F-8D53-2C90F1A1870A}"/>
    <cellStyle name="_Column2_04 OPSt 02 07 3 4 2" xfId="25550" xr:uid="{445123F1-4682-49BD-BBFD-F9B072BC9777}"/>
    <cellStyle name="_Column2_04 OPSt 02 07 4" xfId="6439" xr:uid="{FF24A824-0DC7-4C84-8C76-41B637991A8C}"/>
    <cellStyle name="_Column2_04 OPSt 02 07 4 2" xfId="13965" xr:uid="{E1D0C54A-305A-4A48-97F9-47A7FADBE526}"/>
    <cellStyle name="_Column2_04 OPSt 02 07 4 2 2" xfId="26476" xr:uid="{F9F3D579-84F2-4ABE-8681-F0F3D967EDDF}"/>
    <cellStyle name="_Column2_04 OPSt 02 07 4 3" xfId="19650" xr:uid="{29644855-BB2A-4041-9BE5-C39136BA2556}"/>
    <cellStyle name="_Column2_04 OPSt 02 07 5" xfId="10753" xr:uid="{D27A1A5D-AFE4-47AD-93E1-5A371315B4B9}"/>
    <cellStyle name="_Column2_04 OPSt 02 07 5 2" xfId="17795" xr:uid="{BCE2A93F-18EB-4435-8D2E-14F8C816D492}"/>
    <cellStyle name="_Column2_04 OPSt 02 07 5 2 2" xfId="30164" xr:uid="{009ECC63-B9D5-4A07-BE51-BE3E3F860366}"/>
    <cellStyle name="_Column2_04 OPSt 02 07 5 3" xfId="23493" xr:uid="{21569B50-76C3-4EA5-BB76-6E9F531E6418}"/>
    <cellStyle name="_Column2_04 OPSt 02 07 6" xfId="12857" xr:uid="{F8DA9C70-6546-4584-99EC-C0E499B57AD6}"/>
    <cellStyle name="_Column2_04 OPSt 02 07 6 2" xfId="25552" xr:uid="{4233238C-32F8-469E-9276-C8C0022DF8E3}"/>
    <cellStyle name="_Column2_040226_Report Varianze" xfId="474" xr:uid="{A61C6A3C-D06D-4100-A15A-0A3E4FD68FF5}"/>
    <cellStyle name="_Column2_040226_Report Varianze 2" xfId="475" xr:uid="{20D73DD8-81D9-410D-82D4-D32B09E986F4}"/>
    <cellStyle name="_Column2_040226_Report Varianze 2 2" xfId="6445" xr:uid="{3FE47C0D-5767-4206-8317-CF649BD3D20D}"/>
    <cellStyle name="_Column2_040226_Report Varianze 2 2 2" xfId="13971" xr:uid="{2F6E4412-7E9C-4F3E-B0AC-1723A5CA9BE9}"/>
    <cellStyle name="_Column2_040226_Report Varianze 2 2 2 2" xfId="26482" xr:uid="{6CA4BEC5-6F12-4F0A-BFBF-1FE7CFBD2860}"/>
    <cellStyle name="_Column2_040226_Report Varianze 2 2 3" xfId="19656" xr:uid="{3A3C84BE-4C1D-43B3-8DD0-A9C4B5F49B91}"/>
    <cellStyle name="_Column2_040226_Report Varianze 2 3" xfId="10749" xr:uid="{29C64371-C197-4C22-BC50-390FB0A45D48}"/>
    <cellStyle name="_Column2_040226_Report Varianze 2 3 2" xfId="17791" xr:uid="{D302656C-1E31-406B-83DF-07FDB4F93F0D}"/>
    <cellStyle name="_Column2_040226_Report Varianze 2 3 2 2" xfId="30160" xr:uid="{3A673332-19DA-4895-92B6-620EFCCA3363}"/>
    <cellStyle name="_Column2_040226_Report Varianze 2 3 3" xfId="23489" xr:uid="{A500803D-10AB-4882-8F88-DB0839AEDDA0}"/>
    <cellStyle name="_Column2_040226_Report Varianze 2 4" xfId="12853" xr:uid="{92F99989-A3A0-46BF-90F4-09D279E0A00C}"/>
    <cellStyle name="_Column2_040226_Report Varianze 2 4 2" xfId="25548" xr:uid="{287CAE8A-935C-4219-BD46-CB1FF82F8F01}"/>
    <cellStyle name="_Column2_040226_Report Varianze 3" xfId="476" xr:uid="{859F4BBE-6F13-4B63-9AD2-5BC9A260976C}"/>
    <cellStyle name="_Column2_040226_Report Varianze 3 2" xfId="6446" xr:uid="{53691E29-B7B7-4F06-87E8-4F6183132EFB}"/>
    <cellStyle name="_Column2_040226_Report Varianze 3 2 2" xfId="13972" xr:uid="{85F56963-BB14-4BC5-AE6A-3C283CD65547}"/>
    <cellStyle name="_Column2_040226_Report Varianze 3 2 2 2" xfId="26483" xr:uid="{60A43C1E-7DA7-4538-B128-ED9FEA23DA2D}"/>
    <cellStyle name="_Column2_040226_Report Varianze 3 2 3" xfId="19657" xr:uid="{0EC268F2-24B4-4D1D-8A34-B61E74964924}"/>
    <cellStyle name="_Column2_040226_Report Varianze 3 3" xfId="10748" xr:uid="{7BD7C948-001F-4763-9921-253E47244C82}"/>
    <cellStyle name="_Column2_040226_Report Varianze 3 3 2" xfId="17790" xr:uid="{B53CE4DE-BBD0-443F-9F19-0FC83A156B8E}"/>
    <cellStyle name="_Column2_040226_Report Varianze 3 3 2 2" xfId="30159" xr:uid="{DEF4CF78-7076-435A-BABB-94FF75467011}"/>
    <cellStyle name="_Column2_040226_Report Varianze 3 3 3" xfId="23488" xr:uid="{7634EF90-76B2-4202-A31C-1EA55694772B}"/>
    <cellStyle name="_Column2_040226_Report Varianze 3 4" xfId="12850" xr:uid="{DDA9AC54-3E48-4E25-A80F-D06D869AEC06}"/>
    <cellStyle name="_Column2_040226_Report Varianze 3 4 2" xfId="25545" xr:uid="{3375BD5B-A38F-4704-9357-39A69A411A83}"/>
    <cellStyle name="_Column2_040226_Report Varianze 4" xfId="6442" xr:uid="{7E535653-5629-4DA9-9A96-E3783EF0DE5A}"/>
    <cellStyle name="_Column2_040226_Report Varianze 4 2" xfId="13968" xr:uid="{2A4DA633-54BA-4259-961D-78AE2BF48265}"/>
    <cellStyle name="_Column2_040226_Report Varianze 4 2 2" xfId="26479" xr:uid="{E200A88F-481C-4403-A36E-E94D334C81BA}"/>
    <cellStyle name="_Column2_040226_Report Varianze 4 3" xfId="19653" xr:uid="{039F7F69-A892-4404-A788-28FBBCC11FB6}"/>
    <cellStyle name="_Column2_040226_Report Varianze 5" xfId="10750" xr:uid="{9B88E359-60FB-4ADF-A542-73423EBF6C38}"/>
    <cellStyle name="_Column2_040226_Report Varianze 5 2" xfId="17792" xr:uid="{BBD64089-C6F8-49E6-8EC3-A763928A796D}"/>
    <cellStyle name="_Column2_040226_Report Varianze 5 2 2" xfId="30161" xr:uid="{720D2E12-4842-40E0-ADC2-0CE344F8FEB0}"/>
    <cellStyle name="_Column2_040226_Report Varianze 5 3" xfId="23490" xr:uid="{3EAB1E27-DF16-4E4E-AED5-EBF18D33FCCA}"/>
    <cellStyle name="_Column2_040226_Report Varianze 6" xfId="12854" xr:uid="{9585798A-013E-425F-AD3E-A7C4FA9BAF5A}"/>
    <cellStyle name="_Column2_040226_Report Varianze 6 2" xfId="25549" xr:uid="{B9F6A9A8-F5CE-4D14-A847-E02C90ECB69F}"/>
    <cellStyle name="_Column2_05 bdg ridotto" xfId="477" xr:uid="{31C8E266-EB7D-4B63-80B6-F382DF04DD1A}"/>
    <cellStyle name="_Column2_05 bdg ridotto 2" xfId="478" xr:uid="{75E90562-AEE2-47D3-983B-B444184491D1}"/>
    <cellStyle name="_Column2_05 bdg ridotto 2 2" xfId="6448" xr:uid="{D43D86E4-2593-43F5-80A6-F3D1092DCD50}"/>
    <cellStyle name="_Column2_05 bdg ridotto 2 2 2" xfId="13974" xr:uid="{5E7AA2CB-5FFD-4C94-B9C7-905D768FFEA8}"/>
    <cellStyle name="_Column2_05 bdg ridotto 2 2 2 2" xfId="26485" xr:uid="{D9176C89-48C0-4D59-8D12-5FDE6A4F1E1C}"/>
    <cellStyle name="_Column2_05 bdg ridotto 2 2 3" xfId="19659" xr:uid="{7C9F74FB-AC93-452C-BBAD-2EBC1030E847}"/>
    <cellStyle name="_Column2_05 bdg ridotto 2 3" xfId="10745" xr:uid="{896210C8-6DC4-4FE2-9E41-3FE33FD9907A}"/>
    <cellStyle name="_Column2_05 bdg ridotto 2 3 2" xfId="17787" xr:uid="{1817495B-513D-404E-9AA2-6FDA605F48E4}"/>
    <cellStyle name="_Column2_05 bdg ridotto 2 3 2 2" xfId="30156" xr:uid="{8007096A-0093-433B-B22B-2058F2F599BB}"/>
    <cellStyle name="_Column2_05 bdg ridotto 2 3 3" xfId="23485" xr:uid="{39A21F69-37D1-4E4F-9150-FE599C633CE3}"/>
    <cellStyle name="_Column2_05 bdg ridotto 2 4" xfId="12848" xr:uid="{36D8F799-F7AF-461D-9B3C-8DC8F42C81CC}"/>
    <cellStyle name="_Column2_05 bdg ridotto 2 4 2" xfId="25543" xr:uid="{76CC15B3-EC74-4A8C-92B0-C6368FCEDA36}"/>
    <cellStyle name="_Column2_05 bdg ridotto 3" xfId="479" xr:uid="{E519DA0B-E866-492E-AA9C-AEFF5C1902E1}"/>
    <cellStyle name="_Column2_05 bdg ridotto 3 2" xfId="6449" xr:uid="{0DE7461C-AD4B-49A1-84F2-EA380CECA4F5}"/>
    <cellStyle name="_Column2_05 bdg ridotto 3 2 2" xfId="13975" xr:uid="{4DAEE385-D27F-4E0B-841F-9152B3C66234}"/>
    <cellStyle name="_Column2_05 bdg ridotto 3 2 2 2" xfId="26486" xr:uid="{1896B370-E772-47E8-8573-B1DA9982E17A}"/>
    <cellStyle name="_Column2_05 bdg ridotto 3 2 3" xfId="19660" xr:uid="{F1238BA1-D505-4A49-8287-B9059F644F93}"/>
    <cellStyle name="_Column2_05 bdg ridotto 3 3" xfId="10744" xr:uid="{DD196CC1-38DF-4FCD-AAD0-9C1A17958A27}"/>
    <cellStyle name="_Column2_05 bdg ridotto 3 3 2" xfId="17786" xr:uid="{2A0006BA-DD79-447C-823B-F57E9CF1294C}"/>
    <cellStyle name="_Column2_05 bdg ridotto 3 3 2 2" xfId="30155" xr:uid="{8D65F377-E652-4C1F-BBBD-BDD8924D1EAD}"/>
    <cellStyle name="_Column2_05 bdg ridotto 3 3 3" xfId="23484" xr:uid="{6929744F-8911-4022-99E9-7DC6C8298B17}"/>
    <cellStyle name="_Column2_05 bdg ridotto 3 4" xfId="12847" xr:uid="{6776A2FF-A224-46F0-B4F3-4509AA9510D6}"/>
    <cellStyle name="_Column2_05 bdg ridotto 3 4 2" xfId="25542" xr:uid="{BF4409FA-5CF5-4173-9507-D5412314FA8C}"/>
    <cellStyle name="_Column2_05 bdg ridotto 4" xfId="6447" xr:uid="{A7FE807C-99F1-496F-9F5C-9E23DDC29215}"/>
    <cellStyle name="_Column2_05 bdg ridotto 4 2" xfId="13973" xr:uid="{4649551D-349D-406A-9B80-5C84D614FB9C}"/>
    <cellStyle name="_Column2_05 bdg ridotto 4 2 2" xfId="26484" xr:uid="{07E02968-8467-43EC-BC33-1C2E466E5442}"/>
    <cellStyle name="_Column2_05 bdg ridotto 4 3" xfId="19658" xr:uid="{23FC774E-5561-4A24-9B7E-37B2A4BC2FA7}"/>
    <cellStyle name="_Column2_05 bdg ridotto 5" xfId="10747" xr:uid="{F83C19D7-1D9D-49F2-87C1-79BC97478F4A}"/>
    <cellStyle name="_Column2_05 bdg ridotto 5 2" xfId="17789" xr:uid="{28D275CD-F6FA-4D7D-8439-8CED7FD40461}"/>
    <cellStyle name="_Column2_05 bdg ridotto 5 2 2" xfId="30158" xr:uid="{44855E3A-BF9D-4099-B052-F0848A8F9553}"/>
    <cellStyle name="_Column2_05 bdg ridotto 5 3" xfId="23487" xr:uid="{4A5DA514-576A-4D1C-9C36-0BDE8F379D93}"/>
    <cellStyle name="_Column2_05 bdg ridotto 6" xfId="12849" xr:uid="{1A61B228-899B-4860-9E16-106012ADA6C5}"/>
    <cellStyle name="_Column2_05 bdg ridotto 6 2" xfId="25544" xr:uid="{D8514370-FEA9-48B7-BA11-87208F7FB879}"/>
    <cellStyle name="_Column2_05 Bdgt per CDA 19 01" xfId="480" xr:uid="{2917D302-22C0-4156-BF31-7D46A56DF30A}"/>
    <cellStyle name="_Column2_05 CFR 1" xfId="481" xr:uid="{F31B419A-9341-4CD1-9727-29A791241CF7}"/>
    <cellStyle name="_Column2_05 CFR 1 Frozen" xfId="482" xr:uid="{C587218A-558C-4D86-B35D-417514465739}"/>
    <cellStyle name="_Column2_05 Linea ROF" xfId="483" xr:uid="{A601277A-C4BB-4A94-A7FA-B44A1CC9A178}"/>
    <cellStyle name="_Column2_05 Linea ROF 2" xfId="484" xr:uid="{0658AC16-DE71-4CDB-A126-FC2BE63A13EE}"/>
    <cellStyle name="_Column2_05 Linea ROF 2 2" xfId="6456" xr:uid="{F93366B6-290C-4242-973C-4849545DBD84}"/>
    <cellStyle name="_Column2_05 Linea ROF 2 2 2" xfId="13979" xr:uid="{7A92DE31-8127-4654-AF96-529DDAEB9290}"/>
    <cellStyle name="_Column2_05 Linea ROF 2 2 2 2" xfId="26490" xr:uid="{7C2D3621-8C3D-4D0C-8584-B73CC783D01B}"/>
    <cellStyle name="_Column2_05 Linea ROF 2 2 3" xfId="19667" xr:uid="{1951BAEA-5F18-4B82-8A98-F22E48C8ACD8}"/>
    <cellStyle name="_Column2_05 Linea ROF 2 3" xfId="10742" xr:uid="{F9172AAC-27B4-4495-A2B7-6A55D73B4A8B}"/>
    <cellStyle name="_Column2_05 Linea ROF 2 3 2" xfId="17784" xr:uid="{124CF8EB-C978-487A-87D5-76738D8A1410}"/>
    <cellStyle name="_Column2_05 Linea ROF 2 3 2 2" xfId="30153" xr:uid="{363A0EE7-68E2-4C5C-9C8F-F1F4B05DE532}"/>
    <cellStyle name="_Column2_05 Linea ROF 2 3 3" xfId="23482" xr:uid="{ED31D639-52AE-4B7E-A980-B06ECB02DD30}"/>
    <cellStyle name="_Column2_05 Linea ROF 2 4" xfId="12843" xr:uid="{A4F0866E-3FA2-4C53-AA48-FD27403FB20C}"/>
    <cellStyle name="_Column2_05 Linea ROF 2 4 2" xfId="25538" xr:uid="{1A4F9A6E-C451-4101-B830-D248E2599DF9}"/>
    <cellStyle name="_Column2_05 Linea ROF 3" xfId="485" xr:uid="{2E52FF3D-88F0-482F-A6E3-289258A8072B}"/>
    <cellStyle name="_Column2_05 Linea ROF 3 2" xfId="6457" xr:uid="{E606D02F-4EB6-4F8D-9D19-BD4D43BEEF94}"/>
    <cellStyle name="_Column2_05 Linea ROF 3 2 2" xfId="13980" xr:uid="{90A53A0B-6456-4C19-86A0-CCECC8C1660D}"/>
    <cellStyle name="_Column2_05 Linea ROF 3 2 2 2" xfId="26491" xr:uid="{DF0458A4-4244-4057-BE09-ED305B6288B9}"/>
    <cellStyle name="_Column2_05 Linea ROF 3 2 3" xfId="19668" xr:uid="{3B2D9170-3008-4812-B06E-77D1C9D79E59}"/>
    <cellStyle name="_Column2_05 Linea ROF 3 3" xfId="10741" xr:uid="{DF8E47A9-0231-43D5-886A-9ABFCB16D08A}"/>
    <cellStyle name="_Column2_05 Linea ROF 3 3 2" xfId="17783" xr:uid="{173766DE-9CF6-40F0-8FE1-1DD20C7BDD56}"/>
    <cellStyle name="_Column2_05 Linea ROF 3 3 2 2" xfId="30152" xr:uid="{C859EBBA-65BC-4DF9-A97F-A879AF034F7D}"/>
    <cellStyle name="_Column2_05 Linea ROF 3 3 3" xfId="23481" xr:uid="{DE000B90-E1CD-47C0-AAD3-8DC7AD686808}"/>
    <cellStyle name="_Column2_05 Linea ROF 3 4" xfId="12842" xr:uid="{4EB0C995-9E51-43AF-AD47-A717A7FFCB18}"/>
    <cellStyle name="_Column2_05 Linea ROF 3 4 2" xfId="25537" xr:uid="{6076E59A-5D5D-4182-9D4A-13A352045E5F}"/>
    <cellStyle name="_Column2_05 Linea ROF 4" xfId="6455" xr:uid="{8626AD1C-2715-4BA7-98DE-0DAF3F452D54}"/>
    <cellStyle name="_Column2_05 Linea ROF 4 2" xfId="13978" xr:uid="{46C9817B-4F87-4DBA-8D1D-384CFCA2EF39}"/>
    <cellStyle name="_Column2_05 Linea ROF 4 2 2" xfId="26489" xr:uid="{AC197229-36F5-4A60-94EA-C34C2AE9693F}"/>
    <cellStyle name="_Column2_05 Linea ROF 4 3" xfId="19666" xr:uid="{F2B79388-326F-43A6-BE1F-1232BAAAC3B7}"/>
    <cellStyle name="_Column2_05 Linea ROF 5" xfId="10743" xr:uid="{4ADAAB6E-0B88-446F-B8D3-EA5D7227BAA7}"/>
    <cellStyle name="_Column2_05 Linea ROF 5 2" xfId="17785" xr:uid="{5401A8FE-226A-4B17-A70A-9F83F60C49D8}"/>
    <cellStyle name="_Column2_05 Linea ROF 5 2 2" xfId="30154" xr:uid="{EE93EF7C-8F22-4D6C-A51B-B6AA07DB0A87}"/>
    <cellStyle name="_Column2_05 Linea ROF 5 3" xfId="23483" xr:uid="{2EAF7BC6-AB52-4BFC-97D0-EC858ADD72A8}"/>
    <cellStyle name="_Column2_05 Linea ROF 6" xfId="12844" xr:uid="{99C41C72-5BF1-4B0E-A456-869058E2355D}"/>
    <cellStyle name="_Column2_05 Linea ROF 6 2" xfId="25539" xr:uid="{79C57F5E-EDDB-4264-9C4A-0C3CF6273440}"/>
    <cellStyle name="_Column2_050517_CF Auto Fcst 1 Trim" xfId="486" xr:uid="{42DD9F12-E46F-48A4-AF8D-65EED10AE256}"/>
    <cellStyle name="_Column2_050517_CF Auto Fcst 1 Trim 2" xfId="487" xr:uid="{4A04C912-C35E-49A6-BB8D-E2CA8C1C2267}"/>
    <cellStyle name="_Column2_050517_CF Auto Fcst 1 Trim 2 2" xfId="6461" xr:uid="{D7A86719-B739-4A19-9FF8-0BF86D9C2520}"/>
    <cellStyle name="_Column2_050517_CF Auto Fcst 1 Trim 2 2 2" xfId="13984" xr:uid="{B167E23F-9877-4647-BA54-5738EF0755D8}"/>
    <cellStyle name="_Column2_050517_CF Auto Fcst 1 Trim 2 2 2 2" xfId="26495" xr:uid="{1A63B528-984B-467D-ADBC-6D54CDA22EDB}"/>
    <cellStyle name="_Column2_050517_CF Auto Fcst 1 Trim 2 2 3" xfId="19672" xr:uid="{14E5F911-D59F-46E4-A2FD-2B00AFA1CA62}"/>
    <cellStyle name="_Column2_050517_CF Auto Fcst 1 Trim 2 3" xfId="10739" xr:uid="{5E65ACC7-057E-459E-AAC5-F79FF1F18CB4}"/>
    <cellStyle name="_Column2_050517_CF Auto Fcst 1 Trim 2 3 2" xfId="17781" xr:uid="{7DA0091E-D6FC-4467-AE34-6F5F68643B05}"/>
    <cellStyle name="_Column2_050517_CF Auto Fcst 1 Trim 2 3 2 2" xfId="30150" xr:uid="{73636524-AD34-4EDE-8CBD-861A9C67ADE0}"/>
    <cellStyle name="_Column2_050517_CF Auto Fcst 1 Trim 2 3 3" xfId="23479" xr:uid="{9038EDE0-9EF8-406F-A695-56BA071FEB36}"/>
    <cellStyle name="_Column2_050517_CF Auto Fcst 1 Trim 2 4" xfId="12840" xr:uid="{2E53FDBA-8472-45FB-AEE7-1D65F36D1C06}"/>
    <cellStyle name="_Column2_050517_CF Auto Fcst 1 Trim 2 4 2" xfId="25535" xr:uid="{1FE8AD76-0E62-4236-85DC-CDBCC5297399}"/>
    <cellStyle name="_Column2_050517_CF Auto Fcst 1 Trim 3" xfId="488" xr:uid="{17DE4F6E-0153-4BDC-949A-3676290FDE2B}"/>
    <cellStyle name="_Column2_050517_CF Auto Fcst 1 Trim 3 2" xfId="6462" xr:uid="{6F7C65C7-1BB9-461D-B29B-BA9BB682350F}"/>
    <cellStyle name="_Column2_050517_CF Auto Fcst 1 Trim 3 2 2" xfId="13985" xr:uid="{88591427-5F38-43A4-8DEB-6E6A0827E956}"/>
    <cellStyle name="_Column2_050517_CF Auto Fcst 1 Trim 3 2 2 2" xfId="26496" xr:uid="{349EB9B5-0AA5-401B-B4AA-EAF02CB5B8E8}"/>
    <cellStyle name="_Column2_050517_CF Auto Fcst 1 Trim 3 2 3" xfId="19673" xr:uid="{62E9336B-194E-4B23-8993-E5436A864925}"/>
    <cellStyle name="_Column2_050517_CF Auto Fcst 1 Trim 3 3" xfId="11564" xr:uid="{9427C4D5-4696-4676-BD52-9CDCECA663C0}"/>
    <cellStyle name="_Column2_050517_CF Auto Fcst 1 Trim 3 3 2" xfId="18501" xr:uid="{886A4952-A3AA-4D2A-8A3B-B46D67E4C380}"/>
    <cellStyle name="_Column2_050517_CF Auto Fcst 1 Trim 3 3 2 2" xfId="30866" xr:uid="{D71CD28A-09D9-4E57-BA53-1FD79DC85644}"/>
    <cellStyle name="_Column2_050517_CF Auto Fcst 1 Trim 3 3 3" xfId="24259" xr:uid="{599FBAB1-F5B1-4BFE-AC6B-AB123A84E186}"/>
    <cellStyle name="_Column2_050517_CF Auto Fcst 1 Trim 3 4" xfId="12837" xr:uid="{A0A11145-DCC5-420B-A022-A44788AE0152}"/>
    <cellStyle name="_Column2_050517_CF Auto Fcst 1 Trim 3 4 2" xfId="25532" xr:uid="{4E5D620C-7F53-4720-9B5F-816621E84136}"/>
    <cellStyle name="_Column2_050517_CF Auto Fcst 1 Trim 4" xfId="6458" xr:uid="{AB54FDB0-C596-4639-8DC9-5D665B261456}"/>
    <cellStyle name="_Column2_050517_CF Auto Fcst 1 Trim 4 2" xfId="13981" xr:uid="{5C120906-7C37-4388-B59F-27497DE072CE}"/>
    <cellStyle name="_Column2_050517_CF Auto Fcst 1 Trim 4 2 2" xfId="26492" xr:uid="{23F812CC-DF7E-4536-BE19-1B150958A95A}"/>
    <cellStyle name="_Column2_050517_CF Auto Fcst 1 Trim 4 3" xfId="19669" xr:uid="{C907C1F6-CBE9-410E-BFFC-D8D1EC8298F9}"/>
    <cellStyle name="_Column2_050517_CF Auto Fcst 1 Trim 5" xfId="10740" xr:uid="{9375D89D-A644-410C-8A9F-82572D3BBB05}"/>
    <cellStyle name="_Column2_050517_CF Auto Fcst 1 Trim 5 2" xfId="17782" xr:uid="{D6D5B660-142F-4568-AB8B-35EBA90309E4}"/>
    <cellStyle name="_Column2_050517_CF Auto Fcst 1 Trim 5 2 2" xfId="30151" xr:uid="{A93F10CC-66D3-4D5B-B0D4-8C596122FF1E}"/>
    <cellStyle name="_Column2_050517_CF Auto Fcst 1 Trim 5 3" xfId="23480" xr:uid="{8CE3DDA2-0350-4F8C-B785-BED7D8827400}"/>
    <cellStyle name="_Column2_050517_CF Auto Fcst 1 Trim 6" xfId="12841" xr:uid="{35A1AFEF-A4E6-4314-BA92-9A266626DA5F}"/>
    <cellStyle name="_Column2_050517_CF Auto Fcst 1 Trim 6 2" xfId="25536" xr:uid="{56BE3CA7-ACCF-435E-9837-B0B696C8937D}"/>
    <cellStyle name="_Column2_050517_CF Net Debt April" xfId="489" xr:uid="{5AABCC79-A600-4009-9691-2573224BB33F}"/>
    <cellStyle name="_Column2_050517_CF Net Debt April 2" xfId="490" xr:uid="{F1678E8D-0333-4872-954F-A32CE7923DF5}"/>
    <cellStyle name="_Column2_050517_CF Net Debt April 2 2" xfId="6464" xr:uid="{CDC562AA-4CE3-4174-9E88-92360FDE5910}"/>
    <cellStyle name="_Column2_050517_CF Net Debt April 2 2 2" xfId="13987" xr:uid="{184C75F9-1386-482E-B5C0-19D5300DD40E}"/>
    <cellStyle name="_Column2_050517_CF Net Debt April 2 2 2 2" xfId="26498" xr:uid="{E7D9A1DC-4E3F-44E1-B772-F5733F9B9A75}"/>
    <cellStyle name="_Column2_050517_CF Net Debt April 2 2 3" xfId="19675" xr:uid="{F71792B9-9B73-4AC1-85E8-FC83D0412CC2}"/>
    <cellStyle name="_Column2_050517_CF Net Debt April 2 3" xfId="11559" xr:uid="{A5EDEEC3-CCE9-4A52-9125-0EA0D305E409}"/>
    <cellStyle name="_Column2_050517_CF Net Debt April 2 3 2" xfId="18496" xr:uid="{5A8FC763-5058-4C7D-9CD9-1CBC7FDBE69B}"/>
    <cellStyle name="_Column2_050517_CF Net Debt April 2 3 2 2" xfId="30861" xr:uid="{47744BF7-8DE0-4571-A182-BEEA318A4716}"/>
    <cellStyle name="_Column2_050517_CF Net Debt April 2 3 3" xfId="24254" xr:uid="{43129862-E80D-405E-9A1B-03CF24E0E0D9}"/>
    <cellStyle name="_Column2_050517_CF Net Debt April 2 4" xfId="12836" xr:uid="{E7799EAD-1D88-4AE2-A4C4-1A405B66DE76}"/>
    <cellStyle name="_Column2_050517_CF Net Debt April 2 4 2" xfId="25531" xr:uid="{94195F52-8226-4481-8DE0-CB5521BF8259}"/>
    <cellStyle name="_Column2_050517_CF Net Debt April 3" xfId="491" xr:uid="{AB9A9EA4-F6C6-492E-B118-5E16C975F65D}"/>
    <cellStyle name="_Column2_050517_CF Net Debt April 3 2" xfId="6465" xr:uid="{EA688650-C3F9-4245-8EB4-E244B1C7A4AC}"/>
    <cellStyle name="_Column2_050517_CF Net Debt April 3 2 2" xfId="13988" xr:uid="{E69A95A9-C3EC-480B-85E2-59DF5DE509CB}"/>
    <cellStyle name="_Column2_050517_CF Net Debt April 3 2 2 2" xfId="26499" xr:uid="{A2A2765F-093C-4DA3-91B7-AC2053044CE6}"/>
    <cellStyle name="_Column2_050517_CF Net Debt April 3 2 3" xfId="19676" xr:uid="{53E035E6-47BF-4C73-BD3D-AEFA7A24C274}"/>
    <cellStyle name="_Column2_050517_CF Net Debt April 3 3" xfId="11557" xr:uid="{EB54FB97-D102-43E8-AEAA-6CE2899225B3}"/>
    <cellStyle name="_Column2_050517_CF Net Debt April 3 3 2" xfId="18494" xr:uid="{97EA4444-3CB9-493F-9B79-3DCA8354ABAC}"/>
    <cellStyle name="_Column2_050517_CF Net Debt April 3 3 2 2" xfId="30859" xr:uid="{268FB1DD-133E-4341-AB03-F0A2693D562F}"/>
    <cellStyle name="_Column2_050517_CF Net Debt April 3 3 3" xfId="24252" xr:uid="{130F8732-273B-4919-81E9-BFA3311A994E}"/>
    <cellStyle name="_Column2_050517_CF Net Debt April 3 4" xfId="12835" xr:uid="{1874086E-66B3-4FCB-A6AD-9AE88FB93825}"/>
    <cellStyle name="_Column2_050517_CF Net Debt April 3 4 2" xfId="25530" xr:uid="{7F4CB825-BAE5-4C35-B874-11A8E036F1A4}"/>
    <cellStyle name="_Column2_050517_CF Net Debt April 4" xfId="6463" xr:uid="{260A144A-D3AF-4018-8AC4-E8D60C1803B3}"/>
    <cellStyle name="_Column2_050517_CF Net Debt April 4 2" xfId="13986" xr:uid="{49AFD033-9E63-4027-9788-9C91610FCFED}"/>
    <cellStyle name="_Column2_050517_CF Net Debt April 4 2 2" xfId="26497" xr:uid="{B830BF3B-4D67-44CC-A76F-C295976C1FFA}"/>
    <cellStyle name="_Column2_050517_CF Net Debt April 4 3" xfId="19674" xr:uid="{7981D823-D662-4D60-A7D1-CC6002B50EFA}"/>
    <cellStyle name="_Column2_050517_CF Net Debt April 5" xfId="11561" xr:uid="{9F9A0C1C-D7A0-413F-9747-8EBCDC8A3C53}"/>
    <cellStyle name="_Column2_050517_CF Net Debt April 5 2" xfId="18498" xr:uid="{9502B606-320B-49AF-A7C5-6420609F46B1}"/>
    <cellStyle name="_Column2_050517_CF Net Debt April 5 2 2" xfId="30863" xr:uid="{B78A27F9-6699-47FA-BF7A-5E84C4BD69EE}"/>
    <cellStyle name="_Column2_050517_CF Net Debt April 5 3" xfId="24256" xr:uid="{4761CEF3-B7C1-498B-8890-8EBF9FDFEBA6}"/>
    <cellStyle name="_Column2_050517_CF Net Debt April 6" xfId="13174" xr:uid="{423F4789-8001-4C39-8568-FFE3AC2F6124}"/>
    <cellStyle name="_Column2_050517_CF Net Debt April 6 2" xfId="25867" xr:uid="{2C620130-89BC-4A7E-A50D-03EF8F1B951B}"/>
    <cellStyle name="_Column2_06 Marelli Proventi Oneri full year" xfId="492" xr:uid="{9A058214-8071-4785-AD7C-8707C3E22BF9}"/>
    <cellStyle name="_Column2_06_DBOPS_Actl_C13" xfId="493" xr:uid="{20525755-A876-45BA-B5F5-09B44034FEF4}"/>
    <cellStyle name="_Column2_06_DBOPS_Actl_C13 2" xfId="494" xr:uid="{8DD5B6BB-DCB8-46E4-8A92-B1FEF0D4E319}"/>
    <cellStyle name="_Column2_06_DBOPS_Actl_C13 2 2" xfId="6470" xr:uid="{9C6A14F0-CFFD-4429-BBDA-E1BFC5BCBEF1}"/>
    <cellStyle name="_Column2_06_DBOPS_Actl_C13 2 2 2" xfId="13992" xr:uid="{3D74A0E4-8C5D-40D0-9BC3-D8A4CD1A8180}"/>
    <cellStyle name="_Column2_06_DBOPS_Actl_C13 2 2 2 2" xfId="26503" xr:uid="{C1D450AA-3BB0-4DA1-A973-906306D47966}"/>
    <cellStyle name="_Column2_06_DBOPS_Actl_C13 2 2 3" xfId="19681" xr:uid="{A2337AF3-71B6-4D2A-8025-5BF73F6376F1}"/>
    <cellStyle name="_Column2_06_DBOPS_Actl_C13 2 3" xfId="11434" xr:uid="{5687AF95-A7CF-4621-A13B-F29E14EECE78}"/>
    <cellStyle name="_Column2_06_DBOPS_Actl_C13 2 3 2" xfId="18405" xr:uid="{74802567-9292-43F9-97A3-DF5164B6D8B7}"/>
    <cellStyle name="_Column2_06_DBOPS_Actl_C13 2 3 2 2" xfId="30770" xr:uid="{83913ADF-EA49-4305-B5D0-B48C6ACBF18B}"/>
    <cellStyle name="_Column2_06_DBOPS_Actl_C13 2 3 3" xfId="24148" xr:uid="{65187BE1-CC18-4653-BDCF-098913AECF7A}"/>
    <cellStyle name="_Column2_06_DBOPS_Actl_C13 2 4" xfId="12831" xr:uid="{F524F0B8-B04F-438F-AC3C-27957EE3AAA3}"/>
    <cellStyle name="_Column2_06_DBOPS_Actl_C13 2 4 2" xfId="25526" xr:uid="{67E9212B-04ED-49C2-8256-B02C2D093B9E}"/>
    <cellStyle name="_Column2_06_DBOPS_Actl_C13 3" xfId="495" xr:uid="{6DCF0B74-C683-4DE8-B8A0-443A1C31A351}"/>
    <cellStyle name="_Column2_06_DBOPS_Actl_C13 3 2" xfId="6471" xr:uid="{EA08586D-CAD3-46EE-9943-E0EDB5F2F59F}"/>
    <cellStyle name="_Column2_06_DBOPS_Actl_C13 3 2 2" xfId="13993" xr:uid="{C76A1B32-C96F-437F-BEA8-792A83479F0B}"/>
    <cellStyle name="_Column2_06_DBOPS_Actl_C13 3 2 2 2" xfId="26504" xr:uid="{62B55B24-A007-47F7-9E3D-B4C9DAFCDB37}"/>
    <cellStyle name="_Column2_06_DBOPS_Actl_C13 3 2 3" xfId="19682" xr:uid="{1C5DA67E-1AA9-4590-B400-245CD16FBE90}"/>
    <cellStyle name="_Column2_06_DBOPS_Actl_C13 3 3" xfId="10738" xr:uid="{9585FF1F-D4B8-4FE3-A269-5B29BB7E5308}"/>
    <cellStyle name="_Column2_06_DBOPS_Actl_C13 3 3 2" xfId="17780" xr:uid="{B8165C37-6FD2-48D2-A8E7-22D641BC81B0}"/>
    <cellStyle name="_Column2_06_DBOPS_Actl_C13 3 3 2 2" xfId="30149" xr:uid="{461359C5-6CA4-4471-B250-5A28CE823EAC}"/>
    <cellStyle name="_Column2_06_DBOPS_Actl_C13 3 3 3" xfId="23478" xr:uid="{997B8B6F-5229-4B06-9EC8-3ED3EE876004}"/>
    <cellStyle name="_Column2_06_DBOPS_Actl_C13 3 4" xfId="12830" xr:uid="{8A683053-D269-4AD5-9FD3-1CF89E8A3871}"/>
    <cellStyle name="_Column2_06_DBOPS_Actl_C13 3 4 2" xfId="25525" xr:uid="{BE4306B8-BEA3-48BE-8104-CC830172ECDD}"/>
    <cellStyle name="_Column2_06_DBOPS_Actl_C13 4" xfId="6469" xr:uid="{975BB0F1-3ECF-4311-8DCC-F32961955E3E}"/>
    <cellStyle name="_Column2_06_DBOPS_Actl_C13 4 2" xfId="13991" xr:uid="{BB740078-8D80-4960-8B8F-64D4E011D667}"/>
    <cellStyle name="_Column2_06_DBOPS_Actl_C13 4 2 2" xfId="26502" xr:uid="{40DC5D9F-124D-454F-AB2E-970308419C48}"/>
    <cellStyle name="_Column2_06_DBOPS_Actl_C13 4 3" xfId="19680" xr:uid="{BC63B729-EC7A-49C5-A246-924997CB6B94}"/>
    <cellStyle name="_Column2_06_DBOPS_Actl_C13 5" xfId="11554" xr:uid="{0CB30DA0-57B1-4703-AE42-A994DA02A29D}"/>
    <cellStyle name="_Column2_06_DBOPS_Actl_C13 5 2" xfId="18491" xr:uid="{00E9E88E-BBD1-4116-AD03-D7821586B571}"/>
    <cellStyle name="_Column2_06_DBOPS_Actl_C13 5 2 2" xfId="30856" xr:uid="{CFCE6A5E-5356-4D37-BCD3-CC5C0A0B8C20}"/>
    <cellStyle name="_Column2_06_DBOPS_Actl_C13 5 3" xfId="24249" xr:uid="{9A9765DC-EF43-4FEE-B1C5-83F6EC6A3B96}"/>
    <cellStyle name="_Column2_06_DBOPS_Actl_C13 6" xfId="12834" xr:uid="{A8B19A00-DD85-45FE-A62B-D1741891187A}"/>
    <cellStyle name="_Column2_06_DBOPS_Actl_C13 6 2" xfId="25529" xr:uid="{3D96AF91-36F2-4FDD-91B0-3598E2646D8F}"/>
    <cellStyle name="_Column2_08 Cambi" xfId="496" xr:uid="{252729D4-DAFA-4928-8C6D-FA15D6AD97E3}"/>
    <cellStyle name="_Column2_08 Impatto cambi" xfId="497" xr:uid="{37C6F244-60D7-44B5-8244-3EC79698C2C4}"/>
    <cellStyle name="_Column2_08 Impatto cambi 2" xfId="498" xr:uid="{F15C6D7B-E8C2-4358-8692-4073E7E06BF6}"/>
    <cellStyle name="_Column2_08 Impatto cambi 2 2" xfId="6474" xr:uid="{C4417757-E8D4-48F9-BCED-1A30B6F13A11}"/>
    <cellStyle name="_Column2_08 Impatto cambi 2 2 2" xfId="13995" xr:uid="{C8B28F3B-7BB6-4C0B-AF98-BF434BF30A78}"/>
    <cellStyle name="_Column2_08 Impatto cambi 2 2 2 2" xfId="26506" xr:uid="{4DAD4DF1-A4CB-4DD8-BD09-D4C2AFF6C0F0}"/>
    <cellStyle name="_Column2_08 Impatto cambi 2 2 3" xfId="19685" xr:uid="{1ADC1F0F-8944-4781-B021-28AE79AA7EC6}"/>
    <cellStyle name="_Column2_08 Impatto cambi 2 3" xfId="10736" xr:uid="{0C502B59-E280-4E64-9131-5B6CD186987A}"/>
    <cellStyle name="_Column2_08 Impatto cambi 2 3 2" xfId="17778" xr:uid="{37EB01D7-B435-49DC-9F49-27A0D06A4F13}"/>
    <cellStyle name="_Column2_08 Impatto cambi 2 3 2 2" xfId="30147" xr:uid="{9AA9E135-3E15-4E6F-9371-718441DF1B2A}"/>
    <cellStyle name="_Column2_08 Impatto cambi 2 3 3" xfId="23476" xr:uid="{051BA2E7-75F6-4E6B-BE5B-7734E3FDFC8B}"/>
    <cellStyle name="_Column2_08 Impatto cambi 2 4" xfId="12828" xr:uid="{7334744B-38F9-41E6-8E3D-49085BF6068A}"/>
    <cellStyle name="_Column2_08 Impatto cambi 2 4 2" xfId="25523" xr:uid="{EE2CD413-C3DC-4105-8CEF-019C2C0C8C2F}"/>
    <cellStyle name="_Column2_08 Impatto cambi 3" xfId="499" xr:uid="{1640E33E-2786-4846-A309-07036195C391}"/>
    <cellStyle name="_Column2_08 Impatto cambi 3 2" xfId="6477" xr:uid="{E01E7D87-8AFF-4808-B374-9139F4CDAED2}"/>
    <cellStyle name="_Column2_08 Impatto cambi 3 2 2" xfId="13998" xr:uid="{B31F5D3C-5B4E-4FEC-9E16-02A615815DA4}"/>
    <cellStyle name="_Column2_08 Impatto cambi 3 2 2 2" xfId="26509" xr:uid="{41FA483D-E946-40A0-AA8A-7172D1A7AB9F}"/>
    <cellStyle name="_Column2_08 Impatto cambi 3 2 3" xfId="19688" xr:uid="{5CE6FE06-562D-4594-B998-9F9A01EB46A1}"/>
    <cellStyle name="_Column2_08 Impatto cambi 3 3" xfId="11444" xr:uid="{3D58102A-B6BC-4E2A-9A25-2F99619ECDC2}"/>
    <cellStyle name="_Column2_08 Impatto cambi 3 3 2" xfId="18414" xr:uid="{D9BF708E-2D17-4724-8B9F-D35E9F54604F}"/>
    <cellStyle name="_Column2_08 Impatto cambi 3 3 2 2" xfId="30779" xr:uid="{5716A812-48DB-4BBB-BB0B-6098A40D963F}"/>
    <cellStyle name="_Column2_08 Impatto cambi 3 3 3" xfId="24158" xr:uid="{A0530169-1F93-4D64-A656-80B3432E308F}"/>
    <cellStyle name="_Column2_08 Impatto cambi 3 4" xfId="12827" xr:uid="{5045BED1-77E8-4DEC-A0F1-D7B63117165D}"/>
    <cellStyle name="_Column2_08 Impatto cambi 3 4 2" xfId="25522" xr:uid="{E5BFAE66-60C7-4056-90CC-1D4BD6492A13}"/>
    <cellStyle name="_Column2_08 Impatto cambi 4" xfId="6473" xr:uid="{1731D1BA-656D-4BD5-B55C-44EF9CE53B77}"/>
    <cellStyle name="_Column2_08 Impatto cambi 4 2" xfId="13994" xr:uid="{1C725833-E83D-45AD-A415-1CB756E9F60C}"/>
    <cellStyle name="_Column2_08 Impatto cambi 4 2 2" xfId="26505" xr:uid="{C856AAE5-A440-444C-84B8-8A19C9C23F55}"/>
    <cellStyle name="_Column2_08 Impatto cambi 4 3" xfId="19684" xr:uid="{B8798034-4B26-4E12-AD45-F359B4E43EE7}"/>
    <cellStyle name="_Column2_08 Impatto cambi 5" xfId="10737" xr:uid="{C37A650D-C54C-404A-B625-B4175F5C3CCB}"/>
    <cellStyle name="_Column2_08 Impatto cambi 5 2" xfId="17779" xr:uid="{89CDB20F-9DA9-4BA2-8168-253C2CA405E7}"/>
    <cellStyle name="_Column2_08 Impatto cambi 5 2 2" xfId="30148" xr:uid="{FB51AFEA-2E22-49F2-8F98-21B936FD80F1}"/>
    <cellStyle name="_Column2_08 Impatto cambi 5 3" xfId="23477" xr:uid="{FA07DB79-C4B5-47AB-8189-E5669351A2DF}"/>
    <cellStyle name="_Column2_08 Impatto cambi 6" xfId="12829" xr:uid="{6938C7BC-546E-4730-8CEF-638946D41F5B}"/>
    <cellStyle name="_Column2_08 Impatto cambi 6 2" xfId="25524" xr:uid="{255BF0E1-999E-4286-8492-F3C9F988F900}"/>
    <cellStyle name="_Column2_08 Memo 9 + 3" xfId="500" xr:uid="{C5BECC84-BBAD-4467-AC9C-476CCB451651}"/>
    <cellStyle name="_Column2_08 Memo 9 + 3 2" xfId="501" xr:uid="{0CE25CA3-819D-4042-96D1-0684BBC3C996}"/>
    <cellStyle name="_Column2_08 Memo 9 + 3 2 2" xfId="6479" xr:uid="{4EDB2D96-4079-4828-A215-FCD1C3489A1D}"/>
    <cellStyle name="_Column2_08 Memo 9 + 3 2 2 2" xfId="14000" xr:uid="{BBDE1BCF-33EE-49A0-8117-FB33CA24E75B}"/>
    <cellStyle name="_Column2_08 Memo 9 + 3 2 2 2 2" xfId="26511" xr:uid="{E04B4B57-7B09-4E41-ADE8-BE6D1CE08552}"/>
    <cellStyle name="_Column2_08 Memo 9 + 3 2 2 3" xfId="19690" xr:uid="{C4F5BB81-6F7F-4CDD-8FE2-0A62E1646903}"/>
    <cellStyle name="_Column2_08 Memo 9 + 3 2 3" xfId="11591" xr:uid="{987228B9-8B67-43DE-ACAB-BE2E275B0344}"/>
    <cellStyle name="_Column2_08 Memo 9 + 3 2 3 2" xfId="18526" xr:uid="{39701A77-0BDC-4A4C-9EC2-2083E0E6118A}"/>
    <cellStyle name="_Column2_08 Memo 9 + 3 2 3 2 2" xfId="30891" xr:uid="{215FC8D2-05EF-431E-82DD-BAF2F3B29D82}"/>
    <cellStyle name="_Column2_08 Memo 9 + 3 2 3 3" xfId="24286" xr:uid="{99EFFC32-82EC-4DCB-967E-E167C33C5007}"/>
    <cellStyle name="_Column2_08 Memo 9 + 3 2 4" xfId="12823" xr:uid="{62F4934A-B015-40D7-BD57-7FD782662B4A}"/>
    <cellStyle name="_Column2_08 Memo 9 + 3 2 4 2" xfId="25518" xr:uid="{209E0542-B197-4658-B2F3-E7F16B9AE051}"/>
    <cellStyle name="_Column2_08 Memo 9 + 3 3" xfId="502" xr:uid="{930534F5-8E21-45FF-BCD3-441172460766}"/>
    <cellStyle name="_Column2_08 Memo 9 + 3 3 2" xfId="6480" xr:uid="{3B81ADE7-A441-46F1-A6DA-1BED0A0D90F1}"/>
    <cellStyle name="_Column2_08 Memo 9 + 3 3 2 2" xfId="14001" xr:uid="{00343E23-C594-4F1E-A309-404ED3EC928B}"/>
    <cellStyle name="_Column2_08 Memo 9 + 3 3 2 2 2" xfId="26512" xr:uid="{94282E38-EE6A-4E84-8B73-E16A6EC04417}"/>
    <cellStyle name="_Column2_08 Memo 9 + 3 3 2 3" xfId="19691" xr:uid="{83765939-A9CC-417B-B845-FE38DC0EB313}"/>
    <cellStyle name="_Column2_08 Memo 9 + 3 3 3" xfId="11584" xr:uid="{A3E13C9B-105E-45E4-81F3-105EA4706C0F}"/>
    <cellStyle name="_Column2_08 Memo 9 + 3 3 3 2" xfId="18519" xr:uid="{CE07B1E4-E8A3-44BA-BC0C-CEA39F70067A}"/>
    <cellStyle name="_Column2_08 Memo 9 + 3 3 3 2 2" xfId="30884" xr:uid="{1EB58CA7-F5EA-4DEF-B8CA-F7048EF35D1C}"/>
    <cellStyle name="_Column2_08 Memo 9 + 3 3 3 3" xfId="24279" xr:uid="{045FA04E-E29A-476D-960F-F4F2D03A8326}"/>
    <cellStyle name="_Column2_08 Memo 9 + 3 3 4" xfId="12822" xr:uid="{7A2F723D-A52D-4C3D-9F1E-C99C2A45C345}"/>
    <cellStyle name="_Column2_08 Memo 9 + 3 3 4 2" xfId="25517" xr:uid="{8F374017-D52A-4441-81E0-97DBAF1BD88D}"/>
    <cellStyle name="_Column2_08 Memo 9 + 3 4" xfId="6478" xr:uid="{587E7A0F-C302-4A62-BBC3-4411BF3E0BF3}"/>
    <cellStyle name="_Column2_08 Memo 9 + 3 4 2" xfId="13999" xr:uid="{81D590BF-26F4-4CCC-B817-FDEA27DDBA53}"/>
    <cellStyle name="_Column2_08 Memo 9 + 3 4 2 2" xfId="26510" xr:uid="{1E813090-9188-4690-B337-B673016E4018}"/>
    <cellStyle name="_Column2_08 Memo 9 + 3 4 3" xfId="19689" xr:uid="{B5407579-98CA-4AA2-AEB9-E730B84F4858}"/>
    <cellStyle name="_Column2_08 Memo 9 + 3 5" xfId="11589" xr:uid="{DC07544A-E61A-454E-AD60-28B8D79F429A}"/>
    <cellStyle name="_Column2_08 Memo 9 + 3 5 2" xfId="18524" xr:uid="{A006D8AC-6B1B-4CD2-98A9-EACE036A5C66}"/>
    <cellStyle name="_Column2_08 Memo 9 + 3 5 2 2" xfId="30889" xr:uid="{0E079ED0-0339-4DAA-864E-0EF9A4EFEAEA}"/>
    <cellStyle name="_Column2_08 Memo 9 + 3 5 3" xfId="24284" xr:uid="{6218B6D7-B64D-4179-A313-C7F0E44A5F58}"/>
    <cellStyle name="_Column2_08 Memo 9 + 3 6" xfId="12824" xr:uid="{B4E77849-6BC3-4598-AEAF-35FCFF145566}"/>
    <cellStyle name="_Column2_08 Memo 9 + 3 6 2" xfId="25519" xr:uid="{CE2DCA47-7377-4013-B308-9D8AB2F7171B}"/>
    <cellStyle name="_Column2_08 Memo ROF Last" xfId="503" xr:uid="{0E27AF1B-3E79-47AD-B119-8B0C0A83E92F}"/>
    <cellStyle name="_Column2_08 Memo ROF Last 2" xfId="504" xr:uid="{50F544E5-1521-42A0-A2DF-D19C7BC0A148}"/>
    <cellStyle name="_Column2_08 Memo ROF Last 2 2" xfId="6482" xr:uid="{0E13C43E-F4AC-4AD0-9E14-65AE600BB814}"/>
    <cellStyle name="_Column2_08 Memo ROF Last 2 2 2" xfId="14003" xr:uid="{4D867FA0-09FE-493A-862D-756C6ED5E37D}"/>
    <cellStyle name="_Column2_08 Memo ROF Last 2 2 2 2" xfId="26514" xr:uid="{7A932312-900B-44A9-9412-210C4AE06571}"/>
    <cellStyle name="_Column2_08 Memo ROF Last 2 2 3" xfId="19693" xr:uid="{087C23D6-E90A-46CF-8387-09CEA316FB92}"/>
    <cellStyle name="_Column2_08 Memo ROF Last 2 3" xfId="10735" xr:uid="{9ED61085-231E-4801-AD7A-B11BD01A6AB2}"/>
    <cellStyle name="_Column2_08 Memo ROF Last 2 3 2" xfId="17777" xr:uid="{E4F076B8-87EF-4231-96F5-D3E86FF06F8F}"/>
    <cellStyle name="_Column2_08 Memo ROF Last 2 3 2 2" xfId="30146" xr:uid="{87FD4E13-5396-41A3-94D6-FE22CBF2F945}"/>
    <cellStyle name="_Column2_08 Memo ROF Last 2 3 3" xfId="23475" xr:uid="{0101E5E4-47FE-4EAC-A547-5BD508BBECC6}"/>
    <cellStyle name="_Column2_08 Memo ROF Last 2 4" xfId="12820" xr:uid="{82BB983F-BF85-40FF-B40F-6FEA62CC0707}"/>
    <cellStyle name="_Column2_08 Memo ROF Last 2 4 2" xfId="25515" xr:uid="{E4DF8C73-9BAC-4706-9756-D1B360414451}"/>
    <cellStyle name="_Column2_08 Memo ROF Last 3" xfId="505" xr:uid="{83BA736F-4394-43C7-8F35-F366824BF69A}"/>
    <cellStyle name="_Column2_08 Memo ROF Last 3 2" xfId="6485" xr:uid="{1FDD1616-722A-40F4-B4D6-F709134E7993}"/>
    <cellStyle name="_Column2_08 Memo ROF Last 3 2 2" xfId="14006" xr:uid="{BF021AD5-AEB2-43A2-BC2E-C2322AA3A956}"/>
    <cellStyle name="_Column2_08 Memo ROF Last 3 2 2 2" xfId="26517" xr:uid="{E1E0C50D-D2D6-457D-AB65-0A1C4E0E980E}"/>
    <cellStyle name="_Column2_08 Memo ROF Last 3 2 3" xfId="19696" xr:uid="{EBB05916-9574-4CBE-BD87-912E8196D69B}"/>
    <cellStyle name="_Column2_08 Memo ROF Last 3 3" xfId="10734" xr:uid="{E9F1FD1D-3BDC-4514-B913-1E20E4780EE5}"/>
    <cellStyle name="_Column2_08 Memo ROF Last 3 3 2" xfId="17776" xr:uid="{7066CEDB-AE64-4D2C-BFB0-556FFA47A847}"/>
    <cellStyle name="_Column2_08 Memo ROF Last 3 3 2 2" xfId="30145" xr:uid="{86643FB8-0427-4F99-B18E-9C527C7C25FE}"/>
    <cellStyle name="_Column2_08 Memo ROF Last 3 3 3" xfId="23474" xr:uid="{CF521EC7-AE68-412B-A5D7-CFFC2DA30936}"/>
    <cellStyle name="_Column2_08 Memo ROF Last 3 4" xfId="12819" xr:uid="{A51D92C7-9940-47F6-B9C6-E71D19AD8172}"/>
    <cellStyle name="_Column2_08 Memo ROF Last 3 4 2" xfId="25514" xr:uid="{2A9CECA7-2FB9-4148-899B-F12FACDEE086}"/>
    <cellStyle name="_Column2_08 Memo ROF Last 4" xfId="6481" xr:uid="{ABF37987-31F1-4495-B0A9-FA87188300FE}"/>
    <cellStyle name="_Column2_08 Memo ROF Last 4 2" xfId="14002" xr:uid="{DF162941-1479-4A59-A1CD-9CDF73E8A17C}"/>
    <cellStyle name="_Column2_08 Memo ROF Last 4 2 2" xfId="26513" xr:uid="{F75E3588-E7A0-4E3A-9213-EB841561BA6B}"/>
    <cellStyle name="_Column2_08 Memo ROF Last 4 3" xfId="19692" xr:uid="{9A663C96-470B-4438-9D84-462145C28E02}"/>
    <cellStyle name="_Column2_08 Memo ROF Last 5" xfId="11566" xr:uid="{3AFB05E1-C1DA-4B6C-A0DB-DFD7A74F2F53}"/>
    <cellStyle name="_Column2_08 Memo ROF Last 5 2" xfId="18503" xr:uid="{6D426B59-9A17-482B-845D-147005788406}"/>
    <cellStyle name="_Column2_08 Memo ROF Last 5 2 2" xfId="30868" xr:uid="{4E7E34FE-30E8-423D-8227-91C01CEF45A7}"/>
    <cellStyle name="_Column2_08 Memo ROF Last 5 3" xfId="24261" xr:uid="{F0ECCCD1-5C85-400A-B515-25D89C7B9072}"/>
    <cellStyle name="_Column2_08 Memo ROF Last 6" xfId="12821" xr:uid="{D6AD79E3-EB44-42A4-BD17-DD1B00C9BD20}"/>
    <cellStyle name="_Column2_08 Memo ROF Last 6 2" xfId="25516" xr:uid="{AC86AC65-A9D3-4D70-8EE0-4AEB00EBD091}"/>
    <cellStyle name="_Column2_08 Settori Settembre" xfId="506" xr:uid="{3756AE33-4C91-4FBB-8384-4AF6B49D380F}"/>
    <cellStyle name="_Column2_08 Settori Settembre 2" xfId="507" xr:uid="{36AEB71C-ACFA-43B5-BAAE-55DAA170B6E3}"/>
    <cellStyle name="_Column2_08 Settori Settembre 2 2" xfId="6487" xr:uid="{35B5E395-34F9-43BA-B383-A5EA7B018B0D}"/>
    <cellStyle name="_Column2_08 Settori Settembre 2 2 2" xfId="14008" xr:uid="{C3670649-BBBB-4D9F-9E16-67BFA12EDD78}"/>
    <cellStyle name="_Column2_08 Settori Settembre 2 2 2 2" xfId="26519" xr:uid="{4E5C57B7-C00F-4DC9-8D2C-396B21746D4D}"/>
    <cellStyle name="_Column2_08 Settori Settembre 2 2 3" xfId="19698" xr:uid="{4774DA2D-B524-4F05-9F1A-1CEC301F267C}"/>
    <cellStyle name="_Column2_08 Settori Settembre 2 3" xfId="10732" xr:uid="{07D43D0C-36D9-4A6C-9AC9-BB3BE14C5C76}"/>
    <cellStyle name="_Column2_08 Settori Settembre 2 3 2" xfId="17774" xr:uid="{687E0AB8-3FAE-4C69-A1A7-ED4F2FFFA7BF}"/>
    <cellStyle name="_Column2_08 Settori Settembre 2 3 2 2" xfId="30143" xr:uid="{8FA6A9BB-91E0-41ED-8AFD-E78F6CE94E5E}"/>
    <cellStyle name="_Column2_08 Settori Settembre 2 3 3" xfId="23472" xr:uid="{B8A7B509-A8A2-4560-BCF2-EDF2DA6A9CF1}"/>
    <cellStyle name="_Column2_08 Settori Settembre 2 4" xfId="12815" xr:uid="{33DA7917-B90F-45A8-A3DF-858B230EC477}"/>
    <cellStyle name="_Column2_08 Settori Settembre 2 4 2" xfId="25510" xr:uid="{84913A4D-CA1E-49AA-AC6A-7042829B9563}"/>
    <cellStyle name="_Column2_08 Settori Settembre 3" xfId="508" xr:uid="{8ACBF8C9-7F00-4860-BC78-FFF438214D42}"/>
    <cellStyle name="_Column2_08 Settori Settembre 3 2" xfId="6488" xr:uid="{5DAE6585-DBA4-4BCE-B164-1A948CBE6AB9}"/>
    <cellStyle name="_Column2_08 Settori Settembre 3 2 2" xfId="14009" xr:uid="{C89BDEFC-9183-4E0E-9E2C-087E1ADC7496}"/>
    <cellStyle name="_Column2_08 Settori Settembre 3 2 2 2" xfId="26520" xr:uid="{408091CB-2FF4-4AC1-9FCB-BE8E6CF595D9}"/>
    <cellStyle name="_Column2_08 Settori Settembre 3 2 3" xfId="19699" xr:uid="{0F1D2BF6-9220-4A0C-A1B8-E12EFDA8F2E8}"/>
    <cellStyle name="_Column2_08 Settori Settembre 3 3" xfId="10731" xr:uid="{B0A41EE5-89C6-45EE-BAA6-0BA0843D36F9}"/>
    <cellStyle name="_Column2_08 Settori Settembre 3 3 2" xfId="17773" xr:uid="{6138BB68-D28E-4416-B78C-49C86C094F7D}"/>
    <cellStyle name="_Column2_08 Settori Settembre 3 3 2 2" xfId="30142" xr:uid="{03194C2D-6D55-4F78-BBD9-C08E2D407457}"/>
    <cellStyle name="_Column2_08 Settori Settembre 3 3 3" xfId="23471" xr:uid="{E364BE28-00B8-47F7-9E72-DE8BFD2FC7B0}"/>
    <cellStyle name="_Column2_08 Settori Settembre 3 4" xfId="12814" xr:uid="{1F596E97-D7B0-4177-A4C8-76C52994AFCB}"/>
    <cellStyle name="_Column2_08 Settori Settembre 3 4 2" xfId="25509" xr:uid="{E768C315-2332-4D70-96D6-AD807E34DFFF}"/>
    <cellStyle name="_Column2_08 Settori Settembre 4" xfId="6486" xr:uid="{6C9CCFB2-2EB1-4335-897F-BE0813C05EF1}"/>
    <cellStyle name="_Column2_08 Settori Settembre 4 2" xfId="14007" xr:uid="{54EBEA9E-4691-4DAD-8A67-767A0B83E330}"/>
    <cellStyle name="_Column2_08 Settori Settembre 4 2 2" xfId="26518" xr:uid="{EB4344AB-C662-418B-B83A-83D2B0FAA7B2}"/>
    <cellStyle name="_Column2_08 Settori Settembre 4 3" xfId="19697" xr:uid="{DE333A30-4BA0-4EC6-BE44-4E52E3A761D2}"/>
    <cellStyle name="_Column2_08 Settori Settembre 5" xfId="10733" xr:uid="{32FE98A0-1849-42BF-A30E-F37B99A48228}"/>
    <cellStyle name="_Column2_08 Settori Settembre 5 2" xfId="17775" xr:uid="{6B1B0DE3-4F70-418F-B33F-9E87B860DBD5}"/>
    <cellStyle name="_Column2_08 Settori Settembre 5 2 2" xfId="30144" xr:uid="{FE49CD87-2540-465D-8EDB-D754411CABCA}"/>
    <cellStyle name="_Column2_08 Settori Settembre 5 3" xfId="23473" xr:uid="{24671BA5-584B-4610-9529-07CA5C06D87D}"/>
    <cellStyle name="_Column2_08 Settori Settembre 6" xfId="12816" xr:uid="{5DFD693A-E0CD-4A40-AFB9-0FDDC9C0CF74}"/>
    <cellStyle name="_Column2_08 Settori Settembre 6 2" xfId="25511" xr:uid="{5F333A11-336C-4CDD-931A-403E6B099B96}"/>
    <cellStyle name="_Column2_09 Actl CE SP CFL" xfId="509" xr:uid="{051E4435-0230-466B-89F0-885D6BFD0735}"/>
    <cellStyle name="_Column2_09 OP Str" xfId="510" xr:uid="{3D870818-1144-4346-8617-C7197CAD0BD6}"/>
    <cellStyle name="_Column2_09 OP Str 2" xfId="511" xr:uid="{604E7E11-C611-4E34-BEB4-0646FCB439CD}"/>
    <cellStyle name="_Column2_09 OP Str 2 2" xfId="6493" xr:uid="{97C97196-5FDD-4C2D-916A-D4BDD4DC818A}"/>
    <cellStyle name="_Column2_09 OP Str 2 2 2" xfId="14013" xr:uid="{879C3B52-4ECE-43AB-8475-514AB66B486E}"/>
    <cellStyle name="_Column2_09 OP Str 2 2 2 2" xfId="26524" xr:uid="{C2CAD695-5C92-4A92-B84F-A8C29F02B99D}"/>
    <cellStyle name="_Column2_09 OP Str 2 2 3" xfId="19704" xr:uid="{3FB8B191-4514-4E69-8E86-F6AF5CF147CC}"/>
    <cellStyle name="_Column2_09 OP Str 2 3" xfId="10729" xr:uid="{DA4E3021-01B4-4C65-9BE3-6CAA75591D50}"/>
    <cellStyle name="_Column2_09 OP Str 2 3 2" xfId="17771" xr:uid="{AAA79A86-49BE-4B8C-B092-0735A6B73CEC}"/>
    <cellStyle name="_Column2_09 OP Str 2 3 2 2" xfId="30140" xr:uid="{62D1CA32-0A3B-46DB-BA7F-2CA16EC92A9A}"/>
    <cellStyle name="_Column2_09 OP Str 2 3 3" xfId="23469" xr:uid="{FC57DD9D-FE00-4703-AEC6-3EAF788C24A6}"/>
    <cellStyle name="_Column2_09 OP Str 2 4" xfId="12812" xr:uid="{D7B4A4DC-9DF1-4BFE-8330-9BE278F86CA6}"/>
    <cellStyle name="_Column2_09 OP Str 2 4 2" xfId="25507" xr:uid="{23AE59B3-8F04-48EC-A8AB-65AA28095C3F}"/>
    <cellStyle name="_Column2_09 OP Str 3" xfId="512" xr:uid="{8FB3F88D-9968-4F81-AC99-6B4BFD9E1373}"/>
    <cellStyle name="_Column2_09 OP Str 3 2" xfId="6494" xr:uid="{4F088292-2730-41F9-9774-FE5F951D71FF}"/>
    <cellStyle name="_Column2_09 OP Str 3 2 2" xfId="14014" xr:uid="{262C7838-6D36-4CD3-A637-6D549004A3B6}"/>
    <cellStyle name="_Column2_09 OP Str 3 2 2 2" xfId="26525" xr:uid="{5CEA1734-80A1-44D0-87BB-97FF9717FF70}"/>
    <cellStyle name="_Column2_09 OP Str 3 2 3" xfId="19705" xr:uid="{8C6D8721-AE86-402F-894B-F9CA40EA41DA}"/>
    <cellStyle name="_Column2_09 OP Str 3 3" xfId="10726" xr:uid="{14F1A69B-5294-405D-A525-438335336F5E}"/>
    <cellStyle name="_Column2_09 OP Str 3 3 2" xfId="17768" xr:uid="{CB0F0852-BC62-477B-95DA-E6D45334359D}"/>
    <cellStyle name="_Column2_09 OP Str 3 3 2 2" xfId="30137" xr:uid="{4D05371C-9C66-4348-928C-8BD34585F16A}"/>
    <cellStyle name="_Column2_09 OP Str 3 3 3" xfId="23466" xr:uid="{2F5222AA-41B0-44A2-83F0-8F297802B355}"/>
    <cellStyle name="_Column2_09 OP Str 3 4" xfId="12809" xr:uid="{E4ED43BA-9BD4-484B-91AF-3EC55F4FB5F7}"/>
    <cellStyle name="_Column2_09 OP Str 3 4 2" xfId="25504" xr:uid="{55DC9275-E040-4F2D-855C-F9C093F4A086}"/>
    <cellStyle name="_Column2_09 OP Str 4" xfId="6490" xr:uid="{07011EB7-6A90-49C9-86EB-9B136DFEF7B0}"/>
    <cellStyle name="_Column2_09 OP Str 4 2" xfId="14010" xr:uid="{D5CF5F0F-42B6-418A-B039-F5C5F6FC952E}"/>
    <cellStyle name="_Column2_09 OP Str 4 2 2" xfId="26521" xr:uid="{EC80FF24-E6E0-4475-8CC3-3D502DD83B95}"/>
    <cellStyle name="_Column2_09 OP Str 4 3" xfId="19701" xr:uid="{87EF8B7D-2E5B-4572-9306-FDF7A207A4BE}"/>
    <cellStyle name="_Column2_09 OP Str 5" xfId="10730" xr:uid="{F980DA91-772E-4C2E-92EA-D4BE21B9C68F}"/>
    <cellStyle name="_Column2_09 OP Str 5 2" xfId="17772" xr:uid="{C892BC1A-1414-4D12-B65B-857334CCA523}"/>
    <cellStyle name="_Column2_09 OP Str 5 2 2" xfId="30141" xr:uid="{0DCDEE08-5FDC-4E17-A703-7D4382942779}"/>
    <cellStyle name="_Column2_09 OP Str 5 3" xfId="23470" xr:uid="{43C5562C-ED09-4572-8F94-F48302DC0E8D}"/>
    <cellStyle name="_Column2_09 OP Str 6" xfId="12813" xr:uid="{CC03A3BC-40F8-461E-A0D3-983CC51D020E}"/>
    <cellStyle name="_Column2_09 OP Str 6 2" xfId="25508" xr:uid="{F776E1A4-3B50-40AC-880D-5AAC56D225D6}"/>
    <cellStyle name="_Column2_09-CNH Flash report-2004_DB_frz_bis" xfId="513" xr:uid="{8E58F724-1551-48C3-A565-1AAD46B11C33}"/>
    <cellStyle name="_Column2_10 Summary" xfId="514" xr:uid="{1D41E02B-8F9A-409B-9815-CF667410D0F6}"/>
    <cellStyle name="_Column2_12 flash" xfId="515" xr:uid="{5AEB52AF-361F-4420-A6C4-BF39841AF348}"/>
    <cellStyle name="_Column2_12 flash 2" xfId="516" xr:uid="{D9AD9DF1-73EF-4393-8C09-E06B6B0B2C6D}"/>
    <cellStyle name="_Column2_12 flash 2 2" xfId="6497" xr:uid="{2035F693-8D8B-4D28-A0A8-F2E40E2961DC}"/>
    <cellStyle name="_Column2_12 flash 2 2 2" xfId="14016" xr:uid="{0101A2F7-226C-4710-9BD2-B6AF521E185E}"/>
    <cellStyle name="_Column2_12 flash 2 2 2 2" xfId="26527" xr:uid="{A34ED8FE-FEF3-4AC2-A550-10FCD921E90A}"/>
    <cellStyle name="_Column2_12 flash 2 2 3" xfId="19708" xr:uid="{F1E6CD43-B727-4045-99A5-6631119FCE59}"/>
    <cellStyle name="_Column2_12 flash 2 3" xfId="10724" xr:uid="{643B9A90-4DA7-4762-ADE8-9D0027180E0E}"/>
    <cellStyle name="_Column2_12 flash 2 3 2" xfId="17766" xr:uid="{B0197B70-9FEA-4EE0-B16B-5B9902B48E74}"/>
    <cellStyle name="_Column2_12 flash 2 3 2 2" xfId="30135" xr:uid="{304BF987-5DFF-48F7-B57C-D2743F77ED1F}"/>
    <cellStyle name="_Column2_12 flash 2 3 3" xfId="23464" xr:uid="{5E953D8B-89EC-4552-8E7F-23CA3DD97650}"/>
    <cellStyle name="_Column2_12 flash 2 4" xfId="12807" xr:uid="{7B62188C-C7D3-4363-90D1-97DC6AE55C8E}"/>
    <cellStyle name="_Column2_12 flash 2 4 2" xfId="25502" xr:uid="{6A6D9056-48F9-4146-87ED-BED36910BE29}"/>
    <cellStyle name="_Column2_12 flash 3" xfId="517" xr:uid="{897BB5DB-B3AC-46E5-B1B9-D23298C04E82}"/>
    <cellStyle name="_Column2_12 flash 3 2" xfId="6500" xr:uid="{5364C268-79A1-4389-96EE-73376FF9BB72}"/>
    <cellStyle name="_Column2_12 flash 3 2 2" xfId="14019" xr:uid="{B7B97A1A-A0AE-49C8-8AD0-1D801402AF43}"/>
    <cellStyle name="_Column2_12 flash 3 2 2 2" xfId="26530" xr:uid="{B6D01197-AF6A-4AE1-9E8C-A60053EC3587}"/>
    <cellStyle name="_Column2_12 flash 3 2 3" xfId="19711" xr:uid="{A21ABD8F-0B2E-4152-A6D5-FF9B3E75B95D}"/>
    <cellStyle name="_Column2_12 flash 3 3" xfId="11582" xr:uid="{87154782-2FCA-4F13-8352-2CF686973BDF}"/>
    <cellStyle name="_Column2_12 flash 3 3 2" xfId="18517" xr:uid="{74A959FE-C60D-4484-A335-F9EA518BB413}"/>
    <cellStyle name="_Column2_12 flash 3 3 2 2" xfId="30882" xr:uid="{55A4B05C-5FDD-4AB8-A4E3-F82D788CD607}"/>
    <cellStyle name="_Column2_12 flash 3 3 3" xfId="24277" xr:uid="{B9257F91-0BA9-4875-B9B2-8EB1C6CF5C9C}"/>
    <cellStyle name="_Column2_12 flash 3 4" xfId="12806" xr:uid="{5B3FCDAA-7634-41EA-8CB5-CE259B2DB093}"/>
    <cellStyle name="_Column2_12 flash 3 4 2" xfId="25501" xr:uid="{E526E829-5C86-412F-A73D-D668F8730828}"/>
    <cellStyle name="_Column2_12 flash 4" xfId="6496" xr:uid="{0AE3802F-E197-42F7-A956-05BDF6E26FC3}"/>
    <cellStyle name="_Column2_12 flash 4 2" xfId="14015" xr:uid="{A1072BA8-3289-4241-8FAB-E6141F875A42}"/>
    <cellStyle name="_Column2_12 flash 4 2 2" xfId="26526" xr:uid="{20FD46CC-7759-491B-8BD9-3AA3B9258E34}"/>
    <cellStyle name="_Column2_12 flash 4 3" xfId="19707" xr:uid="{E8868EAC-DD34-4226-BC06-231EDF33282D}"/>
    <cellStyle name="_Column2_12 flash 5" xfId="10725" xr:uid="{70E54498-5929-4288-A0F8-9EB7CFF533E4}"/>
    <cellStyle name="_Column2_12 flash 5 2" xfId="17767" xr:uid="{351E8707-B7D8-4433-BAA9-BECA2ADEBBCB}"/>
    <cellStyle name="_Column2_12 flash 5 2 2" xfId="30136" xr:uid="{58EE8C92-5B41-4805-8BFD-96AE1F87633F}"/>
    <cellStyle name="_Column2_12 flash 5 3" xfId="23465" xr:uid="{BFE11EDD-CD79-483C-B9D3-A76BDCC5C920}"/>
    <cellStyle name="_Column2_12 flash 6" xfId="12808" xr:uid="{BCB193BD-C360-407A-AD1C-722B3341639D}"/>
    <cellStyle name="_Column2_12 flash 6 2" xfId="25503" xr:uid="{B8F9904C-A0B2-4568-A165-60112296F002}"/>
    <cellStyle name="_Column2_13 Margini di Miglior.FERRARI" xfId="518" xr:uid="{D1919CD6-E887-4014-8F41-4A7C08339C99}"/>
    <cellStyle name="_Column2_13 Margini di Miglior.MARELLI" xfId="519" xr:uid="{92F5C099-1A0A-4E31-B221-26FD35F11B8C}"/>
    <cellStyle name="_Column2_24-02-12 Cash Flow Q4 &amp; Year end GPS" xfId="520" xr:uid="{FA23524B-2E06-4AE3-8BDA-B9900D3DC268}"/>
    <cellStyle name="_Column2_24-02-12 Cash Flow Q4 &amp; Year end GPS 2" xfId="521" xr:uid="{1DB288D6-3793-4851-AEEC-F7C7ED64A5DD}"/>
    <cellStyle name="_Column2_24-02-12 Cash Flow Q4 &amp; Year end GPS 2 2" xfId="6502" xr:uid="{E3C66BB3-5DD1-402E-A046-401F0DAAFC71}"/>
    <cellStyle name="_Column2_24-02-12 Cash Flow Q4 &amp; Year end GPS 2 2 2" xfId="14021" xr:uid="{0A3C6DAE-708D-45DC-A63B-AB78AFDB75B3}"/>
    <cellStyle name="_Column2_24-02-12 Cash Flow Q4 &amp; Year end GPS 2 2 2 2" xfId="26532" xr:uid="{057A9688-6084-4E22-8B95-89B47F284B20}"/>
    <cellStyle name="_Column2_24-02-12 Cash Flow Q4 &amp; Year end GPS 2 2 3" xfId="19713" xr:uid="{E2D5C604-E4A8-4409-9069-0822B0C09B03}"/>
    <cellStyle name="_Column2_24-02-12 Cash Flow Q4 &amp; Year end GPS 2 3" xfId="10722" xr:uid="{A5D28BE1-2775-45C2-9877-D9FD16275607}"/>
    <cellStyle name="_Column2_24-02-12 Cash Flow Q4 &amp; Year end GPS 2 3 2" xfId="17764" xr:uid="{E0D98671-016B-439B-AF6B-D280437AD2E4}"/>
    <cellStyle name="_Column2_24-02-12 Cash Flow Q4 &amp; Year end GPS 2 3 2 2" xfId="30133" xr:uid="{C05E9C76-6702-44AD-BEF5-2F39F364CEB2}"/>
    <cellStyle name="_Column2_24-02-12 Cash Flow Q4 &amp; Year end GPS 2 3 3" xfId="23462" xr:uid="{261AEB49-0B21-408A-AE12-474E69C815E7}"/>
    <cellStyle name="_Column2_24-02-12 Cash Flow Q4 &amp; Year end GPS 2 4" xfId="12802" xr:uid="{1DFABCBA-6B15-4C3B-969E-35C3D0751B06}"/>
    <cellStyle name="_Column2_24-02-12 Cash Flow Q4 &amp; Year end GPS 2 4 2" xfId="25497" xr:uid="{70CECDE9-5425-4611-9A77-E5DF3DCF531E}"/>
    <cellStyle name="_Column2_24-02-12 Cash Flow Q4 &amp; Year end GPS 3" xfId="522" xr:uid="{A054135E-F6D0-4182-8E27-1A5FFC7D28D9}"/>
    <cellStyle name="_Column2_24-02-12 Cash Flow Q4 &amp; Year end GPS 3 2" xfId="6503" xr:uid="{AF73B0C7-1F20-458F-8710-4D7E141897FC}"/>
    <cellStyle name="_Column2_24-02-12 Cash Flow Q4 &amp; Year end GPS 3 2 2" xfId="14022" xr:uid="{D0B3A89E-1FE7-4C64-91CB-0EDBEB1C0B6A}"/>
    <cellStyle name="_Column2_24-02-12 Cash Flow Q4 &amp; Year end GPS 3 2 2 2" xfId="26533" xr:uid="{16F2A0B0-7AB6-488C-8C2C-530CAB1BC74C}"/>
    <cellStyle name="_Column2_24-02-12 Cash Flow Q4 &amp; Year end GPS 3 2 3" xfId="19714" xr:uid="{F5E142A8-89D7-4580-9622-7D5C0CE368E1}"/>
    <cellStyle name="_Column2_24-02-12 Cash Flow Q4 &amp; Year end GPS 3 3" xfId="10721" xr:uid="{FB4BD05A-D2BD-46B8-8F42-2AF60CB097CE}"/>
    <cellStyle name="_Column2_24-02-12 Cash Flow Q4 &amp; Year end GPS 3 3 2" xfId="17763" xr:uid="{C96ED791-D929-4C62-9FD1-7D6DA13B22BD}"/>
    <cellStyle name="_Column2_24-02-12 Cash Flow Q4 &amp; Year end GPS 3 3 2 2" xfId="30132" xr:uid="{26FB36DA-07D1-4C2F-905B-1DF6A2E14A97}"/>
    <cellStyle name="_Column2_24-02-12 Cash Flow Q4 &amp; Year end GPS 3 3 3" xfId="23461" xr:uid="{4A2CFAEA-A91C-4A75-BF99-222FCBEDA769}"/>
    <cellStyle name="_Column2_24-02-12 Cash Flow Q4 &amp; Year end GPS 3 4" xfId="12801" xr:uid="{E84A06DA-06C5-45D3-B28E-8D7DC99E9E96}"/>
    <cellStyle name="_Column2_24-02-12 Cash Flow Q4 &amp; Year end GPS 3 4 2" xfId="25496" xr:uid="{57EFBF3D-4021-4E46-9312-ABD3A232A7B9}"/>
    <cellStyle name="_Column2_24-02-12 Cash Flow Q4 &amp; Year end GPS 4" xfId="6501" xr:uid="{E97A8A69-3EDA-40C1-AAED-35184C735C6A}"/>
    <cellStyle name="_Column2_24-02-12 Cash Flow Q4 &amp; Year end GPS 4 2" xfId="14020" xr:uid="{4A3FDAB7-CA42-45B3-9C26-BB5A4FBC4BDE}"/>
    <cellStyle name="_Column2_24-02-12 Cash Flow Q4 &amp; Year end GPS 4 2 2" xfId="26531" xr:uid="{4D9E6654-3CD6-4712-A29A-549C77FC0A81}"/>
    <cellStyle name="_Column2_24-02-12 Cash Flow Q4 &amp; Year end GPS 4 3" xfId="19712" xr:uid="{EBC737DC-9670-4A29-B149-CF69BCC6DEB8}"/>
    <cellStyle name="_Column2_24-02-12 Cash Flow Q4 &amp; Year end GPS 5" xfId="10723" xr:uid="{C6E1AFBF-6E53-4EFD-910A-9937572FD480}"/>
    <cellStyle name="_Column2_24-02-12 Cash Flow Q4 &amp; Year end GPS 5 2" xfId="17765" xr:uid="{148DB1F0-E10A-48FD-9477-540F6E4AEE43}"/>
    <cellStyle name="_Column2_24-02-12 Cash Flow Q4 &amp; Year end GPS 5 2 2" xfId="30134" xr:uid="{CD6FB240-E767-4670-9C18-E7D2FAE6D862}"/>
    <cellStyle name="_Column2_24-02-12 Cash Flow Q4 &amp; Year end GPS 5 3" xfId="23463" xr:uid="{C6E7DD02-2D8E-4791-B85D-2FEE9ABE0777}"/>
    <cellStyle name="_Column2_24-02-12 Cash Flow Q4 &amp; Year end GPS 6" xfId="12803" xr:uid="{25D2F1FD-8870-4072-BF90-A74A48A6A603}"/>
    <cellStyle name="_Column2_24-02-12 Cash Flow Q4 &amp; Year end GPS 6 2" xfId="25498" xr:uid="{821A7B79-00AF-481F-AC11-E213FADCD5CD}"/>
    <cellStyle name="_Column2_a-D PFN 31-12-2003 vs. 31-12-02" xfId="523" xr:uid="{9461AF1A-FE66-42FC-8106-A3136A9E24BB}"/>
    <cellStyle name="_Column2_ADJDOM27" xfId="524" xr:uid="{D57C8E19-F263-4D26-9032-3CB11B1F5D11}"/>
    <cellStyle name="_Column2_ADJDOM27 2" xfId="525" xr:uid="{B08168CB-BD96-48FE-9275-1E28E9E510E6}"/>
    <cellStyle name="_Column2_ADJDOM27 2 2" xfId="6508" xr:uid="{3D405387-3795-4A13-8F0C-86138D229D04}"/>
    <cellStyle name="_Column2_ADJDOM27 2 2 2" xfId="14026" xr:uid="{A9A509ED-9930-49CB-95BE-1F1987FDDD14}"/>
    <cellStyle name="_Column2_ADJDOM27 2 2 2 2" xfId="26537" xr:uid="{11519BE7-7D8A-42F3-B593-04EB86A4380E}"/>
    <cellStyle name="_Column2_ADJDOM27 2 2 3" xfId="19719" xr:uid="{B1DFF2E9-3BED-47F8-8C46-6F30D024B46B}"/>
    <cellStyle name="_Column2_ADJDOM27 2 3" xfId="10719" xr:uid="{C3A03C77-1515-4638-82D6-5F9F4EC71C92}"/>
    <cellStyle name="_Column2_ADJDOM27 2 3 2" xfId="17761" xr:uid="{595D4FF3-4255-4D04-A8D9-0A0EB1892B61}"/>
    <cellStyle name="_Column2_ADJDOM27 2 3 2 2" xfId="30130" xr:uid="{A40F486F-1240-4432-9290-3D316654A836}"/>
    <cellStyle name="_Column2_ADJDOM27 2 3 3" xfId="23459" xr:uid="{C442B4C1-1C6E-4FFE-AE5F-9068EAF8D481}"/>
    <cellStyle name="_Column2_ADJDOM27 2 4" xfId="12797" xr:uid="{7B7B352A-72E4-459A-B05C-C151FF0E2016}"/>
    <cellStyle name="_Column2_ADJDOM27 2 4 2" xfId="25492" xr:uid="{4EEE704C-4E9B-4AA9-A626-65CD1B056D74}"/>
    <cellStyle name="_Column2_ADJDOM27 3" xfId="526" xr:uid="{EE8B7837-5A31-4587-8B64-F03BD4E202EA}"/>
    <cellStyle name="_Column2_ADJDOM27 3 2" xfId="6509" xr:uid="{834A46F5-FA38-4DD6-A456-91D0EC0D6C08}"/>
    <cellStyle name="_Column2_ADJDOM27 3 2 2" xfId="14027" xr:uid="{D34C2453-BF53-4D57-98A8-CB15327A3227}"/>
    <cellStyle name="_Column2_ADJDOM27 3 2 2 2" xfId="26538" xr:uid="{FAC110F4-E530-4429-801D-FC2AA8CECA97}"/>
    <cellStyle name="_Column2_ADJDOM27 3 2 3" xfId="19720" xr:uid="{73103532-300D-4E1A-9CBC-AED7ACD05841}"/>
    <cellStyle name="_Column2_ADJDOM27 3 3" xfId="11328" xr:uid="{886A7191-2E58-4CBE-BD5E-6918E49413EF}"/>
    <cellStyle name="_Column2_ADJDOM27 3 3 2" xfId="18310" xr:uid="{1D454EAD-E6B7-48ED-8E6A-4525915CCFBF}"/>
    <cellStyle name="_Column2_ADJDOM27 3 3 2 2" xfId="30675" xr:uid="{61174AAE-189F-4538-8CD0-B2CF1FA608D3}"/>
    <cellStyle name="_Column2_ADJDOM27 3 3 3" xfId="24042" xr:uid="{5814F01D-51BC-443C-82BC-B01217F1DB87}"/>
    <cellStyle name="_Column2_ADJDOM27 3 4" xfId="12796" xr:uid="{989D679E-4C4D-430F-A1C6-B424702D2CF5}"/>
    <cellStyle name="_Column2_ADJDOM27 3 4 2" xfId="25491" xr:uid="{C66EFFDA-B0A5-4625-9CD9-672D8A18A473}"/>
    <cellStyle name="_Column2_ADJDOM27 4" xfId="6507" xr:uid="{5C6C5D72-D94E-4C49-9B0E-318BB970BFD5}"/>
    <cellStyle name="_Column2_ADJDOM27 4 2" xfId="14025" xr:uid="{4480ABA2-2788-42E8-812F-8E216BCBCE10}"/>
    <cellStyle name="_Column2_ADJDOM27 4 2 2" xfId="26536" xr:uid="{5097887F-F068-4752-8982-2F438DDE0578}"/>
    <cellStyle name="_Column2_ADJDOM27 4 3" xfId="19718" xr:uid="{404EA44C-101A-4357-8A50-37296418DE7A}"/>
    <cellStyle name="_Column2_ADJDOM27 5" xfId="10720" xr:uid="{BF851E3D-999D-4533-AD4A-A047D8B086FA}"/>
    <cellStyle name="_Column2_ADJDOM27 5 2" xfId="17762" xr:uid="{41338F43-9866-4C1A-B07F-6A444BCB0C56}"/>
    <cellStyle name="_Column2_ADJDOM27 5 2 2" xfId="30131" xr:uid="{22A70254-7763-4516-9D81-619A3F6A9020}"/>
    <cellStyle name="_Column2_ADJDOM27 5 3" xfId="23460" xr:uid="{949CC63A-EFF2-4A8A-AD5C-4F22C7F94C1E}"/>
    <cellStyle name="_Column2_ADJDOM27 6" xfId="12798" xr:uid="{A00B0592-173B-40E0-A1DC-0E6E056F0B05}"/>
    <cellStyle name="_Column2_ADJDOM27 6 2" xfId="25493" xr:uid="{5F4D90FE-E1AF-4F68-91F6-46974B70B588}"/>
    <cellStyle name="_Column2_arg" xfId="527" xr:uid="{123B8D10-04CE-4E2D-9C3E-45C4E2502044}"/>
    <cellStyle name="_Column2_ASaetta2" xfId="528" xr:uid="{76E33000-FE68-4811-A017-7918968C3285}"/>
    <cellStyle name="_Column2_ASaetta2 2" xfId="529" xr:uid="{320AF3B8-F351-4C03-B0B8-278F73132967}"/>
    <cellStyle name="_Column2_ASaetta2 2 2" xfId="6514" xr:uid="{B2678821-2EC0-45D2-A566-7B48563E8F02}"/>
    <cellStyle name="_Column2_ASaetta2 2 2 2" xfId="14031" xr:uid="{427A2427-896C-4FAD-B4B0-7498C5F6492B}"/>
    <cellStyle name="_Column2_ASaetta2 2 2 2 2" xfId="26542" xr:uid="{5AC56F70-2DDB-45FC-9BF1-E3225187D6A4}"/>
    <cellStyle name="_Column2_ASaetta2 2 2 3" xfId="19725" xr:uid="{D6ED6869-A3F1-4E6B-908B-A31B08E28151}"/>
    <cellStyle name="_Column2_ASaetta2 2 3" xfId="11321" xr:uid="{CE67F08C-BAC9-4E0E-97C5-50EBF4204EA7}"/>
    <cellStyle name="_Column2_ASaetta2 2 3 2" xfId="18304" xr:uid="{53AB29F9-F8A8-4604-9836-2E7816AFFD7D}"/>
    <cellStyle name="_Column2_ASaetta2 2 3 2 2" xfId="30669" xr:uid="{2AB2E5C8-3D74-403E-A6F9-B0819D909CA4}"/>
    <cellStyle name="_Column2_ASaetta2 2 3 3" xfId="24035" xr:uid="{05E26BB0-B9B0-4A37-9203-DFD1CAD2F73D}"/>
    <cellStyle name="_Column2_ASaetta2 2 4" xfId="12794" xr:uid="{D92F4BAE-E13D-429E-82CC-12E5D465FDD7}"/>
    <cellStyle name="_Column2_ASaetta2 2 4 2" xfId="25489" xr:uid="{59FC3BFC-A441-408F-A04E-E920A75B3335}"/>
    <cellStyle name="_Column2_ASaetta2 3" xfId="530" xr:uid="{0AFEE085-E710-480F-AE7C-6A7B1155458E}"/>
    <cellStyle name="_Column2_ASaetta2 3 2" xfId="6515" xr:uid="{904F79E0-3B44-424C-B29F-E23051638088}"/>
    <cellStyle name="_Column2_ASaetta2 3 2 2" xfId="14032" xr:uid="{58A3637F-ABEA-4B2B-A8A6-C061E7BF2856}"/>
    <cellStyle name="_Column2_ASaetta2 3 2 2 2" xfId="26543" xr:uid="{EE012E89-3393-4F48-B6A8-2E11F270E23A}"/>
    <cellStyle name="_Column2_ASaetta2 3 2 3" xfId="19726" xr:uid="{0A91C9A7-6064-4147-862F-B1A5DEBD8B2F}"/>
    <cellStyle name="_Column2_ASaetta2 3 3" xfId="11318" xr:uid="{7CDA00B5-4B31-40BD-A916-2A964C2EF662}"/>
    <cellStyle name="_Column2_ASaetta2 3 3 2" xfId="18301" xr:uid="{476E15A2-B70B-4765-9BC4-5E19DA8725BD}"/>
    <cellStyle name="_Column2_ASaetta2 3 3 2 2" xfId="30666" xr:uid="{55323CFA-79E8-42F2-AE18-4B50A9997B60}"/>
    <cellStyle name="_Column2_ASaetta2 3 3 3" xfId="24032" xr:uid="{061EBBFE-AD81-4EEF-91B4-5C69BA0AE581}"/>
    <cellStyle name="_Column2_ASaetta2 3 4" xfId="12791" xr:uid="{6C8DB116-606D-49E2-95E2-7018B9166130}"/>
    <cellStyle name="_Column2_ASaetta2 3 4 2" xfId="25486" xr:uid="{7968AD75-1095-4B68-B935-4A9E3C3049C9}"/>
    <cellStyle name="_Column2_ASaetta2 4" xfId="6511" xr:uid="{C3225730-4116-445D-800D-71DE7A689D62}"/>
    <cellStyle name="_Column2_ASaetta2 4 2" xfId="14028" xr:uid="{F7480392-AB59-4A6C-81CE-AE81725E0356}"/>
    <cellStyle name="_Column2_ASaetta2 4 2 2" xfId="26539" xr:uid="{3B44C802-61D5-42A8-BA9A-38A59A6B4967}"/>
    <cellStyle name="_Column2_ASaetta2 4 3" xfId="19722" xr:uid="{4B24C556-0AD7-4FB1-A99E-2C154A52983F}"/>
    <cellStyle name="_Column2_ASaetta2 5" xfId="11323" xr:uid="{FD040E08-8931-4DFA-AEC6-82D913536023}"/>
    <cellStyle name="_Column2_ASaetta2 5 2" xfId="18305" xr:uid="{6F33C28D-9DD6-465E-8A57-D0AD7E818E5F}"/>
    <cellStyle name="_Column2_ASaetta2 5 2 2" xfId="30670" xr:uid="{1E59BB4C-DAB1-459F-A6BF-71E35AF0AD03}"/>
    <cellStyle name="_Column2_ASaetta2 5 3" xfId="24037" xr:uid="{E9B6AA1D-1F08-407F-BB8D-AD338D9BADFA}"/>
    <cellStyle name="_Column2_ASaetta2 6" xfId="12795" xr:uid="{767A3421-98AD-4550-A7F5-E8AEFB968075}"/>
    <cellStyle name="_Column2_ASaetta2 6 2" xfId="25490" xr:uid="{F1668D56-18AC-404A-8529-ECC3147D6904}"/>
    <cellStyle name="_Column2_ASaetta3" xfId="531" xr:uid="{236E55BC-01E3-4B0F-9EF2-D68C9322587D}"/>
    <cellStyle name="_Column2_ASaetta3 2" xfId="532" xr:uid="{B94AECD2-DAD9-4287-951F-2A5E60EE7BFD}"/>
    <cellStyle name="_Column2_ASaetta3 2 2" xfId="6517" xr:uid="{2C31158E-3FF1-44B7-9C08-391341CB6E58}"/>
    <cellStyle name="_Column2_ASaetta3 2 2 2" xfId="14034" xr:uid="{D6A793A7-63E5-4214-972A-CEDD48E6865F}"/>
    <cellStyle name="_Column2_ASaetta3 2 2 2 2" xfId="26545" xr:uid="{156ED457-A50A-412E-BEC2-BB021E2FCD94}"/>
    <cellStyle name="_Column2_ASaetta3 2 2 3" xfId="19728" xr:uid="{C33813A0-A68D-4B38-A55F-6F95EC3C3061}"/>
    <cellStyle name="_Column2_ASaetta3 2 3" xfId="6052" xr:uid="{EA7D4BCE-305D-4D64-B07C-FE81C844D979}"/>
    <cellStyle name="_Column2_ASaetta3 2 3 2" xfId="13648" xr:uid="{91DB2BB1-17F6-413F-83E6-4CEE264F69F0}"/>
    <cellStyle name="_Column2_ASaetta3 2 3 2 2" xfId="26159" xr:uid="{62F6095F-D3F8-4493-B689-0A256BBB5E07}"/>
    <cellStyle name="_Column2_ASaetta3 2 3 3" xfId="19263" xr:uid="{75480985-9AFB-4DB3-8F56-D3CF47FA1B3D}"/>
    <cellStyle name="_Column2_ASaetta3 2 4" xfId="12789" xr:uid="{465718B8-1AB4-4259-B190-906E4C9140A1}"/>
    <cellStyle name="_Column2_ASaetta3 2 4 2" xfId="25484" xr:uid="{E32B9B07-BCDA-44E8-BEF6-996BB4F057CA}"/>
    <cellStyle name="_Column2_ASaetta3 3" xfId="533" xr:uid="{2E6A62B9-8CF9-4013-8EA2-94461248FCB3}"/>
    <cellStyle name="_Column2_ASaetta3 3 2" xfId="6518" xr:uid="{EDD80FB9-5690-4B48-9943-EAB7550B366A}"/>
    <cellStyle name="_Column2_ASaetta3 3 2 2" xfId="14035" xr:uid="{C817A731-5903-4A6A-800D-B430347B87C4}"/>
    <cellStyle name="_Column2_ASaetta3 3 2 2 2" xfId="26546" xr:uid="{6AE63B6E-075C-4668-AFAD-DE8590FAA462}"/>
    <cellStyle name="_Column2_ASaetta3 3 2 3" xfId="19729" xr:uid="{506EEF73-675E-4145-A0BF-8F3313CB0BE7}"/>
    <cellStyle name="_Column2_ASaetta3 3 3" xfId="10716" xr:uid="{0699C350-8FA0-4EE5-901E-004DE1627700}"/>
    <cellStyle name="_Column2_ASaetta3 3 3 2" xfId="17758" xr:uid="{262FDFC8-DE04-438C-BAAD-ADEF0D658006}"/>
    <cellStyle name="_Column2_ASaetta3 3 3 2 2" xfId="30127" xr:uid="{56E378DF-09D8-4A43-BC6F-77D52A53A2CA}"/>
    <cellStyle name="_Column2_ASaetta3 3 3 3" xfId="23456" xr:uid="{D9F7B52D-AECE-4FAB-91B2-135EBBF152EB}"/>
    <cellStyle name="_Column2_ASaetta3 3 4" xfId="12788" xr:uid="{44E7AD03-58B4-48A0-A9C8-A3C3A620856D}"/>
    <cellStyle name="_Column2_ASaetta3 3 4 2" xfId="25483" xr:uid="{AC85EB51-1141-4689-B5C1-F607ED77E0BD}"/>
    <cellStyle name="_Column2_ASaetta3 4" xfId="6516" xr:uid="{AD80D595-303D-409E-AA7D-ECE1D68C77CD}"/>
    <cellStyle name="_Column2_ASaetta3 4 2" xfId="14033" xr:uid="{CF50625E-6A2D-4C1C-A7A5-7982EDB00402}"/>
    <cellStyle name="_Column2_ASaetta3 4 2 2" xfId="26544" xr:uid="{D6E9657C-87B1-452C-855D-7D5B469907BB}"/>
    <cellStyle name="_Column2_ASaetta3 4 3" xfId="19727" xr:uid="{9DE2A837-8485-4E98-A1D0-3F8AC08FB2A3}"/>
    <cellStyle name="_Column2_ASaetta3 5" xfId="11316" xr:uid="{3651EAD9-4EF0-4EDA-BFB2-5AB93635D1CD}"/>
    <cellStyle name="_Column2_ASaetta3 5 2" xfId="18299" xr:uid="{693D4A03-F5B4-405E-BB39-29230C4C46C1}"/>
    <cellStyle name="_Column2_ASaetta3 5 2 2" xfId="30665" xr:uid="{AAB6F6DB-8FFF-44DC-9B45-94BD031D90C2}"/>
    <cellStyle name="_Column2_ASaetta3 5 3" xfId="24031" xr:uid="{BB7340CE-B867-42B7-A61B-D211791E158E}"/>
    <cellStyle name="_Column2_ASaetta3 6" xfId="12790" xr:uid="{DB7C87AE-D929-4D62-BED0-45261773040E}"/>
    <cellStyle name="_Column2_ASaetta3 6 2" xfId="25485" xr:uid="{AE618A83-76AF-496B-AF21-DE8AEC650A40}"/>
    <cellStyle name="_Column2_ASaetta6" xfId="534" xr:uid="{82722BD1-5D7A-4773-A980-68ACC8A776F2}"/>
    <cellStyle name="_Column2_ASaetta6 2" xfId="535" xr:uid="{F088CBBB-A70D-4792-B52F-BA2EAC70BE3F}"/>
    <cellStyle name="_Column2_ASaetta6 2 2" xfId="6522" xr:uid="{EA09EF28-BDF2-4291-BFFD-04289EED08E3}"/>
    <cellStyle name="_Column2_ASaetta6 2 2 2" xfId="14039" xr:uid="{4259670A-3351-4CAB-979F-27CA7CFBEC31}"/>
    <cellStyle name="_Column2_ASaetta6 2 2 2 2" xfId="26550" xr:uid="{D81FC65B-A194-40A4-9EA1-6DF7A7186289}"/>
    <cellStyle name="_Column2_ASaetta6 2 2 3" xfId="19733" xr:uid="{78C01022-21ED-4836-8229-957DB51D325D}"/>
    <cellStyle name="_Column2_ASaetta6 2 3" xfId="10717" xr:uid="{9B52E10F-6835-43A9-AE9E-0232DA9CC3A3}"/>
    <cellStyle name="_Column2_ASaetta6 2 3 2" xfId="17759" xr:uid="{7FA644FF-1CBC-4632-AA64-E0F97233085F}"/>
    <cellStyle name="_Column2_ASaetta6 2 3 2 2" xfId="30128" xr:uid="{92517CDD-613C-40A3-8628-75D46D7BA707}"/>
    <cellStyle name="_Column2_ASaetta6 2 3 3" xfId="23457" xr:uid="{8C1ED5BA-4920-484A-A01F-0D35D8ACB132}"/>
    <cellStyle name="_Column2_ASaetta6 2 4" xfId="12786" xr:uid="{B41F2A76-CCE2-457A-8821-E1ABC9576817}"/>
    <cellStyle name="_Column2_ASaetta6 2 4 2" xfId="25481" xr:uid="{5E9662A0-1F23-43E9-9394-B13C911CEFAA}"/>
    <cellStyle name="_Column2_ASaetta6 3" xfId="536" xr:uid="{BF37EFFA-C82E-4104-B001-117978402E56}"/>
    <cellStyle name="_Column2_ASaetta6 3 2" xfId="6523" xr:uid="{4F7A2BD8-4643-43C9-89BA-3E9F6C32583A}"/>
    <cellStyle name="_Column2_ASaetta6 3 2 2" xfId="14040" xr:uid="{4962C270-026D-45D3-A72A-B4C7B3939EAB}"/>
    <cellStyle name="_Column2_ASaetta6 3 2 2 2" xfId="26551" xr:uid="{D59210FF-0C69-44C4-9351-AD39494BC00D}"/>
    <cellStyle name="_Column2_ASaetta6 3 2 3" xfId="19734" xr:uid="{CD0C65B2-FA70-483C-8058-5AB4BA9DE208}"/>
    <cellStyle name="_Column2_ASaetta6 3 3" xfId="11581" xr:uid="{7C001894-6E0A-4A06-8401-B8F4D54D3C9A}"/>
    <cellStyle name="_Column2_ASaetta6 3 3 2" xfId="18516" xr:uid="{45F29C9F-1289-4E71-95BB-654B442C3271}"/>
    <cellStyle name="_Column2_ASaetta6 3 3 2 2" xfId="30881" xr:uid="{3F721059-00C4-4F72-8415-B1F96EC1E5D2}"/>
    <cellStyle name="_Column2_ASaetta6 3 3 3" xfId="24276" xr:uid="{F1270CAA-21F1-4A6B-9257-6FEB9D46CFF8}"/>
    <cellStyle name="_Column2_ASaetta6 3 4" xfId="12783" xr:uid="{437B07E6-3368-4ED9-9013-81532937C95B}"/>
    <cellStyle name="_Column2_ASaetta6 3 4 2" xfId="25478" xr:uid="{1F349D36-678F-4FDC-9DBE-AEDA052D997B}"/>
    <cellStyle name="_Column2_ASaetta6 4" xfId="6519" xr:uid="{A53200E3-4F9B-4503-898F-79AA447F6CAD}"/>
    <cellStyle name="_Column2_ASaetta6 4 2" xfId="14036" xr:uid="{C89C962E-67B7-4649-960A-80EF9CDA4167}"/>
    <cellStyle name="_Column2_ASaetta6 4 2 2" xfId="26547" xr:uid="{4411F27F-3C44-49FB-BEEC-D180B5345BBF}"/>
    <cellStyle name="_Column2_ASaetta6 4 3" xfId="19730" xr:uid="{3F2A9A33-4F8C-4A38-92D3-3F7491240F50}"/>
    <cellStyle name="_Column2_ASaetta6 5" xfId="10718" xr:uid="{BA284E42-E032-4795-B46D-D7C7856306ED}"/>
    <cellStyle name="_Column2_ASaetta6 5 2" xfId="17760" xr:uid="{9C0F7986-C39D-4614-B7FC-26A833213251}"/>
    <cellStyle name="_Column2_ASaetta6 5 2 2" xfId="30129" xr:uid="{08505FC8-7158-458E-BB49-CAC1C52252E4}"/>
    <cellStyle name="_Column2_ASaetta6 5 3" xfId="23458" xr:uid="{1280BEF2-A660-4467-B8B4-04630A582597}"/>
    <cellStyle name="_Column2_ASaetta6 6" xfId="12787" xr:uid="{CC0CC051-68CF-4B3F-863E-D8C9D2D2F0C4}"/>
    <cellStyle name="_Column2_ASaetta6 6 2" xfId="25482" xr:uid="{957EE910-C5BC-4B97-ABB1-DBE99D04C344}"/>
    <cellStyle name="_Column2_Auto " xfId="537" xr:uid="{75CB1253-403B-4C92-8C4C-179231611201}"/>
    <cellStyle name="_Column2_Auto  2" xfId="538" xr:uid="{1688F1AB-EDA9-45F1-8534-BB35A459DC40}"/>
    <cellStyle name="_Column2_Auto  2 2" xfId="6525" xr:uid="{95C44692-B96F-4070-9495-3C6923430605}"/>
    <cellStyle name="_Column2_Auto  2 2 2" xfId="14042" xr:uid="{9D792EE4-93BA-4F9B-8D82-A1BA3D2669B5}"/>
    <cellStyle name="_Column2_Auto  2 2 2 2" xfId="26553" xr:uid="{9CCC5D22-9DA1-41F9-97A1-A4EE9B6047CE}"/>
    <cellStyle name="_Column2_Auto  2 2 3" xfId="19736" xr:uid="{496646E8-B936-4CEF-8686-2C646D0BCA27}"/>
    <cellStyle name="_Column2_Auto  2 3" xfId="11356" xr:uid="{46A866D9-169D-47B8-93E6-155C05A3BE25}"/>
    <cellStyle name="_Column2_Auto  2 3 2" xfId="18333" xr:uid="{9027B100-BF0A-4821-8A43-EDA1D1BC504D}"/>
    <cellStyle name="_Column2_Auto  2 3 2 2" xfId="30698" xr:uid="{BC0015D6-DE94-44C8-B0CA-220AEFC3FD63}"/>
    <cellStyle name="_Column2_Auto  2 3 3" xfId="24070" xr:uid="{C8AAA63A-0DE5-444F-9AF7-B571E6022979}"/>
    <cellStyle name="_Column2_Auto  2 4" xfId="12781" xr:uid="{E20F4419-ADA4-4D04-9822-9BCC4A6598DA}"/>
    <cellStyle name="_Column2_Auto  2 4 2" xfId="25476" xr:uid="{628A7544-19C6-4CAB-91AC-F82E59B4B5DD}"/>
    <cellStyle name="_Column2_Auto  3" xfId="539" xr:uid="{C316B1B9-7F56-42B7-BAF4-AEE0C5389AC8}"/>
    <cellStyle name="_Column2_Auto  3 2" xfId="6526" xr:uid="{F178874B-5C6D-4108-BD83-30719E7BDC69}"/>
    <cellStyle name="_Column2_Auto  3 2 2" xfId="14043" xr:uid="{268D11E3-F771-45EE-964B-19189D431A33}"/>
    <cellStyle name="_Column2_Auto  3 2 2 2" xfId="26554" xr:uid="{4170853E-40AA-41C1-8702-F64C541AC53F}"/>
    <cellStyle name="_Column2_Auto  3 2 3" xfId="19737" xr:uid="{B671BB90-6428-42AE-ADF4-E98A8F556E07}"/>
    <cellStyle name="_Column2_Auto  3 3" xfId="11359" xr:uid="{76405714-1DB3-4EC1-A050-C017873E0569}"/>
    <cellStyle name="_Column2_Auto  3 3 2" xfId="18335" xr:uid="{D5FA77AE-170D-443B-A2E6-0E930A82C72E}"/>
    <cellStyle name="_Column2_Auto  3 3 2 2" xfId="30700" xr:uid="{0C308F33-CF3D-429E-A706-1D2BBC85D12B}"/>
    <cellStyle name="_Column2_Auto  3 3 3" xfId="24073" xr:uid="{D11C9EB9-28B4-4814-A2D5-EF0EEEE8A11C}"/>
    <cellStyle name="_Column2_Auto  3 4" xfId="12780" xr:uid="{8E252B38-617D-45FD-8465-A95EAAC80894}"/>
    <cellStyle name="_Column2_Auto  3 4 2" xfId="25475" xr:uid="{4CF6BB8A-D119-430A-A75C-BD00AC9F688E}"/>
    <cellStyle name="_Column2_Auto  4" xfId="6524" xr:uid="{7C270D7F-59C8-40D7-A726-EC0C9E06415D}"/>
    <cellStyle name="_Column2_Auto  4 2" xfId="14041" xr:uid="{A9DFE5D7-3DC0-471B-B62D-9F2E5EB76D79}"/>
    <cellStyle name="_Column2_Auto  4 2 2" xfId="26552" xr:uid="{F42710A7-1D7F-423E-84E0-2983C4AE0A64}"/>
    <cellStyle name="_Column2_Auto  4 3" xfId="19735" xr:uid="{7D82792B-5D26-42C0-8536-CA6F34F9997D}"/>
    <cellStyle name="_Column2_Auto  5" xfId="10715" xr:uid="{8F61DFF8-BD8D-41B6-B5F8-553032E74E7E}"/>
    <cellStyle name="_Column2_Auto  5 2" xfId="17757" xr:uid="{3947EBFF-25AC-4EEC-AE58-5ADBDB70DDC3}"/>
    <cellStyle name="_Column2_Auto  5 2 2" xfId="30126" xr:uid="{2BC74512-61F1-4D36-817E-A78636095A44}"/>
    <cellStyle name="_Column2_Auto  5 3" xfId="23455" xr:uid="{D212CA80-1371-49FC-A131-5EB7B2942EDA}"/>
    <cellStyle name="_Column2_Auto  6" xfId="12782" xr:uid="{B7535E33-725D-4AAF-A8D0-6672049D0156}"/>
    <cellStyle name="_Column2_Auto  6 2" xfId="25477" xr:uid="{3ECF824E-34AA-4DC2-8906-1DD402B25093}"/>
    <cellStyle name="_Column2_auto restruct" xfId="540" xr:uid="{8EF0468D-D56C-4C4B-9034-05DE766A4525}"/>
    <cellStyle name="_Column2_auto restruct 2" xfId="541" xr:uid="{3359E35E-7F48-4C9D-A788-F2A7FD8B1AF6}"/>
    <cellStyle name="_Column2_auto restruct 2 2" xfId="6530" xr:uid="{D35DAB20-77BE-492E-9022-B9DF809D3EE3}"/>
    <cellStyle name="_Column2_auto restruct 2 2 2" xfId="14047" xr:uid="{398AB61B-CE4A-4CD3-9688-401C1797709A}"/>
    <cellStyle name="_Column2_auto restruct 2 2 2 2" xfId="26558" xr:uid="{9D23A9F9-D8AF-4771-A943-2905EAE7B718}"/>
    <cellStyle name="_Column2_auto restruct 2 2 3" xfId="19741" xr:uid="{D64E0928-CF22-4218-ACB7-B2BA2E742BB6}"/>
    <cellStyle name="_Column2_auto restruct 2 3" xfId="11331" xr:uid="{82E64B52-1F58-485E-A085-AAFED579E88B}"/>
    <cellStyle name="_Column2_auto restruct 2 3 2" xfId="18313" xr:uid="{5397EDCA-9DD4-451B-A4E3-616C28843263}"/>
    <cellStyle name="_Column2_auto restruct 2 3 2 2" xfId="30678" xr:uid="{40B885D2-18D5-4521-AA28-2BA166E6AFE4}"/>
    <cellStyle name="_Column2_auto restruct 2 3 3" xfId="24045" xr:uid="{63890692-3D6D-4D92-A055-B709E7B1B218}"/>
    <cellStyle name="_Column2_auto restruct 2 4" xfId="12778" xr:uid="{78199AF8-C408-44A2-8626-D7C2869C8025}"/>
    <cellStyle name="_Column2_auto restruct 2 4 2" xfId="25473" xr:uid="{69D28FC2-3D6E-4175-87BC-EB76082B4871}"/>
    <cellStyle name="_Column2_auto restruct 3" xfId="542" xr:uid="{F168E719-1DB4-4A12-B634-26553CACC363}"/>
    <cellStyle name="_Column2_auto restruct 3 2" xfId="6531" xr:uid="{4AFB1A10-2389-49C6-8F41-81E37061C205}"/>
    <cellStyle name="_Column2_auto restruct 3 2 2" xfId="14048" xr:uid="{1DF0FAF4-8F1A-44C2-AD11-A0568D7459BC}"/>
    <cellStyle name="_Column2_auto restruct 3 2 2 2" xfId="26559" xr:uid="{15439BE5-5B4E-4F33-B776-7F3F023370D0}"/>
    <cellStyle name="_Column2_auto restruct 3 2 3" xfId="19742" xr:uid="{4B5FCBA0-E587-49D7-B15D-E18E99DF9CA6}"/>
    <cellStyle name="_Column2_auto restruct 3 3" xfId="10714" xr:uid="{FF2F962F-4BA3-49D0-9B17-ABE0F9DACBF6}"/>
    <cellStyle name="_Column2_auto restruct 3 3 2" xfId="17756" xr:uid="{93615C69-50D3-42F6-A601-3E09942BCAAE}"/>
    <cellStyle name="_Column2_auto restruct 3 3 2 2" xfId="30125" xr:uid="{4C34AA8A-4751-4EFB-8EB1-3FCBC9C0E6CC}"/>
    <cellStyle name="_Column2_auto restruct 3 3 3" xfId="23454" xr:uid="{767077A6-AF9B-451A-A578-383E3F6CFEC0}"/>
    <cellStyle name="_Column2_auto restruct 3 4" xfId="12775" xr:uid="{A1825A3E-61D8-49AA-9DB4-193E7F1CD041}"/>
    <cellStyle name="_Column2_auto restruct 3 4 2" xfId="25470" xr:uid="{A8BF49B8-103F-47FD-A3E3-5CC96F4D5991}"/>
    <cellStyle name="_Column2_auto restruct 4" xfId="6527" xr:uid="{FA3EC5E1-2F82-44A3-B5EF-E2B572777C27}"/>
    <cellStyle name="_Column2_auto restruct 4 2" xfId="14044" xr:uid="{1EDCB4B7-0604-4713-87A4-0DFB285E1380}"/>
    <cellStyle name="_Column2_auto restruct 4 2 2" xfId="26555" xr:uid="{16742239-DE5B-4F18-BF0A-4EBFE61ACFD4}"/>
    <cellStyle name="_Column2_auto restruct 4 3" xfId="19738" xr:uid="{E7F3E2B4-40D9-4472-9145-DF0E626B3EB9}"/>
    <cellStyle name="_Column2_auto restruct 5" xfId="11349" xr:uid="{9B2F0402-8703-4A42-8582-6E8FAFE9516C}"/>
    <cellStyle name="_Column2_auto restruct 5 2" xfId="18328" xr:uid="{361CA53C-59D6-425E-B087-6ED86CEBBC5C}"/>
    <cellStyle name="_Column2_auto restruct 5 2 2" xfId="30693" xr:uid="{CCC91687-CF97-4D23-A72D-961F7FCAE6BE}"/>
    <cellStyle name="_Column2_auto restruct 5 3" xfId="24063" xr:uid="{51B88B49-BA69-4FE8-B0B0-20DDEDEC93EE}"/>
    <cellStyle name="_Column2_auto restruct 6" xfId="12779" xr:uid="{2DB97314-54A9-4BE4-AD14-8083ACDDF6F3}"/>
    <cellStyle name="_Column2_auto restruct 6 2" xfId="25474" xr:uid="{9CAFBEA8-A04B-4E8E-8419-A3BB8460B2DB}"/>
    <cellStyle name="_Column2_Avio Graf" xfId="543" xr:uid="{BF303A7D-5219-4832-A60D-50F42B778BBF}"/>
    <cellStyle name="_Column2_Avio Proventi Oneri full year" xfId="544" xr:uid="{9CDF1ED2-699C-4E73-B65F-A5EF4EEBDEF6}"/>
    <cellStyle name="_Column2_B.S. Graf. ROF5 II°Q e 6ytd" xfId="545" xr:uid="{376E2A3C-7DB9-4500-80EB-BEAC1D47B9E4}"/>
    <cellStyle name="_Column2_B.S.Dett. Prov.On.Op.Stra" xfId="546" xr:uid="{B7A11846-F553-450F-9A1B-D2FE98B629D6}"/>
    <cellStyle name="_Column2_B.S.Dett. Prov.On.Op.Stra 2" xfId="547" xr:uid="{FD87CC34-4C4B-4C87-AB4D-C3242C07B7F9}"/>
    <cellStyle name="_Column2_B.S.Dett. Prov.On.Op.Stra 2 2" xfId="6538" xr:uid="{FB623D09-3460-4142-AAD3-94F9B233B844}"/>
    <cellStyle name="_Column2_B.S.Dett. Prov.On.Op.Stra 2 2 2" xfId="14052" xr:uid="{501D833D-A8A0-4052-B774-8A35C2E9E21A}"/>
    <cellStyle name="_Column2_B.S.Dett. Prov.On.Op.Stra 2 2 2 2" xfId="26563" xr:uid="{E228CCEE-3466-4493-84B3-3F914C5B6AD0}"/>
    <cellStyle name="_Column2_B.S.Dett. Prov.On.Op.Stra 2 2 3" xfId="19749" xr:uid="{5E3C5455-9AD7-430E-A79A-C517B1649A63}"/>
    <cellStyle name="_Column2_B.S.Dett. Prov.On.Op.Stra 2 3" xfId="10712" xr:uid="{B5F7ABB4-5153-4C45-AEB5-319A4778D8B2}"/>
    <cellStyle name="_Column2_B.S.Dett. Prov.On.Op.Stra 2 3 2" xfId="17754" xr:uid="{DAF7CF31-0F97-493B-A9FD-D15350C50E3B}"/>
    <cellStyle name="_Column2_B.S.Dett. Prov.On.Op.Stra 2 3 2 2" xfId="30123" xr:uid="{C74F37EE-95FA-49C7-90E0-75B4EE7B6B3F}"/>
    <cellStyle name="_Column2_B.S.Dett. Prov.On.Op.Stra 2 3 3" xfId="23452" xr:uid="{780BB019-0BA6-4E68-B536-F76179401B55}"/>
    <cellStyle name="_Column2_B.S.Dett. Prov.On.Op.Stra 2 4" xfId="12773" xr:uid="{F020C840-DA0B-4D66-B61E-16DC062D2E84}"/>
    <cellStyle name="_Column2_B.S.Dett. Prov.On.Op.Stra 2 4 2" xfId="25468" xr:uid="{FA98D5FF-6E67-4CBA-8618-6D4F869D51E9}"/>
    <cellStyle name="_Column2_B.S.Dett. Prov.On.Op.Stra 3" xfId="548" xr:uid="{756F461C-F9BD-490F-86FB-E03C3CC4788C}"/>
    <cellStyle name="_Column2_B.S.Dett. Prov.On.Op.Stra 3 2" xfId="6539" xr:uid="{8C1C002D-F366-4E6E-9DFE-70E442AF232E}"/>
    <cellStyle name="_Column2_B.S.Dett. Prov.On.Op.Stra 3 2 2" xfId="14053" xr:uid="{334E20A5-73D9-4014-B6B3-4A74F022EE1E}"/>
    <cellStyle name="_Column2_B.S.Dett. Prov.On.Op.Stra 3 2 2 2" xfId="26564" xr:uid="{3CBDF44B-61BE-4C4D-A4AF-797773BB3E90}"/>
    <cellStyle name="_Column2_B.S.Dett. Prov.On.Op.Stra 3 2 3" xfId="19750" xr:uid="{7A5F1489-AC8D-4C14-A6AD-8EFDCBBC0BE3}"/>
    <cellStyle name="_Column2_B.S.Dett. Prov.On.Op.Stra 3 3" xfId="10711" xr:uid="{F4036F15-2944-4017-BB43-54A8E8D482B4}"/>
    <cellStyle name="_Column2_B.S.Dett. Prov.On.Op.Stra 3 3 2" xfId="17753" xr:uid="{DF881CED-49BC-470E-8499-324DD6A27557}"/>
    <cellStyle name="_Column2_B.S.Dett. Prov.On.Op.Stra 3 3 2 2" xfId="30122" xr:uid="{52343D84-CC78-4314-B4C3-96D769352964}"/>
    <cellStyle name="_Column2_B.S.Dett. Prov.On.Op.Stra 3 3 3" xfId="23451" xr:uid="{F4C7F3A2-D05E-4C9C-8C3C-AF01353409F3}"/>
    <cellStyle name="_Column2_B.S.Dett. Prov.On.Op.Stra 3 4" xfId="12771" xr:uid="{42CC69DF-417B-40CE-A819-9ACC9A9BC86D}"/>
    <cellStyle name="_Column2_B.S.Dett. Prov.On.Op.Stra 3 4 2" xfId="25466" xr:uid="{7CD74ED3-DBD7-4B0D-B693-CB0BC323AA3B}"/>
    <cellStyle name="_Column2_B.S.Dett. Prov.On.Op.Stra 4" xfId="6535" xr:uid="{D7B54AD7-E8BC-43F5-B177-484C2DEB808A}"/>
    <cellStyle name="_Column2_B.S.Dett. Prov.On.Op.Stra 4 2" xfId="14049" xr:uid="{434D8937-51FB-495F-BDE2-22990CFFA71A}"/>
    <cellStyle name="_Column2_B.S.Dett. Prov.On.Op.Stra 4 2 2" xfId="26560" xr:uid="{0667B4AE-01EF-46C9-A6B8-5B6877C05C68}"/>
    <cellStyle name="_Column2_B.S.Dett. Prov.On.Op.Stra 4 3" xfId="19746" xr:uid="{B76C67C6-31A2-4B48-9E0C-13328348CA54}"/>
    <cellStyle name="_Column2_B.S.Dett. Prov.On.Op.Stra 5" xfId="10713" xr:uid="{A2850183-E86A-43A1-800A-4DE53B0DB3EB}"/>
    <cellStyle name="_Column2_B.S.Dett. Prov.On.Op.Stra 5 2" xfId="17755" xr:uid="{DB27F71D-BDC7-4174-B49F-8E04BA12CF73}"/>
    <cellStyle name="_Column2_B.S.Dett. Prov.On.Op.Stra 5 2 2" xfId="30124" xr:uid="{8B021CF6-2CC3-4F4A-87A3-9059F16AD977}"/>
    <cellStyle name="_Column2_B.S.Dett. Prov.On.Op.Stra 5 3" xfId="23453" xr:uid="{C9675507-C47B-40E9-9974-5BACF452FA7A}"/>
    <cellStyle name="_Column2_B.S.Dett. Prov.On.Op.Stra 6" xfId="12774" xr:uid="{FF34AC58-D82C-4BAE-9F5C-ACF096DD820C}"/>
    <cellStyle name="_Column2_B.S.Dett. Prov.On.Op.Stra 6 2" xfId="25469" xr:uid="{688710A3-CB14-45FF-B31F-A2F3E0239AD9}"/>
    <cellStyle name="_Column2_B.Sol. Prov.On.OP.STRA.DEF" xfId="549" xr:uid="{E030D81E-2265-4A68-A339-A63300060951}"/>
    <cellStyle name="_Column2_B.Sol. Prov.On.OP.STRA.DEF 2" xfId="550" xr:uid="{83C75C85-AECE-4D4E-97E6-56D201132295}"/>
    <cellStyle name="_Column2_B.Sol. Prov.On.OP.STRA.DEF 2 2" xfId="6541" xr:uid="{FBFA0A49-76AA-4F93-A224-CAD6494604C1}"/>
    <cellStyle name="_Column2_B.Sol. Prov.On.OP.STRA.DEF 2 2 2" xfId="14055" xr:uid="{119729C8-A532-44D8-B813-6151F3AE4EFA}"/>
    <cellStyle name="_Column2_B.Sol. Prov.On.OP.STRA.DEF 2 2 2 2" xfId="26566" xr:uid="{CC687DCB-5E7E-4EE1-BEF3-FC64B9111EAF}"/>
    <cellStyle name="_Column2_B.Sol. Prov.On.OP.STRA.DEF 2 2 3" xfId="19752" xr:uid="{1A14B77D-B6F5-4D80-AE3D-FC0593FCF682}"/>
    <cellStyle name="_Column2_B.Sol. Prov.On.OP.STRA.DEF 2 3" xfId="10709" xr:uid="{23005B00-FD53-4447-99F5-AE71D751C51F}"/>
    <cellStyle name="_Column2_B.Sol. Prov.On.OP.STRA.DEF 2 3 2" xfId="17751" xr:uid="{FA64DE83-61A1-49C0-9520-FE7B6769CCEF}"/>
    <cellStyle name="_Column2_B.Sol. Prov.On.OP.STRA.DEF 2 3 2 2" xfId="30120" xr:uid="{610B378F-8D9D-40D9-927E-F33E14011676}"/>
    <cellStyle name="_Column2_B.Sol. Prov.On.OP.STRA.DEF 2 3 3" xfId="23449" xr:uid="{2F762B7F-4ED4-4F19-A497-4D06C42656C2}"/>
    <cellStyle name="_Column2_B.Sol. Prov.On.OP.STRA.DEF 2 4" xfId="12769" xr:uid="{FD0245CC-4411-4725-AE32-361CBF2D91BE}"/>
    <cellStyle name="_Column2_B.Sol. Prov.On.OP.STRA.DEF 2 4 2" xfId="25464" xr:uid="{CB9F62C7-2E0B-4C47-BB58-60432022344F}"/>
    <cellStyle name="_Column2_B.Sol. Prov.On.OP.STRA.DEF 3" xfId="551" xr:uid="{58D11592-3CAE-4F3C-B131-698E9E3481E9}"/>
    <cellStyle name="_Column2_B.Sol. Prov.On.OP.STRA.DEF 3 2" xfId="6542" xr:uid="{AE399701-833D-4626-B0F8-2758809A8785}"/>
    <cellStyle name="_Column2_B.Sol. Prov.On.OP.STRA.DEF 3 2 2" xfId="14056" xr:uid="{EA515DD6-E15B-450A-8CAA-EDCF8C68C64A}"/>
    <cellStyle name="_Column2_B.Sol. Prov.On.OP.STRA.DEF 3 2 2 2" xfId="26567" xr:uid="{D8D73C9C-7F12-4F6B-BC84-B118299FDA74}"/>
    <cellStyle name="_Column2_B.Sol. Prov.On.OP.STRA.DEF 3 2 3" xfId="19753" xr:uid="{D3473C78-F818-4CA0-9C7A-AAB7C33C3126}"/>
    <cellStyle name="_Column2_B.Sol. Prov.On.OP.STRA.DEF 3 3" xfId="10708" xr:uid="{7B29F65D-8B05-46F9-8F77-E3F10ECD66DE}"/>
    <cellStyle name="_Column2_B.Sol. Prov.On.OP.STRA.DEF 3 3 2" xfId="17750" xr:uid="{44B9CF33-ADE5-440C-9588-55C50A2ED85B}"/>
    <cellStyle name="_Column2_B.Sol. Prov.On.OP.STRA.DEF 3 3 2 2" xfId="30119" xr:uid="{742745EE-C335-4237-82A7-6CA9C164D8A2}"/>
    <cellStyle name="_Column2_B.Sol. Prov.On.OP.STRA.DEF 3 3 3" xfId="23448" xr:uid="{7ABF4676-EB31-4C33-80F8-945FA3E29249}"/>
    <cellStyle name="_Column2_B.Sol. Prov.On.OP.STRA.DEF 3 4" xfId="12768" xr:uid="{58A45512-A1CE-4152-AE33-2F3F5D525E8B}"/>
    <cellStyle name="_Column2_B.Sol. Prov.On.OP.STRA.DEF 3 4 2" xfId="25463" xr:uid="{03977786-5B65-43DB-8678-00258F022770}"/>
    <cellStyle name="_Column2_B.Sol. Prov.On.OP.STRA.DEF 4" xfId="6540" xr:uid="{21A04BC0-7DC4-4868-A9F1-8605CF48E964}"/>
    <cellStyle name="_Column2_B.Sol. Prov.On.OP.STRA.DEF 4 2" xfId="14054" xr:uid="{53DDC378-1ED0-49EB-AF36-CB3D4FBEE482}"/>
    <cellStyle name="_Column2_B.Sol. Prov.On.OP.STRA.DEF 4 2 2" xfId="26565" xr:uid="{5FBEB975-B128-460D-A4E4-65E9490E21DE}"/>
    <cellStyle name="_Column2_B.Sol. Prov.On.OP.STRA.DEF 4 3" xfId="19751" xr:uid="{5D4FF991-4CA1-48C9-9669-016CEF1B03AD}"/>
    <cellStyle name="_Column2_B.Sol. Prov.On.OP.STRA.DEF 5" xfId="10710" xr:uid="{DF130CE0-D5EE-4C2E-87FC-4B017E74242E}"/>
    <cellStyle name="_Column2_B.Sol. Prov.On.OP.STRA.DEF 5 2" xfId="17752" xr:uid="{B5762681-E096-41DB-B2BA-9DEA77552BE1}"/>
    <cellStyle name="_Column2_B.Sol. Prov.On.OP.STRA.DEF 5 2 2" xfId="30121" xr:uid="{E1C3318D-029F-4851-ACEA-CCF241EC7BC5}"/>
    <cellStyle name="_Column2_B.Sol. Prov.On.OP.STRA.DEF 5 3" xfId="23450" xr:uid="{72760964-07DC-4187-8E71-0D014D7770FD}"/>
    <cellStyle name="_Column2_B.Sol. Prov.On.OP.STRA.DEF 6" xfId="12770" xr:uid="{2E0242A5-ADFB-483E-B65C-8223614670BE}"/>
    <cellStyle name="_Column2_B.Sol. Prov.On.OP.STRA.DEF 6 2" xfId="25465" xr:uid="{64D90812-696C-4944-B5F7-8C21313CA009}"/>
    <cellStyle name="_Column2_Bdg '04 cons" xfId="552" xr:uid="{F63C9612-4EEC-49CE-9781-280D341CB3EC}"/>
    <cellStyle name="_Column2_BDGLIGHT PRESENTAZIONE" xfId="553" xr:uid="{30A807DB-5B76-428F-A2A1-7AB7ED516C1B}"/>
    <cellStyle name="_Column2_BDGLIGHT PRESENTAZIONE 2" xfId="554" xr:uid="{57943E48-F16E-4973-851F-7DCD1C499400}"/>
    <cellStyle name="_Column2_BDGLIGHT PRESENTAZIONE 2 2" xfId="6547" xr:uid="{C7FDA12A-F375-45DE-9905-A8C54EB938F9}"/>
    <cellStyle name="_Column2_BDGLIGHT PRESENTAZIONE 2 2 2" xfId="14060" xr:uid="{888B4CB2-C1A2-4826-BB4D-310848CD3551}"/>
    <cellStyle name="_Column2_BDGLIGHT PRESENTAZIONE 2 2 2 2" xfId="26571" xr:uid="{D981D8C4-B281-4E1A-B5D7-9B657A6A3A8C}"/>
    <cellStyle name="_Column2_BDGLIGHT PRESENTAZIONE 2 2 3" xfId="19758" xr:uid="{C3A27BA3-C242-4BE3-A033-FDC300787EA0}"/>
    <cellStyle name="_Column2_BDGLIGHT PRESENTAZIONE 2 3" xfId="10706" xr:uid="{63DC8F5C-E37F-4E03-A324-FA70667E6A72}"/>
    <cellStyle name="_Column2_BDGLIGHT PRESENTAZIONE 2 3 2" xfId="17748" xr:uid="{41DC0C4A-72CD-4948-85B2-20015C8C4B9A}"/>
    <cellStyle name="_Column2_BDGLIGHT PRESENTAZIONE 2 3 2 2" xfId="30117" xr:uid="{75FB36C9-D934-452E-82F9-D0A77487DB6C}"/>
    <cellStyle name="_Column2_BDGLIGHT PRESENTAZIONE 2 3 3" xfId="23446" xr:uid="{2EF02D8E-5F34-4DE8-8BA9-A86AA6F53E6B}"/>
    <cellStyle name="_Column2_BDGLIGHT PRESENTAZIONE 2 4" xfId="12763" xr:uid="{D2B69860-5A7E-4E0C-9E46-A74F1447617C}"/>
    <cellStyle name="_Column2_BDGLIGHT PRESENTAZIONE 2 4 2" xfId="25458" xr:uid="{D1ED5638-AFB3-448E-AB93-B8BED72C0366}"/>
    <cellStyle name="_Column2_BDGLIGHT PRESENTAZIONE 3" xfId="555" xr:uid="{63296EBD-478B-40BB-89E7-66E6E45BE9F9}"/>
    <cellStyle name="_Column2_BDGLIGHT PRESENTAZIONE 3 2" xfId="6548" xr:uid="{130AEE88-6F9A-48C7-880E-930876CD7E16}"/>
    <cellStyle name="_Column2_BDGLIGHT PRESENTAZIONE 3 2 2" xfId="14061" xr:uid="{1DA65FF9-83E0-4E9E-B249-053F317A36E2}"/>
    <cellStyle name="_Column2_BDGLIGHT PRESENTAZIONE 3 2 2 2" xfId="26572" xr:uid="{BDA8AF5C-D5CB-482C-A70A-C8B3FEAC70EF}"/>
    <cellStyle name="_Column2_BDGLIGHT PRESENTAZIONE 3 2 3" xfId="19759" xr:uid="{3E17129B-CFBA-42E9-B499-848DF3858DAB}"/>
    <cellStyle name="_Column2_BDGLIGHT PRESENTAZIONE 3 3" xfId="10705" xr:uid="{4999A912-1E40-47C0-AF5A-29BFC9C8E3C4}"/>
    <cellStyle name="_Column2_BDGLIGHT PRESENTAZIONE 3 3 2" xfId="17747" xr:uid="{E10203C2-701D-43DD-953B-0BCC65CEB3B3}"/>
    <cellStyle name="_Column2_BDGLIGHT PRESENTAZIONE 3 3 2 2" xfId="30116" xr:uid="{7EEB15CE-2F34-410C-974E-8EF1B755926C}"/>
    <cellStyle name="_Column2_BDGLIGHT PRESENTAZIONE 3 3 3" xfId="23445" xr:uid="{810B66A7-4B40-4F11-B14C-7B3A56623D46}"/>
    <cellStyle name="_Column2_BDGLIGHT PRESENTAZIONE 3 4" xfId="12762" xr:uid="{DBDF75FF-23EB-4AFE-A84E-F0B83C89755F}"/>
    <cellStyle name="_Column2_BDGLIGHT PRESENTAZIONE 3 4 2" xfId="25457" xr:uid="{C8A93EEE-82B9-4D9D-8D11-88962957968A}"/>
    <cellStyle name="_Column2_BDGLIGHT PRESENTAZIONE 4" xfId="6546" xr:uid="{D77BC41D-DC59-4989-B166-E99039E361C0}"/>
    <cellStyle name="_Column2_BDGLIGHT PRESENTAZIONE 4 2" xfId="14059" xr:uid="{97016F98-772C-4B53-A2C7-7C201065B403}"/>
    <cellStyle name="_Column2_BDGLIGHT PRESENTAZIONE 4 2 2" xfId="26570" xr:uid="{EA9290C8-B30C-4399-84C4-7DAD5A070E95}"/>
    <cellStyle name="_Column2_BDGLIGHT PRESENTAZIONE 4 3" xfId="19757" xr:uid="{B372E0CD-C368-4500-BD56-05EBAA85D9E8}"/>
    <cellStyle name="_Column2_BDGLIGHT PRESENTAZIONE 5" xfId="10707" xr:uid="{C7441661-5EFD-4C6D-BFCA-D8F5DC3161FE}"/>
    <cellStyle name="_Column2_BDGLIGHT PRESENTAZIONE 5 2" xfId="17749" xr:uid="{3DC75FBA-0668-4518-82B9-42B6FCEFDC68}"/>
    <cellStyle name="_Column2_BDGLIGHT PRESENTAZIONE 5 2 2" xfId="30118" xr:uid="{2C6D7075-DEA8-4616-A860-2A5751A2CBAA}"/>
    <cellStyle name="_Column2_BDGLIGHT PRESENTAZIONE 5 3" xfId="23447" xr:uid="{A73CB69C-6F22-4CA3-B75A-CA09389A3A6A}"/>
    <cellStyle name="_Column2_BDGLIGHT PRESENTAZIONE 6" xfId="12767" xr:uid="{5BF5ACD3-4EDA-4C97-9EBB-6B6F48A06EA0}"/>
    <cellStyle name="_Column2_BDGLIGHT PRESENTAZIONE 6 2" xfId="25462" xr:uid="{A2340267-9B62-48C7-947F-77F3F549B628}"/>
    <cellStyle name="_Column2_BS" xfId="556" xr:uid="{BB4854A5-2518-43EF-B8A3-A60FFA996DD6}"/>
    <cellStyle name="_Column2_BS 2" xfId="557" xr:uid="{E6104AF7-B4B7-47A8-983A-01237BFD3972}"/>
    <cellStyle name="_Column2_BS 2 2" xfId="6550" xr:uid="{DE918D8C-43D6-46B0-B3D7-F41780FB3676}"/>
    <cellStyle name="_Column2_BS 2 2 2" xfId="14063" xr:uid="{1E0B4A74-12C2-4CBB-B5CD-4030F7C2179F}"/>
    <cellStyle name="_Column2_BS 2 2 2 2" xfId="26574" xr:uid="{E4AEDCCE-E0F4-4C75-A21D-CFC2AAE00A11}"/>
    <cellStyle name="_Column2_BS 2 2 3" xfId="19761" xr:uid="{17591531-C8AD-45B0-A6E2-BBF5B051DC31}"/>
    <cellStyle name="_Column2_BS 2 3" xfId="10704" xr:uid="{01473312-8116-4250-817A-87FE8E0E97FC}"/>
    <cellStyle name="_Column2_BS 2 3 2" xfId="17746" xr:uid="{2CFDBB20-E5EB-45DA-A2C4-A1245D0AB034}"/>
    <cellStyle name="_Column2_BS 2 3 2 2" xfId="30115" xr:uid="{50CEAECA-2154-4C55-A845-692718BD64E5}"/>
    <cellStyle name="_Column2_BS 2 3 3" xfId="23444" xr:uid="{7DE3B2C2-63DA-45BF-8044-353AF17D0822}"/>
    <cellStyle name="_Column2_BS 2 4" xfId="12760" xr:uid="{90F66BB3-61F3-4958-BAF6-92423A40F189}"/>
    <cellStyle name="_Column2_BS 2 4 2" xfId="25455" xr:uid="{41FB097E-8C5D-4AED-AC68-E445364C0CDB}"/>
    <cellStyle name="_Column2_BS 3" xfId="558" xr:uid="{5613FE4A-69C3-4DF4-B55D-85CAACF50C02}"/>
    <cellStyle name="_Column2_BS 3 2" xfId="6551" xr:uid="{5B9C5B38-4D26-4103-A413-974B8241BEA9}"/>
    <cellStyle name="_Column2_BS 3 2 2" xfId="14064" xr:uid="{CEEDB9B2-C5A6-40A6-AB04-B288474E324A}"/>
    <cellStyle name="_Column2_BS 3 2 2 2" xfId="26575" xr:uid="{97FDF170-CFA5-466C-9FE4-5A4EE2F006C0}"/>
    <cellStyle name="_Column2_BS 3 2 3" xfId="19762" xr:uid="{56E93B48-540C-4421-9C47-5D604A96B52D}"/>
    <cellStyle name="_Column2_BS 3 3" xfId="11347" xr:uid="{41A3BD7B-BF11-4B5B-8636-0833C02299F3}"/>
    <cellStyle name="_Column2_BS 3 3 2" xfId="18326" xr:uid="{067838B1-4AA0-4635-92C9-55A7BC4D1352}"/>
    <cellStyle name="_Column2_BS 3 3 2 2" xfId="30691" xr:uid="{5A1B556D-C16E-440B-B8DE-3927BF857C3C}"/>
    <cellStyle name="_Column2_BS 3 3 3" xfId="24061" xr:uid="{00D19A90-302E-43B5-B7D0-9C7DDB875088}"/>
    <cellStyle name="_Column2_BS 3 4" xfId="12759" xr:uid="{D1570663-03B5-48B4-949A-E0050D7A743F}"/>
    <cellStyle name="_Column2_BS 3 4 2" xfId="25454" xr:uid="{3F9DF856-6055-4143-90DD-B30271F106BC}"/>
    <cellStyle name="_Column2_BS 4" xfId="6549" xr:uid="{6280CA17-E34C-489C-9947-6C222E16B1B2}"/>
    <cellStyle name="_Column2_BS 4 2" xfId="14062" xr:uid="{5D1B641E-CD32-4C15-887F-F8C8BA9A5A74}"/>
    <cellStyle name="_Column2_BS 4 2 2" xfId="26573" xr:uid="{891D5079-3AD1-4291-9AE9-38FAE60F7866}"/>
    <cellStyle name="_Column2_BS 4 3" xfId="19760" xr:uid="{B6CA2D70-109D-45F8-B8B8-63DEB4115A81}"/>
    <cellStyle name="_Column2_BS 5" xfId="11438" xr:uid="{0A83D68F-BA84-47A0-8415-3252E7C513E1}"/>
    <cellStyle name="_Column2_BS 5 2" xfId="18409" xr:uid="{95738E13-8CC7-4EE5-96F7-E570305586CA}"/>
    <cellStyle name="_Column2_BS 5 2 2" xfId="30774" xr:uid="{B4FC403A-508D-4460-B5C3-54BCE66FB572}"/>
    <cellStyle name="_Column2_BS 5 3" xfId="24152" xr:uid="{11D2E27D-478A-419C-A4C3-BDAF4C37AE57}"/>
    <cellStyle name="_Column2_BS 6" xfId="12761" xr:uid="{34483489-C6C3-416C-A0F9-A7E14E7E00E2}"/>
    <cellStyle name="_Column2_BS 6 2" xfId="25456" xr:uid="{1084B5DA-5410-47AC-8BC5-06499B872987}"/>
    <cellStyle name="_Column2_budget comparable" xfId="559" xr:uid="{7CEE60C8-F8BF-450F-ABAE-C76A284E3E95}"/>
    <cellStyle name="_Column2_budget comparable 2" xfId="560" xr:uid="{C404CE77-F1CF-4777-A539-C8B756D384A2}"/>
    <cellStyle name="_Column2_budget comparable 2 2" xfId="6554" xr:uid="{F93399A7-77C6-4193-B396-A2000CB352BA}"/>
    <cellStyle name="_Column2_budget comparable 2 2 2" xfId="14067" xr:uid="{1DA83010-49E2-4318-A123-19DDE01C14A2}"/>
    <cellStyle name="_Column2_budget comparable 2 2 2 2" xfId="26578" xr:uid="{61018A7F-B254-44B1-8CE8-6459C5E58450}"/>
    <cellStyle name="_Column2_budget comparable 2 2 3" xfId="19765" xr:uid="{8B47F2B8-FCAB-4660-B744-33E456D02575}"/>
    <cellStyle name="_Column2_budget comparable 2 3" xfId="10702" xr:uid="{0059C508-47E8-40D7-8F6C-87CD0CE01079}"/>
    <cellStyle name="_Column2_budget comparable 2 3 2" xfId="17744" xr:uid="{6930F4B1-1A3C-41BD-8445-12E7A12932C5}"/>
    <cellStyle name="_Column2_budget comparable 2 3 2 2" xfId="30113" xr:uid="{35FCDF91-91EF-4540-9FE8-1B8E8BB429C5}"/>
    <cellStyle name="_Column2_budget comparable 2 3 3" xfId="23442" xr:uid="{3056F626-2CDF-47CA-8737-008C9113BA81}"/>
    <cellStyle name="_Column2_budget comparable 2 4" xfId="12755" xr:uid="{B7870CBD-2D2B-4EEC-86F7-C1388ABA29A4}"/>
    <cellStyle name="_Column2_budget comparable 2 4 2" xfId="25450" xr:uid="{259EAF44-9B3A-420C-BA45-A077F2F46FD7}"/>
    <cellStyle name="_Column2_budget comparable 3" xfId="561" xr:uid="{BA9E462C-C958-42F9-9641-398F52743725}"/>
    <cellStyle name="_Column2_budget comparable 3 2" xfId="6555" xr:uid="{74FB6569-54A3-4CC8-9BE1-F2882E1B1E43}"/>
    <cellStyle name="_Column2_budget comparable 3 2 2" xfId="14068" xr:uid="{A266721F-492C-4D0D-843E-77451B576105}"/>
    <cellStyle name="_Column2_budget comparable 3 2 2 2" xfId="26579" xr:uid="{C56C6CE9-1BC4-4F73-B221-A58131A4FBD2}"/>
    <cellStyle name="_Column2_budget comparable 3 2 3" xfId="19766" xr:uid="{E5209F45-C148-4D87-A8A4-C811E6FB1CB7}"/>
    <cellStyle name="_Column2_budget comparable 3 3" xfId="10701" xr:uid="{1A4B66D6-87E4-4368-A71A-7E62C4AC834B}"/>
    <cellStyle name="_Column2_budget comparable 3 3 2" xfId="17743" xr:uid="{2E8D8D4F-8002-4FE5-862C-A67B86F30398}"/>
    <cellStyle name="_Column2_budget comparable 3 3 2 2" xfId="30112" xr:uid="{48CE7E45-FD82-4626-A5BD-80C70D85C1A2}"/>
    <cellStyle name="_Column2_budget comparable 3 3 3" xfId="23441" xr:uid="{5C0D7A7A-C29D-49E4-A790-05ACB4C4E63E}"/>
    <cellStyle name="_Column2_budget comparable 3 4" xfId="12754" xr:uid="{D1478454-77EA-4DD9-9A79-2D6D31DFDC31}"/>
    <cellStyle name="_Column2_budget comparable 3 4 2" xfId="25449" xr:uid="{4E7CBB10-DD55-411D-8E3C-535E2F321A14}"/>
    <cellStyle name="_Column2_budget comparable 4" xfId="6553" xr:uid="{8A2AC019-E3FF-4D72-ABDD-AA83FC9AAA81}"/>
    <cellStyle name="_Column2_budget comparable 4 2" xfId="14066" xr:uid="{EC36CC9A-6081-442D-8296-3F533A98D263}"/>
    <cellStyle name="_Column2_budget comparable 4 2 2" xfId="26577" xr:uid="{40E33540-D350-4475-A735-754BD5415EA2}"/>
    <cellStyle name="_Column2_budget comparable 4 3" xfId="19764" xr:uid="{701C0F77-8A26-4C5A-BD5F-EFBA375AFCAA}"/>
    <cellStyle name="_Column2_budget comparable 5" xfId="10703" xr:uid="{8D526C12-BFBE-41F3-A540-1E6D6483177C}"/>
    <cellStyle name="_Column2_budget comparable 5 2" xfId="17745" xr:uid="{82FB9E1F-218E-4E7F-891E-05CED1870856}"/>
    <cellStyle name="_Column2_budget comparable 5 2 2" xfId="30114" xr:uid="{A9B6FB65-4B26-4D78-8197-4B929D1169AC}"/>
    <cellStyle name="_Column2_budget comparable 5 3" xfId="23443" xr:uid="{77DA97C1-6CC4-429C-B8B0-E0F359D7FD42}"/>
    <cellStyle name="_Column2_budget comparable 6" xfId="12758" xr:uid="{5ABF9F27-4F6D-4173-95E4-9E13F5DA4BBB}"/>
    <cellStyle name="_Column2_budget comparable 6 2" xfId="25453" xr:uid="{654F0B02-9105-4433-9DDA-7ABF903D7B00}"/>
    <cellStyle name="_Column2_Bus. Sol. ON. PROV. OP. - STRA" xfId="562" xr:uid="{26B0C262-293C-4451-ACF5-85D4F006D5BC}"/>
    <cellStyle name="_Column2_BUS.SOL. - Var. R.O. 3Q-9ytd" xfId="563" xr:uid="{935584EA-0C7A-416A-A73B-4CB1FBAF5B2D}"/>
    <cellStyle name="_Column2_BUS.SOL. - Var. R.O. 3Q-9ytd 2" xfId="564" xr:uid="{A6416306-54B8-464A-9ED5-4E3D482A90EC}"/>
    <cellStyle name="_Column2_BUS.SOL. - Var. R.O. 3Q-9ytd 2 2" xfId="6558" xr:uid="{D005C578-0C91-4508-AF11-E445B60C08E7}"/>
    <cellStyle name="_Column2_BUS.SOL. - Var. R.O. 3Q-9ytd 2 2 2" xfId="14070" xr:uid="{4102F7AA-8017-4365-8CDD-CD82A78B97E2}"/>
    <cellStyle name="_Column2_BUS.SOL. - Var. R.O. 3Q-9ytd 2 2 2 2" xfId="26581" xr:uid="{66187A54-4267-471E-980F-FCF25C9B2D01}"/>
    <cellStyle name="_Column2_BUS.SOL. - Var. R.O. 3Q-9ytd 2 2 3" xfId="19769" xr:uid="{A777E8B5-1E04-43A8-92BE-35F8A78E5B36}"/>
    <cellStyle name="_Column2_BUS.SOL. - Var. R.O. 3Q-9ytd 2 3" xfId="10699" xr:uid="{2A88F039-252F-4F5A-B246-E8A82146F4E7}"/>
    <cellStyle name="_Column2_BUS.SOL. - Var. R.O. 3Q-9ytd 2 3 2" xfId="17741" xr:uid="{AB333A1C-0E80-457F-B5DC-7E59F6397B09}"/>
    <cellStyle name="_Column2_BUS.SOL. - Var. R.O. 3Q-9ytd 2 3 2 2" xfId="30110" xr:uid="{90FD406F-DC05-423E-91DA-1DF3F139AD80}"/>
    <cellStyle name="_Column2_BUS.SOL. - Var. R.O. 3Q-9ytd 2 3 3" xfId="23439" xr:uid="{BB5C7498-AEB5-4F85-82EE-500E3650739E}"/>
    <cellStyle name="_Column2_BUS.SOL. - Var. R.O. 3Q-9ytd 2 4" xfId="12752" xr:uid="{0F58CA56-96E8-4847-95CB-9E3B369A7883}"/>
    <cellStyle name="_Column2_BUS.SOL. - Var. R.O. 3Q-9ytd 2 4 2" xfId="25447" xr:uid="{C487FA37-368F-47A6-9A73-5CAC8AF6AD82}"/>
    <cellStyle name="_Column2_BUS.SOL. - Var. R.O. 3Q-9ytd 3" xfId="565" xr:uid="{48D4947A-FA81-4280-B12B-68C582C4A4B0}"/>
    <cellStyle name="_Column2_BUS.SOL. - Var. R.O. 3Q-9ytd 3 2" xfId="6562" xr:uid="{27373635-0D73-4816-8826-B54CDFD857F9}"/>
    <cellStyle name="_Column2_BUS.SOL. - Var. R.O. 3Q-9ytd 3 2 2" xfId="14074" xr:uid="{64B3C134-6317-48C7-B670-B1245A140F93}"/>
    <cellStyle name="_Column2_BUS.SOL. - Var. R.O. 3Q-9ytd 3 2 2 2" xfId="26585" xr:uid="{863B7F12-B388-4ABE-91DF-3E0763D4178B}"/>
    <cellStyle name="_Column2_BUS.SOL. - Var. R.O. 3Q-9ytd 3 2 3" xfId="19773" xr:uid="{FBDBA451-396B-4316-BA6E-0E227CA7E1D1}"/>
    <cellStyle name="_Column2_BUS.SOL. - Var. R.O. 3Q-9ytd 3 3" xfId="10698" xr:uid="{A9102C68-DB7D-4C38-AC51-740BA2CE1185}"/>
    <cellStyle name="_Column2_BUS.SOL. - Var. R.O. 3Q-9ytd 3 3 2" xfId="17740" xr:uid="{8D0DEF27-A429-4AD3-97F5-441C782EB406}"/>
    <cellStyle name="_Column2_BUS.SOL. - Var. R.O. 3Q-9ytd 3 3 2 2" xfId="30109" xr:uid="{7C509568-B918-464C-AB99-DB4872CE1B21}"/>
    <cellStyle name="_Column2_BUS.SOL. - Var. R.O. 3Q-9ytd 3 3 3" xfId="23438" xr:uid="{96794955-31F3-4EA5-8DCC-CFC625E07C84}"/>
    <cellStyle name="_Column2_BUS.SOL. - Var. R.O. 3Q-9ytd 3 4" xfId="12751" xr:uid="{AC99DE6E-C28B-4FF0-A47D-FFA73C232D86}"/>
    <cellStyle name="_Column2_BUS.SOL. - Var. R.O. 3Q-9ytd 3 4 2" xfId="25446" xr:uid="{3249356A-FDEC-42B7-9238-1FCBFC5C9228}"/>
    <cellStyle name="_Column2_BUS.SOL. - Var. R.O. 3Q-9ytd 4" xfId="6557" xr:uid="{812F34DB-8FAC-4FA0-8A6A-F835EAE99FFA}"/>
    <cellStyle name="_Column2_BUS.SOL. - Var. R.O. 3Q-9ytd 4 2" xfId="14069" xr:uid="{3E926463-0BB1-4014-ACF8-E8C921852F20}"/>
    <cellStyle name="_Column2_BUS.SOL. - Var. R.O. 3Q-9ytd 4 2 2" xfId="26580" xr:uid="{45F8179D-9067-4540-8256-160347A06187}"/>
    <cellStyle name="_Column2_BUS.SOL. - Var. R.O. 3Q-9ytd 4 3" xfId="19768" xr:uid="{92FFFC11-0F5B-4CBB-9E15-40CD1E6DB039}"/>
    <cellStyle name="_Column2_BUS.SOL. - Var. R.O. 3Q-9ytd 5" xfId="10700" xr:uid="{4325DFED-3E52-417F-8A6F-B227FD4CF0F0}"/>
    <cellStyle name="_Column2_BUS.SOL. - Var. R.O. 3Q-9ytd 5 2" xfId="17742" xr:uid="{657ADA7F-AFD0-4E78-AFFE-25A9A5D6219B}"/>
    <cellStyle name="_Column2_BUS.SOL. - Var. R.O. 3Q-9ytd 5 2 2" xfId="30111" xr:uid="{43A069B7-58FC-474F-A46D-5F8A28543799}"/>
    <cellStyle name="_Column2_BUS.SOL. - Var. R.O. 3Q-9ytd 5 3" xfId="23440" xr:uid="{45D70777-A30C-41BE-8243-88F9E8C23B51}"/>
    <cellStyle name="_Column2_BUS.SOL. - Var. R.O. 3Q-9ytd 6" xfId="12753" xr:uid="{05267090-E6D0-4A61-AC8F-30D86E512EC0}"/>
    <cellStyle name="_Column2_BUS.SOL. - Var. R.O. 3Q-9ytd 6 2" xfId="25448" xr:uid="{F325D0CA-4ED9-4645-B8AE-5F74D5FDECC1}"/>
    <cellStyle name="_Column2_C12 CESP x SETT" xfId="566" xr:uid="{342EDD3D-2BF1-4498-9023-4415330D0EF1}"/>
    <cellStyle name="_Column2_C12 CESP x SETT 2" xfId="567" xr:uid="{105894EA-4B0A-4D19-B7CF-F55E0E69CF93}"/>
    <cellStyle name="_Column2_C12 CESP x SETT 2 2" xfId="6564" xr:uid="{74E82A09-BA55-4F48-9482-39776137004A}"/>
    <cellStyle name="_Column2_C12 CESP x SETT 2 2 2" xfId="14076" xr:uid="{829C2B1A-2D7D-489D-BC80-921641780A49}"/>
    <cellStyle name="_Column2_C12 CESP x SETT 2 2 2 2" xfId="26587" xr:uid="{2AFF3099-35E0-4189-A219-1D588C175C09}"/>
    <cellStyle name="_Column2_C12 CESP x SETT 2 2 3" xfId="19775" xr:uid="{655C9E68-8804-441B-8634-7083D7B65250}"/>
    <cellStyle name="_Column2_C12 CESP x SETT 2 3" xfId="10696" xr:uid="{3EDE3130-AB88-4AD3-BECE-B307F2C1742C}"/>
    <cellStyle name="_Column2_C12 CESP x SETT 2 3 2" xfId="17738" xr:uid="{E9A24EB7-DF3F-4A94-A86E-6A83487BCEAE}"/>
    <cellStyle name="_Column2_C12 CESP x SETT 2 3 2 2" xfId="30107" xr:uid="{2B9C989A-ED69-4149-8A27-60ED7D43BDE8}"/>
    <cellStyle name="_Column2_C12 CESP x SETT 2 3 3" xfId="23436" xr:uid="{86033EAE-CC63-429C-B3DF-4ECB84C16A73}"/>
    <cellStyle name="_Column2_C12 CESP x SETT 2 4" xfId="12747" xr:uid="{0E84FCE2-38F5-4088-B208-4F161298CFB3}"/>
    <cellStyle name="_Column2_C12 CESP x SETT 2 4 2" xfId="25442" xr:uid="{5DF6162A-875F-4F5E-97A6-39F085F55B39}"/>
    <cellStyle name="_Column2_C12 CESP x SETT 3" xfId="568" xr:uid="{D038C5CD-A035-4F17-B73E-7EE79BA64B7F}"/>
    <cellStyle name="_Column2_C12 CESP x SETT 3 2" xfId="6565" xr:uid="{66ADC138-87FF-485D-9533-52BDB7F78CAA}"/>
    <cellStyle name="_Column2_C12 CESP x SETT 3 2 2" xfId="14077" xr:uid="{D77BB5BE-6E81-4693-B4A2-29540F0DA97B}"/>
    <cellStyle name="_Column2_C12 CESP x SETT 3 2 2 2" xfId="26588" xr:uid="{17AD0011-D6F2-4954-A926-391D03135370}"/>
    <cellStyle name="_Column2_C12 CESP x SETT 3 2 3" xfId="19776" xr:uid="{9047EB6B-FAD3-4D0C-8837-EF3DC5AC14C4}"/>
    <cellStyle name="_Column2_C12 CESP x SETT 3 3" xfId="10695" xr:uid="{B462B2E1-4BA2-48EA-924A-852889289AF2}"/>
    <cellStyle name="_Column2_C12 CESP x SETT 3 3 2" xfId="17737" xr:uid="{260C5493-CB6C-4C6E-A861-28D77083F0A1}"/>
    <cellStyle name="_Column2_C12 CESP x SETT 3 3 2 2" xfId="30106" xr:uid="{669F0031-D596-4932-86AF-551950BF45FF}"/>
    <cellStyle name="_Column2_C12 CESP x SETT 3 3 3" xfId="23435" xr:uid="{3AA3108E-32FA-4BCF-AF0D-D992DE4DAA03}"/>
    <cellStyle name="_Column2_C12 CESP x SETT 3 4" xfId="12746" xr:uid="{20E5C0CE-183F-4D3C-A06A-CB1F4962CD92}"/>
    <cellStyle name="_Column2_C12 CESP x SETT 3 4 2" xfId="25441" xr:uid="{B48B4662-C855-47EE-836E-FFA378558A66}"/>
    <cellStyle name="_Column2_C12 CESP x SETT 4" xfId="6563" xr:uid="{2321B777-D116-4A92-BCAB-5642F31B6DC9}"/>
    <cellStyle name="_Column2_C12 CESP x SETT 4 2" xfId="14075" xr:uid="{F826A6D2-5B9E-4677-8670-30EFED0765A2}"/>
    <cellStyle name="_Column2_C12 CESP x SETT 4 2 2" xfId="26586" xr:uid="{0A15C6B5-6016-4343-9B04-D5B653806453}"/>
    <cellStyle name="_Column2_C12 CESP x SETT 4 3" xfId="19774" xr:uid="{8CA3B7B6-CADC-4D85-98D5-AFBD6BC99431}"/>
    <cellStyle name="_Column2_C12 CESP x SETT 5" xfId="10697" xr:uid="{5840A6F8-AECE-4C4B-9ECC-713799C008A2}"/>
    <cellStyle name="_Column2_C12 CESP x SETT 5 2" xfId="17739" xr:uid="{BC9692D0-3D88-455D-9174-84FAE00F8F07}"/>
    <cellStyle name="_Column2_C12 CESP x SETT 5 2 2" xfId="30108" xr:uid="{E7A1CEBA-B026-44B8-89EE-9DDFCD31E725}"/>
    <cellStyle name="_Column2_C12 CESP x SETT 5 3" xfId="23437" xr:uid="{CE14C6D2-0A50-4BBB-8840-DD06B1D96412}"/>
    <cellStyle name="_Column2_C12 CESP x SETT 6" xfId="12748" xr:uid="{85998D7E-AC0B-4C42-93EE-F72CA98A6059}"/>
    <cellStyle name="_Column2_C12 CESP x SETT 6 2" xfId="25443" xr:uid="{805CA026-9CD8-4EEA-8FDC-6A6500F039F3}"/>
    <cellStyle name="_Column2_C12_ Cash flow 2 last" xfId="569" xr:uid="{F007686B-168D-44ED-88D6-FF16591819E9}"/>
    <cellStyle name="_Column2_Carica opo iveco" xfId="570" xr:uid="{9E6472FD-9297-4F8B-BCC3-10E37DB35BB7}"/>
    <cellStyle name="_Column2_caricamento quarter 1" xfId="571" xr:uid="{B49694F5-9A04-42A1-830D-A81520C2534B}"/>
    <cellStyle name="_Column2_caricamento quarter 1 2" xfId="572" xr:uid="{00CFDDAD-878B-4F96-910D-75C394C03EE5}"/>
    <cellStyle name="_Column2_caricamento quarter 1 2 2" xfId="6571" xr:uid="{67077766-E040-4A3A-B60E-9785F322FB4F}"/>
    <cellStyle name="_Column2_caricamento quarter 1 2 2 2" xfId="14081" xr:uid="{75C164E0-C6F6-4020-BE94-CFE529D3B089}"/>
    <cellStyle name="_Column2_caricamento quarter 1 2 2 2 2" xfId="26592" xr:uid="{B4F54B4A-DFCD-4391-9365-886C741888A9}"/>
    <cellStyle name="_Column2_caricamento quarter 1 2 2 3" xfId="19782" xr:uid="{F99C9C6A-FCC8-4EE3-A231-EB4B1C820575}"/>
    <cellStyle name="_Column2_caricamento quarter 1 2 3" xfId="10691" xr:uid="{47524AD3-6079-4717-BF80-12729289BD8C}"/>
    <cellStyle name="_Column2_caricamento quarter 1 2 3 2" xfId="17733" xr:uid="{356C982A-770A-45CD-BADB-8FBD8262C86B}"/>
    <cellStyle name="_Column2_caricamento quarter 1 2 3 2 2" xfId="30102" xr:uid="{86592323-D36A-4E73-8142-DE487F03017C}"/>
    <cellStyle name="_Column2_caricamento quarter 1 2 3 3" xfId="23431" xr:uid="{9F035A02-6C4F-4EA0-B110-66EFCFEC9023}"/>
    <cellStyle name="_Column2_caricamento quarter 1 2 4" xfId="12742" xr:uid="{F7B7FD38-F016-4C1F-956B-0C01DCF5B99A}"/>
    <cellStyle name="_Column2_caricamento quarter 1 2 4 2" xfId="25437" xr:uid="{914354E4-DB39-4083-9D1B-B8C2048CCE49}"/>
    <cellStyle name="_Column2_caricamento quarter 1 3" xfId="573" xr:uid="{2422DB5C-3D0E-44B2-9927-E39B3A7FAF2F}"/>
    <cellStyle name="_Column2_caricamento quarter 1 3 2" xfId="6572" xr:uid="{9EF5B197-435C-431B-85E5-FC407F8DD29E}"/>
    <cellStyle name="_Column2_caricamento quarter 1 3 2 2" xfId="14082" xr:uid="{76A52EC7-B6BE-49C7-B60E-2932D12B565C}"/>
    <cellStyle name="_Column2_caricamento quarter 1 3 2 2 2" xfId="26593" xr:uid="{8BA1DF34-C081-4A44-8421-E33EA2C571BE}"/>
    <cellStyle name="_Column2_caricamento quarter 1 3 2 3" xfId="19783" xr:uid="{B14D3EB0-5464-4246-AABC-6B1EAE7B2E7D}"/>
    <cellStyle name="_Column2_caricamento quarter 1 3 3" xfId="11269" xr:uid="{B4B68328-B5DD-4E5D-BE86-57CC1A5B25BF}"/>
    <cellStyle name="_Column2_caricamento quarter 1 3 3 2" xfId="18262" xr:uid="{C43BD333-CF5F-462E-9AE2-721E4798D98D}"/>
    <cellStyle name="_Column2_caricamento quarter 1 3 3 2 2" xfId="30631" xr:uid="{9D3D51E8-F656-4FD3-B9D6-87A46710B1EF}"/>
    <cellStyle name="_Column2_caricamento quarter 1 3 3 3" xfId="23993" xr:uid="{07822E63-D937-4784-9468-42AEBCEA662E}"/>
    <cellStyle name="_Column2_caricamento quarter 1 3 4" xfId="12741" xr:uid="{EB896B13-8425-40D0-8440-901742D18A64}"/>
    <cellStyle name="_Column2_caricamento quarter 1 3 4 2" xfId="25436" xr:uid="{68CD1C10-3BA2-4F1A-A00F-1E87530E262A}"/>
    <cellStyle name="_Column2_caricamento quarter 1 4" xfId="6570" xr:uid="{56545B94-4C10-4BB5-8785-58F334FB97AD}"/>
    <cellStyle name="_Column2_caricamento quarter 1 4 2" xfId="14080" xr:uid="{596EF563-CB12-4CCC-AFB8-A3D226FF514E}"/>
    <cellStyle name="_Column2_caricamento quarter 1 4 2 2" xfId="26591" xr:uid="{A6C989F1-40A7-47D7-A8AC-4DE3826C3DE4}"/>
    <cellStyle name="_Column2_caricamento quarter 1 4 3" xfId="19781" xr:uid="{94DAF8E1-AEB5-4B09-9141-E762939D70BE}"/>
    <cellStyle name="_Column2_caricamento quarter 1 5" xfId="10694" xr:uid="{37280A43-897A-4E79-B6A7-B65C2CB2F38A}"/>
    <cellStyle name="_Column2_caricamento quarter 1 5 2" xfId="17736" xr:uid="{CBB76FD1-7340-4055-9429-4389E90C89AE}"/>
    <cellStyle name="_Column2_caricamento quarter 1 5 2 2" xfId="30105" xr:uid="{378074CB-1688-4D7A-B229-DD314D9B3B45}"/>
    <cellStyle name="_Column2_caricamento quarter 1 5 3" xfId="23434" xr:uid="{519DCC59-3F7B-455B-B9FB-C00504240CE1}"/>
    <cellStyle name="_Column2_caricamento quarter 1 6" xfId="12745" xr:uid="{C5C338F4-D5F0-4435-AD01-584E54332B04}"/>
    <cellStyle name="_Column2_caricamento quarter 1 6 2" xfId="25440" xr:uid="{7E09A8D8-22B1-4658-850B-150C8CAB11F3}"/>
    <cellStyle name="_Column2_Cartel1" xfId="574" xr:uid="{66DBF7B3-0EF0-4E11-AA92-7C2987069D78}"/>
    <cellStyle name="_Column2_Cartel1 2" xfId="575" xr:uid="{08AB8C46-9858-464D-AC23-437FCD3C8DD0}"/>
    <cellStyle name="_Column2_Cartel1 2 2" xfId="6574" xr:uid="{6796BE87-4BAE-4853-B18B-A8FE1192DDF9}"/>
    <cellStyle name="_Column2_Cartel1 2 2 2" xfId="14084" xr:uid="{8014F850-6C66-4DD8-A983-4E7794035685}"/>
    <cellStyle name="_Column2_Cartel1 2 2 2 2" xfId="26595" xr:uid="{6007EDE3-BF85-46D1-9B5E-A02AEAC7F96D}"/>
    <cellStyle name="_Column2_Cartel1 2 2 3" xfId="19785" xr:uid="{98CD1DF9-F698-42E2-A1A8-804D85102ACB}"/>
    <cellStyle name="_Column2_Cartel1 2 3" xfId="11342" xr:uid="{8EFCF44C-A761-4974-91C7-195F7C169F84}"/>
    <cellStyle name="_Column2_Cartel1 2 3 2" xfId="18321" xr:uid="{B0C8BC32-C311-42B1-A36A-BAC7771A7B61}"/>
    <cellStyle name="_Column2_Cartel1 2 3 2 2" xfId="30686" xr:uid="{C08DF291-DD95-4850-91CE-A56F3C0C59AD}"/>
    <cellStyle name="_Column2_Cartel1 2 3 3" xfId="24056" xr:uid="{F33429B3-AD0F-42FB-902F-74BAE94FE71D}"/>
    <cellStyle name="_Column2_Cartel1 2 4" xfId="12739" xr:uid="{593A84AC-E655-4EAE-9CCE-386F08EB7197}"/>
    <cellStyle name="_Column2_Cartel1 2 4 2" xfId="25434" xr:uid="{2C823FAE-33ED-405D-9C39-90EC2E920AEE}"/>
    <cellStyle name="_Column2_Cartel1 3" xfId="576" xr:uid="{7FB31DBE-CE8E-43EC-9DE1-5CB1D5D25F59}"/>
    <cellStyle name="_Column2_Cartel1 3 2" xfId="6575" xr:uid="{0ADA90F2-A2C9-4909-A16B-7A545948AC2E}"/>
    <cellStyle name="_Column2_Cartel1 3 2 2" xfId="14085" xr:uid="{778C7445-317B-46CC-B75A-AEFBB2E38756}"/>
    <cellStyle name="_Column2_Cartel1 3 2 2 2" xfId="26596" xr:uid="{B7F43AEB-6CD9-4087-83B4-B76450BD7EB2}"/>
    <cellStyle name="_Column2_Cartel1 3 2 3" xfId="19786" xr:uid="{20E6BA2D-0CF8-4D7D-80B5-91E7B9DA2621}"/>
    <cellStyle name="_Column2_Cartel1 3 3" xfId="11262" xr:uid="{9FE88FF1-D1BD-4D51-8D49-C1DBF0F6058F}"/>
    <cellStyle name="_Column2_Cartel1 3 3 2" xfId="18258" xr:uid="{63160D02-299A-4650-8639-B4EA029A8C8E}"/>
    <cellStyle name="_Column2_Cartel1 3 3 2 2" xfId="30627" xr:uid="{8556E375-3D30-41D4-8A43-567B9257F3F8}"/>
    <cellStyle name="_Column2_Cartel1 3 3 3" xfId="23986" xr:uid="{E3048C02-1D0E-4E4C-9EF8-2BE32013A736}"/>
    <cellStyle name="_Column2_Cartel1 3 4" xfId="12738" xr:uid="{CBCC86E3-E3B6-4A9F-84A3-DA914DC4FA2F}"/>
    <cellStyle name="_Column2_Cartel1 3 4 2" xfId="25433" xr:uid="{3D68EE0C-008B-4547-9AA8-378536853205}"/>
    <cellStyle name="_Column2_Cartel1 4" xfId="6573" xr:uid="{26D09A2A-3727-49A1-B266-F887428875F9}"/>
    <cellStyle name="_Column2_Cartel1 4 2" xfId="14083" xr:uid="{24DAD357-6DEB-4EBE-85E6-7B43744AB98B}"/>
    <cellStyle name="_Column2_Cartel1 4 2 2" xfId="26594" xr:uid="{B2E63E21-0F31-49BC-875A-996FA42A87E0}"/>
    <cellStyle name="_Column2_Cartel1 4 3" xfId="19784" xr:uid="{64BA7184-0DFB-41D6-AB85-FB12ECB78BC9}"/>
    <cellStyle name="_Column2_Cartel1 5" xfId="11266" xr:uid="{0CA5E0E4-61A6-40DA-826F-0CBE6CD9F1CD}"/>
    <cellStyle name="_Column2_Cartel1 5 2" xfId="18261" xr:uid="{D0CFC9F8-8E2E-4C8A-A1B1-6197DAC1ECE6}"/>
    <cellStyle name="_Column2_Cartel1 5 2 2" xfId="30630" xr:uid="{D1FFC469-9E87-4C92-ADCE-F68329B922EA}"/>
    <cellStyle name="_Column2_Cartel1 5 3" xfId="23990" xr:uid="{5CD0F25B-04DD-42AB-96FB-16D902A6DCE6}"/>
    <cellStyle name="_Column2_Cartel1 6" xfId="12740" xr:uid="{ACB9B593-A36D-44D1-B188-1AF2F6139CF4}"/>
    <cellStyle name="_Column2_Cartel1 6 2" xfId="25435" xr:uid="{CE120F75-F09E-467B-9F1D-AB7105094EAB}"/>
    <cellStyle name="_Column2_Cartel1_1" xfId="577" xr:uid="{334F1295-58E4-44FA-98D9-993FC9A211FB}"/>
    <cellStyle name="_Column2_Cartel1_Foglio1" xfId="578" xr:uid="{9F027617-8E01-4D3B-9701-4CF7A620F801}"/>
    <cellStyle name="_Column2_Cartel2" xfId="579" xr:uid="{C3D7A472-72EA-482C-A71F-4F22E11E7814}"/>
    <cellStyle name="_Column2_Cartel2 2" xfId="580" xr:uid="{01CF3FA8-19FC-41F4-B68E-166C1AE3AE21}"/>
    <cellStyle name="_Column2_Cartel2 2 2" xfId="6581" xr:uid="{7294283B-BC9A-44A8-B85C-5AD2CD8528C8}"/>
    <cellStyle name="_Column2_Cartel2 2 2 2" xfId="14089" xr:uid="{83C2C1F5-3F3F-46E9-A32E-2BBC1CE86C92}"/>
    <cellStyle name="_Column2_Cartel2 2 2 2 2" xfId="26600" xr:uid="{EBD9F11D-DB66-42F4-97BA-55E81DAA9587}"/>
    <cellStyle name="_Column2_Cartel2 2 2 3" xfId="19792" xr:uid="{4767B2C0-41A1-464A-8AE7-4A64EBC67768}"/>
    <cellStyle name="_Column2_Cartel2 2 3" xfId="10693" xr:uid="{D96D0990-68BE-4A1D-B950-9772E8BDC7CD}"/>
    <cellStyle name="_Column2_Cartel2 2 3 2" xfId="17735" xr:uid="{50976750-AC68-4737-A6EB-64275E9DA9CF}"/>
    <cellStyle name="_Column2_Cartel2 2 3 2 2" xfId="30104" xr:uid="{E0941B26-D9AC-42B6-ACB1-B32C5E5FC890}"/>
    <cellStyle name="_Column2_Cartel2 2 3 3" xfId="23433" xr:uid="{80EFBBF5-64B4-41C7-8C03-AB6E1A659DF3}"/>
    <cellStyle name="_Column2_Cartel2 2 4" xfId="12734" xr:uid="{86173B01-2137-4D07-805A-ABF284953ACB}"/>
    <cellStyle name="_Column2_Cartel2 2 4 2" xfId="25429" xr:uid="{C946729A-86B2-4CC5-8B58-65A70BDE1B4C}"/>
    <cellStyle name="_Column2_Cartel2 3" xfId="581" xr:uid="{634C5895-0C9B-40C6-973C-6903AC0F638A}"/>
    <cellStyle name="_Column2_Cartel2 3 2" xfId="6582" xr:uid="{99E0E8B3-AF3B-40CD-A161-03BFD4F1EAB2}"/>
    <cellStyle name="_Column2_Cartel2 3 2 2" xfId="14090" xr:uid="{C6B125BF-8246-435D-92AD-5F4FC75B1EA2}"/>
    <cellStyle name="_Column2_Cartel2 3 2 2 2" xfId="26601" xr:uid="{6F95704F-7D19-4AC4-A161-DC1A01B0A3B0}"/>
    <cellStyle name="_Column2_Cartel2 3 2 3" xfId="19793" xr:uid="{7E2DB0C0-8B9A-45DC-B4F2-AC260A2DE7FF}"/>
    <cellStyle name="_Column2_Cartel2 3 3" xfId="10692" xr:uid="{C16DEF14-6C71-48F9-A129-EEBD921F372F}"/>
    <cellStyle name="_Column2_Cartel2 3 3 2" xfId="17734" xr:uid="{EA1F4603-C1DD-42BB-A029-EF7B63770F6A}"/>
    <cellStyle name="_Column2_Cartel2 3 3 2 2" xfId="30103" xr:uid="{1483D57B-7CE6-4964-AA8E-13FB9A4C110D}"/>
    <cellStyle name="_Column2_Cartel2 3 3 3" xfId="23432" xr:uid="{B3EE033D-746D-442F-AC26-2CCE5B8B73DF}"/>
    <cellStyle name="_Column2_Cartel2 3 4" xfId="12733" xr:uid="{E53BD4E8-CBFF-4D47-9E71-57518E3F8894}"/>
    <cellStyle name="_Column2_Cartel2 3 4 2" xfId="25428" xr:uid="{47E0D73F-54C7-496F-AA7E-CAAF41969BEF}"/>
    <cellStyle name="_Column2_Cartel2 4" xfId="6580" xr:uid="{00647741-BA02-4B39-912B-A62CA74246F0}"/>
    <cellStyle name="_Column2_Cartel2 4 2" xfId="14088" xr:uid="{8C5BC24B-CABD-491E-B333-DB5D30630A0F}"/>
    <cellStyle name="_Column2_Cartel2 4 2 2" xfId="26599" xr:uid="{4DBDF50D-398A-4FD5-A687-79D72835E7B3}"/>
    <cellStyle name="_Column2_Cartel2 4 3" xfId="19791" xr:uid="{A793C85F-150B-444F-99BE-EDD01F264A15}"/>
    <cellStyle name="_Column2_Cartel2 5" xfId="13180" xr:uid="{9ABADEF0-14AB-4ACD-B45A-07E13C0531A9}"/>
    <cellStyle name="_Column2_Cartel2 5 2" xfId="18906" xr:uid="{E9ABBDBF-3F7E-4851-8F1E-56544A239EBC}"/>
    <cellStyle name="_Column2_Cartel2 5 2 2" xfId="31271" xr:uid="{EE6E745E-51B7-4E52-B36A-73E6BA27F6EC}"/>
    <cellStyle name="_Column2_Cartel2 5 3" xfId="25873" xr:uid="{7F3CBE14-1F4B-41A4-B961-B6D5A989F3DB}"/>
    <cellStyle name="_Column2_Cartel2 6" xfId="12735" xr:uid="{2ED6E7EC-A119-4CD3-9730-25C55E003889}"/>
    <cellStyle name="_Column2_Cartel2 6 2" xfId="25430" xr:uid="{3F6E46EA-1559-44CF-995E-C30CBB83E885}"/>
    <cellStyle name="_Column2_Cartel2_03_CFR Base-Best_4" xfId="582" xr:uid="{1B2A9D0F-E258-48B1-9A14-737F6F22620D}"/>
    <cellStyle name="_Column2_Cartel2_03_CFR Base-Best_4 2" xfId="583" xr:uid="{89EBFE25-7A5F-4429-AC75-D224A17AC912}"/>
    <cellStyle name="_Column2_Cartel2_03_CFR Base-Best_4 2 2" xfId="6586" xr:uid="{D7C90074-9658-4CBB-9DBD-504D38C10A86}"/>
    <cellStyle name="_Column2_Cartel2_03_CFR Base-Best_4 2 2 2" xfId="14094" xr:uid="{221F7751-E343-49DA-B6FA-E02CF4E0ADD3}"/>
    <cellStyle name="_Column2_Cartel2_03_CFR Base-Best_4 2 2 2 2" xfId="26605" xr:uid="{B2208CE9-2A37-4CC0-903F-54A289C3EE60}"/>
    <cellStyle name="_Column2_Cartel2_03_CFR Base-Best_4 2 2 3" xfId="19797" xr:uid="{9F1C281A-29CC-4714-801D-9CFA9F672130}"/>
    <cellStyle name="_Column2_Cartel2_03_CFR Base-Best_4 2 3" xfId="10690" xr:uid="{0E82D75C-8108-418B-82DC-2E219E198767}"/>
    <cellStyle name="_Column2_Cartel2_03_CFR Base-Best_4 2 3 2" xfId="17732" xr:uid="{7E10BF49-5598-4CF4-90D8-25DE9D9CCE29}"/>
    <cellStyle name="_Column2_Cartel2_03_CFR Base-Best_4 2 3 2 2" xfId="30101" xr:uid="{F9B497A4-70E6-44C4-A827-BD7727122260}"/>
    <cellStyle name="_Column2_Cartel2_03_CFR Base-Best_4 2 3 3" xfId="23430" xr:uid="{836AF770-F9CB-48ED-8327-4B2BB2D7D1C5}"/>
    <cellStyle name="_Column2_Cartel2_03_CFR Base-Best_4 2 4" xfId="12731" xr:uid="{E26C4353-9CA0-4E9E-A311-B79ADB74BEF4}"/>
    <cellStyle name="_Column2_Cartel2_03_CFR Base-Best_4 2 4 2" xfId="25426" xr:uid="{B3F24A03-83B5-48AD-8C9F-C8C0F7BBC9A0}"/>
    <cellStyle name="_Column2_Cartel2_03_CFR Base-Best_4 3" xfId="584" xr:uid="{F3C92485-CE0E-40BB-B5BC-FE1EB0E2817F}"/>
    <cellStyle name="_Column2_Cartel2_03_CFR Base-Best_4 3 2" xfId="6587" xr:uid="{7341D14D-CEF1-4BB4-8738-C23853CE5723}"/>
    <cellStyle name="_Column2_Cartel2_03_CFR Base-Best_4 3 2 2" xfId="14095" xr:uid="{84DD1A36-D127-4C4E-B622-1E421EABF27F}"/>
    <cellStyle name="_Column2_Cartel2_03_CFR Base-Best_4 3 2 2 2" xfId="26606" xr:uid="{EB4A9D15-A8C0-4CE2-9EDA-39688E169259}"/>
    <cellStyle name="_Column2_Cartel2_03_CFR Base-Best_4 3 2 3" xfId="19798" xr:uid="{4B35AF50-A6F9-47EC-AEBA-BFD3BB0844AA}"/>
    <cellStyle name="_Column2_Cartel2_03_CFR Base-Best_4 3 3" xfId="13188" xr:uid="{E77EEE0C-9E96-45D5-AE7D-01B09909B6CC}"/>
    <cellStyle name="_Column2_Cartel2_03_CFR Base-Best_4 3 3 2" xfId="18914" xr:uid="{63C568C3-661C-403C-9D57-D6E5D5D1AC24}"/>
    <cellStyle name="_Column2_Cartel2_03_CFR Base-Best_4 3 3 2 2" xfId="31279" xr:uid="{62D4B174-836D-4B57-9AC3-78027D632EA1}"/>
    <cellStyle name="_Column2_Cartel2_03_CFR Base-Best_4 3 3 3" xfId="25881" xr:uid="{D2102481-2F4B-4CA9-9132-2DB812E80A62}"/>
    <cellStyle name="_Column2_Cartel2_03_CFR Base-Best_4 3 4" xfId="12730" xr:uid="{B4530847-7FD6-41B1-AAE3-E62A575754BB}"/>
    <cellStyle name="_Column2_Cartel2_03_CFR Base-Best_4 3 4 2" xfId="25425" xr:uid="{9AAF9D16-3611-4BF1-BB9E-67053A280DD1}"/>
    <cellStyle name="_Column2_Cartel2_03_CFR Base-Best_4 4" xfId="6583" xr:uid="{25361801-2B13-408C-8805-261367CB1EEC}"/>
    <cellStyle name="_Column2_Cartel2_03_CFR Base-Best_4 4 2" xfId="14091" xr:uid="{9E9FD1F3-7DC9-4736-9264-660E08A1A67D}"/>
    <cellStyle name="_Column2_Cartel2_03_CFR Base-Best_4 4 2 2" xfId="26602" xr:uid="{98D28886-CFB9-489D-98E3-806EED9C5265}"/>
    <cellStyle name="_Column2_Cartel2_03_CFR Base-Best_4 4 3" xfId="19794" xr:uid="{BFB8C0DC-49D8-4EFC-8050-D249D99A2A33}"/>
    <cellStyle name="_Column2_Cartel2_03_CFR Base-Best_4 5" xfId="11346" xr:uid="{4A827EEF-6CF4-4346-A6F0-4FE294A9B84B}"/>
    <cellStyle name="_Column2_Cartel2_03_CFR Base-Best_4 5 2" xfId="18325" xr:uid="{462689B9-B49C-469D-ADAE-D80CD3671653}"/>
    <cellStyle name="_Column2_Cartel2_03_CFR Base-Best_4 5 2 2" xfId="30690" xr:uid="{0238BD1D-4D43-4BD3-843D-5EBB52B8BB67}"/>
    <cellStyle name="_Column2_Cartel2_03_CFR Base-Best_4 5 3" xfId="24060" xr:uid="{5BBCA21C-6D97-40B0-B3E2-CE562B488D17}"/>
    <cellStyle name="_Column2_Cartel2_03_CFR Base-Best_4 6" xfId="12732" xr:uid="{23D3AF4A-E525-444B-AAA2-00BE603F85E7}"/>
    <cellStyle name="_Column2_Cartel2_03_CFR Base-Best_4 6 2" xfId="25427" xr:uid="{5094D2D8-2E7F-46D5-B252-D30FFD3070C6}"/>
    <cellStyle name="_Column2_Cartel2_03_IndFin Bdg 04" xfId="585" xr:uid="{4FCAC2AC-C798-44AA-962F-A28BE2F33C0D}"/>
    <cellStyle name="_Column2_Cartel2_04 Bdgt per CDA 19 01  File 2" xfId="586" xr:uid="{57972BD1-F3BA-4FEE-A425-9BF25EE5B567}"/>
    <cellStyle name="_Column2_Cartel2_04 Bdgt per CDA 19 01  File 2 2" xfId="587" xr:uid="{F2A3E8AC-EF05-4C66-B0CA-D4FDFCFB7B7A}"/>
    <cellStyle name="_Column2_Cartel2_04 Bdgt per CDA 19 01  File 2 2 2" xfId="6590" xr:uid="{D00AC07B-5993-4166-BAC4-703A01A319C8}"/>
    <cellStyle name="_Column2_Cartel2_04 Bdgt per CDA 19 01  File 2 2 2 2" xfId="14097" xr:uid="{4530E1C6-1B90-4A50-B2B1-A951BA90338A}"/>
    <cellStyle name="_Column2_Cartel2_04 Bdgt per CDA 19 01  File 2 2 2 2 2" xfId="26608" xr:uid="{86DF9830-BBA7-41AA-A600-6645A3D7D181}"/>
    <cellStyle name="_Column2_Cartel2_04 Bdgt per CDA 19 01  File 2 2 2 3" xfId="19801" xr:uid="{28C61B82-47E7-4B60-9DA7-704089576F91}"/>
    <cellStyle name="_Column2_Cartel2_04 Bdgt per CDA 19 01  File 2 2 3" xfId="11518" xr:uid="{EAE5B9B7-C71C-4B2B-AE77-9E1A638037ED}"/>
    <cellStyle name="_Column2_Cartel2_04 Bdgt per CDA 19 01  File 2 2 3 2" xfId="18474" xr:uid="{E2A026D3-5DC8-484A-BDCF-C48423F7154C}"/>
    <cellStyle name="_Column2_Cartel2_04 Bdgt per CDA 19 01  File 2 2 3 2 2" xfId="30839" xr:uid="{BABE66A6-CA9E-4ADF-AE05-3CEC0E1A660C}"/>
    <cellStyle name="_Column2_Cartel2_04 Bdgt per CDA 19 01  File 2 2 3 3" xfId="24216" xr:uid="{209F6F53-AFB2-43DB-96AE-05F529473510}"/>
    <cellStyle name="_Column2_Cartel2_04 Bdgt per CDA 19 01  File 2 2 4" xfId="12727" xr:uid="{EDED0343-C350-4616-BB16-52397EA8CE4D}"/>
    <cellStyle name="_Column2_Cartel2_04 Bdgt per CDA 19 01  File 2 2 4 2" xfId="25422" xr:uid="{75F946AA-2C43-4F39-AA48-0B4C1887552F}"/>
    <cellStyle name="_Column2_Cartel2_04 Bdgt per CDA 19 01  File 2 3" xfId="588" xr:uid="{CABE57A2-CECC-429D-95B6-570B857572E6}"/>
    <cellStyle name="_Column2_Cartel2_04 Bdgt per CDA 19 01  File 2 3 2" xfId="6591" xr:uid="{A8FF6830-FAA7-4962-9A57-7DF4AABFD0FB}"/>
    <cellStyle name="_Column2_Cartel2_04 Bdgt per CDA 19 01  File 2 3 2 2" xfId="14098" xr:uid="{F204A6AD-2457-49A8-9A05-6DA3C397879D}"/>
    <cellStyle name="_Column2_Cartel2_04 Bdgt per CDA 19 01  File 2 3 2 2 2" xfId="26609" xr:uid="{1B4E7655-955A-41EB-A927-017C234FD2C6}"/>
    <cellStyle name="_Column2_Cartel2_04 Bdgt per CDA 19 01  File 2 3 2 3" xfId="19802" xr:uid="{84FCCF9F-3351-4CEC-94AF-0515B8E84AB7}"/>
    <cellStyle name="_Column2_Cartel2_04 Bdgt per CDA 19 01  File 2 3 3" xfId="11273" xr:uid="{444353CF-C8ED-48D6-986D-CF3BE113CABC}"/>
    <cellStyle name="_Column2_Cartel2_04 Bdgt per CDA 19 01  File 2 3 3 2" xfId="18265" xr:uid="{C7CB45B5-8D8E-4728-A64F-6A71B9AD8CBC}"/>
    <cellStyle name="_Column2_Cartel2_04 Bdgt per CDA 19 01  File 2 3 3 2 2" xfId="30633" xr:uid="{0C10F9C5-F8E8-48F1-A8EA-900BBFE8A9B4}"/>
    <cellStyle name="_Column2_Cartel2_04 Bdgt per CDA 19 01  File 2 3 3 3" xfId="23996" xr:uid="{83400305-69DF-421C-B37F-70D742CD8E54}"/>
    <cellStyle name="_Column2_Cartel2_04 Bdgt per CDA 19 01  File 2 3 4" xfId="12726" xr:uid="{34808A3F-B131-4C6F-B4E4-3E5E572690A8}"/>
    <cellStyle name="_Column2_Cartel2_04 Bdgt per CDA 19 01  File 2 3 4 2" xfId="25421" xr:uid="{4EC82F56-4F04-40E6-A5B7-BF761AEDB51E}"/>
    <cellStyle name="_Column2_Cartel2_04 Bdgt per CDA 19 01  File 2 4" xfId="6589" xr:uid="{202B2CC8-042F-4693-94FA-C0F49E3A9DDE}"/>
    <cellStyle name="_Column2_Cartel2_04 Bdgt per CDA 19 01  File 2 4 2" xfId="14096" xr:uid="{B5C1E3B0-C662-4430-8F48-1D929FF04D79}"/>
    <cellStyle name="_Column2_Cartel2_04 Bdgt per CDA 19 01  File 2 4 2 2" xfId="26607" xr:uid="{8851E628-3AC7-41AE-9A86-C99CC79A23FA}"/>
    <cellStyle name="_Column2_Cartel2_04 Bdgt per CDA 19 01  File 2 4 3" xfId="19800" xr:uid="{B73E560C-2668-4FB3-9295-A1382471E081}"/>
    <cellStyle name="_Column2_Cartel2_04 Bdgt per CDA 19 01  File 2 5" xfId="11527" xr:uid="{08B142A4-D8FC-4018-9F19-3ED2E3BA58D7}"/>
    <cellStyle name="_Column2_Cartel2_04 Bdgt per CDA 19 01  File 2 5 2" xfId="18483" xr:uid="{7151F49A-E9C2-40D6-B2CC-3200938E0484}"/>
    <cellStyle name="_Column2_Cartel2_04 Bdgt per CDA 19 01  File 2 5 2 2" xfId="30848" xr:uid="{A8254520-0B77-43E7-842A-25DEA6414E28}"/>
    <cellStyle name="_Column2_Cartel2_04 Bdgt per CDA 19 01  File 2 5 3" xfId="24225" xr:uid="{D8E3D05F-F2BE-4994-BE15-95DF85857DE9}"/>
    <cellStyle name="_Column2_Cartel2_04 Bdgt per CDA 19 01  File 2 6" xfId="12728" xr:uid="{DC222ADF-417B-4A6E-A3B0-D40AB8B9FBBB}"/>
    <cellStyle name="_Column2_Cartel2_04 Bdgt per CDA 19 01  File 2 6 2" xfId="25423" xr:uid="{DC2AFF90-6177-48EC-B087-61F18EA5A13D}"/>
    <cellStyle name="_Column2_Cartel2_CAPEX BUDGET 23 NOV 2004" xfId="589" xr:uid="{78EF6E94-C3EE-40BB-B744-EA96C3EB9A97}"/>
    <cellStyle name="_Column2_Cartel2_CAPEX_C12_FERRARI" xfId="590" xr:uid="{874746B9-A016-4337-B09F-61640270E2F4}"/>
    <cellStyle name="_Column2_Cartel2_Cartel1" xfId="591" xr:uid="{F3FB2A2B-050B-4535-8B17-5CA9B359609F}"/>
    <cellStyle name="_Column2_Cartel2_Cartel1 2" xfId="592" xr:uid="{74E912B9-2CF4-4E51-B701-EC195A1C414E}"/>
    <cellStyle name="_Column2_Cartel2_Cartel1 2 2" xfId="6596" xr:uid="{C3E8FB94-73DC-4A53-A6D8-DFB9CA578366}"/>
    <cellStyle name="_Column2_Cartel2_Cartel1 2 2 2" xfId="14102" xr:uid="{C10B7D99-42E8-4AC0-8B8E-42FAD0D41FDE}"/>
    <cellStyle name="_Column2_Cartel2_Cartel1 2 2 2 2" xfId="26613" xr:uid="{8E95CDFE-0243-417B-A112-6E2104D37FCD}"/>
    <cellStyle name="_Column2_Cartel2_Cartel1 2 2 3" xfId="19807" xr:uid="{C2655114-26EB-4FF6-8556-791E4ED99AC6}"/>
    <cellStyle name="_Column2_Cartel2_Cartel1 2 3" xfId="10688" xr:uid="{ED713E24-A9B3-4A98-A136-8BED7A6C26BA}"/>
    <cellStyle name="_Column2_Cartel2_Cartel1 2 3 2" xfId="17730" xr:uid="{2846B144-D4B3-4550-B9E1-964F41141905}"/>
    <cellStyle name="_Column2_Cartel2_Cartel1 2 3 2 2" xfId="30099" xr:uid="{C535DED4-E79A-483E-9FD6-C589044F4DD4}"/>
    <cellStyle name="_Column2_Cartel2_Cartel1 2 3 3" xfId="23428" xr:uid="{C84E48D0-D305-4D3E-9CB9-2B4BB3A00A48}"/>
    <cellStyle name="_Column2_Cartel2_Cartel1 2 4" xfId="12724" xr:uid="{0F0E1D11-4D4E-421B-BAAA-7D12970F58F8}"/>
    <cellStyle name="_Column2_Cartel2_Cartel1 2 4 2" xfId="25419" xr:uid="{CC5B50FC-51CC-4CD3-ABBD-26A02AA60660}"/>
    <cellStyle name="_Column2_Cartel2_Cartel1 3" xfId="593" xr:uid="{06903AD9-F967-4318-894C-94F151F6F8E5}"/>
    <cellStyle name="_Column2_Cartel2_Cartel1 3 2" xfId="6597" xr:uid="{DCA3ED55-3A79-4455-A48F-BFA059062B7A}"/>
    <cellStyle name="_Column2_Cartel2_Cartel1 3 2 2" xfId="14103" xr:uid="{E33A8554-1143-40B1-9CAA-E40508A49FB5}"/>
    <cellStyle name="_Column2_Cartel2_Cartel1 3 2 2 2" xfId="26614" xr:uid="{730EF54C-A240-4168-93C9-3FC2D544D05C}"/>
    <cellStyle name="_Column2_Cartel2_Cartel1 3 2 3" xfId="19808" xr:uid="{1C90C010-6164-4C73-A875-B8CEAA836F75}"/>
    <cellStyle name="_Column2_Cartel2_Cartel1 3 3" xfId="10687" xr:uid="{A8609214-AB60-4798-82A0-9058EE5CA991}"/>
    <cellStyle name="_Column2_Cartel2_Cartel1 3 3 2" xfId="17729" xr:uid="{082BBCF3-6E7A-44FF-AF37-0316F12E32F9}"/>
    <cellStyle name="_Column2_Cartel2_Cartel1 3 3 2 2" xfId="30098" xr:uid="{FCB9A7F8-F5AE-4C2E-9E32-C795CE1D376D}"/>
    <cellStyle name="_Column2_Cartel2_Cartel1 3 3 3" xfId="23427" xr:uid="{5C4517F9-B4F7-4800-81A9-5EDFE8510C2F}"/>
    <cellStyle name="_Column2_Cartel2_Cartel1 3 4" xfId="12723" xr:uid="{58AF0737-124D-4F2E-9847-01807448FA0F}"/>
    <cellStyle name="_Column2_Cartel2_Cartel1 3 4 2" xfId="25418" xr:uid="{B5AD20D5-D598-440D-8C52-E93087AC23AB}"/>
    <cellStyle name="_Column2_Cartel2_Cartel1 4" xfId="6595" xr:uid="{69611964-D716-401B-950D-38F84832E967}"/>
    <cellStyle name="_Column2_Cartel2_Cartel1 4 2" xfId="14101" xr:uid="{C90B6ECE-8669-4052-81BF-F1A672C4F7AC}"/>
    <cellStyle name="_Column2_Cartel2_Cartel1 4 2 2" xfId="26612" xr:uid="{DE6B5E8E-F07C-441B-9365-82A25125EF93}"/>
    <cellStyle name="_Column2_Cartel2_Cartel1 4 3" xfId="19806" xr:uid="{2B6929B4-B142-4B85-A07C-6844A1D6D540}"/>
    <cellStyle name="_Column2_Cartel2_Cartel1 5" xfId="10689" xr:uid="{4528456F-C7A8-4135-B5EA-A427BAA3C923}"/>
    <cellStyle name="_Column2_Cartel2_Cartel1 5 2" xfId="17731" xr:uid="{A4C3743F-55F9-4DF1-A096-DB9742788071}"/>
    <cellStyle name="_Column2_Cartel2_Cartel1 5 2 2" xfId="30100" xr:uid="{9571BA76-B298-4F07-A3C1-3D0CA4000A97}"/>
    <cellStyle name="_Column2_Cartel2_Cartel1 5 3" xfId="23429" xr:uid="{C69B5688-D0E8-4B5F-8032-64C0F5AB89BA}"/>
    <cellStyle name="_Column2_Cartel2_Cartel1 6" xfId="12725" xr:uid="{D2C1AD93-21B6-4488-8409-4BA87D77D731}"/>
    <cellStyle name="_Column2_Cartel2_Cartel1 6 2" xfId="25420" xr:uid="{4A57AB31-F093-4C6C-B0EE-43A84DFB0DCF}"/>
    <cellStyle name="_Column2_Cartel2_CNH-FERRARI" xfId="594" xr:uid="{648E1EC5-CB9B-4FAC-94B5-C4C5B20738CB}"/>
    <cellStyle name="_Column2_Cartel2_Dati" xfId="595" xr:uid="{5695992B-CD2F-47A2-88E1-F0D092F31824}"/>
    <cellStyle name="_Column2_Cartel2_Dati 2" xfId="596" xr:uid="{E11A6E77-0074-4244-A662-04DA46775331}"/>
    <cellStyle name="_Column2_Cartel2_Dati 2 2" xfId="6601" xr:uid="{F58550F6-04CF-405E-9F07-8108D3BD143C}"/>
    <cellStyle name="_Column2_Cartel2_Dati 2 2 2" xfId="14106" xr:uid="{0E264D81-59D3-4F85-B1D7-59A30401CD51}"/>
    <cellStyle name="_Column2_Cartel2_Dati 2 2 2 2" xfId="26617" xr:uid="{79A1B490-60F3-426F-B4DF-144E1C8C0557}"/>
    <cellStyle name="_Column2_Cartel2_Dati 2 2 3" xfId="19812" xr:uid="{8726A81B-F25A-470C-AC5C-D36E91972399}"/>
    <cellStyle name="_Column2_Cartel2_Dati 2 3" xfId="10685" xr:uid="{FC054DAE-30B0-48C1-A8E5-E0834535797E}"/>
    <cellStyle name="_Column2_Cartel2_Dati 2 3 2" xfId="17727" xr:uid="{C8B31753-9FD8-49E0-AF2E-84BEA0653486}"/>
    <cellStyle name="_Column2_Cartel2_Dati 2 3 2 2" xfId="30096" xr:uid="{7D73E096-7146-4B0B-892D-3EF2BD8F3559}"/>
    <cellStyle name="_Column2_Cartel2_Dati 2 3 3" xfId="23425" xr:uid="{EEB4F1BB-0AA5-4939-BC16-03BF8F44E37F}"/>
    <cellStyle name="_Column2_Cartel2_Dati 2 4" xfId="12721" xr:uid="{CDEE3371-5E1F-4942-A65A-B034BD31EE04}"/>
    <cellStyle name="_Column2_Cartel2_Dati 2 4 2" xfId="25416" xr:uid="{F79A1B3E-87F6-481C-84DE-8780C9D5A651}"/>
    <cellStyle name="_Column2_Cartel2_Dati 3" xfId="597" xr:uid="{B0D53326-B692-4565-A59F-053481709C43}"/>
    <cellStyle name="_Column2_Cartel2_Dati 3 2" xfId="6602" xr:uid="{72699DC7-4DB6-4A89-A798-6D404A89A24D}"/>
    <cellStyle name="_Column2_Cartel2_Dati 3 2 2" xfId="14107" xr:uid="{2BD8BD6F-ADA6-4251-9DE8-9353B3965559}"/>
    <cellStyle name="_Column2_Cartel2_Dati 3 2 2 2" xfId="26618" xr:uid="{1CA3C3CC-7AD6-4CC4-9751-D9AA081EC7EC}"/>
    <cellStyle name="_Column2_Cartel2_Dati 3 2 3" xfId="19813" xr:uid="{AC905614-47CB-488E-A780-92F19E4586F1}"/>
    <cellStyle name="_Column2_Cartel2_Dati 3 3" xfId="10684" xr:uid="{ED52825D-A3CF-4924-8B08-0635BEBB7981}"/>
    <cellStyle name="_Column2_Cartel2_Dati 3 3 2" xfId="17726" xr:uid="{E084E8BE-3236-4E4C-B104-E12745F9F212}"/>
    <cellStyle name="_Column2_Cartel2_Dati 3 3 2 2" xfId="30095" xr:uid="{0DF3CEF9-1CA9-4305-8307-A183AA8AE9C2}"/>
    <cellStyle name="_Column2_Cartel2_Dati 3 3 3" xfId="23424" xr:uid="{3B8CE579-9397-4B5F-8339-46CEC5F9A857}"/>
    <cellStyle name="_Column2_Cartel2_Dati 3 4" xfId="12720" xr:uid="{B9A50149-AB50-40AB-A34E-C75365803524}"/>
    <cellStyle name="_Column2_Cartel2_Dati 3 4 2" xfId="25415" xr:uid="{CA2C5409-20AA-4B1D-A17F-7F5A16DC7B58}"/>
    <cellStyle name="_Column2_Cartel2_Dati 4" xfId="6599" xr:uid="{29EF4576-D2B8-437E-9773-4DF79A79B851}"/>
    <cellStyle name="_Column2_Cartel2_Dati 4 2" xfId="14104" xr:uid="{A9ED057D-D45E-40BF-9FCA-D34CB9F27476}"/>
    <cellStyle name="_Column2_Cartel2_Dati 4 2 2" xfId="26615" xr:uid="{004E0ED4-7534-4E67-A0EA-0A0FF411E3AB}"/>
    <cellStyle name="_Column2_Cartel2_Dati 4 3" xfId="19810" xr:uid="{3982CF79-8ED6-4D1C-B403-A6D6CD87CADF}"/>
    <cellStyle name="_Column2_Cartel2_Dati 5" xfId="10686" xr:uid="{9D9888F6-E71E-4EC6-98F1-FB836FB1EFF3}"/>
    <cellStyle name="_Column2_Cartel2_Dati 5 2" xfId="17728" xr:uid="{258FF534-CCAC-4221-820D-75875FF3925E}"/>
    <cellStyle name="_Column2_Cartel2_Dati 5 2 2" xfId="30097" xr:uid="{9F60424B-5652-4F1E-A140-AE87A4A216BA}"/>
    <cellStyle name="_Column2_Cartel2_Dati 5 3" xfId="23426" xr:uid="{8B9A060C-8D47-4154-899F-F3726D432430}"/>
    <cellStyle name="_Column2_Cartel2_Dati 6" xfId="12722" xr:uid="{37A1A61D-23D3-440C-ACEE-01C051FDFEA4}"/>
    <cellStyle name="_Column2_Cartel2_Dati 6 2" xfId="25417" xr:uid="{9E2F5531-DD06-4201-B53F-1F3602140548}"/>
    <cellStyle name="_Column2_Cartel2_dettaglio INVESTIMENTI PER SETTORE" xfId="598" xr:uid="{947DE391-BCDB-4868-9412-19B88E0671A0}"/>
    <cellStyle name="_Column2_Cartel2_dettaglio INVESTIMENTI PER SETTORE 2" xfId="599" xr:uid="{5D510F86-B72D-4535-BBD7-F2FDD7DDB60F}"/>
    <cellStyle name="_Column2_Cartel2_dettaglio INVESTIMENTI PER SETTORE 2 2" xfId="6604" xr:uid="{549285E3-30C1-4A6D-A868-DAE3DDB565FE}"/>
    <cellStyle name="_Column2_Cartel2_dettaglio INVESTIMENTI PER SETTORE 2 2 2" xfId="14109" xr:uid="{6531BFE0-B6D1-4BFB-9C48-B283FF848A31}"/>
    <cellStyle name="_Column2_Cartel2_dettaglio INVESTIMENTI PER SETTORE 2 2 2 2" xfId="26620" xr:uid="{F062D01A-C3DF-433B-ACF0-5E8E8AE36052}"/>
    <cellStyle name="_Column2_Cartel2_dettaglio INVESTIMENTI PER SETTORE 2 2 3" xfId="19815" xr:uid="{56246DAD-0FB9-4627-950D-6BAF8BAE6646}"/>
    <cellStyle name="_Column2_Cartel2_dettaglio INVESTIMENTI PER SETTORE 2 3" xfId="10682" xr:uid="{E9C36935-B9B6-4284-955B-2D4F3E63A093}"/>
    <cellStyle name="_Column2_Cartel2_dettaglio INVESTIMENTI PER SETTORE 2 3 2" xfId="17724" xr:uid="{A5514974-1D0D-4587-8800-649DCCDBFB9C}"/>
    <cellStyle name="_Column2_Cartel2_dettaglio INVESTIMENTI PER SETTORE 2 3 2 2" xfId="30093" xr:uid="{74726968-2927-4CD0-9564-356EA73291C0}"/>
    <cellStyle name="_Column2_Cartel2_dettaglio INVESTIMENTI PER SETTORE 2 3 3" xfId="23422" xr:uid="{38B3C42E-BEBB-4F6A-BD4A-04AAFF25EE3D}"/>
    <cellStyle name="_Column2_Cartel2_dettaglio INVESTIMENTI PER SETTORE 2 4" xfId="12718" xr:uid="{5F2E17D7-1ED2-49B6-BDE3-E0C9353939EE}"/>
    <cellStyle name="_Column2_Cartel2_dettaglio INVESTIMENTI PER SETTORE 2 4 2" xfId="25413" xr:uid="{4FEF1EA8-CA21-4E96-BC62-3AB0C7D3A2E9}"/>
    <cellStyle name="_Column2_Cartel2_dettaglio INVESTIMENTI PER SETTORE 3" xfId="600" xr:uid="{DD9D0A47-20F5-4D3D-B7C8-B43987D9B3B7}"/>
    <cellStyle name="_Column2_Cartel2_dettaglio INVESTIMENTI PER SETTORE 3 2" xfId="6605" xr:uid="{AB070FE9-E915-43C3-B8A9-9809C7FC8BB3}"/>
    <cellStyle name="_Column2_Cartel2_dettaglio INVESTIMENTI PER SETTORE 3 2 2" xfId="14110" xr:uid="{596F0F5A-B676-45F4-9E44-5A7583DC08AF}"/>
    <cellStyle name="_Column2_Cartel2_dettaglio INVESTIMENTI PER SETTORE 3 2 2 2" xfId="26621" xr:uid="{692731F3-CCAB-4D33-B0ED-544378A43E5D}"/>
    <cellStyle name="_Column2_Cartel2_dettaglio INVESTIMENTI PER SETTORE 3 2 3" xfId="19816" xr:uid="{FE29C6DD-6C50-4D2D-9D06-C9661B5A754F}"/>
    <cellStyle name="_Column2_Cartel2_dettaglio INVESTIMENTI PER SETTORE 3 3" xfId="10681" xr:uid="{5B130B03-206F-4DB2-A73E-93B7D6716730}"/>
    <cellStyle name="_Column2_Cartel2_dettaglio INVESTIMENTI PER SETTORE 3 3 2" xfId="17723" xr:uid="{FE282C42-20D5-4625-9EE2-733C572935E0}"/>
    <cellStyle name="_Column2_Cartel2_dettaglio INVESTIMENTI PER SETTORE 3 3 2 2" xfId="30092" xr:uid="{94988F20-A3A0-407D-A212-CFE47EDDC0CB}"/>
    <cellStyle name="_Column2_Cartel2_dettaglio INVESTIMENTI PER SETTORE 3 3 3" xfId="23421" xr:uid="{857A4A03-79CE-4125-8F43-DD91DBD00A4F}"/>
    <cellStyle name="_Column2_Cartel2_dettaglio INVESTIMENTI PER SETTORE 3 4" xfId="12717" xr:uid="{29FAEF15-34D8-45CE-9706-D68E8FFC7AEF}"/>
    <cellStyle name="_Column2_Cartel2_dettaglio INVESTIMENTI PER SETTORE 3 4 2" xfId="25412" xr:uid="{CFF5E766-E3A0-48B3-AB75-688CBF96209B}"/>
    <cellStyle name="_Column2_Cartel2_dettaglio INVESTIMENTI PER SETTORE 4" xfId="6603" xr:uid="{ADBB3B39-D68C-4B72-A525-4E9343060F4E}"/>
    <cellStyle name="_Column2_Cartel2_dettaglio INVESTIMENTI PER SETTORE 4 2" xfId="14108" xr:uid="{E5C38B52-720C-4970-BDBC-21993291A199}"/>
    <cellStyle name="_Column2_Cartel2_dettaglio INVESTIMENTI PER SETTORE 4 2 2" xfId="26619" xr:uid="{2515C6FF-33F7-45C8-A397-715310FE7578}"/>
    <cellStyle name="_Column2_Cartel2_dettaglio INVESTIMENTI PER SETTORE 4 3" xfId="19814" xr:uid="{7537C776-F992-49DD-BCA2-2D6522A23E95}"/>
    <cellStyle name="_Column2_Cartel2_dettaglio INVESTIMENTI PER SETTORE 5" xfId="10683" xr:uid="{AC6D33A0-5B9A-4A8A-8C18-B94AB481CA67}"/>
    <cellStyle name="_Column2_Cartel2_dettaglio INVESTIMENTI PER SETTORE 5 2" xfId="17725" xr:uid="{765217BA-A93E-4315-81DF-C0D8E86A9C8E}"/>
    <cellStyle name="_Column2_Cartel2_dettaglio INVESTIMENTI PER SETTORE 5 2 2" xfId="30094" xr:uid="{EB51BE37-2BD5-4F85-89E6-57D3B0E2DF82}"/>
    <cellStyle name="_Column2_Cartel2_dettaglio INVESTIMENTI PER SETTORE 5 3" xfId="23423" xr:uid="{CC13F873-6A19-4F9E-8F8F-51EA8F1C90BB}"/>
    <cellStyle name="_Column2_Cartel2_dettaglio INVESTIMENTI PER SETTORE 6" xfId="12719" xr:uid="{109AFFE9-5822-4A7E-BB9D-CBF648E0E5D1}"/>
    <cellStyle name="_Column2_Cartel2_dettaglio INVESTIMENTI PER SETTORE 6 2" xfId="25414" xr:uid="{E0D14973-1CD9-47F0-A406-B632A344A147}"/>
    <cellStyle name="_Column2_Cartel2_Grafico capex c12" xfId="601" xr:uid="{8CF1CD12-A214-4C89-9627-04DBD351B4FE}"/>
    <cellStyle name="_Column2_Cartel2_Grafico capex c12 (version 1)" xfId="602" xr:uid="{D818D8E0-A1F1-47BC-BFFB-4D47CB411F6A}"/>
    <cellStyle name="_Column2_Cartel2_Grafico capex c12 ii" xfId="603" xr:uid="{31AE51AC-2F54-41A8-BBB9-07783F97E805}"/>
    <cellStyle name="_Column2_Cartel2_IndFinIT_Forecast1_04EnglVers" xfId="604" xr:uid="{6DF3FBAA-3406-45DC-8343-F22B9C5FB718}"/>
    <cellStyle name="_Column2_Cartel2_INVESTIMENTI PER SETTORE 27.01.04" xfId="605" xr:uid="{1170EB3F-9F90-43A3-80ED-429E16679340}"/>
    <cellStyle name="_Column2_Cartel2_INVESTIMENTI PER SETTORE 27.01.04 2" xfId="606" xr:uid="{D4B5882B-2735-4E32-9E8A-3D1AB634F21E}"/>
    <cellStyle name="_Column2_Cartel2_INVESTIMENTI PER SETTORE 27.01.04 2 2" xfId="6611" xr:uid="{81FF57CF-D106-4EA1-B036-2ACEE2A26016}"/>
    <cellStyle name="_Column2_Cartel2_INVESTIMENTI PER SETTORE 27.01.04 2 2 2" xfId="14112" xr:uid="{BDCF4812-0103-464D-930F-6C0BE28F3285}"/>
    <cellStyle name="_Column2_Cartel2_INVESTIMENTI PER SETTORE 27.01.04 2 2 2 2" xfId="26623" xr:uid="{4B54CE4E-8DEE-420C-9942-7A8B018E458C}"/>
    <cellStyle name="_Column2_Cartel2_INVESTIMENTI PER SETTORE 27.01.04 2 2 3" xfId="19822" xr:uid="{4BFF06EB-FB49-4BAE-8626-7236AA1E5846}"/>
    <cellStyle name="_Column2_Cartel2_INVESTIMENTI PER SETTORE 27.01.04 2 3" xfId="10679" xr:uid="{DA5C1595-517A-4F9A-AFE2-C7AA8FEAF2CA}"/>
    <cellStyle name="_Column2_Cartel2_INVESTIMENTI PER SETTORE 27.01.04 2 3 2" xfId="17721" xr:uid="{1406D326-027B-492E-8732-4AFD6F56AB3C}"/>
    <cellStyle name="_Column2_Cartel2_INVESTIMENTI PER SETTORE 27.01.04 2 3 2 2" xfId="30090" xr:uid="{3797AE8B-1EA5-4683-9AE4-BF3DFF461A06}"/>
    <cellStyle name="_Column2_Cartel2_INVESTIMENTI PER SETTORE 27.01.04 2 3 3" xfId="23419" xr:uid="{8CFE896B-6961-4FC4-8ED2-B12CE2E7125A}"/>
    <cellStyle name="_Column2_Cartel2_INVESTIMENTI PER SETTORE 27.01.04 2 4" xfId="12715" xr:uid="{2E535D60-4B73-4DD6-B727-5F7F28C95814}"/>
    <cellStyle name="_Column2_Cartel2_INVESTIMENTI PER SETTORE 27.01.04 2 4 2" xfId="25410" xr:uid="{543019FD-518C-40BA-927B-D908F617DAA9}"/>
    <cellStyle name="_Column2_Cartel2_INVESTIMENTI PER SETTORE 27.01.04 3" xfId="607" xr:uid="{93140DF0-FA70-4353-8F6A-0107DAB07823}"/>
    <cellStyle name="_Column2_Cartel2_INVESTIMENTI PER SETTORE 27.01.04 3 2" xfId="6612" xr:uid="{3E8E4015-3308-461D-B1E8-D2DA53576286}"/>
    <cellStyle name="_Column2_Cartel2_INVESTIMENTI PER SETTORE 27.01.04 3 2 2" xfId="14113" xr:uid="{4BB706CF-04B8-4A4F-898F-D452207CAF24}"/>
    <cellStyle name="_Column2_Cartel2_INVESTIMENTI PER SETTORE 27.01.04 3 2 2 2" xfId="26624" xr:uid="{9F4DC4A3-E786-4167-A73D-672266981470}"/>
    <cellStyle name="_Column2_Cartel2_INVESTIMENTI PER SETTORE 27.01.04 3 2 3" xfId="19823" xr:uid="{F81967EA-A28D-48CC-A722-FF3499E55A3C}"/>
    <cellStyle name="_Column2_Cartel2_INVESTIMENTI PER SETTORE 27.01.04 3 3" xfId="10678" xr:uid="{B60FDD6C-7A49-4CD0-9113-2B09552229E1}"/>
    <cellStyle name="_Column2_Cartel2_INVESTIMENTI PER SETTORE 27.01.04 3 3 2" xfId="17720" xr:uid="{4FFCF514-8CF6-4E6A-A179-AE38BBBA69CB}"/>
    <cellStyle name="_Column2_Cartel2_INVESTIMENTI PER SETTORE 27.01.04 3 3 2 2" xfId="30089" xr:uid="{5A76115C-CD39-41A5-8684-7F1FB2ABC6CF}"/>
    <cellStyle name="_Column2_Cartel2_INVESTIMENTI PER SETTORE 27.01.04 3 3 3" xfId="23418" xr:uid="{122D16F0-AF24-4B48-B403-529977EABB79}"/>
    <cellStyle name="_Column2_Cartel2_INVESTIMENTI PER SETTORE 27.01.04 3 4" xfId="12714" xr:uid="{C3513BFC-8EE6-42C8-8076-1E62F46ABCEB}"/>
    <cellStyle name="_Column2_Cartel2_INVESTIMENTI PER SETTORE 27.01.04 3 4 2" xfId="25409" xr:uid="{3F6A4826-0C9F-446A-A1CE-5B8CE065367A}"/>
    <cellStyle name="_Column2_Cartel2_INVESTIMENTI PER SETTORE 27.01.04 4" xfId="6610" xr:uid="{CA6F76C8-705A-45C9-9753-8A19739BE1CB}"/>
    <cellStyle name="_Column2_Cartel2_INVESTIMENTI PER SETTORE 27.01.04 4 2" xfId="14111" xr:uid="{E8EEB449-106E-46C4-9367-89962B16E227}"/>
    <cellStyle name="_Column2_Cartel2_INVESTIMENTI PER SETTORE 27.01.04 4 2 2" xfId="26622" xr:uid="{1D7FAF62-C851-4A9D-A240-9C2076558B54}"/>
    <cellStyle name="_Column2_Cartel2_INVESTIMENTI PER SETTORE 27.01.04 4 3" xfId="19821" xr:uid="{EB518732-9271-497B-8720-FFBC642EFC38}"/>
    <cellStyle name="_Column2_Cartel2_INVESTIMENTI PER SETTORE 27.01.04 5" xfId="10680" xr:uid="{EA7FE192-274C-4BEE-B36D-E8A3E92F5EE1}"/>
    <cellStyle name="_Column2_Cartel2_INVESTIMENTI PER SETTORE 27.01.04 5 2" xfId="17722" xr:uid="{652DD082-2AA0-4DD1-9110-3E5A92E59D34}"/>
    <cellStyle name="_Column2_Cartel2_INVESTIMENTI PER SETTORE 27.01.04 5 2 2" xfId="30091" xr:uid="{D831781E-35EA-4C97-91DF-20DECADDA8C6}"/>
    <cellStyle name="_Column2_Cartel2_INVESTIMENTI PER SETTORE 27.01.04 5 3" xfId="23420" xr:uid="{75435D15-FCC2-4335-96E8-30C30875D099}"/>
    <cellStyle name="_Column2_Cartel2_INVESTIMENTI PER SETTORE 27.01.04 6" xfId="12716" xr:uid="{C34A02D0-D45B-4700-8126-272A63CBAA34}"/>
    <cellStyle name="_Column2_Cartel2_INVESTIMENTI PER SETTORE 27.01.04 6 2" xfId="25411" xr:uid="{BAB06E21-2F31-48D2-A0E8-07CE6D1BE83C}"/>
    <cellStyle name="_Column2_Cartel21" xfId="608" xr:uid="{A2732A70-5090-408C-96F0-D5AE815B8304}"/>
    <cellStyle name="_Column2_Cartel21 2" xfId="609" xr:uid="{533381F4-E327-4614-8D21-E330EC528221}"/>
    <cellStyle name="_Column2_Cartel21 2 2" xfId="6614" xr:uid="{70EE8450-2622-4BD4-9E49-09047C1F16E6}"/>
    <cellStyle name="_Column2_Cartel21 2 2 2" xfId="14115" xr:uid="{99D5B4DC-C4D7-430D-952C-2B5CE9B3BF9F}"/>
    <cellStyle name="_Column2_Cartel21 2 2 2 2" xfId="26626" xr:uid="{766750F8-CF46-465F-8039-1750D09B2376}"/>
    <cellStyle name="_Column2_Cartel21 2 2 3" xfId="19825" xr:uid="{F13C1130-CBF0-420A-B84E-DBF92B3A075A}"/>
    <cellStyle name="_Column2_Cartel21 2 3" xfId="10677" xr:uid="{595E7FB8-6E0B-4D69-B52A-A864FBF295E1}"/>
    <cellStyle name="_Column2_Cartel21 2 3 2" xfId="17719" xr:uid="{C07941FF-BAB7-44B4-9D9E-6BDF90F8C49F}"/>
    <cellStyle name="_Column2_Cartel21 2 3 2 2" xfId="30088" xr:uid="{F379E079-BA3F-4C2C-86B7-F5CC7A081A50}"/>
    <cellStyle name="_Column2_Cartel21 2 3 3" xfId="23417" xr:uid="{E9FF645B-4810-4804-ADB7-1C08A31F32C1}"/>
    <cellStyle name="_Column2_Cartel21 2 4" xfId="12712" xr:uid="{C84E5B0A-B6D1-493A-9A3C-3059CC5AFDA6}"/>
    <cellStyle name="_Column2_Cartel21 2 4 2" xfId="25407" xr:uid="{697D4DCC-707C-4275-AAE9-5AD47BBE26DA}"/>
    <cellStyle name="_Column2_Cartel21 3" xfId="610" xr:uid="{5D672A84-ED82-4B4D-8E90-17659565438E}"/>
    <cellStyle name="_Column2_Cartel21 3 2" xfId="6615" xr:uid="{4E0B77D3-3E59-4D2E-8F7E-97CCC775B6E8}"/>
    <cellStyle name="_Column2_Cartel21 3 2 2" xfId="14116" xr:uid="{776EE17A-ED50-4F4C-8E4E-BEF1AD11E87F}"/>
    <cellStyle name="_Column2_Cartel21 3 2 2 2" xfId="26627" xr:uid="{AC8A93D1-AC5F-4143-B4F4-E62843BF31FC}"/>
    <cellStyle name="_Column2_Cartel21 3 2 3" xfId="19826" xr:uid="{624979BA-A4E5-49DD-A326-E737B130A62A}"/>
    <cellStyle name="_Column2_Cartel21 3 3" xfId="10676" xr:uid="{B197369A-2B31-4817-87F1-20FBB7ADB592}"/>
    <cellStyle name="_Column2_Cartel21 3 3 2" xfId="17718" xr:uid="{BB954742-506C-4621-B330-141DD7A2AC0F}"/>
    <cellStyle name="_Column2_Cartel21 3 3 2 2" xfId="30087" xr:uid="{C8E6B66F-4D44-4405-A8A5-54AEA658EDE0}"/>
    <cellStyle name="_Column2_Cartel21 3 3 3" xfId="23416" xr:uid="{86EDA5D5-87FF-499F-8DCA-DDF79EAD591D}"/>
    <cellStyle name="_Column2_Cartel21 3 4" xfId="12711" xr:uid="{F49787B4-EF9B-4A63-B17D-ADF7FAB0B5B2}"/>
    <cellStyle name="_Column2_Cartel21 3 4 2" xfId="25406" xr:uid="{A9D3A473-1C9B-4698-AE3B-76E850A01E0D}"/>
    <cellStyle name="_Column2_Cartel21 4" xfId="6613" xr:uid="{3A508A9F-A2B4-4FC4-AD83-6F58794469C2}"/>
    <cellStyle name="_Column2_Cartel21 4 2" xfId="14114" xr:uid="{4392D824-DC0A-45D0-97A1-2F187390A9A0}"/>
    <cellStyle name="_Column2_Cartel21 4 2 2" xfId="26625" xr:uid="{1DB0CDE1-04F2-4128-887D-0F898AAB7ED1}"/>
    <cellStyle name="_Column2_Cartel21 4 3" xfId="19824" xr:uid="{1CCB67C5-1ADB-4759-A866-25FE6D67E583}"/>
    <cellStyle name="_Column2_Cartel21 5" xfId="6048" xr:uid="{EF92AF9A-19F1-43C6-A534-B25F7A9137FD}"/>
    <cellStyle name="_Column2_Cartel21 5 2" xfId="13644" xr:uid="{E57B5577-496C-4228-8815-D8B293DDCABC}"/>
    <cellStyle name="_Column2_Cartel21 5 2 2" xfId="26157" xr:uid="{47E3A17E-8AB5-481F-B534-1BCF7281F1DE}"/>
    <cellStyle name="_Column2_Cartel21 5 3" xfId="19261" xr:uid="{F9CC231D-5AEA-42FB-BA5D-E4FF8B9AD8CC}"/>
    <cellStyle name="_Column2_Cartel21 6" xfId="12713" xr:uid="{03CAB135-4534-4408-AEB5-CC46AAA8C2AB}"/>
    <cellStyle name="_Column2_Cartel21 6 2" xfId="25408" xr:uid="{F1807C34-7D83-4943-AC5C-466E13ACB8A9}"/>
    <cellStyle name="_Column2_Cartel3" xfId="611" xr:uid="{9CCECEE2-47B1-4A51-8596-7E47F42C0383}"/>
    <cellStyle name="_Column2_Cartel3_1" xfId="612" xr:uid="{6942BF64-C38B-4188-9DA1-5FA4D8264A0E}"/>
    <cellStyle name="_Column2_Cartel3_1 2" xfId="613" xr:uid="{50B03ACF-8A1A-466D-AACE-78937E1D11EA}"/>
    <cellStyle name="_Column2_Cartel3_1 2 2" xfId="6618" xr:uid="{89A1F493-1B7A-4550-A9F3-90013A18C9CF}"/>
    <cellStyle name="_Column2_Cartel3_1 2 2 2" xfId="14118" xr:uid="{7834905C-C558-411F-BAA7-7FE4215343B6}"/>
    <cellStyle name="_Column2_Cartel3_1 2 2 2 2" xfId="26629" xr:uid="{7272F034-2C63-4752-8ED1-303EBEBB18F6}"/>
    <cellStyle name="_Column2_Cartel3_1 2 2 3" xfId="19829" xr:uid="{5D2B4CCA-8F80-4328-8A97-4A4A0758F99C}"/>
    <cellStyle name="_Column2_Cartel3_1 2 3" xfId="10674" xr:uid="{3A7DFC9E-9A8A-49D7-87BC-75AE5427F86F}"/>
    <cellStyle name="_Column2_Cartel3_1 2 3 2" xfId="17716" xr:uid="{CC2913C8-3831-45DE-811E-3324E73C2169}"/>
    <cellStyle name="_Column2_Cartel3_1 2 3 2 2" xfId="30085" xr:uid="{3857F772-750D-460B-8374-681C2F549ABE}"/>
    <cellStyle name="_Column2_Cartel3_1 2 3 3" xfId="23414" xr:uid="{C2A76A52-45D5-4CE0-96E4-DB22632C7AEA}"/>
    <cellStyle name="_Column2_Cartel3_1 2 4" xfId="12707" xr:uid="{84063FC6-E99D-4AEB-80BE-59EFC3FBE88C}"/>
    <cellStyle name="_Column2_Cartel3_1 2 4 2" xfId="25402" xr:uid="{F9AED406-CD9E-4903-97FD-953CA525653B}"/>
    <cellStyle name="_Column2_Cartel3_1 3" xfId="614" xr:uid="{24D3CF01-9FF3-4E6B-8C9B-EA97E37198CF}"/>
    <cellStyle name="_Column2_Cartel3_1 3 2" xfId="6619" xr:uid="{CFF68750-427B-43B1-A5C1-40EC710E8539}"/>
    <cellStyle name="_Column2_Cartel3_1 3 2 2" xfId="14119" xr:uid="{42DF170B-D007-451A-83C8-62B659739E37}"/>
    <cellStyle name="_Column2_Cartel3_1 3 2 2 2" xfId="26630" xr:uid="{D6A8B50E-934F-4E00-B99E-44AD50C4E766}"/>
    <cellStyle name="_Column2_Cartel3_1 3 2 3" xfId="19830" xr:uid="{1BB43290-0F57-46E2-9A13-3118AABFB9BC}"/>
    <cellStyle name="_Column2_Cartel3_1 3 3" xfId="10673" xr:uid="{8E5E170E-D9AB-48AE-BC60-5EB0C849ECAD}"/>
    <cellStyle name="_Column2_Cartel3_1 3 3 2" xfId="17715" xr:uid="{FFE027CD-4739-4598-9B7E-FACDCAAFD222}"/>
    <cellStyle name="_Column2_Cartel3_1 3 3 2 2" xfId="30084" xr:uid="{363EFC5B-0F5E-4C1F-AD67-05C7807ACF61}"/>
    <cellStyle name="_Column2_Cartel3_1 3 3 3" xfId="23413" xr:uid="{F16A4BA1-8486-4EBA-BBBC-D3699614CE50}"/>
    <cellStyle name="_Column2_Cartel3_1 3 4" xfId="12706" xr:uid="{BB03AF6C-2955-4342-89D6-1CC52720EBC9}"/>
    <cellStyle name="_Column2_Cartel3_1 3 4 2" xfId="25401" xr:uid="{CBA90A0E-8A1D-4EB3-AE72-599FE7B91B59}"/>
    <cellStyle name="_Column2_Cartel3_1 4" xfId="6617" xr:uid="{7F1050C1-27FE-41EC-BB38-6EFC96B8CBF5}"/>
    <cellStyle name="_Column2_Cartel3_1 4 2" xfId="14117" xr:uid="{F5ADA158-D988-4380-9242-B0C9C02B6C23}"/>
    <cellStyle name="_Column2_Cartel3_1 4 2 2" xfId="26628" xr:uid="{BBDE8A78-101A-4C5A-9B9E-CC3D13DCE243}"/>
    <cellStyle name="_Column2_Cartel3_1 4 3" xfId="19828" xr:uid="{D35BA65C-9D6F-4600-95F7-C3CCA129C0DF}"/>
    <cellStyle name="_Column2_Cartel3_1 5" xfId="10675" xr:uid="{ADB4DB78-5375-47DD-9813-63604FF103B2}"/>
    <cellStyle name="_Column2_Cartel3_1 5 2" xfId="17717" xr:uid="{85E8C435-89F3-42C2-A152-8ED91EDE8FD7}"/>
    <cellStyle name="_Column2_Cartel3_1 5 2 2" xfId="30086" xr:uid="{30794948-4F6A-4A87-8460-1BD1DF97C7AE}"/>
    <cellStyle name="_Column2_Cartel3_1 5 3" xfId="23415" xr:uid="{6E127408-5512-446A-A91D-0D75CC895855}"/>
    <cellStyle name="_Column2_Cartel3_1 6" xfId="12710" xr:uid="{2E4CA88D-1D8F-4B18-A143-31B61028FBEE}"/>
    <cellStyle name="_Column2_Cartel3_1 6 2" xfId="25405" xr:uid="{74F4E78A-DEEC-402E-BF86-F11CB3705207}"/>
    <cellStyle name="_Column2_Cartel31" xfId="615" xr:uid="{DDD720BE-3B4E-43BC-AC7D-4CD7A4BBBF0F}"/>
    <cellStyle name="_Column2_Cartel31 2" xfId="616" xr:uid="{018925F7-B3A7-49B7-95E0-0B8125DDDAEE}"/>
    <cellStyle name="_Column2_Cartel31 2 2" xfId="6621" xr:uid="{C6967945-2EF4-4143-8903-CE0D6368F04D}"/>
    <cellStyle name="_Column2_Cartel31 2 2 2" xfId="14121" xr:uid="{F6364F4D-E095-4ADE-A6A2-7891D36DCEF7}"/>
    <cellStyle name="_Column2_Cartel31 2 2 2 2" xfId="26632" xr:uid="{AE2D66D9-550B-46F0-BB34-FF2A8ED0E8D2}"/>
    <cellStyle name="_Column2_Cartel31 2 2 3" xfId="19832" xr:uid="{E90F81CE-4AE8-4D09-B5E0-B91EF0CE0E0D}"/>
    <cellStyle name="_Column2_Cartel31 2 3" xfId="10671" xr:uid="{0CDE45D2-C5C9-494B-82E6-1C4C502AE614}"/>
    <cellStyle name="_Column2_Cartel31 2 3 2" xfId="17713" xr:uid="{0FB306E8-97EE-4D76-8309-94BD73BEBB5D}"/>
    <cellStyle name="_Column2_Cartel31 2 3 2 2" xfId="30082" xr:uid="{3BAA396D-E3B8-4020-BDA1-B5422D4C101F}"/>
    <cellStyle name="_Column2_Cartel31 2 3 3" xfId="23411" xr:uid="{9D578F11-9949-436C-94A9-72020B77644F}"/>
    <cellStyle name="_Column2_Cartel31 2 4" xfId="12704" xr:uid="{64FB7039-FEA5-4346-8005-A21C110784BE}"/>
    <cellStyle name="_Column2_Cartel31 2 4 2" xfId="25399" xr:uid="{3EFCDB56-29CA-411C-84DB-638F4BA145FE}"/>
    <cellStyle name="_Column2_Cartel31 3" xfId="617" xr:uid="{D13145EF-D390-4C7B-BD09-36AEB9E8D60C}"/>
    <cellStyle name="_Column2_Cartel31 3 2" xfId="6622" xr:uid="{38D7BC51-D0DB-42FF-B700-12022D058118}"/>
    <cellStyle name="_Column2_Cartel31 3 2 2" xfId="14122" xr:uid="{1314B54C-86F8-49C0-A286-6AB5D5598972}"/>
    <cellStyle name="_Column2_Cartel31 3 2 2 2" xfId="26633" xr:uid="{AEDE3D6E-56A9-4CBA-B463-D968D3AD2A09}"/>
    <cellStyle name="_Column2_Cartel31 3 2 3" xfId="19833" xr:uid="{16C9204D-A800-4F44-BEB6-E325D7140855}"/>
    <cellStyle name="_Column2_Cartel31 3 3" xfId="10670" xr:uid="{236B3D39-F1CC-4611-8C99-9A97FEC5E661}"/>
    <cellStyle name="_Column2_Cartel31 3 3 2" xfId="17712" xr:uid="{4023C3C2-BB15-424C-8ADC-02DB94D23C08}"/>
    <cellStyle name="_Column2_Cartel31 3 3 2 2" xfId="30081" xr:uid="{3BC7297D-BB5C-4CF0-8910-455404DCB42B}"/>
    <cellStyle name="_Column2_Cartel31 3 3 3" xfId="23410" xr:uid="{6F404BA3-876E-4363-B3E1-60505AD1591F}"/>
    <cellStyle name="_Column2_Cartel31 3 4" xfId="12703" xr:uid="{1BF97CA7-7E17-4DB4-8D65-E4B1D0458159}"/>
    <cellStyle name="_Column2_Cartel31 3 4 2" xfId="25398" xr:uid="{45476B20-26B3-45BE-92CC-36F751B7634D}"/>
    <cellStyle name="_Column2_Cartel31 4" xfId="6620" xr:uid="{9A570E65-47F9-4F7F-A616-3FAD8BD62265}"/>
    <cellStyle name="_Column2_Cartel31 4 2" xfId="14120" xr:uid="{CC89A55C-505C-4D98-AE71-56105065A004}"/>
    <cellStyle name="_Column2_Cartel31 4 2 2" xfId="26631" xr:uid="{9498645C-4DC9-4589-8AD7-00C26DFEA3E5}"/>
    <cellStyle name="_Column2_Cartel31 4 3" xfId="19831" xr:uid="{C000EB69-C050-41DD-A8A4-8E084CCB3BB9}"/>
    <cellStyle name="_Column2_Cartel31 5" xfId="10672" xr:uid="{ECD2F1CD-D997-4E1F-91CC-8584EE97B46E}"/>
    <cellStyle name="_Column2_Cartel31 5 2" xfId="17714" xr:uid="{97700076-D4E1-4E18-AE50-558F82C15B20}"/>
    <cellStyle name="_Column2_Cartel31 5 2 2" xfId="30083" xr:uid="{F8E0B0BF-84F5-4926-B1AF-61D4FECF1F50}"/>
    <cellStyle name="_Column2_Cartel31 5 3" xfId="23412" xr:uid="{CE504F74-C66D-4739-8BE6-3282A8850C9D}"/>
    <cellStyle name="_Column2_Cartel31 6" xfId="12705" xr:uid="{647AE702-2C13-4FC8-B995-ED2897D7E8AE}"/>
    <cellStyle name="_Column2_Cartel31 6 2" xfId="25400" xr:uid="{C76CF9AE-1FE3-4D66-BC27-B51E00653C67}"/>
    <cellStyle name="_Column2_cash flow  per quarter" xfId="618" xr:uid="{E4BF924E-6D71-4485-9472-2F7E92BFC7F2}"/>
    <cellStyle name="_Column2_Cash flow 2002-2006" xfId="619" xr:uid="{35F44F67-AB4D-4025-AAFE-5D3F6E42C890}"/>
    <cellStyle name="_Column2_cash flow 2003 gruppo" xfId="620" xr:uid="{87D9B018-576C-472A-A8EF-759F254A449D}"/>
    <cellStyle name="_Column2_cash flow c13" xfId="621" xr:uid="{556EBD60-8064-445A-9350-CD43631FA195}"/>
    <cellStyle name="_Column2_cash flow c13 2" xfId="622" xr:uid="{47BE1F00-5EBA-4AF1-B861-6FC9F65F35FE}"/>
    <cellStyle name="_Column2_cash flow c13 2 2" xfId="6627" xr:uid="{ABBC744E-D917-49B8-8CD1-97E524C068A1}"/>
    <cellStyle name="_Column2_cash flow c13 2 2 2" xfId="14124" xr:uid="{22744611-768A-4615-9C9D-FA077D89E17C}"/>
    <cellStyle name="_Column2_cash flow c13 2 2 2 2" xfId="26635" xr:uid="{8E3A8FC9-7D15-48BA-8FAA-C590821D00C9}"/>
    <cellStyle name="_Column2_cash flow c13 2 2 3" xfId="19838" xr:uid="{F0902F0D-1740-4CEF-84B0-447F62C4299D}"/>
    <cellStyle name="_Column2_cash flow c13 2 3" xfId="10668" xr:uid="{B7D75392-A796-4A96-B8A7-27B1D0B98E4B}"/>
    <cellStyle name="_Column2_cash flow c13 2 3 2" xfId="17710" xr:uid="{7FB6D3DF-CEAF-427A-9A54-E7B03C66EE5C}"/>
    <cellStyle name="_Column2_cash flow c13 2 3 2 2" xfId="30079" xr:uid="{DC4732CA-96A6-491E-94B4-EA35E8FEE711}"/>
    <cellStyle name="_Column2_cash flow c13 2 3 3" xfId="23408" xr:uid="{C7AA1858-4803-42E8-A0CC-F345D7AE2E25}"/>
    <cellStyle name="_Column2_cash flow c13 2 4" xfId="12701" xr:uid="{77602E08-B684-45B8-89C5-8919D1CCE441}"/>
    <cellStyle name="_Column2_cash flow c13 2 4 2" xfId="25396" xr:uid="{D0BA56D9-6EC1-4941-A24D-2F62C4FB2EC3}"/>
    <cellStyle name="_Column2_cash flow c13 3" xfId="623" xr:uid="{ED28677F-A803-4578-98EF-E1F61467A667}"/>
    <cellStyle name="_Column2_cash flow c13 3 2" xfId="6628" xr:uid="{07DA9E8C-9544-48A0-BD27-69C40CDA46AF}"/>
    <cellStyle name="_Column2_cash flow c13 3 2 2" xfId="14125" xr:uid="{8BFEF46F-79EB-49AC-A3DC-63356E2D7340}"/>
    <cellStyle name="_Column2_cash flow c13 3 2 2 2" xfId="26636" xr:uid="{7175E06D-0034-40BF-9A15-E71CEA663C4D}"/>
    <cellStyle name="_Column2_cash flow c13 3 2 3" xfId="19839" xr:uid="{F3174A72-99E0-4F4F-890E-1A8B054F5497}"/>
    <cellStyle name="_Column2_cash flow c13 3 3" xfId="11517" xr:uid="{29C3F1AB-0CD2-4EE7-9FAC-CC50003C5D5E}"/>
    <cellStyle name="_Column2_cash flow c13 3 3 2" xfId="18473" xr:uid="{08E0A887-BC82-4D28-8097-D1AB0F0C8080}"/>
    <cellStyle name="_Column2_cash flow c13 3 3 2 2" xfId="30838" xr:uid="{764F7668-DE09-4BBD-8E25-0F6BC34C623C}"/>
    <cellStyle name="_Column2_cash flow c13 3 3 3" xfId="24215" xr:uid="{A02067A0-729E-4DD4-A78F-5C5E8F1A8F73}"/>
    <cellStyle name="_Column2_cash flow c13 3 4" xfId="12700" xr:uid="{2E618008-658C-4DF7-87E3-71EFEAD7FC11}"/>
    <cellStyle name="_Column2_cash flow c13 3 4 2" xfId="25395" xr:uid="{D0E5D930-7859-421E-A588-3993EDDB6615}"/>
    <cellStyle name="_Column2_cash flow c13 4" xfId="6626" xr:uid="{6360972A-8475-4AAA-B906-3EE4ECE5DD57}"/>
    <cellStyle name="_Column2_cash flow c13 4 2" xfId="14123" xr:uid="{2135F834-D682-4B39-B0A6-E67055255B5D}"/>
    <cellStyle name="_Column2_cash flow c13 4 2 2" xfId="26634" xr:uid="{72517D53-3B5D-4945-A901-FEB5A46E4335}"/>
    <cellStyle name="_Column2_cash flow c13 4 3" xfId="19837" xr:uid="{BEDF9AD5-2313-4233-8F11-84626AA1B447}"/>
    <cellStyle name="_Column2_cash flow c13 5" xfId="10669" xr:uid="{983B2F37-A0A8-45DD-8BF2-4A7538F71550}"/>
    <cellStyle name="_Column2_cash flow c13 5 2" xfId="17711" xr:uid="{4DF1E8BF-8F8F-4D08-BF62-706115CAB3B7}"/>
    <cellStyle name="_Column2_cash flow c13 5 2 2" xfId="30080" xr:uid="{E2D62C54-E8B2-4866-9FB4-80842E885B43}"/>
    <cellStyle name="_Column2_cash flow c13 5 3" xfId="23409" xr:uid="{38DA5A03-B18B-42E0-98B4-90CFFD70478A}"/>
    <cellStyle name="_Column2_cash flow c13 6" xfId="12702" xr:uid="{E33B3B25-CDE1-44D6-B538-63CEA4D0AB2C}"/>
    <cellStyle name="_Column2_cash flow c13 6 2" xfId="25397" xr:uid="{EAD0DEEF-9D8D-4B59-BA87-6C5D7AF36624}"/>
    <cellStyle name="_Column2_cash flow di  rof prova con codici" xfId="624" xr:uid="{A81B0296-E1DF-425C-89D0-0E59D96B1A73}"/>
    <cellStyle name="_Column2_cash flow industriali finanziarie" xfId="625" xr:uid="{D0682009-31F9-47B7-A878-A37A962C3CD2}"/>
    <cellStyle name="_Column2_cash flow rof 2" xfId="626" xr:uid="{13BACA6E-5545-47B3-8D79-3B94191289E5}"/>
    <cellStyle name="_Column2_CashFlow_formatFinance_Q4_F9+3 Full Year" xfId="627" xr:uid="{D757F05A-8418-4395-9676-9BD47467921D}"/>
    <cellStyle name="_Column2_CashFlow_formatFinance_Q4_F9+3 Full Year 2" xfId="628" xr:uid="{B20564F8-A024-4628-98AA-00B6B7FC3A99}"/>
    <cellStyle name="_Column2_CashFlow_formatFinance_Q4_F9+3 Full Year 2 2" xfId="6635" xr:uid="{C68BE477-ABE7-4E1D-816D-DA354075324E}"/>
    <cellStyle name="_Column2_CashFlow_formatFinance_Q4_F9+3 Full Year 2 2 2" xfId="14129" xr:uid="{5F0F2221-3124-48A1-9C69-62FB96F31627}"/>
    <cellStyle name="_Column2_CashFlow_formatFinance_Q4_F9+3 Full Year 2 2 2 2" xfId="26640" xr:uid="{FBBB828A-3981-4F31-8BC2-73511C796B24}"/>
    <cellStyle name="_Column2_CashFlow_formatFinance_Q4_F9+3 Full Year 2 2 3" xfId="19846" xr:uid="{40FB7249-045D-4223-ACDC-40E12A9D6D77}"/>
    <cellStyle name="_Column2_CashFlow_formatFinance_Q4_F9+3 Full Year 2 3" xfId="10666" xr:uid="{31C1DC3C-5838-405D-94B0-5771A5CA0FF8}"/>
    <cellStyle name="_Column2_CashFlow_formatFinance_Q4_F9+3 Full Year 2 3 2" xfId="17708" xr:uid="{BB2E0890-3681-4F81-BDE1-4F7FBAF42C17}"/>
    <cellStyle name="_Column2_CashFlow_formatFinance_Q4_F9+3 Full Year 2 3 2 2" xfId="30077" xr:uid="{E45F13DC-D0AD-47CE-8B89-2E8262589F7E}"/>
    <cellStyle name="_Column2_CashFlow_formatFinance_Q4_F9+3 Full Year 2 3 3" xfId="23406" xr:uid="{B3165E53-EC34-49D5-BCF8-BD4FF9C4D731}"/>
    <cellStyle name="_Column2_CashFlow_formatFinance_Q4_F9+3 Full Year 2 4" xfId="12698" xr:uid="{DBBA3526-32A9-45EC-B315-3A345CF451C9}"/>
    <cellStyle name="_Column2_CashFlow_formatFinance_Q4_F9+3 Full Year 2 4 2" xfId="25393" xr:uid="{94A5D967-F5A9-43B2-9547-DADA52136273}"/>
    <cellStyle name="_Column2_CashFlow_formatFinance_Q4_F9+3 Full Year 3" xfId="629" xr:uid="{7962E370-0161-4A11-85EC-1B283BEEEEA1}"/>
    <cellStyle name="_Column2_CashFlow_formatFinance_Q4_F9+3 Full Year 3 2" xfId="6636" xr:uid="{80252304-55BD-4FA0-87ED-47CEE7B6557E}"/>
    <cellStyle name="_Column2_CashFlow_formatFinance_Q4_F9+3 Full Year 3 2 2" xfId="14130" xr:uid="{EAC6D8F3-00B7-4D7C-94A7-9666F1C613F0}"/>
    <cellStyle name="_Column2_CashFlow_formatFinance_Q4_F9+3 Full Year 3 2 2 2" xfId="26641" xr:uid="{DB6243C8-1F2B-413C-B567-D2C4454BCB81}"/>
    <cellStyle name="_Column2_CashFlow_formatFinance_Q4_F9+3 Full Year 3 2 3" xfId="19847" xr:uid="{29007FA9-4D3A-4E08-8A1F-0181D9868F5C}"/>
    <cellStyle name="_Column2_CashFlow_formatFinance_Q4_F9+3 Full Year 3 3" xfId="10665" xr:uid="{B6C5F7CD-F06A-41BC-A655-89C0C331D47E}"/>
    <cellStyle name="_Column2_CashFlow_formatFinance_Q4_F9+3 Full Year 3 3 2" xfId="17707" xr:uid="{591CBDF4-0E12-4665-8275-EF7A977B9D36}"/>
    <cellStyle name="_Column2_CashFlow_formatFinance_Q4_F9+3 Full Year 3 3 2 2" xfId="30076" xr:uid="{89D19F7D-0D11-4A55-B680-67F88359B80E}"/>
    <cellStyle name="_Column2_CashFlow_formatFinance_Q4_F9+3 Full Year 3 3 3" xfId="23405" xr:uid="{6E05858C-03BA-4DF4-9035-8F97C17DB2F2}"/>
    <cellStyle name="_Column2_CashFlow_formatFinance_Q4_F9+3 Full Year 3 4" xfId="12697" xr:uid="{1B194839-A290-494A-88FB-7A8489A01B86}"/>
    <cellStyle name="_Column2_CashFlow_formatFinance_Q4_F9+3 Full Year 3 4 2" xfId="25392" xr:uid="{65B44FB7-E488-4BB9-8B34-0C2F1DD25157}"/>
    <cellStyle name="_Column2_CashFlow_formatFinance_Q4_F9+3 Full Year 4" xfId="6634" xr:uid="{16599927-6C2E-48C7-A5D6-89D16F34760B}"/>
    <cellStyle name="_Column2_CashFlow_formatFinance_Q4_F9+3 Full Year 4 2" xfId="14128" xr:uid="{DBDE3D82-9F44-43F7-BA6C-5AD08D56CF45}"/>
    <cellStyle name="_Column2_CashFlow_formatFinance_Q4_F9+3 Full Year 4 2 2" xfId="26639" xr:uid="{5047A773-EB94-4C7F-B70D-28A715AE4C01}"/>
    <cellStyle name="_Column2_CashFlow_formatFinance_Q4_F9+3 Full Year 4 3" xfId="19845" xr:uid="{EF2AB50A-EF60-4F31-B4FE-585A5D619507}"/>
    <cellStyle name="_Column2_CashFlow_formatFinance_Q4_F9+3 Full Year 5" xfId="10667" xr:uid="{0EEF710D-F924-4367-AE6A-CE94D7F23906}"/>
    <cellStyle name="_Column2_CashFlow_formatFinance_Q4_F9+3 Full Year 5 2" xfId="17709" xr:uid="{EB7EF4F8-DEAC-482E-980B-06E30488525D}"/>
    <cellStyle name="_Column2_CashFlow_formatFinance_Q4_F9+3 Full Year 5 2 2" xfId="30078" xr:uid="{87780503-6A30-4CF6-8FC4-49DCB77FB20B}"/>
    <cellStyle name="_Column2_CashFlow_formatFinance_Q4_F9+3 Full Year 5 3" xfId="23407" xr:uid="{F058C8EA-9AD8-47A7-B98E-91CC389E3164}"/>
    <cellStyle name="_Column2_CashFlow_formatFinance_Q4_F9+3 Full Year 6" xfId="12699" xr:uid="{F64CDE6E-7DD6-4C69-886D-78B3E49C9028}"/>
    <cellStyle name="_Column2_CashFlow_formatFinance_Q4_F9+3 Full Year 6 2" xfId="25394" xr:uid="{3760B58D-C943-426B-9EA1-28BA8CBA1A9B}"/>
    <cellStyle name="_Column2_CDA27-3-03splitecopat" xfId="630" xr:uid="{35D35D1B-2AC0-48B8-B04C-087293C024A4}"/>
    <cellStyle name="_Column2_CF Auto" xfId="631" xr:uid="{41FE1544-130B-4A39-8184-38B273463BD3}"/>
    <cellStyle name="_Column2_CF Auto 2" xfId="632" xr:uid="{7C43F178-B07D-432F-8D2C-92CAA949F7B5}"/>
    <cellStyle name="_Column2_CF Auto 2 2" xfId="6639" xr:uid="{6918A169-5491-474A-9225-10F4B8E7AEF6}"/>
    <cellStyle name="_Column2_CF Auto 2 2 2" xfId="14132" xr:uid="{008C6F48-70AC-47A9-8CFE-3A7A51FB18E4}"/>
    <cellStyle name="_Column2_CF Auto 2 2 2 2" xfId="26643" xr:uid="{8544FC32-A05B-429B-8D9B-57B114A5FD38}"/>
    <cellStyle name="_Column2_CF Auto 2 2 3" xfId="19850" xr:uid="{38D8D944-AFFF-4FE8-A073-EC580C590C91}"/>
    <cellStyle name="_Column2_CF Auto 2 3" xfId="10663" xr:uid="{FB687F88-486E-4237-A544-326E2DA6F642}"/>
    <cellStyle name="_Column2_CF Auto 2 3 2" xfId="17705" xr:uid="{6CEEFBB3-DE9D-4277-8963-01F993619A1C}"/>
    <cellStyle name="_Column2_CF Auto 2 3 2 2" xfId="30074" xr:uid="{9C75272F-CCE3-42C9-965D-DD9B5692AE7A}"/>
    <cellStyle name="_Column2_CF Auto 2 3 3" xfId="23403" xr:uid="{39ED92B7-58E0-4F71-85E3-1917451F7E0F}"/>
    <cellStyle name="_Column2_CF Auto 2 4" xfId="12695" xr:uid="{9E0177B0-53ED-4F82-8DC0-02C9E883B358}"/>
    <cellStyle name="_Column2_CF Auto 2 4 2" xfId="25390" xr:uid="{57AF5A13-5142-466E-8654-B4A863FCF55B}"/>
    <cellStyle name="_Column2_CF Auto 3" xfId="633" xr:uid="{2270E0CF-EF4D-4FCF-A814-BDBFE2C5AE5A}"/>
    <cellStyle name="_Column2_CF Auto 3 2" xfId="6640" xr:uid="{A6503A8F-2356-41B2-A536-4810F8BAA71B}"/>
    <cellStyle name="_Column2_CF Auto 3 2 2" xfId="14133" xr:uid="{C4739A25-1608-4B20-B246-B6EBF7002A1B}"/>
    <cellStyle name="_Column2_CF Auto 3 2 2 2" xfId="26644" xr:uid="{74B925F1-E1A0-4BC4-9D48-EF2D3328264F}"/>
    <cellStyle name="_Column2_CF Auto 3 2 3" xfId="19851" xr:uid="{88F87CA0-3EF6-48A7-BBF8-01BB0D333259}"/>
    <cellStyle name="_Column2_CF Auto 3 3" xfId="10662" xr:uid="{BFE8A097-DC28-498B-A86B-4360C771FF81}"/>
    <cellStyle name="_Column2_CF Auto 3 3 2" xfId="17704" xr:uid="{A2249B87-24B9-4881-9B07-AE6DA1DB32C2}"/>
    <cellStyle name="_Column2_CF Auto 3 3 2 2" xfId="30073" xr:uid="{1BA50582-27B7-4982-9937-429B31D5DFCA}"/>
    <cellStyle name="_Column2_CF Auto 3 3 3" xfId="23402" xr:uid="{25BC76E3-8E4E-40FA-A2A8-FB3AC6194F8D}"/>
    <cellStyle name="_Column2_CF Auto 3 4" xfId="12694" xr:uid="{6CAF91DE-944C-4CFF-8DA5-C28BEBDC3238}"/>
    <cellStyle name="_Column2_CF Auto 3 4 2" xfId="25389" xr:uid="{3F1BA1C9-CF58-4C67-B07E-3C5C9D8ADF18}"/>
    <cellStyle name="_Column2_CF Auto 4" xfId="6638" xr:uid="{F4C13ED0-3192-496D-B7B1-BA7480917E69}"/>
    <cellStyle name="_Column2_CF Auto 4 2" xfId="14131" xr:uid="{2EEE0A37-6A90-491C-9D48-03258849258C}"/>
    <cellStyle name="_Column2_CF Auto 4 2 2" xfId="26642" xr:uid="{E037037E-52BD-49E4-9790-6A247E63C43C}"/>
    <cellStyle name="_Column2_CF Auto 4 3" xfId="19849" xr:uid="{765FF158-2403-4360-A92A-B4564798C3AD}"/>
    <cellStyle name="_Column2_CF Auto 5" xfId="10664" xr:uid="{B0FFC064-F3DA-418C-95A3-10933A6B847E}"/>
    <cellStyle name="_Column2_CF Auto 5 2" xfId="17706" xr:uid="{90E9DE08-2BE2-459F-83BD-B9415E3ABA22}"/>
    <cellStyle name="_Column2_CF Auto 5 2 2" xfId="30075" xr:uid="{B757EF70-F652-4B57-BC4C-D1B8AEE50874}"/>
    <cellStyle name="_Column2_CF Auto 5 3" xfId="23404" xr:uid="{88175074-5FE3-4321-BA2E-B717F2E3C14E}"/>
    <cellStyle name="_Column2_CF Auto 6" xfId="12696" xr:uid="{66117181-2A29-49B7-83C7-66923F0E0C94}"/>
    <cellStyle name="_Column2_CF Auto 6 2" xfId="25391" xr:uid="{DBE8EA47-24DC-4AD4-89A8-040E40181016}"/>
    <cellStyle name="_Column2_CF Bus Sol" xfId="634" xr:uid="{21A7E463-05F2-4FBA-BF1A-E1E4E0FB355F}"/>
    <cellStyle name="_Column2_CF Bus Sol 2" xfId="635" xr:uid="{4DE54C28-131F-4336-BD74-2E0F21C04FEE}"/>
    <cellStyle name="_Column2_CF Bus Sol 2 2" xfId="6642" xr:uid="{65529589-E817-4435-BB55-AF8D93E3C263}"/>
    <cellStyle name="_Column2_CF Bus Sol 2 2 2" xfId="14135" xr:uid="{5A29CC72-3AC5-4536-A670-D74E5C3FB2ED}"/>
    <cellStyle name="_Column2_CF Bus Sol 2 2 2 2" xfId="26646" xr:uid="{0D15471C-9472-4086-A4FE-5C2092432CC8}"/>
    <cellStyle name="_Column2_CF Bus Sol 2 2 3" xfId="19853" xr:uid="{8460E95C-E308-41AE-8DC2-CCBFD875CF7D}"/>
    <cellStyle name="_Column2_CF Bus Sol 2 3" xfId="10660" xr:uid="{2E14F5B6-80ED-407B-892D-C25018AF53E5}"/>
    <cellStyle name="_Column2_CF Bus Sol 2 3 2" xfId="17702" xr:uid="{67761830-98DB-4E7E-A111-50FA35F2C5AB}"/>
    <cellStyle name="_Column2_CF Bus Sol 2 3 2 2" xfId="30071" xr:uid="{9D91465E-EEE4-4CB8-BD7F-D80C456A388D}"/>
    <cellStyle name="_Column2_CF Bus Sol 2 3 3" xfId="23400" xr:uid="{5B98EE57-0E80-4776-A9F0-25EA34D510C1}"/>
    <cellStyle name="_Column2_CF Bus Sol 2 4" xfId="12692" xr:uid="{F30CE0D2-7A6A-4246-9BB6-656BD4A43B7C}"/>
    <cellStyle name="_Column2_CF Bus Sol 2 4 2" xfId="25387" xr:uid="{986DC402-3BD8-4BC1-B492-A3FE31A113A9}"/>
    <cellStyle name="_Column2_CF Bus Sol 3" xfId="636" xr:uid="{589520C3-0C26-4ACE-B2AC-28A7BC571708}"/>
    <cellStyle name="_Column2_CF Bus Sol 3 2" xfId="6643" xr:uid="{C694B317-5073-4DD7-B0C8-77F55CCA3604}"/>
    <cellStyle name="_Column2_CF Bus Sol 3 2 2" xfId="14136" xr:uid="{A5210DCC-0373-498F-8E58-62C8991908EB}"/>
    <cellStyle name="_Column2_CF Bus Sol 3 2 2 2" xfId="26647" xr:uid="{D2EC2BA3-3D4C-4505-AC7E-A2A0183B177B}"/>
    <cellStyle name="_Column2_CF Bus Sol 3 2 3" xfId="19854" xr:uid="{0D4FC1D1-0B74-456E-B566-FC1128803241}"/>
    <cellStyle name="_Column2_CF Bus Sol 3 3" xfId="10659" xr:uid="{8A1C903A-0F9C-4A28-848B-44BBD559BA75}"/>
    <cellStyle name="_Column2_CF Bus Sol 3 3 2" xfId="17701" xr:uid="{759D7BFC-9481-40F4-BBE7-53E841B39630}"/>
    <cellStyle name="_Column2_CF Bus Sol 3 3 2 2" xfId="30070" xr:uid="{9432DEA3-069E-4EBF-8710-DBC5F4BB25CF}"/>
    <cellStyle name="_Column2_CF Bus Sol 3 3 3" xfId="23399" xr:uid="{65DDAA4A-E150-4736-A7FD-11135BFECFB3}"/>
    <cellStyle name="_Column2_CF Bus Sol 3 4" xfId="12691" xr:uid="{50774DE9-1C8F-4A88-B1DA-11478AFF8CE6}"/>
    <cellStyle name="_Column2_CF Bus Sol 3 4 2" xfId="25386" xr:uid="{F2346F51-5846-459C-B0F8-F9C8B31F7CA8}"/>
    <cellStyle name="_Column2_CF Bus Sol 4" xfId="6641" xr:uid="{EBBA2308-31D4-472D-8698-9D697198E7AD}"/>
    <cellStyle name="_Column2_CF Bus Sol 4 2" xfId="14134" xr:uid="{5D36D014-B96B-4657-8D22-ABE6E8EFC143}"/>
    <cellStyle name="_Column2_CF Bus Sol 4 2 2" xfId="26645" xr:uid="{91A6C7F8-0164-420A-9966-D2AA54726D75}"/>
    <cellStyle name="_Column2_CF Bus Sol 4 3" xfId="19852" xr:uid="{10E4A993-F778-4373-BA67-FAE374558F08}"/>
    <cellStyle name="_Column2_CF Bus Sol 5" xfId="10661" xr:uid="{7CDCB8D4-4867-4793-A146-2A4B8DF781F3}"/>
    <cellStyle name="_Column2_CF Bus Sol 5 2" xfId="17703" xr:uid="{F03D5D8F-B3E1-4752-AAF9-9BEB1A562131}"/>
    <cellStyle name="_Column2_CF Bus Sol 5 2 2" xfId="30072" xr:uid="{A5794570-66DC-45B3-A330-9E86ABC567D8}"/>
    <cellStyle name="_Column2_CF Bus Sol 5 3" xfId="23401" xr:uid="{87B2C49A-856F-422C-9B1E-BAE639CF8AFD}"/>
    <cellStyle name="_Column2_CF Bus Sol 6" xfId="12693" xr:uid="{B380D68E-350B-46B8-9A58-22AB7080C90C}"/>
    <cellStyle name="_Column2_CF Bus Sol 6 2" xfId="25388" xr:uid="{BD3C4616-2E59-43F7-AC0B-7625B78BB8CE}"/>
    <cellStyle name="_Column2_CF cash bdg 2005 tot anno" xfId="637" xr:uid="{D5A2F2C4-A7B6-4FAE-92D6-043D807DE08F}"/>
    <cellStyle name="_Column2_CF cash bdg 2005 tot anno 2" xfId="638" xr:uid="{ABEF34F0-0EEE-4530-82FF-8F29653158E6}"/>
    <cellStyle name="_Column2_CF cash bdg 2005 tot anno 2 2" xfId="6645" xr:uid="{094AFC80-CADE-47C3-9B5C-435EE83AE7E4}"/>
    <cellStyle name="_Column2_CF cash bdg 2005 tot anno 2 2 2" xfId="14138" xr:uid="{81AFDF98-7B35-425A-8B81-645405D0438C}"/>
    <cellStyle name="_Column2_CF cash bdg 2005 tot anno 2 2 2 2" xfId="26649" xr:uid="{0D7F97ED-9453-4A0E-8D80-25DC1F4C8C03}"/>
    <cellStyle name="_Column2_CF cash bdg 2005 tot anno 2 2 3" xfId="19856" xr:uid="{7C7E8B8A-E2FF-4985-A2D9-A471E0C60257}"/>
    <cellStyle name="_Column2_CF cash bdg 2005 tot anno 2 3" xfId="10657" xr:uid="{61718C9F-69F5-4FF4-8365-603095285CC3}"/>
    <cellStyle name="_Column2_CF cash bdg 2005 tot anno 2 3 2" xfId="17699" xr:uid="{8E431701-40BA-400B-B5CA-A417B01D4A7B}"/>
    <cellStyle name="_Column2_CF cash bdg 2005 tot anno 2 3 2 2" xfId="30068" xr:uid="{4F4E67B3-535B-4D4C-B50C-3ECDA7EDC7AD}"/>
    <cellStyle name="_Column2_CF cash bdg 2005 tot anno 2 3 3" xfId="23397" xr:uid="{D08ACDEB-23EC-4E10-9A4A-1C2931065AED}"/>
    <cellStyle name="_Column2_CF cash bdg 2005 tot anno 2 4" xfId="12689" xr:uid="{BFED3954-C5C5-46EA-8A3C-527D03D30C14}"/>
    <cellStyle name="_Column2_CF cash bdg 2005 tot anno 2 4 2" xfId="25384" xr:uid="{574A9915-CCAD-4B81-ACBB-1736F6894558}"/>
    <cellStyle name="_Column2_CF cash bdg 2005 tot anno 3" xfId="639" xr:uid="{CADF34CD-6D6D-4237-8A52-A09E0149B0D8}"/>
    <cellStyle name="_Column2_CF cash bdg 2005 tot anno 3 2" xfId="6646" xr:uid="{E69BB54A-3C17-4782-AD75-78215A98FCA4}"/>
    <cellStyle name="_Column2_CF cash bdg 2005 tot anno 3 2 2" xfId="14139" xr:uid="{60805108-E047-4C15-98AE-6B02BE38C937}"/>
    <cellStyle name="_Column2_CF cash bdg 2005 tot anno 3 2 2 2" xfId="26650" xr:uid="{B9A6EA7E-371B-4EC0-9F7D-9914BCCEED87}"/>
    <cellStyle name="_Column2_CF cash bdg 2005 tot anno 3 2 3" xfId="19857" xr:uid="{99192EEE-957E-47FF-84B8-25F736D77F1E}"/>
    <cellStyle name="_Column2_CF cash bdg 2005 tot anno 3 3" xfId="10656" xr:uid="{BC978B2B-7D7D-4A3B-921D-4F5AFCFF2F35}"/>
    <cellStyle name="_Column2_CF cash bdg 2005 tot anno 3 3 2" xfId="17698" xr:uid="{13BE247C-1A36-4ACF-B980-89EE16FE82BA}"/>
    <cellStyle name="_Column2_CF cash bdg 2005 tot anno 3 3 2 2" xfId="30067" xr:uid="{ABFA4575-8B2A-4842-8B5B-010FB445A164}"/>
    <cellStyle name="_Column2_CF cash bdg 2005 tot anno 3 3 3" xfId="23396" xr:uid="{A53333D8-157C-41DF-B030-354373B19099}"/>
    <cellStyle name="_Column2_CF cash bdg 2005 tot anno 3 4" xfId="12688" xr:uid="{68CDDDF3-AEE3-49A6-AC06-FBE449D523AE}"/>
    <cellStyle name="_Column2_CF cash bdg 2005 tot anno 3 4 2" xfId="25383" xr:uid="{6A3A6C61-B0A0-44A3-B042-D6571EFDE4C2}"/>
    <cellStyle name="_Column2_CF cash bdg 2005 tot anno 4" xfId="6644" xr:uid="{ED5D0C35-ECFC-4648-82AE-3324BB612A3B}"/>
    <cellStyle name="_Column2_CF cash bdg 2005 tot anno 4 2" xfId="14137" xr:uid="{EE75FEB6-E800-4545-B261-55E3963134C3}"/>
    <cellStyle name="_Column2_CF cash bdg 2005 tot anno 4 2 2" xfId="26648" xr:uid="{DD46D21D-017C-4ACC-99F7-813A5005E07A}"/>
    <cellStyle name="_Column2_CF cash bdg 2005 tot anno 4 3" xfId="19855" xr:uid="{583F1E74-D5D4-41C4-9DDA-BA26F441D6C9}"/>
    <cellStyle name="_Column2_CF cash bdg 2005 tot anno 5" xfId="10658" xr:uid="{4AA3A9D2-04AD-40A8-A27D-23005F1F924E}"/>
    <cellStyle name="_Column2_CF cash bdg 2005 tot anno 5 2" xfId="17700" xr:uid="{D064C10E-B969-4EC7-AF04-BD46D1A82C98}"/>
    <cellStyle name="_Column2_CF cash bdg 2005 tot anno 5 2 2" xfId="30069" xr:uid="{54BCA553-F351-43FA-A2FD-176437701503}"/>
    <cellStyle name="_Column2_CF cash bdg 2005 tot anno 5 3" xfId="23398" xr:uid="{5BD8F4FA-2C4F-4BB9-8175-C17DE371C4E0}"/>
    <cellStyle name="_Column2_CF cash bdg 2005 tot anno 6" xfId="12690" xr:uid="{A4CC4F07-03CC-48B3-A716-3C4224BB08B5}"/>
    <cellStyle name="_Column2_CF cash bdg 2005 tot anno 6 2" xfId="25385" xr:uid="{B05110FF-3191-4D8B-A4B0-DE02F444424C}"/>
    <cellStyle name="_Column2_CF Comau 2005 FCS-BDG- FY04" xfId="640" xr:uid="{DFAA677F-F63D-4C4F-B45A-17718FF98C6B}"/>
    <cellStyle name="_Column2_CF Comau 2005 FCS-BDG- FY04 2" xfId="641" xr:uid="{2DDCA653-166D-4C38-A088-DFF6A38920E0}"/>
    <cellStyle name="_Column2_CF Comau 2005 FCS-BDG- FY04 2 2" xfId="6648" xr:uid="{1B0ACC0D-9422-40DB-A8CF-3DF25D60C2A4}"/>
    <cellStyle name="_Column2_CF Comau 2005 FCS-BDG- FY04 2 2 2" xfId="14141" xr:uid="{919A785C-60C0-4BE0-A619-FED43CB50E5C}"/>
    <cellStyle name="_Column2_CF Comau 2005 FCS-BDG- FY04 2 2 2 2" xfId="26652" xr:uid="{095B297F-A53B-4542-B607-F4F82469D676}"/>
    <cellStyle name="_Column2_CF Comau 2005 FCS-BDG- FY04 2 2 3" xfId="19859" xr:uid="{8FAF3273-8249-4B78-BA02-85C005960973}"/>
    <cellStyle name="_Column2_CF Comau 2005 FCS-BDG- FY04 2 3" xfId="10654" xr:uid="{B560AC90-F7C6-4ABF-B9B6-31F5ED7F9137}"/>
    <cellStyle name="_Column2_CF Comau 2005 FCS-BDG- FY04 2 3 2" xfId="17696" xr:uid="{1A2C5AB2-3BC6-4BBE-96B2-DFD482A1E756}"/>
    <cellStyle name="_Column2_CF Comau 2005 FCS-BDG- FY04 2 3 2 2" xfId="30065" xr:uid="{CFF4C1D2-B51F-40E1-9B4E-BB8C391871EF}"/>
    <cellStyle name="_Column2_CF Comau 2005 FCS-BDG- FY04 2 3 3" xfId="23394" xr:uid="{4E7D87F8-4E81-4ED7-8B52-EDC02F0AEB51}"/>
    <cellStyle name="_Column2_CF Comau 2005 FCS-BDG- FY04 2 4" xfId="12686" xr:uid="{4278327B-0A7A-4E86-84A4-DFC1E39B87E2}"/>
    <cellStyle name="_Column2_CF Comau 2005 FCS-BDG- FY04 2 4 2" xfId="25381" xr:uid="{19922B11-4C58-401A-A5B7-F336CBC67D09}"/>
    <cellStyle name="_Column2_CF Comau 2005 FCS-BDG- FY04 3" xfId="642" xr:uid="{82408FE1-3053-485D-88E5-DC9AF7CB322F}"/>
    <cellStyle name="_Column2_CF Comau 2005 FCS-BDG- FY04 3 2" xfId="6649" xr:uid="{BCE286E3-7D5B-4A21-86ED-4FCFA08AF70E}"/>
    <cellStyle name="_Column2_CF Comau 2005 FCS-BDG- FY04 3 2 2" xfId="14142" xr:uid="{1C601192-A31E-43EC-B6AC-839E249F6335}"/>
    <cellStyle name="_Column2_CF Comau 2005 FCS-BDG- FY04 3 2 2 2" xfId="26653" xr:uid="{4F4C2C1F-9B3D-4AA6-9236-DA36F3A4643F}"/>
    <cellStyle name="_Column2_CF Comau 2005 FCS-BDG- FY04 3 2 3" xfId="19860" xr:uid="{9A9295F0-7BE2-4DFC-AD4A-AB4482024F5E}"/>
    <cellStyle name="_Column2_CF Comau 2005 FCS-BDG- FY04 3 3" xfId="10653" xr:uid="{946F255B-32A6-40CF-AF17-BB6313E0B05F}"/>
    <cellStyle name="_Column2_CF Comau 2005 FCS-BDG- FY04 3 3 2" xfId="17695" xr:uid="{E194B0AA-473B-4C17-AA1F-365A288BE64F}"/>
    <cellStyle name="_Column2_CF Comau 2005 FCS-BDG- FY04 3 3 2 2" xfId="30064" xr:uid="{D69B273B-8BFF-4288-AD68-7F9A2F04CA7C}"/>
    <cellStyle name="_Column2_CF Comau 2005 FCS-BDG- FY04 3 3 3" xfId="23393" xr:uid="{B544AE05-6BD2-44C5-8904-4628CF59AAD3}"/>
    <cellStyle name="_Column2_CF Comau 2005 FCS-BDG- FY04 3 4" xfId="12685" xr:uid="{CE99C6EA-D0EC-4087-93C9-5A27B6A47F9E}"/>
    <cellStyle name="_Column2_CF Comau 2005 FCS-BDG- FY04 3 4 2" xfId="25380" xr:uid="{90AD56B1-75EE-4B16-A08E-45A9D12A0CA0}"/>
    <cellStyle name="_Column2_CF Comau 2005 FCS-BDG- FY04 4" xfId="6647" xr:uid="{36123E53-9713-45FC-8A5A-73740596B669}"/>
    <cellStyle name="_Column2_CF Comau 2005 FCS-BDG- FY04 4 2" xfId="14140" xr:uid="{2D5E9CA5-751C-4527-A23C-44EF28766DDA}"/>
    <cellStyle name="_Column2_CF Comau 2005 FCS-BDG- FY04 4 2 2" xfId="26651" xr:uid="{054942AA-F8A6-4E00-80CB-1367C81D33DD}"/>
    <cellStyle name="_Column2_CF Comau 2005 FCS-BDG- FY04 4 3" xfId="19858" xr:uid="{002DE5CC-D438-4028-9EC1-8F577F5AD5D2}"/>
    <cellStyle name="_Column2_CF Comau 2005 FCS-BDG- FY04 5" xfId="10655" xr:uid="{1F40A713-CAB8-4DF7-9C0A-56C97827EE00}"/>
    <cellStyle name="_Column2_CF Comau 2005 FCS-BDG- FY04 5 2" xfId="17697" xr:uid="{8C55F46C-87FA-441F-BC7F-81378B30EA66}"/>
    <cellStyle name="_Column2_CF Comau 2005 FCS-BDG- FY04 5 2 2" xfId="30066" xr:uid="{20A89C34-12DC-482E-B92F-03616CE6504E}"/>
    <cellStyle name="_Column2_CF Comau 2005 FCS-BDG- FY04 5 3" xfId="23395" xr:uid="{4B0049F3-1D06-44AE-B175-965C75F8B782}"/>
    <cellStyle name="_Column2_CF Comau 2005 FCS-BDG- FY04 6" xfId="12687" xr:uid="{1A393DCB-F0A4-4371-8C60-238D0E4DEDD3}"/>
    <cellStyle name="_Column2_CF Comau 2005 FCS-BDG- FY04 6 2" xfId="25382" xr:uid="{0D713B0E-7941-4647-A396-FDBD024A4550}"/>
    <cellStyle name="_Column2_CF Comau FCST12" xfId="643" xr:uid="{2BAC0987-91AC-47C0-89E9-F684D8268772}"/>
    <cellStyle name="_Column2_CF Comau FCST12 2" xfId="644" xr:uid="{280A9FD5-34FC-4FB8-8E85-51ED0A50AD5F}"/>
    <cellStyle name="_Column2_CF Comau FCST12 2 2" xfId="6651" xr:uid="{7054583F-35DF-4788-9877-ECA4DAB37BFC}"/>
    <cellStyle name="_Column2_CF Comau FCST12 2 2 2" xfId="14144" xr:uid="{6DAA4840-2F87-4740-8349-977CB2BBCE37}"/>
    <cellStyle name="_Column2_CF Comau FCST12 2 2 2 2" xfId="26655" xr:uid="{740DA045-6791-4C4A-8047-FDB355ACCD6E}"/>
    <cellStyle name="_Column2_CF Comau FCST12 2 2 3" xfId="19862" xr:uid="{60835422-A9F1-4961-B915-AA0F6EADD3A0}"/>
    <cellStyle name="_Column2_CF Comau FCST12 2 3" xfId="10652" xr:uid="{539941C1-8389-4DA5-B077-768DB910B752}"/>
    <cellStyle name="_Column2_CF Comau FCST12 2 3 2" xfId="17694" xr:uid="{27A0A651-E6A8-4068-BC19-27EFCD87E9CA}"/>
    <cellStyle name="_Column2_CF Comau FCST12 2 3 2 2" xfId="30063" xr:uid="{327BF1C4-2F45-4D78-860A-995E416B00E3}"/>
    <cellStyle name="_Column2_CF Comau FCST12 2 3 3" xfId="23392" xr:uid="{1CAD3D1E-1A6F-4A00-8504-AF298922C73F}"/>
    <cellStyle name="_Column2_CF Comau FCST12 2 4" xfId="12683" xr:uid="{3AE54593-CE38-4EB3-AF05-F8DE960F451E}"/>
    <cellStyle name="_Column2_CF Comau FCST12 2 4 2" xfId="25378" xr:uid="{41B2B36F-544A-4076-8101-FE44DB6154AA}"/>
    <cellStyle name="_Column2_CF Comau FCST12 3" xfId="645" xr:uid="{33D21631-33A9-4AEE-B85B-B5C0D5981848}"/>
    <cellStyle name="_Column2_CF Comau FCST12 3 2" xfId="6652" xr:uid="{E14F7C1F-B333-46E5-B670-2871F88A7F71}"/>
    <cellStyle name="_Column2_CF Comau FCST12 3 2 2" xfId="14145" xr:uid="{4AB300D9-3448-42E0-8041-315AFB8E75B8}"/>
    <cellStyle name="_Column2_CF Comau FCST12 3 2 2 2" xfId="26656" xr:uid="{B89CAC46-4ED1-4CDE-8861-BD93311152F4}"/>
    <cellStyle name="_Column2_CF Comau FCST12 3 2 3" xfId="19863" xr:uid="{22B7BA29-1E3F-4034-A644-FDE1FD642828}"/>
    <cellStyle name="_Column2_CF Comau FCST12 3 3" xfId="10651" xr:uid="{21B50BF8-2164-4DFF-95C3-7B0A6266132A}"/>
    <cellStyle name="_Column2_CF Comau FCST12 3 3 2" xfId="17693" xr:uid="{68056CC2-7676-4080-AD6C-3B632D9E372E}"/>
    <cellStyle name="_Column2_CF Comau FCST12 3 3 2 2" xfId="30062" xr:uid="{ADC86673-04D9-4BE8-B920-18327B50AD6A}"/>
    <cellStyle name="_Column2_CF Comau FCST12 3 3 3" xfId="23391" xr:uid="{F26E7FB0-678C-4B2C-B951-DB3014096822}"/>
    <cellStyle name="_Column2_CF Comau FCST12 3 4" xfId="12682" xr:uid="{F19A86AB-D236-4C93-B1B9-B06DDB691817}"/>
    <cellStyle name="_Column2_CF Comau FCST12 3 4 2" xfId="25377" xr:uid="{8DFE286A-0575-4547-8349-80092F533F2A}"/>
    <cellStyle name="_Column2_CF Comau FCST12 4" xfId="6650" xr:uid="{23223D64-DE6F-43DA-B73D-B39F1DC0C7C8}"/>
    <cellStyle name="_Column2_CF Comau FCST12 4 2" xfId="14143" xr:uid="{5E96F3A5-F554-4059-895F-BC53CD7C8EA8}"/>
    <cellStyle name="_Column2_CF Comau FCST12 4 2 2" xfId="26654" xr:uid="{3303C717-D814-427F-AA35-AD52A22ED3C7}"/>
    <cellStyle name="_Column2_CF Comau FCST12 4 3" xfId="19861" xr:uid="{0AF98410-2630-403B-93C1-8003871F8C59}"/>
    <cellStyle name="_Column2_CF Comau FCST12 5" xfId="13183" xr:uid="{15FBD9B1-BF7C-487D-A09E-85188DF2AD48}"/>
    <cellStyle name="_Column2_CF Comau FCST12 5 2" xfId="18909" xr:uid="{3CC27A47-119D-4D2E-87DB-34FBCB617CF8}"/>
    <cellStyle name="_Column2_CF Comau FCST12 5 2 2" xfId="31274" xr:uid="{B18D0B78-FECC-4CE8-AEB6-D695BD8FC35A}"/>
    <cellStyle name="_Column2_CF Comau FCST12 5 3" xfId="25876" xr:uid="{8EB4E667-75D4-499E-A2DD-56DEC369DA09}"/>
    <cellStyle name="_Column2_CF Comau FCST12 6" xfId="12684" xr:uid="{C66E6131-9A26-45F5-83B3-04BDA08E0AA8}"/>
    <cellStyle name="_Column2_CF Comau FCST12 6 2" xfId="25379" xr:uid="{8C8FD290-F998-4A5E-A585-A3F885CA7BF0}"/>
    <cellStyle name="_Column2_CF Comau q1 2005-q1 bdg- q12004" xfId="646" xr:uid="{916F158F-FCC6-48D1-B460-66B9037BC0FB}"/>
    <cellStyle name="_Column2_CF Comau q1 2005-q1 bdg- q12004 2" xfId="647" xr:uid="{1685493D-97B8-4365-B2DB-C1F6F843F43D}"/>
    <cellStyle name="_Column2_CF Comau q1 2005-q1 bdg- q12004 2 2" xfId="6654" xr:uid="{E2F12C30-ABC0-4F7C-88BB-E26B0EC6DECF}"/>
    <cellStyle name="_Column2_CF Comau q1 2005-q1 bdg- q12004 2 2 2" xfId="14147" xr:uid="{06C8B7E8-B190-4EDD-9906-BCC59F2F9B3E}"/>
    <cellStyle name="_Column2_CF Comau q1 2005-q1 bdg- q12004 2 2 2 2" xfId="26658" xr:uid="{937C80B3-D2ED-4F45-87FB-643B11864DB3}"/>
    <cellStyle name="_Column2_CF Comau q1 2005-q1 bdg- q12004 2 2 3" xfId="19865" xr:uid="{5D909859-D3A7-4387-9519-0E9DED5BCDDA}"/>
    <cellStyle name="_Column2_CF Comau q1 2005-q1 bdg- q12004 2 3" xfId="10649" xr:uid="{D77C5A69-AFC4-4AAF-A609-4DEA72922AF8}"/>
    <cellStyle name="_Column2_CF Comau q1 2005-q1 bdg- q12004 2 3 2" xfId="17691" xr:uid="{B437DA01-62A0-4795-AECB-B13B36C30AC9}"/>
    <cellStyle name="_Column2_CF Comau q1 2005-q1 bdg- q12004 2 3 2 2" xfId="30060" xr:uid="{629CB848-50DE-46A6-A741-A21ACC0B382D}"/>
    <cellStyle name="_Column2_CF Comau q1 2005-q1 bdg- q12004 2 3 3" xfId="23389" xr:uid="{08BD73B3-2EDC-423F-9808-4C6E90BD4ADE}"/>
    <cellStyle name="_Column2_CF Comau q1 2005-q1 bdg- q12004 2 4" xfId="12680" xr:uid="{15CF56CC-4F08-4D02-939D-22973941D9A2}"/>
    <cellStyle name="_Column2_CF Comau q1 2005-q1 bdg- q12004 2 4 2" xfId="25375" xr:uid="{AD8BD721-A858-46D1-8E28-8A135EB7E445}"/>
    <cellStyle name="_Column2_CF Comau q1 2005-q1 bdg- q12004 3" xfId="648" xr:uid="{C67988F5-37DE-4EE5-9D48-A6C41727B66B}"/>
    <cellStyle name="_Column2_CF Comau q1 2005-q1 bdg- q12004 3 2" xfId="6655" xr:uid="{5B2B44EE-3C9D-4B9A-A158-2B18C6866633}"/>
    <cellStyle name="_Column2_CF Comau q1 2005-q1 bdg- q12004 3 2 2" xfId="14148" xr:uid="{7F728AEA-B806-4B98-8873-110C1070016C}"/>
    <cellStyle name="_Column2_CF Comau q1 2005-q1 bdg- q12004 3 2 2 2" xfId="26659" xr:uid="{25F649DE-12F3-49FB-9364-44CB6E204A58}"/>
    <cellStyle name="_Column2_CF Comau q1 2005-q1 bdg- q12004 3 2 3" xfId="19866" xr:uid="{084FAA9B-B731-4F43-9396-C584911ABCAD}"/>
    <cellStyle name="_Column2_CF Comau q1 2005-q1 bdg- q12004 3 3" xfId="10648" xr:uid="{2C926B10-2BD6-4450-9E76-407C92D9C396}"/>
    <cellStyle name="_Column2_CF Comau q1 2005-q1 bdg- q12004 3 3 2" xfId="17690" xr:uid="{8ABB3217-BD48-4B6B-B023-F7D1B01E4CC7}"/>
    <cellStyle name="_Column2_CF Comau q1 2005-q1 bdg- q12004 3 3 2 2" xfId="30059" xr:uid="{DECD340B-5ACD-4758-94BD-107EDDCD525C}"/>
    <cellStyle name="_Column2_CF Comau q1 2005-q1 bdg- q12004 3 3 3" xfId="23388" xr:uid="{B027729A-7BCB-47A7-A01D-D72F629110C0}"/>
    <cellStyle name="_Column2_CF Comau q1 2005-q1 bdg- q12004 3 4" xfId="12679" xr:uid="{3FEA0B64-35B1-40E1-BA3E-D9A8A972B882}"/>
    <cellStyle name="_Column2_CF Comau q1 2005-q1 bdg- q12004 3 4 2" xfId="25374" xr:uid="{F3B918A0-6A24-4887-B9ED-E4818BE832EA}"/>
    <cellStyle name="_Column2_CF Comau q1 2005-q1 bdg- q12004 4" xfId="6653" xr:uid="{EDE4DB37-5749-4ED8-8793-40F830EB4899}"/>
    <cellStyle name="_Column2_CF Comau q1 2005-q1 bdg- q12004 4 2" xfId="14146" xr:uid="{08A25C09-27D2-4360-ACED-0D663273FECC}"/>
    <cellStyle name="_Column2_CF Comau q1 2005-q1 bdg- q12004 4 2 2" xfId="26657" xr:uid="{8DBF43D9-3F1E-42E4-8609-DA0E24AFAD26}"/>
    <cellStyle name="_Column2_CF Comau q1 2005-q1 bdg- q12004 4 3" xfId="19864" xr:uid="{E1E8ACDD-31E4-4255-9F4F-B77865E6211F}"/>
    <cellStyle name="_Column2_CF Comau q1 2005-q1 bdg- q12004 5" xfId="10650" xr:uid="{EEF64D0E-3F7C-4088-B287-A63242B4FA5B}"/>
    <cellStyle name="_Column2_CF Comau q1 2005-q1 bdg- q12004 5 2" xfId="17692" xr:uid="{2A4AEE41-8070-4390-B705-FDA83A6AB985}"/>
    <cellStyle name="_Column2_CF Comau q1 2005-q1 bdg- q12004 5 2 2" xfId="30061" xr:uid="{8398C05D-1EBF-4B31-B127-160E495F4DC6}"/>
    <cellStyle name="_Column2_CF Comau q1 2005-q1 bdg- q12004 5 3" xfId="23390" xr:uid="{39809FCD-E1BD-4835-A27B-FDB532F0AB18}"/>
    <cellStyle name="_Column2_CF Comau q1 2005-q1 bdg- q12004 6" xfId="12681" xr:uid="{D73E9F2C-F21B-4AF9-B36E-71CAC05931FC}"/>
    <cellStyle name="_Column2_CF Comau q1 2005-q1 bdg- q12004 6 2" xfId="25376" xr:uid="{85CAD89D-A1EA-48F1-8223-5240DF5E02E2}"/>
    <cellStyle name="_Column2_CF Fiat Rof5 Analisti" xfId="649" xr:uid="{E7D92D77-A0C1-42BD-860F-75C50B5CACAA}"/>
    <cellStyle name="_Column2_CF Fiat Rof5 Analisti 2" xfId="650" xr:uid="{FC1956EF-84FC-4D8D-B80A-93F7DDB88E17}"/>
    <cellStyle name="_Column2_CF Fiat Rof5 Analisti 2 2" xfId="6657" xr:uid="{F4A67BD5-5048-4948-8D74-078F0E980C67}"/>
    <cellStyle name="_Column2_CF Fiat Rof5 Analisti 2 2 2" xfId="14150" xr:uid="{CA2DECE4-F047-499C-9571-69C5A7FB425A}"/>
    <cellStyle name="_Column2_CF Fiat Rof5 Analisti 2 2 2 2" xfId="26661" xr:uid="{9E0B3A6B-AFE0-44B4-B7A4-B337DDF8E612}"/>
    <cellStyle name="_Column2_CF Fiat Rof5 Analisti 2 2 3" xfId="19868" xr:uid="{B342E760-991E-4DEF-BDEB-69C79CE562EE}"/>
    <cellStyle name="_Column2_CF Fiat Rof5 Analisti 2 3" xfId="11200" xr:uid="{409D6940-54CA-4121-BBD5-1A985A866C4B}"/>
    <cellStyle name="_Column2_CF Fiat Rof5 Analisti 2 3 2" xfId="18222" xr:uid="{29982189-76E2-4B57-AA91-C86377834126}"/>
    <cellStyle name="_Column2_CF Fiat Rof5 Analisti 2 3 2 2" xfId="30591" xr:uid="{6D548F65-93C3-44A2-AF94-FD48E7E12901}"/>
    <cellStyle name="_Column2_CF Fiat Rof5 Analisti 2 3 3" xfId="23927" xr:uid="{2ED9F3E4-D51A-4831-8FD1-C28F75737A43}"/>
    <cellStyle name="_Column2_CF Fiat Rof5 Analisti 2 4" xfId="12677" xr:uid="{A6022A0B-9C70-43F7-AFBE-7F74E172BA71}"/>
    <cellStyle name="_Column2_CF Fiat Rof5 Analisti 2 4 2" xfId="25372" xr:uid="{BD931887-FAC1-4A47-83B7-FF20D27647AE}"/>
    <cellStyle name="_Column2_CF Fiat Rof5 Analisti 3" xfId="651" xr:uid="{0E00A334-FF49-4350-B354-230B6D9BF666}"/>
    <cellStyle name="_Column2_CF Fiat Rof5 Analisti 3 2" xfId="6658" xr:uid="{A61AE874-CCE6-4945-820E-23088E4E06A8}"/>
    <cellStyle name="_Column2_CF Fiat Rof5 Analisti 3 2 2" xfId="14151" xr:uid="{FA80869B-3958-4684-A79C-DCD45EB3AD6F}"/>
    <cellStyle name="_Column2_CF Fiat Rof5 Analisti 3 2 2 2" xfId="26662" xr:uid="{73AFC825-9C6E-4358-AA8A-C9A2629C4322}"/>
    <cellStyle name="_Column2_CF Fiat Rof5 Analisti 3 2 3" xfId="19869" xr:uid="{FBF3B203-CD27-4122-9BB2-971C28188F6D}"/>
    <cellStyle name="_Column2_CF Fiat Rof5 Analisti 3 3" xfId="11198" xr:uid="{19F6FD0B-9392-4E68-9B61-0F7E29945CC4}"/>
    <cellStyle name="_Column2_CF Fiat Rof5 Analisti 3 3 2" xfId="18220" xr:uid="{66E43C81-87CB-4177-8497-67ED99CF04E7}"/>
    <cellStyle name="_Column2_CF Fiat Rof5 Analisti 3 3 2 2" xfId="30589" xr:uid="{855943D8-1E73-4395-B096-9B8FFBE14645}"/>
    <cellStyle name="_Column2_CF Fiat Rof5 Analisti 3 3 3" xfId="23925" xr:uid="{9D5EBC0E-1D8C-43CB-A106-755FE214F932}"/>
    <cellStyle name="_Column2_CF Fiat Rof5 Analisti 3 4" xfId="12676" xr:uid="{298D62AE-37A0-4622-96C6-37BEEC7F4882}"/>
    <cellStyle name="_Column2_CF Fiat Rof5 Analisti 3 4 2" xfId="25371" xr:uid="{40E912F4-915E-4E44-B5DF-1B154E455E25}"/>
    <cellStyle name="_Column2_CF Fiat Rof5 Analisti 4" xfId="6656" xr:uid="{C24301F1-8A53-4FB8-AE6E-1A1BEA8C012A}"/>
    <cellStyle name="_Column2_CF Fiat Rof5 Analisti 4 2" xfId="14149" xr:uid="{8616D018-0112-4008-B70D-5519DCE2BD92}"/>
    <cellStyle name="_Column2_CF Fiat Rof5 Analisti 4 2 2" xfId="26660" xr:uid="{F0C63209-9432-419E-BE53-1175850EA036}"/>
    <cellStyle name="_Column2_CF Fiat Rof5 Analisti 4 3" xfId="19867" xr:uid="{198DF901-1975-4186-9ABE-FD5A269DFAEC}"/>
    <cellStyle name="_Column2_CF Fiat Rof5 Analisti 5" xfId="11203" xr:uid="{FECE6CD2-0EE0-4DD0-86F4-DC448BFA6580}"/>
    <cellStyle name="_Column2_CF Fiat Rof5 Analisti 5 2" xfId="18224" xr:uid="{FD3CF50E-EA65-4908-9C5A-0CEC943ADC26}"/>
    <cellStyle name="_Column2_CF Fiat Rof5 Analisti 5 2 2" xfId="30593" xr:uid="{D8700837-BC50-4631-8FBA-ADF2B4537F44}"/>
    <cellStyle name="_Column2_CF Fiat Rof5 Analisti 5 3" xfId="23930" xr:uid="{9A030DA7-B14C-47C5-BD72-1B40CB775A93}"/>
    <cellStyle name="_Column2_CF Fiat Rof5 Analisti 6" xfId="12678" xr:uid="{72ED03FF-A9A8-418D-9628-B911BB62DDE9}"/>
    <cellStyle name="_Column2_CF Fiat Rof5 Analisti 6 2" xfId="25373" xr:uid="{68F2E1F9-2CDB-4202-8154-487CE21D5797}"/>
    <cellStyle name="_Column2_CF FORE 2005 essbase by Q" xfId="652" xr:uid="{90E9420A-853C-4020-BCD7-ACD24C55E62E}"/>
    <cellStyle name="_Column2_CF FORE 2005 essbase by Q 2" xfId="653" xr:uid="{5F212DC9-9A95-4DF8-BF17-0563FFD87617}"/>
    <cellStyle name="_Column2_CF FORE 2005 essbase by Q 2 2" xfId="6660" xr:uid="{31FE718D-ADFD-4B9E-AA2F-6B27A0B7F9C1}"/>
    <cellStyle name="_Column2_CF FORE 2005 essbase by Q 2 2 2" xfId="14153" xr:uid="{D08B4120-57E0-430B-AF59-59A517E6C584}"/>
    <cellStyle name="_Column2_CF FORE 2005 essbase by Q 2 2 2 2" xfId="26664" xr:uid="{325B2419-09AA-4D8B-A3D2-7D2591571A54}"/>
    <cellStyle name="_Column2_CF FORE 2005 essbase by Q 2 2 3" xfId="19871" xr:uid="{154DE93E-0724-4A04-A241-DA19FA56B41B}"/>
    <cellStyle name="_Column2_CF FORE 2005 essbase by Q 2 3" xfId="11193" xr:uid="{94E4A3D6-E139-4C0F-95A9-954EE55E6DF1}"/>
    <cellStyle name="_Column2_CF FORE 2005 essbase by Q 2 3 2" xfId="18216" xr:uid="{B8031DEA-CDF6-450E-96B2-11C071B584A7}"/>
    <cellStyle name="_Column2_CF FORE 2005 essbase by Q 2 3 2 2" xfId="30585" xr:uid="{1F6563A9-3C3D-41C8-97C7-F3748FE949D7}"/>
    <cellStyle name="_Column2_CF FORE 2005 essbase by Q 2 3 3" xfId="23920" xr:uid="{2E6B7481-B7F1-4966-85E2-C1951CDF5FED}"/>
    <cellStyle name="_Column2_CF FORE 2005 essbase by Q 2 4" xfId="12674" xr:uid="{A2AEA33F-257F-4FB1-9243-B779CDD9AE81}"/>
    <cellStyle name="_Column2_CF FORE 2005 essbase by Q 2 4 2" xfId="25369" xr:uid="{280B8206-67C8-4285-A790-FABFC3714CD4}"/>
    <cellStyle name="_Column2_CF FORE 2005 essbase by Q 3" xfId="654" xr:uid="{020C4F90-D6FD-4A2E-8A7F-450295BD43A4}"/>
    <cellStyle name="_Column2_CF FORE 2005 essbase by Q 3 2" xfId="6661" xr:uid="{1D96A357-B06A-409A-A358-7496BF969062}"/>
    <cellStyle name="_Column2_CF FORE 2005 essbase by Q 3 2 2" xfId="14154" xr:uid="{F6FE8FF4-6ECB-47DB-8299-851E033C45AF}"/>
    <cellStyle name="_Column2_CF FORE 2005 essbase by Q 3 2 2 2" xfId="26665" xr:uid="{82811AA2-9DB0-442B-8FA8-44831F3691C8}"/>
    <cellStyle name="_Column2_CF FORE 2005 essbase by Q 3 2 3" xfId="19872" xr:uid="{52599E67-F7AA-4166-AB81-257D2ABB89DA}"/>
    <cellStyle name="_Column2_CF FORE 2005 essbase by Q 3 3" xfId="11521" xr:uid="{497CE1E4-F588-420D-AE19-35B7DC6CADE2}"/>
    <cellStyle name="_Column2_CF FORE 2005 essbase by Q 3 3 2" xfId="18477" xr:uid="{E92035C0-5D0B-4881-A0EF-EDED9EA10D62}"/>
    <cellStyle name="_Column2_CF FORE 2005 essbase by Q 3 3 2 2" xfId="30842" xr:uid="{8F874A28-58FC-42A2-BE83-2403D8BE9359}"/>
    <cellStyle name="_Column2_CF FORE 2005 essbase by Q 3 3 3" xfId="24219" xr:uid="{B0835187-03C5-4440-A49A-EC959DE73A05}"/>
    <cellStyle name="_Column2_CF FORE 2005 essbase by Q 3 4" xfId="12673" xr:uid="{7FCF6565-BC60-4284-9DA0-96829D66E828}"/>
    <cellStyle name="_Column2_CF FORE 2005 essbase by Q 3 4 2" xfId="25368" xr:uid="{6BD76D23-C192-4306-B481-4E742CD18360}"/>
    <cellStyle name="_Column2_CF FORE 2005 essbase by Q 4" xfId="6659" xr:uid="{D687F128-F8E3-4FF0-BA09-C1D3E28EFC53}"/>
    <cellStyle name="_Column2_CF FORE 2005 essbase by Q 4 2" xfId="14152" xr:uid="{237BC1B6-BA0D-4E5B-95F2-9BFE4618544E}"/>
    <cellStyle name="_Column2_CF FORE 2005 essbase by Q 4 2 2" xfId="26663" xr:uid="{43FCAF5A-6142-48ED-B4FC-69AD4F812E07}"/>
    <cellStyle name="_Column2_CF FORE 2005 essbase by Q 4 3" xfId="19870" xr:uid="{4A1BCD0A-2923-4888-BF8E-B42616E51A55}"/>
    <cellStyle name="_Column2_CF FORE 2005 essbase by Q 5" xfId="11196" xr:uid="{3C1BA830-045F-4DE8-91C6-7DCDF39357AA}"/>
    <cellStyle name="_Column2_CF FORE 2005 essbase by Q 5 2" xfId="18218" xr:uid="{E49C85AF-1CFA-4EBD-8D19-0741C033F05B}"/>
    <cellStyle name="_Column2_CF FORE 2005 essbase by Q 5 2 2" xfId="30587" xr:uid="{990421B8-3808-4FD3-80BE-A2327EA4CCEA}"/>
    <cellStyle name="_Column2_CF FORE 2005 essbase by Q 5 3" xfId="23923" xr:uid="{62F1AA02-03E9-49C7-B1E8-0FAEB0FA95EB}"/>
    <cellStyle name="_Column2_CF FORE 2005 essbase by Q 6" xfId="12675" xr:uid="{84C70B72-9617-482A-9B6C-F38C4A94E01B}"/>
    <cellStyle name="_Column2_CF FORE 2005 essbase by Q 6 2" xfId="25370" xr:uid="{B792E6BF-68FE-496F-8AD0-FC7630840FA9}"/>
    <cellStyle name="_Column2_CF Itedi" xfId="655" xr:uid="{DA9D51CB-5CB1-4ED0-9F2F-3CAFCEFA6603}"/>
    <cellStyle name="_Column2_CF Itedi 2" xfId="656" xr:uid="{A59B355E-02B8-47E0-9963-7EB8BE324C91}"/>
    <cellStyle name="_Column2_CF Itedi 2 2" xfId="6663" xr:uid="{32E2C2C1-6EF3-4983-BF3D-02653FD66C94}"/>
    <cellStyle name="_Column2_CF Itedi 2 2 2" xfId="14156" xr:uid="{D36E51BD-C40C-4A46-8612-5B55425222B1}"/>
    <cellStyle name="_Column2_CF Itedi 2 2 2 2" xfId="26667" xr:uid="{5A4AB35C-0B9C-4ADE-BB99-C9BBC4D8718B}"/>
    <cellStyle name="_Column2_CF Itedi 2 2 3" xfId="19874" xr:uid="{48E4A904-6D0A-4C1D-9CEB-2BABD3EDFFE5}"/>
    <cellStyle name="_Column2_CF Itedi 2 3" xfId="10647" xr:uid="{FB46D636-0E5D-4F0F-9669-3C90795CC0F4}"/>
    <cellStyle name="_Column2_CF Itedi 2 3 2" xfId="17689" xr:uid="{B68E75F3-7A89-47C1-A30E-A7084F6ABA87}"/>
    <cellStyle name="_Column2_CF Itedi 2 3 2 2" xfId="30058" xr:uid="{DB1B2593-9B9B-432D-8002-A1683F6A5484}"/>
    <cellStyle name="_Column2_CF Itedi 2 3 3" xfId="23387" xr:uid="{D4F9BA82-4EEF-43FE-A94B-24E2A72CBDA3}"/>
    <cellStyle name="_Column2_CF Itedi 2 4" xfId="12671" xr:uid="{1537DCC9-A227-4B86-9086-173BD97B3C21}"/>
    <cellStyle name="_Column2_CF Itedi 2 4 2" xfId="25366" xr:uid="{1881519D-FD7C-4962-8477-46B2344E07D7}"/>
    <cellStyle name="_Column2_CF Itedi 3" xfId="657" xr:uid="{2D3404D5-A0D9-4CB8-A727-E983AD5BF571}"/>
    <cellStyle name="_Column2_CF Itedi 3 2" xfId="6664" xr:uid="{9395D79C-05DF-4E02-A5C2-978137278ECA}"/>
    <cellStyle name="_Column2_CF Itedi 3 2 2" xfId="14157" xr:uid="{6B907D0A-F910-4E77-A8FE-0BE66884E893}"/>
    <cellStyle name="_Column2_CF Itedi 3 2 2 2" xfId="26668" xr:uid="{0800A61F-A851-4730-A5D2-AF0AAA309F0D}"/>
    <cellStyle name="_Column2_CF Itedi 3 2 3" xfId="19875" xr:uid="{9A056CDA-6286-4C47-AFA0-B91500E06E71}"/>
    <cellStyle name="_Column2_CF Itedi 3 3" xfId="10646" xr:uid="{9A70B7AA-6B0E-4AF7-BF60-870FC2569A00}"/>
    <cellStyle name="_Column2_CF Itedi 3 3 2" xfId="17688" xr:uid="{D999AE42-5DFE-4C7E-AB79-1C230B04287A}"/>
    <cellStyle name="_Column2_CF Itedi 3 3 2 2" xfId="30057" xr:uid="{871AD21E-7FA3-4056-82AF-698BC31334D4}"/>
    <cellStyle name="_Column2_CF Itedi 3 3 3" xfId="23386" xr:uid="{D878A284-D605-45F5-B5AD-EBEB99E668C2}"/>
    <cellStyle name="_Column2_CF Itedi 3 4" xfId="12670" xr:uid="{D36DCE8C-E023-4B7F-A5BA-48672CBDBE7E}"/>
    <cellStyle name="_Column2_CF Itedi 3 4 2" xfId="25365" xr:uid="{CB89E32A-342C-4FA9-9067-507CC50EA35B}"/>
    <cellStyle name="_Column2_CF Itedi 4" xfId="6662" xr:uid="{A727F02B-7072-46EB-91F1-E2279550B24E}"/>
    <cellStyle name="_Column2_CF Itedi 4 2" xfId="14155" xr:uid="{2ABF1054-3071-4535-B815-35E3BBDFE240}"/>
    <cellStyle name="_Column2_CF Itedi 4 2 2" xfId="26666" xr:uid="{D3B2A8A6-F2CF-45EA-B8F8-A46549D62438}"/>
    <cellStyle name="_Column2_CF Itedi 4 3" xfId="19873" xr:uid="{BEC55C9B-13B9-4769-85C2-49CDD8CC5A3D}"/>
    <cellStyle name="_Column2_CF Itedi 5" xfId="13132" xr:uid="{22EB7495-F494-44DB-ACE7-EF55A72D820F}"/>
    <cellStyle name="_Column2_CF Itedi 5 2" xfId="18879" xr:uid="{8E8EAAC3-195A-4F30-8F9A-40721458642F}"/>
    <cellStyle name="_Column2_CF Itedi 5 2 2" xfId="31244" xr:uid="{98EC6112-B598-47AE-B990-14A21117A585}"/>
    <cellStyle name="_Column2_CF Itedi 5 3" xfId="25827" xr:uid="{112EA5D8-4AC8-446E-A99D-89037F5D0B7D}"/>
    <cellStyle name="_Column2_CF Itedi 6" xfId="12672" xr:uid="{25CA7B9C-CCDA-480E-93EC-2614E86664C7}"/>
    <cellStyle name="_Column2_CF Itedi 6 2" xfId="25367" xr:uid="{91A6AD6D-4546-405A-A500-769308821794}"/>
    <cellStyle name="_Column2_CF net debt 04-05" xfId="658" xr:uid="{517C9794-0B80-4696-B7A9-F3045532F239}"/>
    <cellStyle name="_Column2_CF net debt 04-05 2" xfId="659" xr:uid="{B8057AA9-BB5A-4F3D-9DCF-43FA002962E4}"/>
    <cellStyle name="_Column2_CF net debt 04-05 2 2" xfId="6666" xr:uid="{48D8F0F6-D0E6-4733-A759-F0F451E2509E}"/>
    <cellStyle name="_Column2_CF net debt 04-05 2 2 2" xfId="14159" xr:uid="{0A1F488C-DF9C-451B-9C0B-3C49A0605BD7}"/>
    <cellStyle name="_Column2_CF net debt 04-05 2 2 2 2" xfId="26670" xr:uid="{FACB99D2-C45F-4869-B288-1ADEA269119B}"/>
    <cellStyle name="_Column2_CF net debt 04-05 2 2 3" xfId="19877" xr:uid="{DD43BF34-0C79-48C6-BD62-47BA0A003C76}"/>
    <cellStyle name="_Column2_CF net debt 04-05 2 3" xfId="10644" xr:uid="{D8CE36ED-B91B-46DA-91F1-0C126E2E8E68}"/>
    <cellStyle name="_Column2_CF net debt 04-05 2 3 2" xfId="17686" xr:uid="{EA82BE72-E062-47F0-B9F7-F882206B992A}"/>
    <cellStyle name="_Column2_CF net debt 04-05 2 3 2 2" xfId="30055" xr:uid="{A4790CCC-2BED-4F40-9382-F0E4D01EEEC4}"/>
    <cellStyle name="_Column2_CF net debt 04-05 2 3 3" xfId="23384" xr:uid="{B939296A-AFE5-4837-ABC5-3DEDF654E990}"/>
    <cellStyle name="_Column2_CF net debt 04-05 2 4" xfId="12668" xr:uid="{9E8A16AF-D495-4E4E-BCE4-B42CCF9E8D5B}"/>
    <cellStyle name="_Column2_CF net debt 04-05 2 4 2" xfId="25363" xr:uid="{E58BE1D8-FD09-4241-9D2D-62ACE8CDEF43}"/>
    <cellStyle name="_Column2_CF net debt 04-05 3" xfId="660" xr:uid="{849096B9-F7A4-4F05-B041-45FA098F3D06}"/>
    <cellStyle name="_Column2_CF net debt 04-05 3 2" xfId="6667" xr:uid="{21300C7D-D011-4361-BC55-F16F91BFB796}"/>
    <cellStyle name="_Column2_CF net debt 04-05 3 2 2" xfId="14160" xr:uid="{14850B96-BA88-4AA1-9060-FBA6CF2FBD7B}"/>
    <cellStyle name="_Column2_CF net debt 04-05 3 2 2 2" xfId="26671" xr:uid="{B3B939C5-ED2B-4A90-BB69-9030CD870D4C}"/>
    <cellStyle name="_Column2_CF net debt 04-05 3 2 3" xfId="19878" xr:uid="{BF6C2E67-65B7-4B3B-85DB-D31B346E55F9}"/>
    <cellStyle name="_Column2_CF net debt 04-05 3 3" xfId="13142" xr:uid="{525114AC-849A-49E8-AAA7-FF5EEB564E23}"/>
    <cellStyle name="_Column2_CF net debt 04-05 3 3 2" xfId="18888" xr:uid="{4CBFF34A-533D-4E2E-A92F-05E8C4844EFD}"/>
    <cellStyle name="_Column2_CF net debt 04-05 3 3 2 2" xfId="31253" xr:uid="{6B86FA5D-85DE-4022-8779-8239D4C7B483}"/>
    <cellStyle name="_Column2_CF net debt 04-05 3 3 3" xfId="25837" xr:uid="{3C718518-F476-431A-B63A-99847489D9ED}"/>
    <cellStyle name="_Column2_CF net debt 04-05 3 4" xfId="12667" xr:uid="{DA20E0D2-0E29-4448-AC63-7A12A49A8223}"/>
    <cellStyle name="_Column2_CF net debt 04-05 3 4 2" xfId="25362" xr:uid="{5AC24093-11AE-497C-99AD-5E7EACA25150}"/>
    <cellStyle name="_Column2_CF net debt 04-05 4" xfId="6665" xr:uid="{D37A0D09-FEB0-4AB9-BB35-CB7DA789C258}"/>
    <cellStyle name="_Column2_CF net debt 04-05 4 2" xfId="14158" xr:uid="{FF8F2670-9341-4700-B2BD-F1FE915A3788}"/>
    <cellStyle name="_Column2_CF net debt 04-05 4 2 2" xfId="26669" xr:uid="{928B1570-86E0-4D7A-9312-ECCE8C2328B4}"/>
    <cellStyle name="_Column2_CF net debt 04-05 4 3" xfId="19876" xr:uid="{E7C8A11D-7CFB-4708-81EB-B59417285DB7}"/>
    <cellStyle name="_Column2_CF net debt 04-05 5" xfId="10645" xr:uid="{B1A7035A-6F88-47B2-8906-A5FB5C017422}"/>
    <cellStyle name="_Column2_CF net debt 04-05 5 2" xfId="17687" xr:uid="{33AAC11A-1C12-4E35-9054-DD43E743FB6D}"/>
    <cellStyle name="_Column2_CF net debt 04-05 5 2 2" xfId="30056" xr:uid="{77DB5E0A-009C-4B2F-81CC-4FFE3A4D495B}"/>
    <cellStyle name="_Column2_CF net debt 04-05 5 3" xfId="23385" xr:uid="{99C1FC48-FBA6-4855-A94A-87636AC8F6E4}"/>
    <cellStyle name="_Column2_CF net debt 04-05 6" xfId="12669" xr:uid="{7DD4CD13-1553-4694-93A3-4E9BC5613E47}"/>
    <cellStyle name="_Column2_CF net debt 04-05 6 2" xfId="25364" xr:uid="{5FC4BF58-602B-4B8E-B40A-08013D97A181}"/>
    <cellStyle name="_Column2_CF net debt 05-05" xfId="661" xr:uid="{4CC5F92F-25A8-4C9A-8D02-97D20B326A66}"/>
    <cellStyle name="_Column2_CF net debt 05-05 2" xfId="662" xr:uid="{5A504F94-C4A2-48FD-A255-D9D2AB782A46}"/>
    <cellStyle name="_Column2_CF net debt 05-05 2 2" xfId="6669" xr:uid="{2B9BE503-F0A3-4964-ADF5-83B109B806FA}"/>
    <cellStyle name="_Column2_CF net debt 05-05 2 2 2" xfId="14162" xr:uid="{4079071C-8E60-4261-9A9F-72619764D95B}"/>
    <cellStyle name="_Column2_CF net debt 05-05 2 2 2 2" xfId="26673" xr:uid="{3DAA5098-F35F-4779-BEA8-FE798ADFAD34}"/>
    <cellStyle name="_Column2_CF net debt 05-05 2 2 3" xfId="19880" xr:uid="{9FD80659-DDDB-4952-822F-0D314FB8F980}"/>
    <cellStyle name="_Column2_CF net debt 05-05 2 3" xfId="11232" xr:uid="{D79A18E6-3E9A-465D-8E5B-A31D8B69F615}"/>
    <cellStyle name="_Column2_CF net debt 05-05 2 3 2" xfId="18250" xr:uid="{6E798AC5-2E27-4491-BDD9-096ADEEB626A}"/>
    <cellStyle name="_Column2_CF net debt 05-05 2 3 2 2" xfId="30619" xr:uid="{C99BE2D7-3E91-4D0D-B319-9BE61C657854}"/>
    <cellStyle name="_Column2_CF net debt 05-05 2 3 3" xfId="23959" xr:uid="{8A095508-E8E6-4420-8547-0F6695B38549}"/>
    <cellStyle name="_Column2_CF net debt 05-05 2 4" xfId="12665" xr:uid="{6C2A7846-7ED9-46F3-8125-A5FC2E0CAEC2}"/>
    <cellStyle name="_Column2_CF net debt 05-05 2 4 2" xfId="25360" xr:uid="{8A32FF9D-F237-4569-A2BD-407BBA430317}"/>
    <cellStyle name="_Column2_CF net debt 05-05 3" xfId="663" xr:uid="{41725EE5-81C1-489B-93B5-742A3D156001}"/>
    <cellStyle name="_Column2_CF net debt 05-05 3 2" xfId="6670" xr:uid="{6E4B3015-E991-4194-80A5-16FF54C0A9B1}"/>
    <cellStyle name="_Column2_CF net debt 05-05 3 2 2" xfId="14163" xr:uid="{9701A097-EAB4-4762-B11B-FD1A42D66687}"/>
    <cellStyle name="_Column2_CF net debt 05-05 3 2 2 2" xfId="26674" xr:uid="{27C95583-9F1C-476F-AE98-4CD4699400AD}"/>
    <cellStyle name="_Column2_CF net debt 05-05 3 2 3" xfId="19881" xr:uid="{2242CAC0-6AFC-4267-A628-C3E8E900E38B}"/>
    <cellStyle name="_Column2_CF net debt 05-05 3 3" xfId="11223" xr:uid="{BC456798-3E1D-4F95-826A-DAAA32933C90}"/>
    <cellStyle name="_Column2_CF net debt 05-05 3 3 2" xfId="18241" xr:uid="{59C1157A-82E8-4281-A7D1-C44DFB6C603F}"/>
    <cellStyle name="_Column2_CF net debt 05-05 3 3 2 2" xfId="30610" xr:uid="{8463CB04-3618-4B2E-BA01-D18450D978F1}"/>
    <cellStyle name="_Column2_CF net debt 05-05 3 3 3" xfId="23950" xr:uid="{D1DA674C-679D-46D6-9541-1FE142A806B6}"/>
    <cellStyle name="_Column2_CF net debt 05-05 3 4" xfId="12664" xr:uid="{56787FA9-73D4-4FD9-A12D-574B4B5118E2}"/>
    <cellStyle name="_Column2_CF net debt 05-05 3 4 2" xfId="25359" xr:uid="{FA5BE242-0046-44B0-AC1B-8AAA3FD06538}"/>
    <cellStyle name="_Column2_CF net debt 05-05 4" xfId="6668" xr:uid="{E762BA67-1A1A-45CB-8A0D-C2CF76D1F8E4}"/>
    <cellStyle name="_Column2_CF net debt 05-05 4 2" xfId="14161" xr:uid="{80D53322-30C4-4B2B-93CB-D457892284D2}"/>
    <cellStyle name="_Column2_CF net debt 05-05 4 2 2" xfId="26672" xr:uid="{0A1DE080-1B85-4F83-95A8-6B9894BA231B}"/>
    <cellStyle name="_Column2_CF net debt 05-05 4 3" xfId="19879" xr:uid="{82C5B622-7A56-4763-B1B4-32373DBF1B02}"/>
    <cellStyle name="_Column2_CF net debt 05-05 5" xfId="11229" xr:uid="{2EA8928E-6A52-4F16-B7D3-9FAFC45DD2AD}"/>
    <cellStyle name="_Column2_CF net debt 05-05 5 2" xfId="18247" xr:uid="{60881AFE-660E-4282-9D65-664413F9AECA}"/>
    <cellStyle name="_Column2_CF net debt 05-05 5 2 2" xfId="30616" xr:uid="{F612958A-C612-4B24-8939-3F93B4172A26}"/>
    <cellStyle name="_Column2_CF net debt 05-05 5 3" xfId="23956" xr:uid="{9F0C9E27-936B-4E75-98BF-87173E751A70}"/>
    <cellStyle name="_Column2_CF net debt 05-05 6" xfId="12666" xr:uid="{B485EDDE-4B80-414E-8569-AD54FF40A21B}"/>
    <cellStyle name="_Column2_CF net debt 05-05 6 2" xfId="25361" xr:uid="{4F459417-911E-46E8-8221-97E180B0E829}"/>
    <cellStyle name="_Column2_CFR 9 + 3 vs Piano Rilancio_3" xfId="664" xr:uid="{00A80949-5D23-4FF6-B7B1-DD33964DB8BB}"/>
    <cellStyle name="_Column2_CHECK  FCST 1 2005" xfId="665" xr:uid="{62AF8F45-78E0-4E30-A2A1-95AFA3D8A151}"/>
    <cellStyle name="_Column2_CHECK  FCST 1 2005 2" xfId="666" xr:uid="{BD72DB5F-8B8C-4322-8894-2D1CEC579052}"/>
    <cellStyle name="_Column2_CHECK  FCST 1 2005 2 2" xfId="6673" xr:uid="{22378BE4-F66E-4A12-AC46-3A7B57649EAF}"/>
    <cellStyle name="_Column2_CHECK  FCST 1 2005 2 2 2" xfId="14165" xr:uid="{391F1E09-7C26-4CE6-B2BF-DC7085C836DA}"/>
    <cellStyle name="_Column2_CHECK  FCST 1 2005 2 2 2 2" xfId="26676" xr:uid="{F8A3DD34-E584-4B77-8F03-86CA70BEC218}"/>
    <cellStyle name="_Column2_CHECK  FCST 1 2005 2 2 3" xfId="19884" xr:uid="{F636ACCF-14AE-4920-86A6-150D01538DF8}"/>
    <cellStyle name="_Column2_CHECK  FCST 1 2005 2 3" xfId="10642" xr:uid="{063634B7-74B2-4661-8E32-7031A2870081}"/>
    <cellStyle name="_Column2_CHECK  FCST 1 2005 2 3 2" xfId="17684" xr:uid="{352A5884-2955-41C0-B186-382782C5FF6F}"/>
    <cellStyle name="_Column2_CHECK  FCST 1 2005 2 3 2 2" xfId="30053" xr:uid="{B80FD834-816C-4341-98DA-2962433F7631}"/>
    <cellStyle name="_Column2_CHECK  FCST 1 2005 2 3 3" xfId="23382" xr:uid="{FA5F4B56-9B17-4228-B4EF-494B49D884BA}"/>
    <cellStyle name="_Column2_CHECK  FCST 1 2005 2 4" xfId="12662" xr:uid="{118CDB82-7442-49A2-BDDE-6CD6DB61D42E}"/>
    <cellStyle name="_Column2_CHECK  FCST 1 2005 2 4 2" xfId="25357" xr:uid="{5585CA84-766E-4876-9A7D-055B484E1D1F}"/>
    <cellStyle name="_Column2_CHECK  FCST 1 2005 3" xfId="667" xr:uid="{C5167835-186D-4745-A50B-FA6C97F95E18}"/>
    <cellStyle name="_Column2_CHECK  FCST 1 2005 3 2" xfId="6674" xr:uid="{789A8002-4260-414D-86F5-49849F08BED9}"/>
    <cellStyle name="_Column2_CHECK  FCST 1 2005 3 2 2" xfId="14166" xr:uid="{6EA6289C-A90B-4C10-A4BC-BC0463F68A7D}"/>
    <cellStyle name="_Column2_CHECK  FCST 1 2005 3 2 2 2" xfId="26677" xr:uid="{A9D15289-1639-4875-B0F5-677604558097}"/>
    <cellStyle name="_Column2_CHECK  FCST 1 2005 3 2 3" xfId="19885" xr:uid="{61A47145-3B2F-46F3-A723-EC947D696B0D}"/>
    <cellStyle name="_Column2_CHECK  FCST 1 2005 3 3" xfId="10641" xr:uid="{C77C5ED7-2123-4DBE-8E7E-2075AAAD0273}"/>
    <cellStyle name="_Column2_CHECK  FCST 1 2005 3 3 2" xfId="17683" xr:uid="{8E0F507A-270D-4DA0-B40F-8C83DA0007C4}"/>
    <cellStyle name="_Column2_CHECK  FCST 1 2005 3 3 2 2" xfId="30052" xr:uid="{FD231FF3-CDDF-493C-BFE9-5339E2E18F38}"/>
    <cellStyle name="_Column2_CHECK  FCST 1 2005 3 3 3" xfId="23381" xr:uid="{5BD6F93F-3ABA-4312-B306-AD1E0D4B511B}"/>
    <cellStyle name="_Column2_CHECK  FCST 1 2005 3 4" xfId="12661" xr:uid="{FF2F7D55-AF65-4CB7-8175-9FC62CD18E87}"/>
    <cellStyle name="_Column2_CHECK  FCST 1 2005 3 4 2" xfId="25356" xr:uid="{0FA245F6-B0EC-49DC-BC27-F6B27312B84A}"/>
    <cellStyle name="_Column2_CHECK  FCST 1 2005 4" xfId="6672" xr:uid="{EB589814-0D7F-47E5-B811-814B1C6E0824}"/>
    <cellStyle name="_Column2_CHECK  FCST 1 2005 4 2" xfId="14164" xr:uid="{8E3A4555-B196-4C09-9E77-5E76777F11DB}"/>
    <cellStyle name="_Column2_CHECK  FCST 1 2005 4 2 2" xfId="26675" xr:uid="{2E55BBB5-BE55-42D7-AB16-DFCC7F5523EB}"/>
    <cellStyle name="_Column2_CHECK  FCST 1 2005 4 3" xfId="19883" xr:uid="{F2523C75-413C-48CF-8E09-9162F1D24E92}"/>
    <cellStyle name="_Column2_CHECK  FCST 1 2005 5" xfId="10643" xr:uid="{FB81040A-D64C-499E-9B1B-A9514C1C06ED}"/>
    <cellStyle name="_Column2_CHECK  FCST 1 2005 5 2" xfId="17685" xr:uid="{DCD9EB53-E6DC-45AE-AEF1-4DA042533109}"/>
    <cellStyle name="_Column2_CHECK  FCST 1 2005 5 2 2" xfId="30054" xr:uid="{C34FDF36-5C5E-49AF-8FEB-0D71CFAB7FB5}"/>
    <cellStyle name="_Column2_CHECK  FCST 1 2005 5 3" xfId="23383" xr:uid="{A69CD0F7-AA6D-4E3A-BA9B-0BF219F7E967}"/>
    <cellStyle name="_Column2_CHECK  FCST 1 2005 6" xfId="12663" xr:uid="{270A6F6E-A9B2-4C5C-B56C-23E9FD305FC0}"/>
    <cellStyle name="_Column2_CHECK  FCST 1 2005 6 2" xfId="25358" xr:uid="{F34D211E-3D21-41AC-AB54-54F653E9BF1C}"/>
    <cellStyle name="_Column2_CIG_2011_template" xfId="668" xr:uid="{D5BEFBEF-AA00-4A49-88C8-98FB6F0F10A9}"/>
    <cellStyle name="_Column2_CNH " xfId="669" xr:uid="{C671DB3E-4C21-459B-B3D2-A7D49C9FF426}"/>
    <cellStyle name="_Column2_CNH  2" xfId="670" xr:uid="{89FAECF9-6B37-4EC3-933C-739C1075C1D2}"/>
    <cellStyle name="_Column2_CNH  2 2" xfId="6677" xr:uid="{954BA561-5A7D-4225-81E7-3B8BDB2C6452}"/>
    <cellStyle name="_Column2_CNH  2 2 2" xfId="14168" xr:uid="{C30663F8-AB36-4E33-AB57-18E7BCFEE161}"/>
    <cellStyle name="_Column2_CNH  2 2 2 2" xfId="26679" xr:uid="{3812D22F-A651-4088-A402-D36EC7643468}"/>
    <cellStyle name="_Column2_CNH  2 2 3" xfId="19888" xr:uid="{21026314-E27D-4676-9EC0-2AC543E50EF8}"/>
    <cellStyle name="_Column2_CNH  2 3" xfId="10639" xr:uid="{ED2B4645-9611-4799-B448-B1834FEB9698}"/>
    <cellStyle name="_Column2_CNH  2 3 2" xfId="17681" xr:uid="{7B97DE68-8193-49DC-9CDF-B0ECF6C2ECE0}"/>
    <cellStyle name="_Column2_CNH  2 3 2 2" xfId="30050" xr:uid="{BC07AC53-AC0D-4512-A411-6677FA58C7F1}"/>
    <cellStyle name="_Column2_CNH  2 3 3" xfId="23379" xr:uid="{B1D2DF2C-13B2-4BCD-A1D5-5D31B31E9FEB}"/>
    <cellStyle name="_Column2_CNH  2 4" xfId="12659" xr:uid="{0ABC5150-6D6C-4E90-91B0-C6B7A7A8FCFD}"/>
    <cellStyle name="_Column2_CNH  2 4 2" xfId="25354" xr:uid="{5E3AABBF-ED99-44A4-89D1-13DE63BEE700}"/>
    <cellStyle name="_Column2_CNH  3" xfId="671" xr:uid="{D309157E-281D-4264-B3C4-3A8A6E0D4BE5}"/>
    <cellStyle name="_Column2_CNH  3 2" xfId="6678" xr:uid="{4C682A88-0802-428D-91F0-24AEE0AE677A}"/>
    <cellStyle name="_Column2_CNH  3 2 2" xfId="14169" xr:uid="{D96D3864-E9A1-46FE-93FF-73D3518605BF}"/>
    <cellStyle name="_Column2_CNH  3 2 2 2" xfId="26680" xr:uid="{67B9CFB1-47C0-4E4A-8064-AF1E5BF313C8}"/>
    <cellStyle name="_Column2_CNH  3 2 3" xfId="19889" xr:uid="{D2C3B01D-32BE-4FB0-ADFD-D0DF85F23DD3}"/>
    <cellStyle name="_Column2_CNH  3 3" xfId="10638" xr:uid="{F77D942D-C2C9-4EE5-A6B9-9BCEC8677128}"/>
    <cellStyle name="_Column2_CNH  3 3 2" xfId="17680" xr:uid="{EF335A3C-8190-4677-96AB-746BB3609497}"/>
    <cellStyle name="_Column2_CNH  3 3 2 2" xfId="30049" xr:uid="{8F51094F-D219-4CD2-A285-6B7A59E5AFFB}"/>
    <cellStyle name="_Column2_CNH  3 3 3" xfId="23378" xr:uid="{F9A8596A-4D22-4080-B403-666E19C2824B}"/>
    <cellStyle name="_Column2_CNH  3 4" xfId="12658" xr:uid="{34FBE53C-0B80-470F-AF95-B74776F3F306}"/>
    <cellStyle name="_Column2_CNH  3 4 2" xfId="25353" xr:uid="{5EACD6D9-ACAA-4D11-8FAC-160E66A21258}"/>
    <cellStyle name="_Column2_CNH  4" xfId="6676" xr:uid="{522E426E-47CD-4473-ADDF-EEF75CA8F553}"/>
    <cellStyle name="_Column2_CNH  4 2" xfId="14167" xr:uid="{5A1E3617-7D77-4C7C-9139-D6668D8BD95D}"/>
    <cellStyle name="_Column2_CNH  4 2 2" xfId="26678" xr:uid="{6DDC246E-963D-466E-ACEE-086A7CF9EE09}"/>
    <cellStyle name="_Column2_CNH  4 3" xfId="19887" xr:uid="{FEF11522-5528-4AA2-8C6E-9694D6C1C589}"/>
    <cellStyle name="_Column2_CNH  5" xfId="10640" xr:uid="{A5E4B2B2-1741-4B88-A4AB-D5584553E60B}"/>
    <cellStyle name="_Column2_CNH  5 2" xfId="17682" xr:uid="{864F3943-C99C-45F8-9306-970FAC8E583D}"/>
    <cellStyle name="_Column2_CNH  5 2 2" xfId="30051" xr:uid="{8D010D54-ED04-485E-A9A8-EF6923BCD6FA}"/>
    <cellStyle name="_Column2_CNH  5 3" xfId="23380" xr:uid="{80361D05-920C-4F10-84DB-ED0A5FBEFDA0}"/>
    <cellStyle name="_Column2_CNH  6" xfId="12660" xr:uid="{E1C16B8D-C05A-4D87-9146-1D5C19E24EDE}"/>
    <cellStyle name="_Column2_CNH  6 2" xfId="25355" xr:uid="{C6B2DC0C-03CC-485B-BBBD-A5ADEFB11744}"/>
    <cellStyle name="_Column2_Comau " xfId="672" xr:uid="{CBC1BC43-B04C-4CC2-BCBB-22A9AA21343C}"/>
    <cellStyle name="_Column2_Comau  2" xfId="673" xr:uid="{9C0A13CF-53DD-4D96-AF63-32463123C82D}"/>
    <cellStyle name="_Column2_Comau  2 2" xfId="6680" xr:uid="{60F3017D-C03D-48FC-9D77-F761106A9CBF}"/>
    <cellStyle name="_Column2_Comau  2 2 2" xfId="14171" xr:uid="{94983D82-0250-403D-9941-C38083044995}"/>
    <cellStyle name="_Column2_Comau  2 2 2 2" xfId="26682" xr:uid="{09F8AFAC-2ACD-4824-9C6F-0D29EE0689B4}"/>
    <cellStyle name="_Column2_Comau  2 2 3" xfId="19891" xr:uid="{3DD0052B-B65D-4205-B7DE-0D3133CAF070}"/>
    <cellStyle name="_Column2_Comau  2 3" xfId="10587" xr:uid="{4A88BA0B-AF39-4CA9-834E-235719781CC6}"/>
    <cellStyle name="_Column2_Comau  2 3 2" xfId="17629" xr:uid="{C0349A9D-EAE1-425B-B852-E659464AC23A}"/>
    <cellStyle name="_Column2_Comau  2 3 2 2" xfId="29998" xr:uid="{646B5D07-572E-4B64-962D-6D9929ECD4EE}"/>
    <cellStyle name="_Column2_Comau  2 3 3" xfId="23327" xr:uid="{34BB8ACD-696E-4919-9584-4575ECE9B339}"/>
    <cellStyle name="_Column2_Comau  2 4" xfId="12656" xr:uid="{0C5814D4-7417-406C-9E76-F0BF77AE9626}"/>
    <cellStyle name="_Column2_Comau  2 4 2" xfId="25351" xr:uid="{43C07489-048F-45B0-9688-14A052C9D7B1}"/>
    <cellStyle name="_Column2_Comau  3" xfId="674" xr:uid="{3FA79EF7-DFAB-4897-869D-A2E434A435C8}"/>
    <cellStyle name="_Column2_Comau  3 2" xfId="6681" xr:uid="{FF89A0E7-106A-4A74-A822-1BA8FD6005F2}"/>
    <cellStyle name="_Column2_Comau  3 2 2" xfId="14172" xr:uid="{B012D258-2D6B-4515-8D45-4C42809843C7}"/>
    <cellStyle name="_Column2_Comau  3 2 2 2" xfId="26683" xr:uid="{37AC9071-37D5-4FDB-8F60-788C4941E750}"/>
    <cellStyle name="_Column2_Comau  3 2 3" xfId="19892" xr:uid="{15BE4BE2-D346-4B58-8707-769AD221E56B}"/>
    <cellStyle name="_Column2_Comau  3 3" xfId="10636" xr:uid="{8245EEF6-EB1A-4895-8035-6D364503CA23}"/>
    <cellStyle name="_Column2_Comau  3 3 2" xfId="17678" xr:uid="{D62FEB8C-1C02-4263-843C-0FE177E61265}"/>
    <cellStyle name="_Column2_Comau  3 3 2 2" xfId="30047" xr:uid="{A060805E-EC78-4288-B8BB-589066D9B721}"/>
    <cellStyle name="_Column2_Comau  3 3 3" xfId="23376" xr:uid="{05A0CAC2-A7F7-43DE-ABAB-1DFE845A7DAB}"/>
    <cellStyle name="_Column2_Comau  3 4" xfId="12655" xr:uid="{25673BB8-61F9-4502-9159-EB2B1F1760D6}"/>
    <cellStyle name="_Column2_Comau  3 4 2" xfId="25350" xr:uid="{F72F16D3-A33B-4957-9788-9B23A6C75E11}"/>
    <cellStyle name="_Column2_Comau  4" xfId="6679" xr:uid="{C2AEAB0B-69B5-4113-A017-22B2E3868B77}"/>
    <cellStyle name="_Column2_Comau  4 2" xfId="14170" xr:uid="{DE859FAE-56B5-44EA-A7F1-3632AC2E7036}"/>
    <cellStyle name="_Column2_Comau  4 2 2" xfId="26681" xr:uid="{0A297D14-E7A6-4018-80DE-FC51B500CB4D}"/>
    <cellStyle name="_Column2_Comau  4 3" xfId="19890" xr:uid="{2A975F56-425A-440D-9131-BD276E890967}"/>
    <cellStyle name="_Column2_Comau  5" xfId="10637" xr:uid="{993BB029-D964-4FB7-92DF-EF9C175BDCD9}"/>
    <cellStyle name="_Column2_Comau  5 2" xfId="17679" xr:uid="{47D2650D-CDF5-490F-A2A1-72AD9558627E}"/>
    <cellStyle name="_Column2_Comau  5 2 2" xfId="30048" xr:uid="{34997A96-DED3-4E7A-B1FD-89F29F7E20CB}"/>
    <cellStyle name="_Column2_Comau  5 3" xfId="23377" xr:uid="{9DAF74E3-CE50-4034-8F66-0EBB86E84599}"/>
    <cellStyle name="_Column2_Comau  6" xfId="12657" xr:uid="{818BAB69-9103-4184-BC5D-455AC77EC843}"/>
    <cellStyle name="_Column2_Comau  6 2" xfId="25352" xr:uid="{17412E5B-F2F1-4625-90FF-57277E594865}"/>
    <cellStyle name="_Column2_Comau Proventi Oneri full year" xfId="675" xr:uid="{77FDCDEA-952D-4119-936F-7CF08098D4CA}"/>
    <cellStyle name="_Column2_D PFN 31-12- 2002 vs. 31-12-01" xfId="676" xr:uid="{6C996B26-DD0F-4DCF-8956-B14C03065411}"/>
    <cellStyle name="_Column2_D PFN 31-12-2003 vs. 31-12-02" xfId="677" xr:uid="{0BAEF7C6-BE9B-4811-823B-F7E531D70BFD}"/>
    <cellStyle name="_Column2_DATA_ENTRY" xfId="678" xr:uid="{B04107F1-3BCE-4096-B3AA-8F8F26A647B7}"/>
    <cellStyle name="_Column2_DB - On Prov Str piano" xfId="679" xr:uid="{BB3AC415-B9A9-4FBE-B843-5A0EBF44C8B2}"/>
    <cellStyle name="_Column2_DB - On Prov Str piano 2" xfId="680" xr:uid="{F92904D8-6E1D-4CA4-A1C8-30B8CEF685A3}"/>
    <cellStyle name="_Column2_DB - On Prov Str piano 2 2" xfId="6687" xr:uid="{5FF55099-326E-4DD1-87F2-399DE79137AD}"/>
    <cellStyle name="_Column2_DB - On Prov Str piano 2 2 2" xfId="14174" xr:uid="{C391DD0F-B630-4FE9-993E-4A52FBF6A7B0}"/>
    <cellStyle name="_Column2_DB - On Prov Str piano 2 2 2 2" xfId="26685" xr:uid="{908EE6BE-A635-4159-B8B3-B7ACFD28BF90}"/>
    <cellStyle name="_Column2_DB - On Prov Str piano 2 2 3" xfId="19898" xr:uid="{5695D123-5050-4CE4-A4B7-5EF0517352FE}"/>
    <cellStyle name="_Column2_DB - On Prov Str piano 2 3" xfId="10634" xr:uid="{F1B26C57-2D9B-4351-B6D8-5A40BA644E05}"/>
    <cellStyle name="_Column2_DB - On Prov Str piano 2 3 2" xfId="17676" xr:uid="{F52D6BDC-E472-4D8F-B819-28C32AB4BE41}"/>
    <cellStyle name="_Column2_DB - On Prov Str piano 2 3 2 2" xfId="30045" xr:uid="{965D5E35-354D-4719-97E5-F1E87629FDC0}"/>
    <cellStyle name="_Column2_DB - On Prov Str piano 2 3 3" xfId="23374" xr:uid="{1BC76785-E6EC-4D58-8F92-8F4ECC458F4A}"/>
    <cellStyle name="_Column2_DB - On Prov Str piano 2 4" xfId="12653" xr:uid="{36F42B87-253D-4C8F-A10E-C62E1819A255}"/>
    <cellStyle name="_Column2_DB - On Prov Str piano 2 4 2" xfId="25348" xr:uid="{B6E089E4-D0B9-41A1-9A2E-C4D594C6942A}"/>
    <cellStyle name="_Column2_DB - On Prov Str piano 3" xfId="681" xr:uid="{BF019E7B-DF7F-4761-BFB4-006FA49B798A}"/>
    <cellStyle name="_Column2_DB - On Prov Str piano 3 2" xfId="6688" xr:uid="{A278EC93-9293-4B3C-8478-1DAF1121A22E}"/>
    <cellStyle name="_Column2_DB - On Prov Str piano 3 2 2" xfId="14175" xr:uid="{2B44B70A-E436-4AC1-9C5F-80F45E994428}"/>
    <cellStyle name="_Column2_DB - On Prov Str piano 3 2 2 2" xfId="26686" xr:uid="{42CF852F-965F-4F29-AE98-531864B3A011}"/>
    <cellStyle name="_Column2_DB - On Prov Str piano 3 2 3" xfId="19899" xr:uid="{FB416DDF-160F-40A5-A504-1850C9A43BED}"/>
    <cellStyle name="_Column2_DB - On Prov Str piano 3 3" xfId="10633" xr:uid="{059EED30-64A9-4F24-AAC5-28D7BC087928}"/>
    <cellStyle name="_Column2_DB - On Prov Str piano 3 3 2" xfId="17675" xr:uid="{A498BC46-2E58-4C5C-B230-F66E3F58F0C7}"/>
    <cellStyle name="_Column2_DB - On Prov Str piano 3 3 2 2" xfId="30044" xr:uid="{C8F685AD-D99D-4C14-8A45-C649A0D7538B}"/>
    <cellStyle name="_Column2_DB - On Prov Str piano 3 3 3" xfId="23373" xr:uid="{3E745653-876D-480C-B798-9CD783167346}"/>
    <cellStyle name="_Column2_DB - On Prov Str piano 3 4" xfId="12652" xr:uid="{EB2B377B-012D-4A19-9F92-9535B03CC0C8}"/>
    <cellStyle name="_Column2_DB - On Prov Str piano 3 4 2" xfId="25347" xr:uid="{A6C52846-8153-46EF-B6BC-8555E9CF6FA6}"/>
    <cellStyle name="_Column2_DB - On Prov Str piano 4" xfId="6686" xr:uid="{65D6B240-8808-4ED1-BED3-BA709C4E7894}"/>
    <cellStyle name="_Column2_DB - On Prov Str piano 4 2" xfId="14173" xr:uid="{2FC2C167-8322-4D7E-95B5-3A26C634D77F}"/>
    <cellStyle name="_Column2_DB - On Prov Str piano 4 2 2" xfId="26684" xr:uid="{35491DE4-C1F0-41B6-8263-8178C986053F}"/>
    <cellStyle name="_Column2_DB - On Prov Str piano 4 3" xfId="19897" xr:uid="{10900FAD-99FE-4405-8193-AF9F551B2343}"/>
    <cellStyle name="_Column2_DB - On Prov Str piano 5" xfId="10635" xr:uid="{8DCF3869-CC08-4E70-9432-8AA8E9163DE4}"/>
    <cellStyle name="_Column2_DB - On Prov Str piano 5 2" xfId="17677" xr:uid="{EFBF2BBE-CAE0-43FE-A034-009E1E59956C}"/>
    <cellStyle name="_Column2_DB - On Prov Str piano 5 2 2" xfId="30046" xr:uid="{A2BC1864-4F9B-47C7-96AC-7674FFB2D37A}"/>
    <cellStyle name="_Column2_DB - On Prov Str piano 5 3" xfId="23375" xr:uid="{E11D822A-02DC-49F0-9E24-C6D737434701}"/>
    <cellStyle name="_Column2_DB - On Prov Str piano 6" xfId="12654" xr:uid="{8510F24D-CF1C-4424-9E1B-65FC553C7380}"/>
    <cellStyle name="_Column2_DB - On Prov Str piano 6 2" xfId="25349" xr:uid="{E1DA4D30-81E3-40B1-88A6-72D804EFE5CB}"/>
    <cellStyle name="_Column2_DB - PROV. ON.STRA" xfId="682" xr:uid="{E33A44C3-49C1-4EBA-8544-42EBFA189518}"/>
    <cellStyle name="_Column2_DB Complessivo 02 03 04" xfId="683" xr:uid="{AB731DE7-9A61-47F7-8DCA-2D5EBE8B4485}"/>
    <cellStyle name="_Column2_DB Discontinuing 031216Rev (version 1)" xfId="684" xr:uid="{4B067B9F-827C-41F5-ABB0-A0763D848944}"/>
    <cellStyle name="_Column2_DB Discontinuing 031216Rev (version 1) 2" xfId="685" xr:uid="{5E5D3D72-7453-4862-96CE-9C23FC563EFB}"/>
    <cellStyle name="_Column2_DB Discontinuing 031216Rev (version 1) 2 2" xfId="6692" xr:uid="{816F5059-E764-4F12-A56C-667329195E60}"/>
    <cellStyle name="_Column2_DB Discontinuing 031216Rev (version 1) 2 2 2" xfId="14177" xr:uid="{B0CBF59E-4DB1-4EA6-AB7F-A71EB6575A9F}"/>
    <cellStyle name="_Column2_DB Discontinuing 031216Rev (version 1) 2 2 2 2" xfId="26688" xr:uid="{B3D00DDD-CF54-47BF-98A5-1E29E34BC854}"/>
    <cellStyle name="_Column2_DB Discontinuing 031216Rev (version 1) 2 2 3" xfId="19903" xr:uid="{DFBCDB66-A2B9-4CD6-95D6-EA5F2163F8D8}"/>
    <cellStyle name="_Column2_DB Discontinuing 031216Rev (version 1) 2 3" xfId="10631" xr:uid="{85D48DB9-2F73-481D-9B77-F82FF859D129}"/>
    <cellStyle name="_Column2_DB Discontinuing 031216Rev (version 1) 2 3 2" xfId="17673" xr:uid="{B5CD4D03-C963-4CF0-9633-F5AA7A2ABCA0}"/>
    <cellStyle name="_Column2_DB Discontinuing 031216Rev (version 1) 2 3 2 2" xfId="30042" xr:uid="{0D78F16A-D80F-44C6-975D-14A4D2084DFE}"/>
    <cellStyle name="_Column2_DB Discontinuing 031216Rev (version 1) 2 3 3" xfId="23371" xr:uid="{DD518E87-BD69-4BEC-95C4-A6F72E8D4D2C}"/>
    <cellStyle name="_Column2_DB Discontinuing 031216Rev (version 1) 2 4" xfId="12650" xr:uid="{3EEBF77E-1F11-46D8-83C9-6D9E3CEFA546}"/>
    <cellStyle name="_Column2_DB Discontinuing 031216Rev (version 1) 2 4 2" xfId="25345" xr:uid="{8B9E6E45-CCEB-46B9-B6CA-BC7DCF8F86A3}"/>
    <cellStyle name="_Column2_DB Discontinuing 031216Rev (version 1) 3" xfId="686" xr:uid="{73FF6069-B71E-4684-8962-A9BF35BF4A96}"/>
    <cellStyle name="_Column2_DB Discontinuing 031216Rev (version 1) 3 2" xfId="6693" xr:uid="{74EAE14F-E947-403A-B141-EA0E31E9DAB0}"/>
    <cellStyle name="_Column2_DB Discontinuing 031216Rev (version 1) 3 2 2" xfId="14178" xr:uid="{86587DAF-1D1F-4BC7-A186-6A9D2B8BBEE5}"/>
    <cellStyle name="_Column2_DB Discontinuing 031216Rev (version 1) 3 2 2 2" xfId="26689" xr:uid="{99739311-9DE9-4A04-A08B-F8D3580019E3}"/>
    <cellStyle name="_Column2_DB Discontinuing 031216Rev (version 1) 3 2 3" xfId="19904" xr:uid="{3A30AD3F-BC78-461B-9D2A-4DCB41059D50}"/>
    <cellStyle name="_Column2_DB Discontinuing 031216Rev (version 1) 3 3" xfId="10628" xr:uid="{13552051-9B05-4C0C-95C2-9B79B18C8C9B}"/>
    <cellStyle name="_Column2_DB Discontinuing 031216Rev (version 1) 3 3 2" xfId="17670" xr:uid="{5B0C5447-2D31-4DCD-B723-78E3D907426A}"/>
    <cellStyle name="_Column2_DB Discontinuing 031216Rev (version 1) 3 3 2 2" xfId="30039" xr:uid="{DFB22CD7-01F4-4349-9AFB-F9D1E217317C}"/>
    <cellStyle name="_Column2_DB Discontinuing 031216Rev (version 1) 3 3 3" xfId="23368" xr:uid="{EBE85E5A-3ADA-468D-BEA5-73F3702379C1}"/>
    <cellStyle name="_Column2_DB Discontinuing 031216Rev (version 1) 3 4" xfId="12649" xr:uid="{D8ACFE72-85D8-4E87-BE21-0E4EA7CA683A}"/>
    <cellStyle name="_Column2_DB Discontinuing 031216Rev (version 1) 3 4 2" xfId="25344" xr:uid="{8C50F552-D183-404D-BBFD-035DF4120AD5}"/>
    <cellStyle name="_Column2_DB Discontinuing 031216Rev (version 1) 4" xfId="6691" xr:uid="{4C93DE8D-FE51-4391-8CE2-854FEB13CE2D}"/>
    <cellStyle name="_Column2_DB Discontinuing 031216Rev (version 1) 4 2" xfId="14176" xr:uid="{730BD375-4F42-43D3-A1ED-B6DFCB4E9437}"/>
    <cellStyle name="_Column2_DB Discontinuing 031216Rev (version 1) 4 2 2" xfId="26687" xr:uid="{80FC8064-3D63-4597-B58C-0B2E25F8EB98}"/>
    <cellStyle name="_Column2_DB Discontinuing 031216Rev (version 1) 4 3" xfId="19902" xr:uid="{DADA1FA9-69B8-47B1-8D60-932DFABE3947}"/>
    <cellStyle name="_Column2_DB Discontinuing 031216Rev (version 1) 5" xfId="10632" xr:uid="{BC682452-E7CE-49F1-B4E6-F1D2B6BF2C16}"/>
    <cellStyle name="_Column2_DB Discontinuing 031216Rev (version 1) 5 2" xfId="17674" xr:uid="{71A5DAFC-658D-4CA0-A0D2-DA68629772B5}"/>
    <cellStyle name="_Column2_DB Discontinuing 031216Rev (version 1) 5 2 2" xfId="30043" xr:uid="{7A59D1B9-E7EC-4DE7-90E5-8D06595D48BE}"/>
    <cellStyle name="_Column2_DB Discontinuing 031216Rev (version 1) 5 3" xfId="23372" xr:uid="{8258EE0C-C9B2-4D9B-B660-321ED4DF43A8}"/>
    <cellStyle name="_Column2_DB Discontinuing 031216Rev (version 1) 6" xfId="12651" xr:uid="{8871B296-EC0C-4BC4-872C-B60B030F62DF}"/>
    <cellStyle name="_Column2_DB Discontinuing 031216Rev (version 1) 6 2" xfId="25346" xr:uid="{AAA2A7CE-73A3-4617-8B4F-5D2320E46CDB}"/>
    <cellStyle name="_Column2_DB OPS Settori DEF 13-11" xfId="687" xr:uid="{EE0131F6-3CB7-4E3F-A13B-D2A3EBA3F974}"/>
    <cellStyle name="_Column2_DB OPS Settori DEF 13-11 2" xfId="688" xr:uid="{AD2557DB-75EE-4259-BBA6-BAA2E96743A0}"/>
    <cellStyle name="_Column2_DB OPS Settori DEF 13-11 2 2" xfId="6695" xr:uid="{FC70F924-8304-406D-8F76-031363867E6F}"/>
    <cellStyle name="_Column2_DB OPS Settori DEF 13-11 2 2 2" xfId="14180" xr:uid="{C9FF3AD6-6469-4622-B16D-EB159006AAF3}"/>
    <cellStyle name="_Column2_DB OPS Settori DEF 13-11 2 2 2 2" xfId="26691" xr:uid="{45D68465-1D52-4162-859E-928A4D952246}"/>
    <cellStyle name="_Column2_DB OPS Settori DEF 13-11 2 2 3" xfId="19906" xr:uid="{AB8B1987-A0CD-4FEC-8641-012FF70F6EE0}"/>
    <cellStyle name="_Column2_DB OPS Settori DEF 13-11 2 3" xfId="10626" xr:uid="{69119889-08CE-4C83-85B6-03BA2D90B5F1}"/>
    <cellStyle name="_Column2_DB OPS Settori DEF 13-11 2 3 2" xfId="17668" xr:uid="{74727ED3-80B2-4D56-AE96-B5386CB4D154}"/>
    <cellStyle name="_Column2_DB OPS Settori DEF 13-11 2 3 2 2" xfId="30037" xr:uid="{8881423B-589E-4C85-9AA8-AFF96F1637ED}"/>
    <cellStyle name="_Column2_DB OPS Settori DEF 13-11 2 3 3" xfId="23366" xr:uid="{63994359-C8C7-4116-9ABF-EB1282768D5A}"/>
    <cellStyle name="_Column2_DB OPS Settori DEF 13-11 2 4" xfId="12647" xr:uid="{70D78137-1485-4DFF-9168-B59AD67F92A4}"/>
    <cellStyle name="_Column2_DB OPS Settori DEF 13-11 2 4 2" xfId="25342" xr:uid="{6676E9B9-B2EC-440E-BAFF-B93BA6C2350D}"/>
    <cellStyle name="_Column2_DB OPS Settori DEF 13-11 3" xfId="689" xr:uid="{9A772F06-D5D7-4DA4-9B74-2AEEE956F508}"/>
    <cellStyle name="_Column2_DB OPS Settori DEF 13-11 3 2" xfId="6696" xr:uid="{CA899D40-3048-4513-A81F-6BD2E464E65E}"/>
    <cellStyle name="_Column2_DB OPS Settori DEF 13-11 3 2 2" xfId="14181" xr:uid="{4704D727-5EE2-4347-8D82-A2AC874D7FFA}"/>
    <cellStyle name="_Column2_DB OPS Settori DEF 13-11 3 2 2 2" xfId="26692" xr:uid="{FEE4FF63-32EE-49E1-8B84-A3478738B297}"/>
    <cellStyle name="_Column2_DB OPS Settori DEF 13-11 3 2 3" xfId="19907" xr:uid="{508E1659-A88A-4766-A570-CFD2F8395092}"/>
    <cellStyle name="_Column2_DB OPS Settori DEF 13-11 3 3" xfId="10625" xr:uid="{C9B23862-31DC-47F5-BAE1-7159991F1412}"/>
    <cellStyle name="_Column2_DB OPS Settori DEF 13-11 3 3 2" xfId="17667" xr:uid="{307B70E1-499F-4C11-A8B0-7C809B5EC728}"/>
    <cellStyle name="_Column2_DB OPS Settori DEF 13-11 3 3 2 2" xfId="30036" xr:uid="{86251EC3-89C1-430E-8F66-3DD11DF6492E}"/>
    <cellStyle name="_Column2_DB OPS Settori DEF 13-11 3 3 3" xfId="23365" xr:uid="{FCA85F24-4185-4738-B104-8CC87234F0B6}"/>
    <cellStyle name="_Column2_DB OPS Settori DEF 13-11 3 4" xfId="12646" xr:uid="{9C961858-47EC-411A-B173-5123B4F867FD}"/>
    <cellStyle name="_Column2_DB OPS Settori DEF 13-11 3 4 2" xfId="25341" xr:uid="{09E4666F-6B22-4ACA-8732-1A5CE8EAC07C}"/>
    <cellStyle name="_Column2_DB OPS Settori DEF 13-11 4" xfId="6694" xr:uid="{18E7644D-C010-41D6-8EB3-62544F9EE8B6}"/>
    <cellStyle name="_Column2_DB OPS Settori DEF 13-11 4 2" xfId="14179" xr:uid="{DFD670AC-EF05-4513-8D22-2CC196148348}"/>
    <cellStyle name="_Column2_DB OPS Settori DEF 13-11 4 2 2" xfId="26690" xr:uid="{9BAF2D21-B2A8-41D6-B899-1A70286860D3}"/>
    <cellStyle name="_Column2_DB OPS Settori DEF 13-11 4 3" xfId="19905" xr:uid="{70837C36-1405-466C-B1A1-5165ADD1D975}"/>
    <cellStyle name="_Column2_DB OPS Settori DEF 13-11 5" xfId="10627" xr:uid="{A6AE04B1-1645-4AD4-9E21-E225646F0409}"/>
    <cellStyle name="_Column2_DB OPS Settori DEF 13-11 5 2" xfId="17669" xr:uid="{2B449B76-7341-4CE6-A49E-74E3899B5B77}"/>
    <cellStyle name="_Column2_DB OPS Settori DEF 13-11 5 2 2" xfId="30038" xr:uid="{95B6A269-A02A-4CD3-824C-D6F81AC8F7FE}"/>
    <cellStyle name="_Column2_DB OPS Settori DEF 13-11 5 3" xfId="23367" xr:uid="{00F97B70-D188-4202-A7B9-AC0FEDCEFF7E}"/>
    <cellStyle name="_Column2_DB OPS Settori DEF 13-11 6" xfId="12648" xr:uid="{8DE69C25-3775-42F8-8415-5012B6DE5321}"/>
    <cellStyle name="_Column2_DB OPS Settori DEF 13-11 6 2" xfId="25343" xr:uid="{E9DF1E59-CC9B-4F4B-855A-5BAE0486A7F0}"/>
    <cellStyle name="_Column2_DB_oneri_proventi_straordinari" xfId="690" xr:uid="{49C787A3-F9A5-4E35-AD02-34E6C37830D9}"/>
    <cellStyle name="_Column2_DB_oneri_proventi_straordinari 2" xfId="691" xr:uid="{CAE06FA5-7C9A-47C0-937A-3BB4ED810950}"/>
    <cellStyle name="_Column2_DB_oneri_proventi_straordinari 2 2" xfId="6698" xr:uid="{915193FA-5AAF-4F55-AFC7-80EA5E8BFC38}"/>
    <cellStyle name="_Column2_DB_oneri_proventi_straordinari 2 2 2" xfId="14183" xr:uid="{0A167A8D-D830-4380-B7D8-F5D371AAD681}"/>
    <cellStyle name="_Column2_DB_oneri_proventi_straordinari 2 2 2 2" xfId="26694" xr:uid="{F6E2ECEB-A493-473B-BF1F-3B20050FB342}"/>
    <cellStyle name="_Column2_DB_oneri_proventi_straordinari 2 2 3" xfId="19909" xr:uid="{E7EF36DE-0655-4483-8A04-7B289B91118E}"/>
    <cellStyle name="_Column2_DB_oneri_proventi_straordinari 2 3" xfId="10623" xr:uid="{66B97297-5734-4940-B448-96BE49ECA78E}"/>
    <cellStyle name="_Column2_DB_oneri_proventi_straordinari 2 3 2" xfId="17665" xr:uid="{683F5D51-91AD-4678-BBCA-3B3496E3774E}"/>
    <cellStyle name="_Column2_DB_oneri_proventi_straordinari 2 3 2 2" xfId="30034" xr:uid="{06CD7DC6-B14B-42CC-A085-F769B05A8388}"/>
    <cellStyle name="_Column2_DB_oneri_proventi_straordinari 2 3 3" xfId="23363" xr:uid="{BC478AD9-EB61-4477-9ABD-C64DD7717A43}"/>
    <cellStyle name="_Column2_DB_oneri_proventi_straordinari 2 4" xfId="12644" xr:uid="{5E2408F4-A762-4D1E-8C63-779C274811A2}"/>
    <cellStyle name="_Column2_DB_oneri_proventi_straordinari 2 4 2" xfId="25339" xr:uid="{FD49EC4D-D0C0-4785-A780-012CCBDEF060}"/>
    <cellStyle name="_Column2_DB_oneri_proventi_straordinari 3" xfId="692" xr:uid="{58281DA9-AF2E-4651-BA80-15C94A03254A}"/>
    <cellStyle name="_Column2_DB_oneri_proventi_straordinari 3 2" xfId="6699" xr:uid="{A13BF325-124A-40D9-AAC9-14D29656362E}"/>
    <cellStyle name="_Column2_DB_oneri_proventi_straordinari 3 2 2" xfId="14184" xr:uid="{E387753E-C05B-4D43-812F-E7DE225D9E82}"/>
    <cellStyle name="_Column2_DB_oneri_proventi_straordinari 3 2 2 2" xfId="26695" xr:uid="{4954136B-C284-418C-AE0C-A6D5EC480862}"/>
    <cellStyle name="_Column2_DB_oneri_proventi_straordinari 3 2 3" xfId="19910" xr:uid="{C6B4D894-FDC0-4ABE-8167-162AC5853468}"/>
    <cellStyle name="_Column2_DB_oneri_proventi_straordinari 3 3" xfId="10622" xr:uid="{0D09A3AE-2834-4741-A475-74BEA32BB27B}"/>
    <cellStyle name="_Column2_DB_oneri_proventi_straordinari 3 3 2" xfId="17664" xr:uid="{4B44C19E-4F80-476B-87BF-FA247C0FC355}"/>
    <cellStyle name="_Column2_DB_oneri_proventi_straordinari 3 3 2 2" xfId="30033" xr:uid="{88616D0C-F857-4E54-9EEC-D7A13CF92184}"/>
    <cellStyle name="_Column2_DB_oneri_proventi_straordinari 3 3 3" xfId="23362" xr:uid="{4368FFEA-A480-4129-85C5-D4E91DED40F1}"/>
    <cellStyle name="_Column2_DB_oneri_proventi_straordinari 3 4" xfId="12643" xr:uid="{EC8800DC-7D4E-4A34-8564-3F2E406D8137}"/>
    <cellStyle name="_Column2_DB_oneri_proventi_straordinari 3 4 2" xfId="25338" xr:uid="{DCCABE36-D4D7-41C7-8A9D-4BD61AFD8AA0}"/>
    <cellStyle name="_Column2_DB_oneri_proventi_straordinari 4" xfId="6697" xr:uid="{368C147C-250D-4401-809C-4E46DAD22F77}"/>
    <cellStyle name="_Column2_DB_oneri_proventi_straordinari 4 2" xfId="14182" xr:uid="{E1EDAF4E-81E6-4B31-9C63-EAEFBF364386}"/>
    <cellStyle name="_Column2_DB_oneri_proventi_straordinari 4 2 2" xfId="26693" xr:uid="{1892F8C2-8C86-4E40-A8CC-034634D235D4}"/>
    <cellStyle name="_Column2_DB_oneri_proventi_straordinari 4 3" xfId="19908" xr:uid="{4B2D10FB-4A35-495D-B733-5CE444A8CFFA}"/>
    <cellStyle name="_Column2_DB_oneri_proventi_straordinari 5" xfId="10624" xr:uid="{55D8B196-121B-4EFB-9A18-9DE1F39E53E6}"/>
    <cellStyle name="_Column2_DB_oneri_proventi_straordinari 5 2" xfId="17666" xr:uid="{E8BB40CD-556D-4479-90DC-811467BBB53B}"/>
    <cellStyle name="_Column2_DB_oneri_proventi_straordinari 5 2 2" xfId="30035" xr:uid="{FA3C7E00-6825-4870-ACF2-9E4281C56761}"/>
    <cellStyle name="_Column2_DB_oneri_proventi_straordinari 5 3" xfId="23364" xr:uid="{3C87D472-2250-4222-A5C0-C89E91A871E0}"/>
    <cellStyle name="_Column2_DB_oneri_proventi_straordinari 6" xfId="12645" xr:uid="{DF9D0D91-806B-4826-AB0E-A231AF73DCCA}"/>
    <cellStyle name="_Column2_DB_oneri_proventi_straordinari 6 2" xfId="25340" xr:uid="{63FB906B-6589-4B18-AB97-521AE53B54F4}"/>
    <cellStyle name="_Column2_Delta Cambi" xfId="693" xr:uid="{6723544E-9D34-4427-BDAA-44BCE6E88738}"/>
    <cellStyle name="_Column2_Delta Cambi 2" xfId="694" xr:uid="{BA76EA78-9A0B-4355-A291-8136C75D1ABF}"/>
    <cellStyle name="_Column2_Delta Cambi 2 2" xfId="6701" xr:uid="{57D2D653-0642-4FFE-AB5B-B978AAB91F46}"/>
    <cellStyle name="_Column2_Delta Cambi 2 2 2" xfId="14186" xr:uid="{735C9E1E-8E13-4280-9E04-7E1523C12AA9}"/>
    <cellStyle name="_Column2_Delta Cambi 2 2 2 2" xfId="26697" xr:uid="{77FD09A3-7F81-4D0A-9798-AD61676B214C}"/>
    <cellStyle name="_Column2_Delta Cambi 2 2 3" xfId="19912" xr:uid="{CF5425B3-6BA5-4650-8557-706EB969F776}"/>
    <cellStyle name="_Column2_Delta Cambi 2 3" xfId="10617" xr:uid="{C2AD7B7B-8A52-4C86-BB69-206DECF48985}"/>
    <cellStyle name="_Column2_Delta Cambi 2 3 2" xfId="17659" xr:uid="{31E20750-118B-473D-9652-5673CA08BA98}"/>
    <cellStyle name="_Column2_Delta Cambi 2 3 2 2" xfId="30028" xr:uid="{285CC884-2424-4D84-B45C-4A1CE014FB56}"/>
    <cellStyle name="_Column2_Delta Cambi 2 3 3" xfId="23357" xr:uid="{426D7E45-D380-4B6C-9948-E33E4036752B}"/>
    <cellStyle name="_Column2_Delta Cambi 2 4" xfId="12641" xr:uid="{1D925383-F205-4D30-9612-AE573A0BC747}"/>
    <cellStyle name="_Column2_Delta Cambi 2 4 2" xfId="25336" xr:uid="{5B9BDE94-D654-4039-96FC-3EFFB9817466}"/>
    <cellStyle name="_Column2_Delta Cambi 3" xfId="695" xr:uid="{7D9DD17E-AD00-41B8-AC9E-007EC00CC779}"/>
    <cellStyle name="_Column2_Delta Cambi 3 2" xfId="6702" xr:uid="{649AA4EA-6281-49BD-A04E-E241C582B26B}"/>
    <cellStyle name="_Column2_Delta Cambi 3 2 2" xfId="14187" xr:uid="{F0F82784-AB4A-4006-A2BE-65239D30BAC8}"/>
    <cellStyle name="_Column2_Delta Cambi 3 2 2 2" xfId="26698" xr:uid="{06F6B85B-9D74-4080-BD8A-BECB799FAC1E}"/>
    <cellStyle name="_Column2_Delta Cambi 3 2 3" xfId="19913" xr:uid="{5E8C63DF-E95F-4C5E-9D80-8A2716733694}"/>
    <cellStyle name="_Column2_Delta Cambi 3 3" xfId="10616" xr:uid="{B9269D9B-4BAB-4E50-BDF0-CD86D712BF6D}"/>
    <cellStyle name="_Column2_Delta Cambi 3 3 2" xfId="17658" xr:uid="{E73A71AB-E489-45AD-8D0D-D43774E36748}"/>
    <cellStyle name="_Column2_Delta Cambi 3 3 2 2" xfId="30027" xr:uid="{1A6296CB-DA1B-4A31-888B-0AE4B35BCE48}"/>
    <cellStyle name="_Column2_Delta Cambi 3 3 3" xfId="23356" xr:uid="{0F3DCA35-50DD-47F3-BA66-1754252BE2F4}"/>
    <cellStyle name="_Column2_Delta Cambi 3 4" xfId="12640" xr:uid="{FE9FCEBE-8C24-46A5-9FB9-332EEAE282E2}"/>
    <cellStyle name="_Column2_Delta Cambi 3 4 2" xfId="25335" xr:uid="{1C2911A4-B5E2-4006-9D2F-815938965FEB}"/>
    <cellStyle name="_Column2_Delta Cambi 4" xfId="6700" xr:uid="{FF3588E7-1CE0-46FD-825F-82B96B811A4F}"/>
    <cellStyle name="_Column2_Delta Cambi 4 2" xfId="14185" xr:uid="{6050CE22-05E9-4355-946A-50E29A24D669}"/>
    <cellStyle name="_Column2_Delta Cambi 4 2 2" xfId="26696" xr:uid="{338F2F2D-3E3D-404E-B11D-E2E8E960107C}"/>
    <cellStyle name="_Column2_Delta Cambi 4 3" xfId="19911" xr:uid="{5BE6B2AD-B926-4504-AD27-50048AD48B49}"/>
    <cellStyle name="_Column2_Delta Cambi 5" xfId="10618" xr:uid="{0B320AA9-34D6-4445-8035-B28C3E64D925}"/>
    <cellStyle name="_Column2_Delta Cambi 5 2" xfId="17660" xr:uid="{A40ACDBB-5A46-4299-8D89-BF87CB8D1F82}"/>
    <cellStyle name="_Column2_Delta Cambi 5 2 2" xfId="30029" xr:uid="{269CAEC4-B4F9-4F73-B243-55F935932AFE}"/>
    <cellStyle name="_Column2_Delta Cambi 5 3" xfId="23358" xr:uid="{FFF612CA-70A5-4711-B53F-07B32619F021}"/>
    <cellStyle name="_Column2_Delta Cambi 6" xfId="12642" xr:uid="{889440A0-3BAF-479C-88FF-9499A95991AF}"/>
    <cellStyle name="_Column2_Delta Cambi 6 2" xfId="25337" xr:uid="{24F3CE9C-B076-43F3-92D0-DE88D7F003EA}"/>
    <cellStyle name="_Column2_delta perimetro 2vs ytd" xfId="696" xr:uid="{F09E7DA2-CF5C-493D-80DE-AF9A0605FA9A}"/>
    <cellStyle name="_Column2_Dett. On. Prov. Op.- Stra. " xfId="697" xr:uid="{E51D7796-9D89-42BC-B932-48C8AD6E0694}"/>
    <cellStyle name="_Column2_Dett. On. Prov. Op.- Stra.  2" xfId="698" xr:uid="{C3C2FA99-B9AB-47C4-AA02-0C56BDD193DB}"/>
    <cellStyle name="_Column2_Dett. On. Prov. Op.- Stra.  2 2" xfId="6705" xr:uid="{DFE952A5-AC76-4FB2-9A83-3B25A3575837}"/>
    <cellStyle name="_Column2_Dett. On. Prov. Op.- Stra.  2 2 2" xfId="14189" xr:uid="{39669CED-2C20-4F31-AEB2-278C85A5F75F}"/>
    <cellStyle name="_Column2_Dett. On. Prov. Op.- Stra.  2 2 2 2" xfId="26700" xr:uid="{E70D33D2-D922-4E9B-89EC-66813E601BA1}"/>
    <cellStyle name="_Column2_Dett. On. Prov. Op.- Stra.  2 2 3" xfId="19916" xr:uid="{DCA69D5A-08EA-4EBF-9BD1-6753DADBE615}"/>
    <cellStyle name="_Column2_Dett. On. Prov. Op.- Stra.  2 3" xfId="10614" xr:uid="{E439060E-A0AC-40F3-ACCF-AFDEE3BAF618}"/>
    <cellStyle name="_Column2_Dett. On. Prov. Op.- Stra.  2 3 2" xfId="17656" xr:uid="{E0352EEA-6022-4715-9B9D-2FF8B6DBD1BE}"/>
    <cellStyle name="_Column2_Dett. On. Prov. Op.- Stra.  2 3 2 2" xfId="30025" xr:uid="{BD1ACD31-2BAF-4C30-AED3-E90A89C45772}"/>
    <cellStyle name="_Column2_Dett. On. Prov. Op.- Stra.  2 3 3" xfId="23354" xr:uid="{96F84123-56C0-4F6F-99B0-BA94B2B0D07D}"/>
    <cellStyle name="_Column2_Dett. On. Prov. Op.- Stra.  2 4" xfId="12638" xr:uid="{AB344731-83E3-4339-B4E3-2F00A4CD9D36}"/>
    <cellStyle name="_Column2_Dett. On. Prov. Op.- Stra.  2 4 2" xfId="25333" xr:uid="{0BEB343E-69A1-4A6A-A6C8-6A994906054A}"/>
    <cellStyle name="_Column2_Dett. On. Prov. Op.- Stra.  3" xfId="699" xr:uid="{F3FCCE4F-822C-4073-B3F9-06FA3EEA6A76}"/>
    <cellStyle name="_Column2_Dett. On. Prov. Op.- Stra.  3 2" xfId="6706" xr:uid="{9E5A2FDD-43BF-4E46-AF0F-13A15B1F9C3D}"/>
    <cellStyle name="_Column2_Dett. On. Prov. Op.- Stra.  3 2 2" xfId="14190" xr:uid="{B0845ACD-C304-4EA6-B6E6-ADE2EB081DB8}"/>
    <cellStyle name="_Column2_Dett. On. Prov. Op.- Stra.  3 2 2 2" xfId="26701" xr:uid="{B6274CA5-458C-48CC-A9A7-D2BB9B70969F}"/>
    <cellStyle name="_Column2_Dett. On. Prov. Op.- Stra.  3 2 3" xfId="19917" xr:uid="{39EE49F9-1323-4EEC-A22A-432CE65E1E88}"/>
    <cellStyle name="_Column2_Dett. On. Prov. Op.- Stra.  3 3" xfId="10612" xr:uid="{5C00CD40-CB33-457E-974C-4F48EA8E7086}"/>
    <cellStyle name="_Column2_Dett. On. Prov. Op.- Stra.  3 3 2" xfId="17654" xr:uid="{62AFC489-95A7-4308-B1E6-B40DF5B88ECC}"/>
    <cellStyle name="_Column2_Dett. On. Prov. Op.- Stra.  3 3 2 2" xfId="30023" xr:uid="{3F923108-30B8-43E0-9C17-05A731A99B80}"/>
    <cellStyle name="_Column2_Dett. On. Prov. Op.- Stra.  3 3 3" xfId="23352" xr:uid="{9AEB88EB-AA29-487F-AEAC-D427DEA82A1E}"/>
    <cellStyle name="_Column2_Dett. On. Prov. Op.- Stra.  3 4" xfId="12637" xr:uid="{0B4D03F8-AB65-4575-BB26-2E61728B07FB}"/>
    <cellStyle name="_Column2_Dett. On. Prov. Op.- Stra.  3 4 2" xfId="25332" xr:uid="{2CB1D67C-804A-4903-9CAA-65D6D63C2B08}"/>
    <cellStyle name="_Column2_Dett. On. Prov. Op.- Stra.  4" xfId="6704" xr:uid="{990C2DF6-0535-4EF2-A246-41630F71FE14}"/>
    <cellStyle name="_Column2_Dett. On. Prov. Op.- Stra.  4 2" xfId="14188" xr:uid="{CE46AABD-7AD8-49F1-8B0B-44FADC455758}"/>
    <cellStyle name="_Column2_Dett. On. Prov. Op.- Stra.  4 2 2" xfId="26699" xr:uid="{B0BA1A85-8E99-4DBF-9E5A-726A46ED14C7}"/>
    <cellStyle name="_Column2_Dett. On. Prov. Op.- Stra.  4 3" xfId="19915" xr:uid="{249C0018-7D46-4A53-8108-3B6EB904E1B8}"/>
    <cellStyle name="_Column2_Dett. On. Prov. Op.- Stra.  5" xfId="10615" xr:uid="{312DDBD5-4E45-4A16-9A67-DE0D468E7BA2}"/>
    <cellStyle name="_Column2_Dett. On. Prov. Op.- Stra.  5 2" xfId="17657" xr:uid="{21724D9B-BF8F-4E9B-AD77-2EA1B7A6B1A6}"/>
    <cellStyle name="_Column2_Dett. On. Prov. Op.- Stra.  5 2 2" xfId="30026" xr:uid="{2DBDEA8C-6102-4A4F-B8C5-EC78D57D0F62}"/>
    <cellStyle name="_Column2_Dett. On. Prov. Op.- Stra.  5 3" xfId="23355" xr:uid="{B8C70F4D-148E-4FD1-A9E2-BED6919FA711}"/>
    <cellStyle name="_Column2_Dett. On. Prov. Op.- Stra.  6" xfId="12639" xr:uid="{76F1528D-E545-421F-BF3C-FF4B4E969F28}"/>
    <cellStyle name="_Column2_Dett. On. Prov. Op.- Stra.  6 2" xfId="25334" xr:uid="{E4CC1521-70B6-4A1A-BC38-03DA00406ECD}"/>
    <cellStyle name="_Column2_Dett. Prov.On.Op.Stra" xfId="700" xr:uid="{C0AEE841-6CAA-4C76-9528-CD30CECCECF8}"/>
    <cellStyle name="_Column2_Dett. Prov.On.Op.Stra 2" xfId="701" xr:uid="{D9F04B40-A0B2-496F-AAF9-2916FBBD73CD}"/>
    <cellStyle name="_Column2_Dett. Prov.On.Op.Stra 2 2" xfId="6708" xr:uid="{754E5F99-471A-4155-A20A-EEF40DDA0EA4}"/>
    <cellStyle name="_Column2_Dett. Prov.On.Op.Stra 2 2 2" xfId="14192" xr:uid="{5D24CA33-3641-426A-8D60-5513A3BC2190}"/>
    <cellStyle name="_Column2_Dett. Prov.On.Op.Stra 2 2 2 2" xfId="26703" xr:uid="{49A7E3BF-63F3-4412-ACDD-63835F3A4BFE}"/>
    <cellStyle name="_Column2_Dett. Prov.On.Op.Stra 2 2 3" xfId="19919" xr:uid="{51F09C23-8EC8-4B82-9C8D-E7A99F2CE72B}"/>
    <cellStyle name="_Column2_Dett. Prov.On.Op.Stra 2 3" xfId="10610" xr:uid="{F781C80D-85EA-47CA-9E23-195F0FA9B1B4}"/>
    <cellStyle name="_Column2_Dett. Prov.On.Op.Stra 2 3 2" xfId="17652" xr:uid="{6661E8BE-EE2B-4D52-ADA7-B2F4F5C92CB6}"/>
    <cellStyle name="_Column2_Dett. Prov.On.Op.Stra 2 3 2 2" xfId="30021" xr:uid="{5A85BFF1-8C79-45D8-B1DE-F88B4AA424E2}"/>
    <cellStyle name="_Column2_Dett. Prov.On.Op.Stra 2 3 3" xfId="23350" xr:uid="{457C1853-EF3B-4DF0-98C8-0E1D8468661C}"/>
    <cellStyle name="_Column2_Dett. Prov.On.Op.Stra 2 4" xfId="12635" xr:uid="{8EEF456E-DCD2-4F11-BA41-C0589F5F3E9E}"/>
    <cellStyle name="_Column2_Dett. Prov.On.Op.Stra 2 4 2" xfId="25330" xr:uid="{473C7A36-DCC0-4FDD-968B-091EB7A6796C}"/>
    <cellStyle name="_Column2_Dett. Prov.On.Op.Stra 3" xfId="702" xr:uid="{123B12AB-378E-4928-914E-E51DA3CC964D}"/>
    <cellStyle name="_Column2_Dett. Prov.On.Op.Stra 3 2" xfId="6709" xr:uid="{863B681B-9845-467E-926D-EDD9D094B263}"/>
    <cellStyle name="_Column2_Dett. Prov.On.Op.Stra 3 2 2" xfId="14193" xr:uid="{7A38E816-7EA9-4673-B9D2-41D2BB1DF9CE}"/>
    <cellStyle name="_Column2_Dett. Prov.On.Op.Stra 3 2 2 2" xfId="26704" xr:uid="{5010D41C-8B1C-4C3B-BB9A-856EDF7D88CA}"/>
    <cellStyle name="_Column2_Dett. Prov.On.Op.Stra 3 2 3" xfId="19920" xr:uid="{715896C0-7039-4111-8FD7-CD0697AADF86}"/>
    <cellStyle name="_Column2_Dett. Prov.On.Op.Stra 3 3" xfId="10609" xr:uid="{98968BB8-30F1-4200-8FDE-E387E940C144}"/>
    <cellStyle name="_Column2_Dett. Prov.On.Op.Stra 3 3 2" xfId="17651" xr:uid="{E35DF77B-AC2B-4D87-BFE4-D9B6F54E2257}"/>
    <cellStyle name="_Column2_Dett. Prov.On.Op.Stra 3 3 2 2" xfId="30020" xr:uid="{EBDB5045-E15C-4A5C-A487-B4B46CB0986E}"/>
    <cellStyle name="_Column2_Dett. Prov.On.Op.Stra 3 3 3" xfId="23349" xr:uid="{EC8D1C61-D631-47B4-BA38-CE6256FC0A1C}"/>
    <cellStyle name="_Column2_Dett. Prov.On.Op.Stra 3 4" xfId="12634" xr:uid="{FF885B10-5392-4C13-AD54-9E23BB971058}"/>
    <cellStyle name="_Column2_Dett. Prov.On.Op.Stra 3 4 2" xfId="25329" xr:uid="{13ECB7BB-2660-4E27-B9DA-ACC53CFEDCA9}"/>
    <cellStyle name="_Column2_Dett. Prov.On.Op.Stra 4" xfId="6707" xr:uid="{C9ED3465-5910-40BE-9925-83A9978FF3C3}"/>
    <cellStyle name="_Column2_Dett. Prov.On.Op.Stra 4 2" xfId="14191" xr:uid="{83D056C1-0594-4EF0-ADAF-0DFDD6B23D4D}"/>
    <cellStyle name="_Column2_Dett. Prov.On.Op.Stra 4 2 2" xfId="26702" xr:uid="{CF399C7C-077E-4C5F-B017-52C90C5031E0}"/>
    <cellStyle name="_Column2_Dett. Prov.On.Op.Stra 4 3" xfId="19918" xr:uid="{D60CF9F0-A9AE-4EB6-AD4F-1F5274064131}"/>
    <cellStyle name="_Column2_Dett. Prov.On.Op.Stra 5" xfId="10611" xr:uid="{D498FE1F-2B8B-4955-950C-C08531F5A1E1}"/>
    <cellStyle name="_Column2_Dett. Prov.On.Op.Stra 5 2" xfId="17653" xr:uid="{8DD676A6-0C27-43BE-8027-7FEAFFB02706}"/>
    <cellStyle name="_Column2_Dett. Prov.On.Op.Stra 5 2 2" xfId="30022" xr:uid="{9DBC6DB0-BE74-40FE-B8CC-F5C558C0031D}"/>
    <cellStyle name="_Column2_Dett. Prov.On.Op.Stra 5 3" xfId="23351" xr:uid="{C142E409-9293-430D-AB52-7BD9425B8439}"/>
    <cellStyle name="_Column2_Dett. Prov.On.Op.Stra 6" xfId="12636" xr:uid="{0EE19568-B5D0-4230-959E-A586C3E10480}"/>
    <cellStyle name="_Column2_Dett. Prov.On.Op.Stra 6 2" xfId="25331" xr:uid="{DAB12395-D6FA-4FA1-BC44-F9B59D9C9709}"/>
    <cellStyle name="_Column2_dettagli noa" xfId="703" xr:uid="{AC17392C-C8C3-426B-8372-555041D46D01}"/>
    <cellStyle name="_Column2_dettagli per memo ROF1" xfId="704" xr:uid="{7C408FA1-915A-4747-8F3A-EA9862E88ACE}"/>
    <cellStyle name="_Column2_DocxCEO Fcst Rev" xfId="705" xr:uid="{ACFA2538-3F4B-4634-8BC5-83325CE1E6A0}"/>
    <cellStyle name="_Column2_DocxCEO Fcst Rev 2" xfId="706" xr:uid="{911E7CA5-103B-469A-B100-63483CA994D2}"/>
    <cellStyle name="_Column2_DocxCEO Fcst Rev 2 2" xfId="6713" xr:uid="{CFEA4247-1154-4D45-9E75-84E653321229}"/>
    <cellStyle name="_Column2_DocxCEO Fcst Rev 2 2 2" xfId="14195" xr:uid="{4BA6CA50-8FD0-4922-96A1-DE1B6ED5E6F4}"/>
    <cellStyle name="_Column2_DocxCEO Fcst Rev 2 2 2 2" xfId="26706" xr:uid="{5AADB2F6-D43F-4CC0-BB26-5239A93A7445}"/>
    <cellStyle name="_Column2_DocxCEO Fcst Rev 2 2 3" xfId="19924" xr:uid="{615D740A-9444-4EF6-AB0E-A673E060EB97}"/>
    <cellStyle name="_Column2_DocxCEO Fcst Rev 2 3" xfId="10607" xr:uid="{3AB28FC3-2D98-4D84-8F40-8387DD915882}"/>
    <cellStyle name="_Column2_DocxCEO Fcst Rev 2 3 2" xfId="17649" xr:uid="{F202AED2-7F14-42F1-8C0E-D21B46D4C3F8}"/>
    <cellStyle name="_Column2_DocxCEO Fcst Rev 2 3 2 2" xfId="30018" xr:uid="{B72E94CE-42BE-4B78-B0B7-BE8C691C2DAB}"/>
    <cellStyle name="_Column2_DocxCEO Fcst Rev 2 3 3" xfId="23347" xr:uid="{9FE3DE65-5778-45D6-9A28-C20962145ABB}"/>
    <cellStyle name="_Column2_DocxCEO Fcst Rev 2 4" xfId="12632" xr:uid="{A8F3769A-62B7-4881-9E2F-E20CC729C2AE}"/>
    <cellStyle name="_Column2_DocxCEO Fcst Rev 2 4 2" xfId="25327" xr:uid="{B398C67B-2EEE-44FA-B8F9-E8ADC55FB0FA}"/>
    <cellStyle name="_Column2_DocxCEO Fcst Rev 3" xfId="707" xr:uid="{87F808CB-C4C8-45DB-9E03-79E22C0BF416}"/>
    <cellStyle name="_Column2_DocxCEO Fcst Rev 3 2" xfId="6714" xr:uid="{9AD987FE-6837-4F90-96A5-34CA94C894A9}"/>
    <cellStyle name="_Column2_DocxCEO Fcst Rev 3 2 2" xfId="14196" xr:uid="{D56A1D44-08B3-423A-B2E8-043670F2F478}"/>
    <cellStyle name="_Column2_DocxCEO Fcst Rev 3 2 2 2" xfId="26707" xr:uid="{7F5EBBA7-86AD-44C1-A037-65922104F9B8}"/>
    <cellStyle name="_Column2_DocxCEO Fcst Rev 3 2 3" xfId="19925" xr:uid="{809331D6-32B2-437B-90B7-12E454336473}"/>
    <cellStyle name="_Column2_DocxCEO Fcst Rev 3 3" xfId="10605" xr:uid="{48D96E1E-9B0F-45EB-BDFE-2F153129C5EE}"/>
    <cellStyle name="_Column2_DocxCEO Fcst Rev 3 3 2" xfId="17647" xr:uid="{727E0A26-C269-4735-969C-3E5A0C2FC563}"/>
    <cellStyle name="_Column2_DocxCEO Fcst Rev 3 3 2 2" xfId="30016" xr:uid="{B2DD69ED-6F5C-450B-883B-05F055F39372}"/>
    <cellStyle name="_Column2_DocxCEO Fcst Rev 3 3 3" xfId="23345" xr:uid="{DD038664-72A8-4474-A817-4C6CCCBC96C2}"/>
    <cellStyle name="_Column2_DocxCEO Fcst Rev 3 4" xfId="12631" xr:uid="{40F2C9F0-E227-4F94-93D4-B209BC38F684}"/>
    <cellStyle name="_Column2_DocxCEO Fcst Rev 3 4 2" xfId="25326" xr:uid="{90A71F09-E60A-4DC0-B6EE-5F56A3008FE3}"/>
    <cellStyle name="_Column2_DocxCEO Fcst Rev 4" xfId="6712" xr:uid="{52BE61CE-D3E3-48C3-8078-7FF3C7525C2C}"/>
    <cellStyle name="_Column2_DocxCEO Fcst Rev 4 2" xfId="14194" xr:uid="{DD2D3E26-92CC-4D86-AB70-6AE16586A6CB}"/>
    <cellStyle name="_Column2_DocxCEO Fcst Rev 4 2 2" xfId="26705" xr:uid="{7992A30A-17D0-4BD6-B722-76A99C564616}"/>
    <cellStyle name="_Column2_DocxCEO Fcst Rev 4 3" xfId="19923" xr:uid="{CEEBE940-0F6D-44DE-8441-2B1F8C1E8672}"/>
    <cellStyle name="_Column2_DocxCEO Fcst Rev 5" xfId="10608" xr:uid="{79C4F1F4-7EF3-4B2F-BD66-CFA43DEBCD8F}"/>
    <cellStyle name="_Column2_DocxCEO Fcst Rev 5 2" xfId="17650" xr:uid="{827FE227-0EC4-4A4A-A6EC-C8C3F60EAAF9}"/>
    <cellStyle name="_Column2_DocxCEO Fcst Rev 5 2 2" xfId="30019" xr:uid="{6F946EB7-097E-4F12-B6BD-D2EB788A58E3}"/>
    <cellStyle name="_Column2_DocxCEO Fcst Rev 5 3" xfId="23348" xr:uid="{E595098A-8265-4E4D-88A0-A68C0B3244AF}"/>
    <cellStyle name="_Column2_DocxCEO Fcst Rev 6" xfId="12633" xr:uid="{5DD16A70-E5B0-4592-A6B6-8B3BA4C53C65}"/>
    <cellStyle name="_Column2_DocxCEO Fcst Rev 6 2" xfId="25328" xr:uid="{913E2CE8-BCA5-472D-90EF-33CDA439331D}"/>
    <cellStyle name="_Column2_e-Cash flow by quarter" xfId="708" xr:uid="{69BA1D09-B059-4E56-9D69-79072D10E74A}"/>
    <cellStyle name="_Column2_Ferrari" xfId="709" xr:uid="{E92087F9-2F98-424C-96F1-79F7C4FDED08}"/>
    <cellStyle name="_Column2_Ferrari 2" xfId="710" xr:uid="{EBB71795-B604-49AA-A64F-7123F064B4CC}"/>
    <cellStyle name="_Column2_Ferrari 2 2" xfId="6717" xr:uid="{2DD96B45-62BE-4C5E-88D6-3E8E71A3D9CF}"/>
    <cellStyle name="_Column2_Ferrari 2 2 2" xfId="14198" xr:uid="{9D75986D-A5CF-4FD4-812A-DA25F3A2FD34}"/>
    <cellStyle name="_Column2_Ferrari 2 2 2 2" xfId="26709" xr:uid="{8B8BC8A4-DB2B-4E4B-A38B-321BD0DAB0C6}"/>
    <cellStyle name="_Column2_Ferrari 2 2 3" xfId="19928" xr:uid="{88DC9351-5686-4432-A3E2-B6DE4C79FB14}"/>
    <cellStyle name="_Column2_Ferrari 2 3" xfId="13137" xr:uid="{B86064F1-9E5C-431D-A4F8-676525A3BA9D}"/>
    <cellStyle name="_Column2_Ferrari 2 3 2" xfId="18884" xr:uid="{72491533-B1A8-43D8-8B41-584090AB2202}"/>
    <cellStyle name="_Column2_Ferrari 2 3 2 2" xfId="31249" xr:uid="{5CE91418-2CB0-4758-8332-61324456F6FA}"/>
    <cellStyle name="_Column2_Ferrari 2 3 3" xfId="25832" xr:uid="{574D0D79-C436-4BE1-AAE6-17758B0C89AA}"/>
    <cellStyle name="_Column2_Ferrari 2 4" xfId="12629" xr:uid="{6047D161-1992-4E5B-9B7C-37D0665BF2C0}"/>
    <cellStyle name="_Column2_Ferrari 2 4 2" xfId="25324" xr:uid="{B98E20B1-F38F-45D6-ACBA-3B1F4EE0B6E1}"/>
    <cellStyle name="_Column2_Ferrari 3" xfId="711" xr:uid="{E2C18AE5-0E6E-40C8-A3EE-94E96A59343B}"/>
    <cellStyle name="_Column2_Ferrari 3 2" xfId="6718" xr:uid="{9D8EC428-EDA1-4012-844E-10C52908C7CF}"/>
    <cellStyle name="_Column2_Ferrari 3 2 2" xfId="14199" xr:uid="{9FEB700A-0047-407D-91E3-7B9EB3A6B96D}"/>
    <cellStyle name="_Column2_Ferrari 3 2 2 2" xfId="26710" xr:uid="{72A00251-AB4C-4B5B-ADC1-8BEFC99F60EB}"/>
    <cellStyle name="_Column2_Ferrari 3 2 3" xfId="19929" xr:uid="{A89B0977-1299-4C6D-BD99-1A17D1A0939F}"/>
    <cellStyle name="_Column2_Ferrari 3 3" xfId="10603" xr:uid="{F242CA6A-1677-46AA-8BF6-8D09A6D7AD77}"/>
    <cellStyle name="_Column2_Ferrari 3 3 2" xfId="17645" xr:uid="{F2AC36F8-9438-46FB-AA5A-8E855A81048A}"/>
    <cellStyle name="_Column2_Ferrari 3 3 2 2" xfId="30014" xr:uid="{53F3B533-11FB-47B9-B327-FD76A77DA7D0}"/>
    <cellStyle name="_Column2_Ferrari 3 3 3" xfId="23343" xr:uid="{0FA8EF37-DD79-48AD-96D2-72CB95DC370E}"/>
    <cellStyle name="_Column2_Ferrari 3 4" xfId="12628" xr:uid="{DC9D173B-015D-46D3-8CF3-E523A69C5A98}"/>
    <cellStyle name="_Column2_Ferrari 3 4 2" xfId="25323" xr:uid="{06637BB1-43A6-4D73-885F-62E01EDBE1FA}"/>
    <cellStyle name="_Column2_Ferrari 4" xfId="6716" xr:uid="{871F5C66-9D51-4B24-87BD-5F04EDA777AE}"/>
    <cellStyle name="_Column2_Ferrari 4 2" xfId="14197" xr:uid="{4D2C7D2C-05E3-4E29-B5F2-FC1A6AEA48DA}"/>
    <cellStyle name="_Column2_Ferrari 4 2 2" xfId="26708" xr:uid="{E2E6D2C6-DF74-48CA-A348-4E57CC491AFD}"/>
    <cellStyle name="_Column2_Ferrari 4 3" xfId="19927" xr:uid="{3FD165B6-C2F1-4FF7-A8A9-2FB52DB284DA}"/>
    <cellStyle name="_Column2_Ferrari 5" xfId="10604" xr:uid="{22B23470-AE18-4F4C-963F-F984A5CF0B6C}"/>
    <cellStyle name="_Column2_Ferrari 5 2" xfId="17646" xr:uid="{31D5EAD7-3574-466C-96A6-FB4550C90648}"/>
    <cellStyle name="_Column2_Ferrari 5 2 2" xfId="30015" xr:uid="{6FAAE358-D0DB-4DBF-9234-939C284F9548}"/>
    <cellStyle name="_Column2_Ferrari 5 3" xfId="23344" xr:uid="{08015C64-B417-4016-8506-02B29EA20C6F}"/>
    <cellStyle name="_Column2_Ferrari 6" xfId="12630" xr:uid="{8B047579-D516-4879-8E39-8825A9B15557}"/>
    <cellStyle name="_Column2_Ferrari 6 2" xfId="25325" xr:uid="{DE12240C-404B-472C-B480-D636E0633189}"/>
    <cellStyle name="_Column2_FILE STDFCST1 per GEC" xfId="712" xr:uid="{54E50D92-E6D7-4C47-8B96-80C6FD1D26B4}"/>
    <cellStyle name="_Column2_Flash 2011 template" xfId="713" xr:uid="{F1409060-03C2-4F2D-9FD6-DB1570C1248E}"/>
    <cellStyle name="_Column2_Flash 2011 template 2" xfId="714" xr:uid="{C56AF8DD-F0D0-4E76-9116-DAE9E777F20A}"/>
    <cellStyle name="_Column2_Flash 2011 template 2 2" xfId="6721" xr:uid="{210977C2-4CDB-41F0-B8C6-6A5F7232CF54}"/>
    <cellStyle name="_Column2_Flash 2011 template 2 2 2" xfId="14201" xr:uid="{F231AEF4-9D31-420A-ACF3-AF375FF183F4}"/>
    <cellStyle name="_Column2_Flash 2011 template 2 2 2 2" xfId="26712" xr:uid="{009B9009-0B19-46B3-AAB8-F1DAB2B70C81}"/>
    <cellStyle name="_Column2_Flash 2011 template 2 2 3" xfId="19932" xr:uid="{B9055757-C7C5-492A-A21A-9A18F30DD690}"/>
    <cellStyle name="_Column2_Flash 2011 template 2 3" xfId="10601" xr:uid="{945F7F5C-A86C-443F-9758-B0EBDB3670D2}"/>
    <cellStyle name="_Column2_Flash 2011 template 2 3 2" xfId="17643" xr:uid="{78A4C1C8-9CD3-4213-99D9-72AA46C3C61C}"/>
    <cellStyle name="_Column2_Flash 2011 template 2 3 2 2" xfId="30012" xr:uid="{37EED1F0-B3DB-44D1-970C-2F3FD115C8CA}"/>
    <cellStyle name="_Column2_Flash 2011 template 2 3 3" xfId="23341" xr:uid="{2857AE74-6BB1-48CE-85E5-120CF137ADB3}"/>
    <cellStyle name="_Column2_Flash 2011 template 2 4" xfId="12626" xr:uid="{947519F4-DE72-4775-B74A-80ED4AEA3054}"/>
    <cellStyle name="_Column2_Flash 2011 template 2 4 2" xfId="25321" xr:uid="{68BB0AF3-B651-49D6-83CA-BC2D919EE120}"/>
    <cellStyle name="_Column2_Flash 2011 template 3" xfId="715" xr:uid="{4D7071DE-54C2-4D6F-940E-018BDAF1A7F6}"/>
    <cellStyle name="_Column2_Flash 2011 template 3 2" xfId="6722" xr:uid="{A3C0B2BD-811E-4B62-8B40-7DF059798647}"/>
    <cellStyle name="_Column2_Flash 2011 template 3 2 2" xfId="14202" xr:uid="{361D09FB-B8EF-4CD8-87A0-2AA7252FA860}"/>
    <cellStyle name="_Column2_Flash 2011 template 3 2 2 2" xfId="26713" xr:uid="{E6F8E2E1-BF7F-41EB-8015-F6DF64386B31}"/>
    <cellStyle name="_Column2_Flash 2011 template 3 2 3" xfId="19933" xr:uid="{D240C121-C598-40B6-A19D-E40602C6B944}"/>
    <cellStyle name="_Column2_Flash 2011 template 3 3" xfId="10600" xr:uid="{FB2D66DD-19C2-4E3A-B1D7-D92A07ABC2D4}"/>
    <cellStyle name="_Column2_Flash 2011 template 3 3 2" xfId="17642" xr:uid="{8F8B0BFF-C23D-47F0-B7A7-FD1CC507B04A}"/>
    <cellStyle name="_Column2_Flash 2011 template 3 3 2 2" xfId="30011" xr:uid="{DB418520-257A-444C-BAC9-7DD08CF9759F}"/>
    <cellStyle name="_Column2_Flash 2011 template 3 3 3" xfId="23340" xr:uid="{44DB1DFC-1C9E-4CF2-AEE2-EE1BFE02E82F}"/>
    <cellStyle name="_Column2_Flash 2011 template 3 4" xfId="12625" xr:uid="{CA4EF73A-6368-45C7-AD40-F0A9FA35FDE1}"/>
    <cellStyle name="_Column2_Flash 2011 template 3 4 2" xfId="25320" xr:uid="{34AD699A-351B-478E-9504-B36631A5228A}"/>
    <cellStyle name="_Column2_Flash 2011 template 4" xfId="6720" xr:uid="{0D84C0F7-A13F-49BA-8010-9B4782021BC4}"/>
    <cellStyle name="_Column2_Flash 2011 template 4 2" xfId="14200" xr:uid="{6B678D38-F5F2-450D-8A9D-E73C3ADA9FCB}"/>
    <cellStyle name="_Column2_Flash 2011 template 4 2 2" xfId="26711" xr:uid="{A31A6535-9D24-4EC9-BF78-5173944E8E8C}"/>
    <cellStyle name="_Column2_Flash 2011 template 4 3" xfId="19931" xr:uid="{85BF6851-43AF-471A-BCDF-F046B630C58D}"/>
    <cellStyle name="_Column2_Flash 2011 template 5" xfId="10602" xr:uid="{58212D79-7065-44D0-9F3F-3D0624901773}"/>
    <cellStyle name="_Column2_Flash 2011 template 5 2" xfId="17644" xr:uid="{60BA0452-6236-4494-9261-8E663D101675}"/>
    <cellStyle name="_Column2_Flash 2011 template 5 2 2" xfId="30013" xr:uid="{0E6AD6FB-5B7F-4C67-958C-3839270CAF86}"/>
    <cellStyle name="_Column2_Flash 2011 template 5 3" xfId="23342" xr:uid="{289066A0-192D-4023-9ED9-B1DB7FB74D71}"/>
    <cellStyle name="_Column2_Flash 2011 template 6" xfId="12627" xr:uid="{2E8CB405-3957-44BE-905C-28CB0FCD663E}"/>
    <cellStyle name="_Column2_Flash 2011 template 6 2" xfId="25322" xr:uid="{4E165F3F-9631-468D-8A71-76BF49735E95}"/>
    <cellStyle name="_Column2_Flash Comm" xfId="716" xr:uid="{7B040A8D-9C54-420F-B028-2ACD5CF06B12}"/>
    <cellStyle name="_Column2_Flash sept" xfId="717" xr:uid="{10F849AB-6043-42E3-971B-6F2D6C4BF995}"/>
    <cellStyle name="_Column2_FLUSSI" xfId="718" xr:uid="{30DA1F55-C995-4277-9280-E1D2A0593563}"/>
    <cellStyle name="_Column2_FREE CASH FLOW" xfId="719" xr:uid="{2453F285-422E-4584-A2E6-E4AF96D30702}"/>
    <cellStyle name="_Column2_FREE CASH FLOW 2" xfId="720" xr:uid="{881E6351-C658-464B-82AC-34A4D85A6DF8}"/>
    <cellStyle name="_Column2_FREE CASH FLOW 2 2" xfId="6727" xr:uid="{E263DDE5-4A2E-46E1-B72C-A19454F0E2C5}"/>
    <cellStyle name="_Column2_FREE CASH FLOW 2 2 2" xfId="14204" xr:uid="{B476CF6B-B043-4163-A57E-123B457C6639}"/>
    <cellStyle name="_Column2_FREE CASH FLOW 2 2 2 2" xfId="26715" xr:uid="{5EC5DFB7-2175-4785-91ED-63EA4CF5D53A}"/>
    <cellStyle name="_Column2_FREE CASH FLOW 2 2 3" xfId="19938" xr:uid="{319F75D3-A08A-41DE-BBE9-9A2A710001A8}"/>
    <cellStyle name="_Column2_FREE CASH FLOW 2 3" xfId="10598" xr:uid="{546C2C3A-F496-436E-B051-FACF3770CD66}"/>
    <cellStyle name="_Column2_FREE CASH FLOW 2 3 2" xfId="17640" xr:uid="{23B467F5-1583-4AE4-AF5D-3DB0069ACB14}"/>
    <cellStyle name="_Column2_FREE CASH FLOW 2 3 2 2" xfId="30009" xr:uid="{26B29954-51BB-4DDF-AE8B-E86C1AB572EF}"/>
    <cellStyle name="_Column2_FREE CASH FLOW 2 3 3" xfId="23338" xr:uid="{79C48EAB-F817-4827-86A9-C1F8C4A15A74}"/>
    <cellStyle name="_Column2_FREE CASH FLOW 2 4" xfId="12623" xr:uid="{510E8CB3-369D-466D-93F6-B30784F2625D}"/>
    <cellStyle name="_Column2_FREE CASH FLOW 2 4 2" xfId="25318" xr:uid="{B8596DAB-68EB-4D5B-B255-2CEDE717DE20}"/>
    <cellStyle name="_Column2_FREE CASH FLOW 3" xfId="721" xr:uid="{3FFC6950-797D-4102-AA0A-DF6C9E494153}"/>
    <cellStyle name="_Column2_FREE CASH FLOW 3 2" xfId="6728" xr:uid="{D1ED602E-1698-46B7-A15F-6CA862C66545}"/>
    <cellStyle name="_Column2_FREE CASH FLOW 3 2 2" xfId="14205" xr:uid="{D3023AE0-76A9-4BE3-92A2-5F6C3AC261AA}"/>
    <cellStyle name="_Column2_FREE CASH FLOW 3 2 2 2" xfId="26716" xr:uid="{37599309-D4E9-4FEC-A50B-3F7AD0931D60}"/>
    <cellStyle name="_Column2_FREE CASH FLOW 3 2 3" xfId="19939" xr:uid="{2B8AB7B7-6C7A-4A47-9144-7E5E56E35B91}"/>
    <cellStyle name="_Column2_FREE CASH FLOW 3 3" xfId="10597" xr:uid="{7D5779D5-0E4E-4FB8-ACFF-16C6EBBB86A6}"/>
    <cellStyle name="_Column2_FREE CASH FLOW 3 3 2" xfId="17639" xr:uid="{DCC552D2-38F8-4CFB-9D7B-ED6C5F732E37}"/>
    <cellStyle name="_Column2_FREE CASH FLOW 3 3 2 2" xfId="30008" xr:uid="{C51E3ADA-CED5-40D1-B96B-127232C7C924}"/>
    <cellStyle name="_Column2_FREE CASH FLOW 3 3 3" xfId="23337" xr:uid="{DE9E794F-5230-49F3-8A53-82F4385FBC4F}"/>
    <cellStyle name="_Column2_FREE CASH FLOW 3 4" xfId="12622" xr:uid="{B4DF047E-37D7-46F0-B352-D410E9487A9F}"/>
    <cellStyle name="_Column2_FREE CASH FLOW 3 4 2" xfId="25317" xr:uid="{BC4DBD5E-16A2-4AF4-A3EE-5537FE23A557}"/>
    <cellStyle name="_Column2_FREE CASH FLOW 4" xfId="6726" xr:uid="{3D578DC7-C319-4E69-BEF5-A79F00F43471}"/>
    <cellStyle name="_Column2_FREE CASH FLOW 4 2" xfId="14203" xr:uid="{A937F561-5445-420A-BD8F-528FE8E47033}"/>
    <cellStyle name="_Column2_FREE CASH FLOW 4 2 2" xfId="26714" xr:uid="{2B762B7B-6A41-496C-8960-2E04D98CDB83}"/>
    <cellStyle name="_Column2_FREE CASH FLOW 4 3" xfId="19937" xr:uid="{2FE8D4CE-8A08-462C-80F5-8D302BBF9E69}"/>
    <cellStyle name="_Column2_FREE CASH FLOW 5" xfId="10599" xr:uid="{6F798848-2916-49A5-A262-93B29AB7525E}"/>
    <cellStyle name="_Column2_FREE CASH FLOW 5 2" xfId="17641" xr:uid="{726764C4-500E-414D-A3C1-ED664D445847}"/>
    <cellStyle name="_Column2_FREE CASH FLOW 5 2 2" xfId="30010" xr:uid="{59F178C3-7B05-42F7-9742-1B652D4DB038}"/>
    <cellStyle name="_Column2_FREE CASH FLOW 5 3" xfId="23339" xr:uid="{49EC9399-C120-404D-8096-72BCF99469F4}"/>
    <cellStyle name="_Column2_FREE CASH FLOW 6" xfId="12624" xr:uid="{19348B40-4EB9-4A0F-9A7C-16CDBBE979A7}"/>
    <cellStyle name="_Column2_FREE CASH FLOW 6 2" xfId="25319" xr:uid="{119DA49D-D562-4465-9F88-D4D862EFEAB8}"/>
    <cellStyle name="_Column2_FREE CASH FLOW." xfId="722" xr:uid="{D1B72235-A63D-4E9A-93AA-38A632FA22EB}"/>
    <cellStyle name="_Column2_FREE CASH FLOW. 2" xfId="723" xr:uid="{761F2FF0-0598-4D72-B2BF-9D8F54EDA9D9}"/>
    <cellStyle name="_Column2_FREE CASH FLOW. 2 2" xfId="6730" xr:uid="{67923DF4-B7EF-4201-B752-612A34991B9A}"/>
    <cellStyle name="_Column2_FREE CASH FLOW. 2 2 2" xfId="14207" xr:uid="{34D32FED-CD5E-4627-AE0B-6F8C1A828D77}"/>
    <cellStyle name="_Column2_FREE CASH FLOW. 2 2 2 2" xfId="26718" xr:uid="{51C079E5-0F65-438F-BE36-FE563C2F888E}"/>
    <cellStyle name="_Column2_FREE CASH FLOW. 2 2 3" xfId="19941" xr:uid="{37A1DF46-2187-4D69-8297-0466568E12E3}"/>
    <cellStyle name="_Column2_FREE CASH FLOW. 2 3" xfId="10595" xr:uid="{B8100AA0-560E-4729-ACEC-68DDC320BE6C}"/>
    <cellStyle name="_Column2_FREE CASH FLOW. 2 3 2" xfId="17637" xr:uid="{FA393D9F-D54F-469D-AAD5-E3958FC0A3A9}"/>
    <cellStyle name="_Column2_FREE CASH FLOW. 2 3 2 2" xfId="30006" xr:uid="{5D5DDE18-319B-4B73-9268-62B417D54B44}"/>
    <cellStyle name="_Column2_FREE CASH FLOW. 2 3 3" xfId="23335" xr:uid="{2CDE0AA7-D7B1-4AB3-9A0A-B1F198CC41E1}"/>
    <cellStyle name="_Column2_FREE CASH FLOW. 2 4" xfId="12620" xr:uid="{473D6D4C-9B1C-4705-9E99-266CF623572A}"/>
    <cellStyle name="_Column2_FREE CASH FLOW. 2 4 2" xfId="25315" xr:uid="{B8688EC0-C1C5-429D-AD2D-11603A26F627}"/>
    <cellStyle name="_Column2_FREE CASH FLOW. 3" xfId="724" xr:uid="{432032F4-20AB-4EA3-AE19-0DD0EEE1C373}"/>
    <cellStyle name="_Column2_FREE CASH FLOW. 3 2" xfId="6731" xr:uid="{3765CBF2-7955-44E6-91C5-65E51E7DC6C5}"/>
    <cellStyle name="_Column2_FREE CASH FLOW. 3 2 2" xfId="14208" xr:uid="{EE988F33-80B6-4CCB-8721-145A6B72808F}"/>
    <cellStyle name="_Column2_FREE CASH FLOW. 3 2 2 2" xfId="26719" xr:uid="{89F8AC42-3D8F-46FB-9B3E-7B99714C831B}"/>
    <cellStyle name="_Column2_FREE CASH FLOW. 3 2 3" xfId="19942" xr:uid="{427282EE-A0FF-4EFE-BEBD-FA6CA1AE79D5}"/>
    <cellStyle name="_Column2_FREE CASH FLOW. 3 3" xfId="10594" xr:uid="{7CE8A73B-7A8E-476E-A423-1977FE180DC1}"/>
    <cellStyle name="_Column2_FREE CASH FLOW. 3 3 2" xfId="17636" xr:uid="{834BDDE0-D081-45F4-B937-A253BF317874}"/>
    <cellStyle name="_Column2_FREE CASH FLOW. 3 3 2 2" xfId="30005" xr:uid="{DA8C5C8E-220C-44CC-A987-F862C8D654CD}"/>
    <cellStyle name="_Column2_FREE CASH FLOW. 3 3 3" xfId="23334" xr:uid="{0267970B-C85B-4CFE-B425-C3A008E09564}"/>
    <cellStyle name="_Column2_FREE CASH FLOW. 3 4" xfId="12619" xr:uid="{08D9E554-095F-4370-B4AB-066744E71270}"/>
    <cellStyle name="_Column2_FREE CASH FLOW. 3 4 2" xfId="25314" xr:uid="{96C7D9CF-34C2-4F94-926A-627BFE54CDBA}"/>
    <cellStyle name="_Column2_FREE CASH FLOW. 4" xfId="6729" xr:uid="{19C36FA0-8A89-4EA0-9D3B-A4D6B97210F6}"/>
    <cellStyle name="_Column2_FREE CASH FLOW. 4 2" xfId="14206" xr:uid="{9171B5EC-3DC0-4117-B856-729FE763BE72}"/>
    <cellStyle name="_Column2_FREE CASH FLOW. 4 2 2" xfId="26717" xr:uid="{94098F49-CF80-42B8-BC1D-579092B16843}"/>
    <cellStyle name="_Column2_FREE CASH FLOW. 4 3" xfId="19940" xr:uid="{29C1CEDD-C56E-48E7-9E2A-60108552B639}"/>
    <cellStyle name="_Column2_FREE CASH FLOW. 5" xfId="10596" xr:uid="{A2EDDEB1-C177-46BF-ADB4-323D0383F740}"/>
    <cellStyle name="_Column2_FREE CASH FLOW. 5 2" xfId="17638" xr:uid="{4070469C-6128-4B2F-B958-04F64C6BDF1B}"/>
    <cellStyle name="_Column2_FREE CASH FLOW. 5 2 2" xfId="30007" xr:uid="{34FB403A-D978-4DD6-9617-9D4F5AF3A87C}"/>
    <cellStyle name="_Column2_FREE CASH FLOW. 5 3" xfId="23336" xr:uid="{83D78C8A-E646-4A38-8FE3-D4BD70F07572}"/>
    <cellStyle name="_Column2_FREE CASH FLOW. 6" xfId="12621" xr:uid="{8E2F0EA0-49DC-41E3-B94E-F3A9E618CD07}"/>
    <cellStyle name="_Column2_FREE CASH FLOW. 6 2" xfId="25316" xr:uid="{407A611C-2534-4D9D-9633-552BF1ADA86C}"/>
    <cellStyle name="_Column2_Grafici" xfId="725" xr:uid="{33335A87-F967-4F32-B02E-6A1E27CAB5C3}"/>
    <cellStyle name="_Column2_Grafici 2" xfId="726" xr:uid="{300C63E5-D4D1-425B-9DF8-1202B0A358FE}"/>
    <cellStyle name="_Column2_Grafici 2 2" xfId="6733" xr:uid="{457B3667-7CCC-4E86-9116-481D7666B91D}"/>
    <cellStyle name="_Column2_Grafici 2 2 2" xfId="14210" xr:uid="{DB104EA0-6FA6-4462-8402-932E380C7137}"/>
    <cellStyle name="_Column2_Grafici 2 2 2 2" xfId="26721" xr:uid="{37BCB0BC-7196-4A83-B742-C0D1F04D0D06}"/>
    <cellStyle name="_Column2_Grafici 2 2 3" xfId="19944" xr:uid="{1AFC10BA-62F1-4714-B903-A3DBFE1AE355}"/>
    <cellStyle name="_Column2_Grafici 2 3" xfId="10592" xr:uid="{4464E866-1C31-4FEC-8E25-54C7FD5B5122}"/>
    <cellStyle name="_Column2_Grafici 2 3 2" xfId="17634" xr:uid="{973FB9B5-4B53-4F69-B023-811F6B610D12}"/>
    <cellStyle name="_Column2_Grafici 2 3 2 2" xfId="30003" xr:uid="{52656D07-669B-45C6-BCDE-63FA46F3927B}"/>
    <cellStyle name="_Column2_Grafici 2 3 3" xfId="23332" xr:uid="{F5D294AE-8517-47AD-9F65-C9F8C05CACE1}"/>
    <cellStyle name="_Column2_Grafici 2 4" xfId="12617" xr:uid="{1C781412-873E-4F9B-84A4-FDD150310F40}"/>
    <cellStyle name="_Column2_Grafici 2 4 2" xfId="25312" xr:uid="{8E0225E3-955B-4C41-B28C-A30BD4AC815E}"/>
    <cellStyle name="_Column2_Grafici 3" xfId="727" xr:uid="{91337448-C688-4C42-88B4-5A09EBD20F27}"/>
    <cellStyle name="_Column2_Grafici 3 2" xfId="6734" xr:uid="{455EE595-9289-403D-A2B1-EAB294D6459C}"/>
    <cellStyle name="_Column2_Grafici 3 2 2" xfId="14211" xr:uid="{3EE9521E-99B0-43CA-8CDC-9B41D62CFBEC}"/>
    <cellStyle name="_Column2_Grafici 3 2 2 2" xfId="26722" xr:uid="{E880D33E-01BD-44D2-AA10-4A305553DEBC}"/>
    <cellStyle name="_Column2_Grafici 3 2 3" xfId="19945" xr:uid="{C7A0449B-AAA8-44F7-B95E-DF359644F323}"/>
    <cellStyle name="_Column2_Grafici 3 3" xfId="10591" xr:uid="{8B29EE8C-E796-41D7-8510-8185FE6218E4}"/>
    <cellStyle name="_Column2_Grafici 3 3 2" xfId="17633" xr:uid="{0AC44C27-7323-4600-8196-4937BD2883C6}"/>
    <cellStyle name="_Column2_Grafici 3 3 2 2" xfId="30002" xr:uid="{54114DD9-90ED-4985-B41F-B3D22EDD45FB}"/>
    <cellStyle name="_Column2_Grafici 3 3 3" xfId="23331" xr:uid="{C46C42AA-A4BF-4920-ADE7-E31C9D6BA308}"/>
    <cellStyle name="_Column2_Grafici 3 4" xfId="12616" xr:uid="{7B572D45-F3E3-4733-8E79-A6ECCCFA83C0}"/>
    <cellStyle name="_Column2_Grafici 3 4 2" xfId="25311" xr:uid="{6C6D04C9-40C6-43BA-968E-A45A662B86C5}"/>
    <cellStyle name="_Column2_Grafici 4" xfId="6732" xr:uid="{A04C590F-EE8B-4C2E-BEEF-4254521B8144}"/>
    <cellStyle name="_Column2_Grafici 4 2" xfId="14209" xr:uid="{3156370C-F38A-447E-9AE2-5C275DB0A3EC}"/>
    <cellStyle name="_Column2_Grafici 4 2 2" xfId="26720" xr:uid="{CB51C121-B5E8-4D91-BB75-5E60301BA036}"/>
    <cellStyle name="_Column2_Grafici 4 3" xfId="19943" xr:uid="{E7036C34-68E8-4533-BCFE-261A5F41A7E6}"/>
    <cellStyle name="_Column2_Grafici 5" xfId="10593" xr:uid="{A8CBF6EE-9BE7-4D0C-87B0-A21FB7C6C85F}"/>
    <cellStyle name="_Column2_Grafici 5 2" xfId="17635" xr:uid="{A2FBB4BF-B439-4C62-B38D-CD0DEBB4CAA9}"/>
    <cellStyle name="_Column2_Grafici 5 2 2" xfId="30004" xr:uid="{FE9EEBF1-7FDD-4BAC-9208-1E36EB270AB4}"/>
    <cellStyle name="_Column2_Grafici 5 3" xfId="23333" xr:uid="{6C349937-5293-40CD-9BC1-DD207F0A0190}"/>
    <cellStyle name="_Column2_Grafici 6" xfId="12618" xr:uid="{70302A8D-A5F1-4CDB-B2ED-D574BE5408BF}"/>
    <cellStyle name="_Column2_Grafici 6 2" xfId="25313" xr:uid="{85F982E7-E686-4C21-B95A-81761FBDB7B9}"/>
    <cellStyle name="_Column2_Grafici Operating Q1" xfId="728" xr:uid="{8A17AA3E-7264-470A-88B5-9A89709F9EE3}"/>
    <cellStyle name="_Column2_Highlights" xfId="729" xr:uid="{04EF47E0-A610-4951-851F-A375843D3E9C}"/>
    <cellStyle name="_Column2_Ind Fin 2 QT" xfId="730" xr:uid="{D507AD02-5696-4CE2-B886-897E7FA9C987}"/>
    <cellStyle name="_Column2_Ind Fin 2 QT 2" xfId="731" xr:uid="{63B16DF2-E028-40C4-ADF6-58D8729D4C32}"/>
    <cellStyle name="_Column2_Ind Fin 2 QT 2 2" xfId="6738" xr:uid="{95763A56-0736-41AB-BA27-504AB8B6AC42}"/>
    <cellStyle name="_Column2_Ind Fin 2 QT 2 2 2" xfId="14213" xr:uid="{7AB6310C-C6BB-48F2-88B9-8678006E7BD0}"/>
    <cellStyle name="_Column2_Ind Fin 2 QT 2 2 2 2" xfId="26724" xr:uid="{2650F7DF-5D67-4E39-BCDB-63012544CC52}"/>
    <cellStyle name="_Column2_Ind Fin 2 QT 2 2 3" xfId="19949" xr:uid="{61395315-214E-4432-B0D6-D104DDB31238}"/>
    <cellStyle name="_Column2_Ind Fin 2 QT 2 3" xfId="10589" xr:uid="{E8745D16-B558-4C91-AE60-5EC234926D2D}"/>
    <cellStyle name="_Column2_Ind Fin 2 QT 2 3 2" xfId="17631" xr:uid="{26C08E0E-F2EF-40E6-919A-1954F0FE3E2A}"/>
    <cellStyle name="_Column2_Ind Fin 2 QT 2 3 2 2" xfId="30000" xr:uid="{2C67B069-BAD9-4DE8-A9A8-CAE8424E120C}"/>
    <cellStyle name="_Column2_Ind Fin 2 QT 2 3 3" xfId="23329" xr:uid="{C681F924-83CD-408B-8F5E-BAF605750049}"/>
    <cellStyle name="_Column2_Ind Fin 2 QT 2 4" xfId="12614" xr:uid="{BA23AB55-34F1-44A0-B158-0D6DCD8986C0}"/>
    <cellStyle name="_Column2_Ind Fin 2 QT 2 4 2" xfId="25309" xr:uid="{6EB35ED4-E1D2-411C-B150-30BD5EEAB8BE}"/>
    <cellStyle name="_Column2_Ind Fin 2 QT 3" xfId="732" xr:uid="{6F9CC305-9AEE-40AA-8C01-C9A75765E2DE}"/>
    <cellStyle name="_Column2_Ind Fin 2 QT 3 2" xfId="6739" xr:uid="{F2AF0A9D-257A-4AAF-B36A-A3865DFC1B4D}"/>
    <cellStyle name="_Column2_Ind Fin 2 QT 3 2 2" xfId="14214" xr:uid="{2DB519A1-36A6-4E36-B2B4-7855A17362F8}"/>
    <cellStyle name="_Column2_Ind Fin 2 QT 3 2 2 2" xfId="26725" xr:uid="{04C6B567-E093-4378-9477-16D6E581DF47}"/>
    <cellStyle name="_Column2_Ind Fin 2 QT 3 2 3" xfId="19950" xr:uid="{A8D74FDF-B6CC-455D-8C48-DD24C1A8C9F6}"/>
    <cellStyle name="_Column2_Ind Fin 2 QT 3 3" xfId="10588" xr:uid="{B978A69B-4283-4B48-B4AE-8E5A8F6DD452}"/>
    <cellStyle name="_Column2_Ind Fin 2 QT 3 3 2" xfId="17630" xr:uid="{DA70EA1D-AA31-4F99-A8C6-41D3FD7EB112}"/>
    <cellStyle name="_Column2_Ind Fin 2 QT 3 3 2 2" xfId="29999" xr:uid="{12180EBC-905E-4C92-B7DD-4383DFBEED4E}"/>
    <cellStyle name="_Column2_Ind Fin 2 QT 3 3 3" xfId="23328" xr:uid="{F6D2592B-3280-4C16-8FB1-A8240A53D1A3}"/>
    <cellStyle name="_Column2_Ind Fin 2 QT 3 4" xfId="12613" xr:uid="{13993FCD-B9B3-42FB-B1DC-194CA9C3E52F}"/>
    <cellStyle name="_Column2_Ind Fin 2 QT 3 4 2" xfId="25308" xr:uid="{3337168A-79D3-44B8-8F7A-B3FAE5DF4F5A}"/>
    <cellStyle name="_Column2_Ind Fin 2 QT 4" xfId="6737" xr:uid="{69AD540C-0B87-4B66-BF54-33677B6F7CDD}"/>
    <cellStyle name="_Column2_Ind Fin 2 QT 4 2" xfId="14212" xr:uid="{8E7EB84E-EEB6-42A6-AD00-6A5290B9F872}"/>
    <cellStyle name="_Column2_Ind Fin 2 QT 4 2 2" xfId="26723" xr:uid="{15F00BF5-5A06-48F9-9B69-2C798A545BC1}"/>
    <cellStyle name="_Column2_Ind Fin 2 QT 4 3" xfId="19948" xr:uid="{3013354E-3F1C-41ED-829F-81333D3EB387}"/>
    <cellStyle name="_Column2_Ind Fin 2 QT 5" xfId="10590" xr:uid="{8E6E7C2A-7E51-4D88-9909-BDA6946C7A09}"/>
    <cellStyle name="_Column2_Ind Fin 2 QT 5 2" xfId="17632" xr:uid="{A8810E65-F1DE-42C3-8F4A-2CAAE3D23940}"/>
    <cellStyle name="_Column2_Ind Fin 2 QT 5 2 2" xfId="30001" xr:uid="{D3D1E031-3EA6-48B1-998E-E4A135446E57}"/>
    <cellStyle name="_Column2_Ind Fin 2 QT 5 3" xfId="23330" xr:uid="{1CFFD697-467A-4219-8735-FBFDF929109E}"/>
    <cellStyle name="_Column2_Ind Fin 2 QT 6" xfId="12615" xr:uid="{85EF2A8C-8D86-4AA9-A3FF-FFB62BF5B47F}"/>
    <cellStyle name="_Column2_Ind Fin 2 QT 6 2" xfId="25310" xr:uid="{93BCBE05-3DC6-4451-AF06-A6AE7C576C70}"/>
    <cellStyle name="_Column2_IndFinIT_Forecast1_04EnglVers" xfId="733" xr:uid="{9160F5CC-1ABB-4388-90FD-46D139464B45}"/>
    <cellStyle name="_Column2_IndFinIT_Forecast1_04EnglVers 2" xfId="734" xr:uid="{660F972B-44FA-463D-A161-203C51811A8A}"/>
    <cellStyle name="_Column2_IndFinIT_Forecast1_04EnglVers 2 2" xfId="6741" xr:uid="{B6999312-7AB2-424B-8263-BD615A584F0C}"/>
    <cellStyle name="_Column2_IndFinIT_Forecast1_04EnglVers 2 2 2" xfId="14216" xr:uid="{798F049F-8253-4072-8C98-7C7310A86167}"/>
    <cellStyle name="_Column2_IndFinIT_Forecast1_04EnglVers 2 2 2 2" xfId="26727" xr:uid="{5DAF753A-4C57-451C-9E4C-98F65EF957C2}"/>
    <cellStyle name="_Column2_IndFinIT_Forecast1_04EnglVers 2 2 3" xfId="19952" xr:uid="{83E463EB-0EC4-423F-BD79-ED40B0C3B7B8}"/>
    <cellStyle name="_Column2_IndFinIT_Forecast1_04EnglVers 2 3" xfId="10586" xr:uid="{9E791AB3-3FF4-4E09-A2D7-30B188215450}"/>
    <cellStyle name="_Column2_IndFinIT_Forecast1_04EnglVers 2 3 2" xfId="17628" xr:uid="{CA8025BE-3BC3-4BBD-A678-EA6767A5AB9C}"/>
    <cellStyle name="_Column2_IndFinIT_Forecast1_04EnglVers 2 3 2 2" xfId="29997" xr:uid="{4B9CC7E4-F01A-4B03-9925-FA996994BCAE}"/>
    <cellStyle name="_Column2_IndFinIT_Forecast1_04EnglVers 2 3 3" xfId="23326" xr:uid="{4EE37C04-2C0F-4A5B-80D5-681359D4F8D3}"/>
    <cellStyle name="_Column2_IndFinIT_Forecast1_04EnglVers 2 4" xfId="12611" xr:uid="{583B77E8-F146-48C4-8303-ABAC06BECC02}"/>
    <cellStyle name="_Column2_IndFinIT_Forecast1_04EnglVers 2 4 2" xfId="25306" xr:uid="{84D72F91-80CE-42A7-80D2-FEDB38785917}"/>
    <cellStyle name="_Column2_IndFinIT_Forecast1_04EnglVers 3" xfId="735" xr:uid="{F46EE9EC-37A5-443B-8F92-6B50C465436D}"/>
    <cellStyle name="_Column2_IndFinIT_Forecast1_04EnglVers 3 2" xfId="6742" xr:uid="{5B69C96E-7CE3-433B-9997-96BD70236BF1}"/>
    <cellStyle name="_Column2_IndFinIT_Forecast1_04EnglVers 3 2 2" xfId="14217" xr:uid="{285AF86F-7C5B-451C-951A-9CCB3AB8B782}"/>
    <cellStyle name="_Column2_IndFinIT_Forecast1_04EnglVers 3 2 2 2" xfId="26728" xr:uid="{EE8EB7A2-93C8-47E3-9605-A5BB4C1EE27B}"/>
    <cellStyle name="_Column2_IndFinIT_Forecast1_04EnglVers 3 2 3" xfId="19953" xr:uid="{30B5545F-8BA4-481F-B091-5B7B70EC5FA8}"/>
    <cellStyle name="_Column2_IndFinIT_Forecast1_04EnglVers 3 3" xfId="10585" xr:uid="{C042A892-528D-43AB-A5CC-79AE4D7F6A9B}"/>
    <cellStyle name="_Column2_IndFinIT_Forecast1_04EnglVers 3 3 2" xfId="17627" xr:uid="{9C01C392-3BE9-4BE6-BFC2-11BA95A84189}"/>
    <cellStyle name="_Column2_IndFinIT_Forecast1_04EnglVers 3 3 2 2" xfId="29996" xr:uid="{4ADAACAA-5E2C-4A76-B9D0-F165BC076AF5}"/>
    <cellStyle name="_Column2_IndFinIT_Forecast1_04EnglVers 3 3 3" xfId="23325" xr:uid="{13575684-B2C1-4F91-9EC0-2968D0D61DA4}"/>
    <cellStyle name="_Column2_IndFinIT_Forecast1_04EnglVers 3 4" xfId="12610" xr:uid="{63830063-C65F-4E64-A48C-5C168E0AB11E}"/>
    <cellStyle name="_Column2_IndFinIT_Forecast1_04EnglVers 3 4 2" xfId="25305" xr:uid="{3E2A38DC-34FF-4B51-9363-79BC8AC4EB5E}"/>
    <cellStyle name="_Column2_IndFinIT_Forecast1_04EnglVers 4" xfId="6740" xr:uid="{6DEBBBD0-E9CD-4A1A-AC78-C12031CF2F5E}"/>
    <cellStyle name="_Column2_IndFinIT_Forecast1_04EnglVers 4 2" xfId="14215" xr:uid="{F0518B91-7252-4898-9F01-16AAE09A743E}"/>
    <cellStyle name="_Column2_IndFinIT_Forecast1_04EnglVers 4 2 2" xfId="26726" xr:uid="{F67FF9F6-275F-468C-9B79-80101365CA9D}"/>
    <cellStyle name="_Column2_IndFinIT_Forecast1_04EnglVers 4 3" xfId="19951" xr:uid="{8D9FCA2C-501E-46AD-AA0A-B56CF1CBE71C}"/>
    <cellStyle name="_Column2_IndFinIT_Forecast1_04EnglVers 5" xfId="11446" xr:uid="{05E7CDBC-200F-47DE-A45D-0D3BA8C94A4D}"/>
    <cellStyle name="_Column2_IndFinIT_Forecast1_04EnglVers 5 2" xfId="18415" xr:uid="{3131ED01-2F53-44CF-9494-8CC87BBA7793}"/>
    <cellStyle name="_Column2_IndFinIT_Forecast1_04EnglVers 5 2 2" xfId="30780" xr:uid="{8C3E597D-9E15-47A7-A219-9DB257F8E835}"/>
    <cellStyle name="_Column2_IndFinIT_Forecast1_04EnglVers 5 3" xfId="24160" xr:uid="{9FF419C8-4BC0-4AE1-9DB3-4BA9C916FCC5}"/>
    <cellStyle name="_Column2_IndFinIT_Forecast1_04EnglVers 6" xfId="12612" xr:uid="{72AF703F-C060-4124-928F-DE735D58D50C}"/>
    <cellStyle name="_Column2_IndFinIT_Forecast1_04EnglVers 6 2" xfId="25307" xr:uid="{2A9CEF76-7E9F-4411-B222-5A6F14605072}"/>
    <cellStyle name="_Column2_Invest Tab modificate" xfId="736" xr:uid="{B34C91DC-3D7E-414C-9F04-9CB0071D4BDD}"/>
    <cellStyle name="_Column2_Invest Tab modificate 2" xfId="737" xr:uid="{B95C4012-AB79-4DF0-AD47-88093A1CF64A}"/>
    <cellStyle name="_Column2_Invest Tab modificate 2 2" xfId="6744" xr:uid="{04A1AA7D-DCDA-411D-954F-D9C52FE72267}"/>
    <cellStyle name="_Column2_Invest Tab modificate 2 2 2" xfId="14219" xr:uid="{BFF8A1AB-7B82-453E-A28F-32B72E408D5A}"/>
    <cellStyle name="_Column2_Invest Tab modificate 2 2 2 2" xfId="26730" xr:uid="{28FE6B75-F8CA-41A3-91DA-CA7203E197E1}"/>
    <cellStyle name="_Column2_Invest Tab modificate 2 2 3" xfId="19955" xr:uid="{6F8F363E-0DF3-4DB4-BCEF-22227B52208A}"/>
    <cellStyle name="_Column2_Invest Tab modificate 2 3" xfId="10583" xr:uid="{DBC8D836-6624-4D7F-94A9-C349DDA11438}"/>
    <cellStyle name="_Column2_Invest Tab modificate 2 3 2" xfId="17625" xr:uid="{C9902860-CEE9-4CBB-A305-5F4342970972}"/>
    <cellStyle name="_Column2_Invest Tab modificate 2 3 2 2" xfId="29994" xr:uid="{292D2F8D-C94F-4AAE-8FE6-51734E5EC4E8}"/>
    <cellStyle name="_Column2_Invest Tab modificate 2 3 3" xfId="23323" xr:uid="{92D9384E-86C0-40AD-8A7F-0E424BF91F8F}"/>
    <cellStyle name="_Column2_Invest Tab modificate 2 4" xfId="12608" xr:uid="{FCC18454-76A8-4D3D-94FC-5B96493B7637}"/>
    <cellStyle name="_Column2_Invest Tab modificate 2 4 2" xfId="25303" xr:uid="{75529B3F-26CD-43DF-A99C-CE805BD39B4F}"/>
    <cellStyle name="_Column2_Invest Tab modificate 3" xfId="738" xr:uid="{B126D1DF-4362-4721-AD1B-61CEEAA9F0D1}"/>
    <cellStyle name="_Column2_Invest Tab modificate 3 2" xfId="6745" xr:uid="{88EC8425-9038-46F0-8D6F-CBDEEBB39BA6}"/>
    <cellStyle name="_Column2_Invest Tab modificate 3 2 2" xfId="14220" xr:uid="{21F1D16D-F834-4CC1-8D59-A7E5AE178322}"/>
    <cellStyle name="_Column2_Invest Tab modificate 3 2 2 2" xfId="26731" xr:uid="{3B8C055E-BCF2-45F5-A690-6293255051A2}"/>
    <cellStyle name="_Column2_Invest Tab modificate 3 2 3" xfId="19956" xr:uid="{A7691540-23BF-446C-8C78-0BA3D123A1D2}"/>
    <cellStyle name="_Column2_Invest Tab modificate 3 3" xfId="10582" xr:uid="{5A8EE4A4-3946-458A-A2D9-8109914B7E81}"/>
    <cellStyle name="_Column2_Invest Tab modificate 3 3 2" xfId="17624" xr:uid="{3448790A-8F33-4193-9BF5-2CE34B2EE01E}"/>
    <cellStyle name="_Column2_Invest Tab modificate 3 3 2 2" xfId="29993" xr:uid="{341F2216-F675-4E2B-91D5-1DD7CD203F7F}"/>
    <cellStyle name="_Column2_Invest Tab modificate 3 3 3" xfId="23322" xr:uid="{D4B02325-FCA1-4033-8D19-1EC8E2138740}"/>
    <cellStyle name="_Column2_Invest Tab modificate 3 4" xfId="12607" xr:uid="{B64CAB96-54E1-42F4-B235-11AF3FD30CA6}"/>
    <cellStyle name="_Column2_Invest Tab modificate 3 4 2" xfId="25302" xr:uid="{3EAED896-BD5F-4228-A7C9-A66C1EB87D20}"/>
    <cellStyle name="_Column2_Invest Tab modificate 4" xfId="6743" xr:uid="{2016D515-EC0D-42E7-8895-FB9ACEA10081}"/>
    <cellStyle name="_Column2_Invest Tab modificate 4 2" xfId="14218" xr:uid="{6ACF6474-F972-48D5-AADB-6806575A8FC7}"/>
    <cellStyle name="_Column2_Invest Tab modificate 4 2 2" xfId="26729" xr:uid="{A4C9DD65-7232-4F02-A7EE-8F267A992713}"/>
    <cellStyle name="_Column2_Invest Tab modificate 4 3" xfId="19954" xr:uid="{1850DBD1-6C37-4AF9-A680-4B88A16CB299}"/>
    <cellStyle name="_Column2_Invest Tab modificate 5" xfId="10584" xr:uid="{EEF2EDB9-E475-46ED-94D5-3EDD21AC4928}"/>
    <cellStyle name="_Column2_Invest Tab modificate 5 2" xfId="17626" xr:uid="{D67C4889-35B0-448C-9655-B1D24DE8050D}"/>
    <cellStyle name="_Column2_Invest Tab modificate 5 2 2" xfId="29995" xr:uid="{90FE6E52-1ED7-43DE-BEAA-B4510A04AF15}"/>
    <cellStyle name="_Column2_Invest Tab modificate 5 3" xfId="23324" xr:uid="{B5566F0C-E880-4266-9C24-1B41670FB736}"/>
    <cellStyle name="_Column2_Invest Tab modificate 6" xfId="12609" xr:uid="{0DB01837-3C3D-490E-A0DE-4096A12F3E81}"/>
    <cellStyle name="_Column2_Invest Tab modificate 6 2" xfId="25304" xr:uid="{6C1D9729-03E5-4609-85AE-2B9A4C08F5C6}"/>
    <cellStyle name="_Column2_investimenti CDA 27.02.04" xfId="739" xr:uid="{30FC1730-F6DA-4130-9256-3954DB0B8C56}"/>
    <cellStyle name="_Column2_investimenti CDA 27.02.04 2" xfId="740" xr:uid="{F9C8B970-7168-4D61-88C3-BA4585925A50}"/>
    <cellStyle name="_Column2_investimenti CDA 27.02.04 2 2" xfId="6747" xr:uid="{336E6E94-5B32-4494-A509-27D813E167F8}"/>
    <cellStyle name="_Column2_investimenti CDA 27.02.04 2 2 2" xfId="14222" xr:uid="{813D550D-A86B-43C6-8B85-CA0025D8C69A}"/>
    <cellStyle name="_Column2_investimenti CDA 27.02.04 2 2 2 2" xfId="26733" xr:uid="{45D66684-4678-46FD-B6EC-AF02EB8E9C75}"/>
    <cellStyle name="_Column2_investimenti CDA 27.02.04 2 2 3" xfId="19958" xr:uid="{F0C2AC7E-BEB3-4C50-A08D-F2EE1735E30C}"/>
    <cellStyle name="_Column2_investimenti CDA 27.02.04 2 3" xfId="10581" xr:uid="{E808240C-B4AE-48AC-A5F1-2816449A3B9E}"/>
    <cellStyle name="_Column2_investimenti CDA 27.02.04 2 3 2" xfId="17623" xr:uid="{FDC1EA46-AEF9-410C-A4A2-8AC49E1C28B2}"/>
    <cellStyle name="_Column2_investimenti CDA 27.02.04 2 3 2 2" xfId="29992" xr:uid="{FE17FDBA-1778-41BA-A92C-3E4508380C29}"/>
    <cellStyle name="_Column2_investimenti CDA 27.02.04 2 3 3" xfId="23321" xr:uid="{C9AB1D82-FB58-41B6-BE68-F1270E07A5C0}"/>
    <cellStyle name="_Column2_investimenti CDA 27.02.04 2 4" xfId="12605" xr:uid="{D17EB57E-1C94-40BE-8E88-52E26AC7F599}"/>
    <cellStyle name="_Column2_investimenti CDA 27.02.04 2 4 2" xfId="25300" xr:uid="{C2019136-9A8D-4DD0-9259-0C34730AA413}"/>
    <cellStyle name="_Column2_investimenti CDA 27.02.04 3" xfId="741" xr:uid="{F8DB07BC-1E51-4C68-89ED-A20B791B9CC8}"/>
    <cellStyle name="_Column2_investimenti CDA 27.02.04 3 2" xfId="6748" xr:uid="{EE9C7F74-C41B-4CBB-BBF8-DF2BEC924F72}"/>
    <cellStyle name="_Column2_investimenti CDA 27.02.04 3 2 2" xfId="14223" xr:uid="{FFBB08D7-E54F-4D13-A200-3ED1A1CAB4DA}"/>
    <cellStyle name="_Column2_investimenti CDA 27.02.04 3 2 2 2" xfId="26734" xr:uid="{02EAFA3A-EF4F-40E0-8811-BD722BBBB90C}"/>
    <cellStyle name="_Column2_investimenti CDA 27.02.04 3 2 3" xfId="19959" xr:uid="{448BA3C0-2A79-43BE-9603-31E715C37B09}"/>
    <cellStyle name="_Column2_investimenti CDA 27.02.04 3 3" xfId="10580" xr:uid="{B6612ED1-931D-4A5E-BE8F-3BAA0D972207}"/>
    <cellStyle name="_Column2_investimenti CDA 27.02.04 3 3 2" xfId="17622" xr:uid="{D6D9724A-FB44-4A4A-BA14-44EEC82768EB}"/>
    <cellStyle name="_Column2_investimenti CDA 27.02.04 3 3 2 2" xfId="29991" xr:uid="{0705F578-40AA-4EDC-951E-49167A339718}"/>
    <cellStyle name="_Column2_investimenti CDA 27.02.04 3 3 3" xfId="23320" xr:uid="{4A287D2E-CB3D-4762-898F-438981866AF1}"/>
    <cellStyle name="_Column2_investimenti CDA 27.02.04 3 4" xfId="12604" xr:uid="{7EC6E79A-9A55-4309-AA5C-08FB3356095B}"/>
    <cellStyle name="_Column2_investimenti CDA 27.02.04 3 4 2" xfId="25299" xr:uid="{2653A92F-3C5B-48A0-A3E7-F696041A6093}"/>
    <cellStyle name="_Column2_investimenti CDA 27.02.04 4" xfId="6746" xr:uid="{9505F736-851A-4F5E-A13A-325D6A97B457}"/>
    <cellStyle name="_Column2_investimenti CDA 27.02.04 4 2" xfId="14221" xr:uid="{1537D0D2-C7C1-4626-A9EB-DAF402BE977E}"/>
    <cellStyle name="_Column2_investimenti CDA 27.02.04 4 2 2" xfId="26732" xr:uid="{9774254C-6B11-442A-A9FB-D6D2371C6740}"/>
    <cellStyle name="_Column2_investimenti CDA 27.02.04 4 3" xfId="19957" xr:uid="{58EB3194-9FE6-45E6-A45C-6B7008BEAE66}"/>
    <cellStyle name="_Column2_investimenti CDA 27.02.04 5" xfId="10540" xr:uid="{415D041A-C60C-4D10-A552-314BADA4BBCC}"/>
    <cellStyle name="_Column2_investimenti CDA 27.02.04 5 2" xfId="17583" xr:uid="{154B3633-6E11-4BFC-90D8-3EC84025AC56}"/>
    <cellStyle name="_Column2_investimenti CDA 27.02.04 5 2 2" xfId="29952" xr:uid="{082EEFFD-0B4E-4DC6-A81F-E89C7907B28D}"/>
    <cellStyle name="_Column2_investimenti CDA 27.02.04 5 3" xfId="23281" xr:uid="{4E155802-893C-4D56-9338-B703EF06B50D}"/>
    <cellStyle name="_Column2_investimenti CDA 27.02.04 6" xfId="12606" xr:uid="{4010C7C3-CA29-4B6F-8673-83B86EB7A0E5}"/>
    <cellStyle name="_Column2_investimenti CDA 27.02.04 6 2" xfId="25301" xr:uid="{FF1C1F0A-9E7A-4E93-AE31-404313507E4D}"/>
    <cellStyle name="_Column2_Iveco " xfId="742" xr:uid="{C926A00F-5DAF-4560-99E2-21918D845C11}"/>
    <cellStyle name="_Column2_Iveco  2" xfId="743" xr:uid="{4EE032CE-00CD-47CE-834F-DDAAA239B163}"/>
    <cellStyle name="_Column2_Iveco  2 2" xfId="6750" xr:uid="{B210CF84-21C6-4D11-BC6F-24B2DBF9CC75}"/>
    <cellStyle name="_Column2_Iveco  2 2 2" xfId="14225" xr:uid="{FF30B8B2-B2D3-4008-9BC7-A6C37FC5DF50}"/>
    <cellStyle name="_Column2_Iveco  2 2 2 2" xfId="26736" xr:uid="{C1F15E66-5F5F-4C1F-9287-458F22D84B13}"/>
    <cellStyle name="_Column2_Iveco  2 2 3" xfId="19961" xr:uid="{609C970C-0DF3-417F-9C91-5E025A5608F4}"/>
    <cellStyle name="_Column2_Iveco  2 3" xfId="10578" xr:uid="{A342D5DF-9851-42FB-8AB7-8710BD7AAE95}"/>
    <cellStyle name="_Column2_Iveco  2 3 2" xfId="17620" xr:uid="{12A8D2C0-EA8D-40B9-8096-35F9D0CEA63D}"/>
    <cellStyle name="_Column2_Iveco  2 3 2 2" xfId="29989" xr:uid="{F4628C13-3FE6-40F4-BE33-36CA0B688DB6}"/>
    <cellStyle name="_Column2_Iveco  2 3 3" xfId="23318" xr:uid="{6B18E772-FD16-4CB1-A9F0-17DC1CF78681}"/>
    <cellStyle name="_Column2_Iveco  2 4" xfId="12602" xr:uid="{AE418718-7594-4758-815D-05D025524AA9}"/>
    <cellStyle name="_Column2_Iveco  2 4 2" xfId="25297" xr:uid="{C4125832-F103-4E37-A600-2708D2F0006B}"/>
    <cellStyle name="_Column2_Iveco  3" xfId="744" xr:uid="{DAD96465-609B-4A8E-8896-B0121F1384AD}"/>
    <cellStyle name="_Column2_Iveco  3 2" xfId="6751" xr:uid="{ED56C1EA-6DA0-4769-818E-83DFB726D8D1}"/>
    <cellStyle name="_Column2_Iveco  3 2 2" xfId="14226" xr:uid="{2CE558CA-1FE3-4993-95B4-12000D2042E9}"/>
    <cellStyle name="_Column2_Iveco  3 2 2 2" xfId="26737" xr:uid="{1413DF21-8D31-413C-AFC7-EBA16B94EDBD}"/>
    <cellStyle name="_Column2_Iveco  3 2 3" xfId="19962" xr:uid="{F8C17BD9-154E-44B3-A9E7-5FD6DA352A23}"/>
    <cellStyle name="_Column2_Iveco  3 3" xfId="10577" xr:uid="{CF449268-B9CE-4871-B563-DC0B634E7532}"/>
    <cellStyle name="_Column2_Iveco  3 3 2" xfId="17619" xr:uid="{3A2A21B8-2380-4DC4-865C-772F5C2551A8}"/>
    <cellStyle name="_Column2_Iveco  3 3 2 2" xfId="29988" xr:uid="{F764D56F-FB25-4EBF-A56F-5E24EC9A44C1}"/>
    <cellStyle name="_Column2_Iveco  3 3 3" xfId="23317" xr:uid="{0AFE6882-7491-4977-9D9A-4FC12573D225}"/>
    <cellStyle name="_Column2_Iveco  3 4" xfId="12601" xr:uid="{89966EEF-F3B9-4F7D-B6C9-894BA55E0553}"/>
    <cellStyle name="_Column2_Iveco  3 4 2" xfId="25296" xr:uid="{E7842C0E-2B75-4C70-A627-280B27BFC782}"/>
    <cellStyle name="_Column2_Iveco  4" xfId="6749" xr:uid="{C3ECF035-95D0-46D3-8D81-CD5F36A572B3}"/>
    <cellStyle name="_Column2_Iveco  4 2" xfId="14224" xr:uid="{C9384C1D-02C6-46F4-B37F-6FBE83A602D3}"/>
    <cellStyle name="_Column2_Iveco  4 2 2" xfId="26735" xr:uid="{6680941E-6C52-4197-8B4C-769F34FB0AD1}"/>
    <cellStyle name="_Column2_Iveco  4 3" xfId="19960" xr:uid="{DFEBF99D-17D1-464C-BE03-C50BFF5CB5A0}"/>
    <cellStyle name="_Column2_Iveco  5" xfId="10579" xr:uid="{AC062FCC-BEE8-451C-8FA9-A8520CC21FB2}"/>
    <cellStyle name="_Column2_Iveco  5 2" xfId="17621" xr:uid="{E3A35298-26B6-4218-AA13-079F690891AF}"/>
    <cellStyle name="_Column2_Iveco  5 2 2" xfId="29990" xr:uid="{92711DE2-DF02-49A2-A428-6181EF5CD442}"/>
    <cellStyle name="_Column2_Iveco  5 3" xfId="23319" xr:uid="{A5A32F32-B6F0-40FA-B276-E43DCA1C717C}"/>
    <cellStyle name="_Column2_Iveco  6" xfId="12603" xr:uid="{8E472271-8781-46BB-973D-FBB28776C3E8}"/>
    <cellStyle name="_Column2_Iveco  6 2" xfId="25298" xr:uid="{0E9D06CF-3D55-4829-8C24-D96590D7A42D}"/>
    <cellStyle name="_Column2_Iveco - TDB Quality_15_03_04" xfId="745" xr:uid="{9A8DB6F2-BD35-4BC4-B9BD-5CEE04084B84}"/>
    <cellStyle name="_Column2_Iveco - TDB Quality_15_03_04 2" xfId="746" xr:uid="{F3ECE076-4484-4147-A834-6DF7F1C4D446}"/>
    <cellStyle name="_Column2_Iveco - TDB Quality_15_03_04 2 2" xfId="6753" xr:uid="{3E44D3F9-6DDF-4D91-A8D7-0276969621E3}"/>
    <cellStyle name="_Column2_Iveco - TDB Quality_15_03_04 2 2 2" xfId="14228" xr:uid="{48321953-A82B-4298-BD78-B35F01BC5421}"/>
    <cellStyle name="_Column2_Iveco - TDB Quality_15_03_04 2 2 2 2" xfId="26739" xr:uid="{AC79B5F8-2485-4632-93F6-B27173432DD1}"/>
    <cellStyle name="_Column2_Iveco - TDB Quality_15_03_04 2 2 3" xfId="19964" xr:uid="{4425205B-4209-4776-9ADB-EA801319DAF6}"/>
    <cellStyle name="_Column2_Iveco - TDB Quality_15_03_04 2 3" xfId="10575" xr:uid="{FA1F9C6D-E466-4A8C-80D1-E97049E33BEB}"/>
    <cellStyle name="_Column2_Iveco - TDB Quality_15_03_04 2 3 2" xfId="17617" xr:uid="{72A428AB-C55D-48B7-B7DA-3299D3FACDB8}"/>
    <cellStyle name="_Column2_Iveco - TDB Quality_15_03_04 2 3 2 2" xfId="29986" xr:uid="{2412C359-CDBE-41B2-8817-EC7B0B75B038}"/>
    <cellStyle name="_Column2_Iveco - TDB Quality_15_03_04 2 3 3" xfId="23315" xr:uid="{0DE3B25B-DFC7-447D-9401-5BBF8353F984}"/>
    <cellStyle name="_Column2_Iveco - TDB Quality_15_03_04 2 4" xfId="12599" xr:uid="{0687CA1C-E18A-4BBA-A2CB-12DF6393CB3A}"/>
    <cellStyle name="_Column2_Iveco - TDB Quality_15_03_04 2 4 2" xfId="25294" xr:uid="{A7941546-9E73-4D27-9B83-117E3D017668}"/>
    <cellStyle name="_Column2_Iveco - TDB Quality_15_03_04 3" xfId="747" xr:uid="{30CF516E-E132-4BE8-81F5-BB6B8BB5B85E}"/>
    <cellStyle name="_Column2_Iveco - TDB Quality_15_03_04 3 2" xfId="6754" xr:uid="{F2975C6C-44DE-4E70-882B-6A8C14260455}"/>
    <cellStyle name="_Column2_Iveco - TDB Quality_15_03_04 3 2 2" xfId="14229" xr:uid="{4AC0D3D3-AE97-4C8C-968B-E3E318AE12D0}"/>
    <cellStyle name="_Column2_Iveco - TDB Quality_15_03_04 3 2 2 2" xfId="26740" xr:uid="{9E7F3C4D-6599-4A6C-B213-48E944DFFA5F}"/>
    <cellStyle name="_Column2_Iveco - TDB Quality_15_03_04 3 2 3" xfId="19965" xr:uid="{CB2B7BFF-BFB0-4FF0-9F29-301D7CF22BD2}"/>
    <cellStyle name="_Column2_Iveco - TDB Quality_15_03_04 3 3" xfId="10574" xr:uid="{F97609BF-A5E3-43D1-8A7B-E95E9C315271}"/>
    <cellStyle name="_Column2_Iveco - TDB Quality_15_03_04 3 3 2" xfId="17616" xr:uid="{D1EB44ED-0B9E-4460-8E8F-3B9A73C0EB45}"/>
    <cellStyle name="_Column2_Iveco - TDB Quality_15_03_04 3 3 2 2" xfId="29985" xr:uid="{B0B1D34E-A773-470C-B55E-1AF3D032655E}"/>
    <cellStyle name="_Column2_Iveco - TDB Quality_15_03_04 3 3 3" xfId="23314" xr:uid="{5808DD6C-1E7D-42E0-9808-DA33875B0B01}"/>
    <cellStyle name="_Column2_Iveco - TDB Quality_15_03_04 3 4" xfId="12598" xr:uid="{C916853D-5777-4A54-85F6-2CFDE2CBD1B8}"/>
    <cellStyle name="_Column2_Iveco - TDB Quality_15_03_04 3 4 2" xfId="25293" xr:uid="{1FDEAB4E-6C36-4DBC-A02E-50405AAC12CC}"/>
    <cellStyle name="_Column2_Iveco - TDB Quality_15_03_04 4" xfId="6752" xr:uid="{1EAD1D92-C8DD-4FF9-8730-FED38BEE135E}"/>
    <cellStyle name="_Column2_Iveco - TDB Quality_15_03_04 4 2" xfId="14227" xr:uid="{8C195566-596F-4BE9-B1BB-84537DFA286E}"/>
    <cellStyle name="_Column2_Iveco - TDB Quality_15_03_04 4 2 2" xfId="26738" xr:uid="{8E897B84-5B69-4455-B13E-22F9D43B0D0E}"/>
    <cellStyle name="_Column2_Iveco - TDB Quality_15_03_04 4 3" xfId="19963" xr:uid="{1B068C0D-20BD-46AF-A6A8-A08E2601B396}"/>
    <cellStyle name="_Column2_Iveco - TDB Quality_15_03_04 5" xfId="10576" xr:uid="{FCCD1524-1750-4F8E-925E-5099313F9BDA}"/>
    <cellStyle name="_Column2_Iveco - TDB Quality_15_03_04 5 2" xfId="17618" xr:uid="{1B423FBF-AFEE-488B-B884-98D3CD4F8742}"/>
    <cellStyle name="_Column2_Iveco - TDB Quality_15_03_04 5 2 2" xfId="29987" xr:uid="{874AFCEE-E019-4D1F-857A-603F7A515325}"/>
    <cellStyle name="_Column2_Iveco - TDB Quality_15_03_04 5 3" xfId="23316" xr:uid="{17525E81-2295-405A-9C36-B92E150A531B}"/>
    <cellStyle name="_Column2_Iveco - TDB Quality_15_03_04 6" xfId="12600" xr:uid="{B1374D04-0941-4D24-A797-F235E6558AD7}"/>
    <cellStyle name="_Column2_Iveco - TDB Quality_15_03_04 6 2" xfId="25295" xr:uid="{ED78EFA5-6290-4E78-892A-0EFD972953F3}"/>
    <cellStyle name="_Column2_MARELLI FCST1 per GEC" xfId="748" xr:uid="{6D7C183B-4AC2-4EF3-A333-8C013302397B}"/>
    <cellStyle name="_Column2_MEMO con TABELLE" xfId="749" xr:uid="{54A98425-285A-4F8E-A108-3F1D349C57DD}"/>
    <cellStyle name="_Column2_MEMO con TABELLE 2" xfId="750" xr:uid="{82C8AE5A-E5C5-40E3-9D63-DF55B07791F8}"/>
    <cellStyle name="_Column2_MEMO con TABELLE 2 2" xfId="6757" xr:uid="{F1FD59AD-D2D1-4353-BE2A-55B305957356}"/>
    <cellStyle name="_Column2_MEMO con TABELLE 2 2 2" xfId="14231" xr:uid="{F5EA6863-86C9-4DD6-9CD9-47E3C0414248}"/>
    <cellStyle name="_Column2_MEMO con TABELLE 2 2 2 2" xfId="26742" xr:uid="{A5046585-6FCF-49D4-9ABD-A55A5B514C70}"/>
    <cellStyle name="_Column2_MEMO con TABELLE 2 2 3" xfId="19968" xr:uid="{7D7D19A8-5092-48B3-9872-C3F91C3D54EC}"/>
    <cellStyle name="_Column2_MEMO con TABELLE 2 3" xfId="10572" xr:uid="{68D3DE6C-9077-4E28-94E2-9054CE7E8594}"/>
    <cellStyle name="_Column2_MEMO con TABELLE 2 3 2" xfId="17614" xr:uid="{9BDC231D-6884-458E-8E6E-B3A716CC2177}"/>
    <cellStyle name="_Column2_MEMO con TABELLE 2 3 2 2" xfId="29983" xr:uid="{391D76B1-970B-49A8-9E79-2FB592B20925}"/>
    <cellStyle name="_Column2_MEMO con TABELLE 2 3 3" xfId="23312" xr:uid="{C6677E89-177D-4F95-9597-4ECFBB9032F0}"/>
    <cellStyle name="_Column2_MEMO con TABELLE 2 4" xfId="12596" xr:uid="{F54F5147-9569-49C0-A3AB-73E31A58A8E0}"/>
    <cellStyle name="_Column2_MEMO con TABELLE 2 4 2" xfId="25291" xr:uid="{31B69317-A8ED-4715-A7A2-1D85E14166B5}"/>
    <cellStyle name="_Column2_MEMO con TABELLE 3" xfId="751" xr:uid="{A14598AF-1116-43BA-8265-3F7ABCA6CD17}"/>
    <cellStyle name="_Column2_MEMO con TABELLE 3 2" xfId="6758" xr:uid="{CEADA13A-3398-42E0-8B39-BA0CFE440A81}"/>
    <cellStyle name="_Column2_MEMO con TABELLE 3 2 2" xfId="14232" xr:uid="{A2EE1437-F0FD-4CD9-953B-8F17F387EC7E}"/>
    <cellStyle name="_Column2_MEMO con TABELLE 3 2 2 2" xfId="26743" xr:uid="{C20FDF48-CB2F-491E-AA4D-F7DDD17FFC05}"/>
    <cellStyle name="_Column2_MEMO con TABELLE 3 2 3" xfId="19969" xr:uid="{F33C49DF-9559-4722-B31B-6CB08EA88392}"/>
    <cellStyle name="_Column2_MEMO con TABELLE 3 3" xfId="10571" xr:uid="{19933C14-A608-49C2-9EF3-E09529FB9109}"/>
    <cellStyle name="_Column2_MEMO con TABELLE 3 3 2" xfId="17613" xr:uid="{88285659-1072-489B-8CF3-CC5DA72ED1C6}"/>
    <cellStyle name="_Column2_MEMO con TABELLE 3 3 2 2" xfId="29982" xr:uid="{9DE4C12E-E570-49F1-BAED-E1D95DBE230B}"/>
    <cellStyle name="_Column2_MEMO con TABELLE 3 3 3" xfId="23311" xr:uid="{24C55EBF-CA43-4693-BAD9-8030F053E29E}"/>
    <cellStyle name="_Column2_MEMO con TABELLE 3 4" xfId="12595" xr:uid="{90AD69AC-E7A8-4255-B682-A8E9F3EB210A}"/>
    <cellStyle name="_Column2_MEMO con TABELLE 3 4 2" xfId="25290" xr:uid="{793C4F6F-27DE-4188-9475-31EE8CF71CAE}"/>
    <cellStyle name="_Column2_MEMO con TABELLE 4" xfId="6756" xr:uid="{E399AB75-1E41-4640-B0E0-0524F46AE117}"/>
    <cellStyle name="_Column2_MEMO con TABELLE 4 2" xfId="14230" xr:uid="{18982477-7BBB-4CD4-91D8-D8C3D0F9FA0D}"/>
    <cellStyle name="_Column2_MEMO con TABELLE 4 2 2" xfId="26741" xr:uid="{697E9563-0BD4-4E38-9063-A8B2859FF805}"/>
    <cellStyle name="_Column2_MEMO con TABELLE 4 3" xfId="19967" xr:uid="{E95D2BA2-4873-4C2B-A39B-07FFA492F113}"/>
    <cellStyle name="_Column2_MEMO con TABELLE 5" xfId="10573" xr:uid="{2B2E5511-B4A3-4937-BF19-6E231F756D65}"/>
    <cellStyle name="_Column2_MEMO con TABELLE 5 2" xfId="17615" xr:uid="{2E0106D0-92F7-4A81-9634-A2B0A1471938}"/>
    <cellStyle name="_Column2_MEMO con TABELLE 5 2 2" xfId="29984" xr:uid="{A05BBB2A-6052-40F7-985D-22449B09F23B}"/>
    <cellStyle name="_Column2_MEMO con TABELLE 5 3" xfId="23313" xr:uid="{FAEA1CEC-016C-42B5-B570-CA755280A213}"/>
    <cellStyle name="_Column2_MEMO con TABELLE 6" xfId="12597" xr:uid="{BF1A335C-352C-4BBA-A6E3-0318998B0234}"/>
    <cellStyle name="_Column2_MEMO con TABELLE 6 2" xfId="25292" xr:uid="{FF4D2E76-9C05-4493-8165-CA1A5F23AF61}"/>
    <cellStyle name="_Column2_MIS 22" xfId="752" xr:uid="{A0A85A0C-BE22-4195-80D2-D98B8CD91DA0}"/>
    <cellStyle name="_Column2_MIS 23" xfId="753" xr:uid="{486CB6C7-1D99-4E44-9212-80415553165B}"/>
    <cellStyle name="_Column2_MIS 25" xfId="754" xr:uid="{892AB4BA-315E-478E-83C2-22FCDF344C99}"/>
    <cellStyle name="_Column2_MIS 26" xfId="755" xr:uid="{35D6D707-078E-4F9A-B1F4-3CABBEAD3B19}"/>
    <cellStyle name="_Column2_MIS2" xfId="756" xr:uid="{4EDC4AF1-2D90-43F0-884B-2F714928EE07}"/>
    <cellStyle name="_Column2_MIS2_1" xfId="757" xr:uid="{00155C3D-45B7-45EF-AA3A-68C6C995C46F}"/>
    <cellStyle name="_Column2_Net Debt 04-05" xfId="758" xr:uid="{2B1CDCEB-FFF4-48DE-96C4-06C031BBB0AD}"/>
    <cellStyle name="_Column2_Net Debt 04-05 2" xfId="759" xr:uid="{2496C934-A217-4D55-99A4-7370D8FFD108}"/>
    <cellStyle name="_Column2_Net Debt 04-05 2 2" xfId="6766" xr:uid="{504C793B-7601-4578-A769-C9617DC008EA}"/>
    <cellStyle name="_Column2_Net Debt 04-05 2 2 2" xfId="14234" xr:uid="{C109FB0C-E0C4-4AA4-B962-61EB16FB2C98}"/>
    <cellStyle name="_Column2_Net Debt 04-05 2 2 2 2" xfId="26745" xr:uid="{63321B58-69BA-4477-8E42-49C83D55953D}"/>
    <cellStyle name="_Column2_Net Debt 04-05 2 2 3" xfId="19977" xr:uid="{9C68E016-8DC5-4496-AFD6-170E907E0983}"/>
    <cellStyle name="_Column2_Net Debt 04-05 2 3" xfId="10569" xr:uid="{8C6E274E-6B59-4275-80A7-CF2579F067F5}"/>
    <cellStyle name="_Column2_Net Debt 04-05 2 3 2" xfId="17611" xr:uid="{5DC54473-C81B-4CFB-BB97-C9CB51B6A606}"/>
    <cellStyle name="_Column2_Net Debt 04-05 2 3 2 2" xfId="29980" xr:uid="{EB406633-F2E8-4C88-B433-C729862BC0E4}"/>
    <cellStyle name="_Column2_Net Debt 04-05 2 3 3" xfId="23309" xr:uid="{D9AB09EE-8BF1-47B7-9BDE-2B02896E63C0}"/>
    <cellStyle name="_Column2_Net Debt 04-05 2 4" xfId="13341" xr:uid="{EE9D1445-CA98-4E44-8A15-AF352BB1FF48}"/>
    <cellStyle name="_Column2_Net Debt 04-05 2 4 2" xfId="26027" xr:uid="{42D86558-60D8-4958-86DA-E1C79CB0F35F}"/>
    <cellStyle name="_Column2_Net Debt 04-05 3" xfId="760" xr:uid="{DEBA31C0-35B9-4555-B22E-8F5278599BD7}"/>
    <cellStyle name="_Column2_Net Debt 04-05 3 2" xfId="6767" xr:uid="{9512B5A9-5BB4-406C-B7B0-E44354999D57}"/>
    <cellStyle name="_Column2_Net Debt 04-05 3 2 2" xfId="14235" xr:uid="{DCA8D42A-78E8-4A79-BDAD-A894E78661C3}"/>
    <cellStyle name="_Column2_Net Debt 04-05 3 2 2 2" xfId="26746" xr:uid="{3DE23493-B7BF-498F-90D3-D6A05643C472}"/>
    <cellStyle name="_Column2_Net Debt 04-05 3 2 3" xfId="19978" xr:uid="{9346CE79-5F0A-483C-B2E5-07F52E1D2E54}"/>
    <cellStyle name="_Column2_Net Debt 04-05 3 3" xfId="10568" xr:uid="{5A26DA5C-C9D1-47F9-925D-9452F8A17865}"/>
    <cellStyle name="_Column2_Net Debt 04-05 3 3 2" xfId="17610" xr:uid="{3703F5F3-326D-40CA-9FA3-9185C3D9EBCC}"/>
    <cellStyle name="_Column2_Net Debt 04-05 3 3 2 2" xfId="29979" xr:uid="{1E676B86-1D33-4EF4-BE3E-6E861F09EF7F}"/>
    <cellStyle name="_Column2_Net Debt 04-05 3 3 3" xfId="23308" xr:uid="{343CC45D-7E82-4DDB-870F-1EB11D20F3A3}"/>
    <cellStyle name="_Column2_Net Debt 04-05 3 4" xfId="11158" xr:uid="{DD40F895-51D3-48CA-B9ED-574C4681A9DE}"/>
    <cellStyle name="_Column2_Net Debt 04-05 3 4 2" xfId="23896" xr:uid="{F3C1033E-E708-471F-B236-BD94A6E213D3}"/>
    <cellStyle name="_Column2_Net Debt 04-05 4" xfId="6765" xr:uid="{FEA2802F-5C60-45FF-8A2F-F454EAB82D3E}"/>
    <cellStyle name="_Column2_Net Debt 04-05 4 2" xfId="14233" xr:uid="{D5D10F95-BFC5-42DB-8D4C-2DE207E9B0B0}"/>
    <cellStyle name="_Column2_Net Debt 04-05 4 2 2" xfId="26744" xr:uid="{58837E6E-9CB5-4865-A4BF-4A8DECEB5103}"/>
    <cellStyle name="_Column2_Net Debt 04-05 4 3" xfId="19976" xr:uid="{8DA620CE-C5D7-4EB4-863B-3FAECD1D868B}"/>
    <cellStyle name="_Column2_Net Debt 04-05 5" xfId="10570" xr:uid="{413FFBD1-596A-45AB-A1E6-7522D4138117}"/>
    <cellStyle name="_Column2_Net Debt 04-05 5 2" xfId="17612" xr:uid="{75B825ED-4576-4DD7-90D8-9D4BF605F2E8}"/>
    <cellStyle name="_Column2_Net Debt 04-05 5 2 2" xfId="29981" xr:uid="{A8735A5A-D63C-40ED-9A9C-153FBE3E034C}"/>
    <cellStyle name="_Column2_Net Debt 04-05 5 3" xfId="23310" xr:uid="{2490AD78-5730-49D6-96E4-1481C2B84036}"/>
    <cellStyle name="_Column2_Net Debt 04-05 6" xfId="13343" xr:uid="{D913B889-0F1A-443D-A2B9-50915FB62C63}"/>
    <cellStyle name="_Column2_Net Debt 04-05 6 2" xfId="26029" xr:uid="{24ECCA9D-C20C-4C78-9A68-9B86CD6CCA8C}"/>
    <cellStyle name="_Column2_On Prov Str C13" xfId="761" xr:uid="{BBFC0026-F782-4288-8471-D981BCB45E15}"/>
    <cellStyle name="_Column2_On Prov Str C13 2" xfId="762" xr:uid="{F720CA51-ECAD-40D8-9EF9-BAF6B7D423AC}"/>
    <cellStyle name="_Column2_On Prov Str C13 2 2" xfId="6769" xr:uid="{607187BF-3672-406F-824A-E0B83F2362F1}"/>
    <cellStyle name="_Column2_On Prov Str C13 2 2 2" xfId="14237" xr:uid="{5C7DBCE7-3333-45F5-96C4-0303C4FB41EC}"/>
    <cellStyle name="_Column2_On Prov Str C13 2 2 2 2" xfId="26748" xr:uid="{1418D659-4942-446C-8A0A-DE00D343DE7C}"/>
    <cellStyle name="_Column2_On Prov Str C13 2 2 3" xfId="19980" xr:uid="{7172A3FB-30AB-4B7E-BEE5-02C1A79A7505}"/>
    <cellStyle name="_Column2_On Prov Str C13 2 3" xfId="10566" xr:uid="{1CDBFB5E-007E-4C9C-B11D-7B5CE6BB320B}"/>
    <cellStyle name="_Column2_On Prov Str C13 2 3 2" xfId="17608" xr:uid="{98256122-5E04-48A8-BC2A-33CA908FDCED}"/>
    <cellStyle name="_Column2_On Prov Str C13 2 3 2 2" xfId="29977" xr:uid="{D19989B3-0D31-436B-8EA6-D5AECCFA5C40}"/>
    <cellStyle name="_Column2_On Prov Str C13 2 3 3" xfId="23306" xr:uid="{EFE40253-10BA-4552-B016-06CB1726EB0C}"/>
    <cellStyle name="_Column2_On Prov Str C13 2 4" xfId="12593" xr:uid="{6D0C623F-7FBD-4BFC-BFF5-64E3D003F3E0}"/>
    <cellStyle name="_Column2_On Prov Str C13 2 4 2" xfId="25288" xr:uid="{04DA22C9-A9D3-4777-BDC7-E0274C0C587A}"/>
    <cellStyle name="_Column2_On Prov Str C13 3" xfId="763" xr:uid="{A085EDAE-CB07-4E02-8CEA-8EA81EB3E5EB}"/>
    <cellStyle name="_Column2_On Prov Str C13 3 2" xfId="6770" xr:uid="{D66990EA-6D58-4134-9BD8-72EC97EEDE60}"/>
    <cellStyle name="_Column2_On Prov Str C13 3 2 2" xfId="14238" xr:uid="{B811EAA3-9CFB-4158-A5BC-A3E246ED89DF}"/>
    <cellStyle name="_Column2_On Prov Str C13 3 2 2 2" xfId="26749" xr:uid="{F6B8A3F4-4A37-413F-AFF4-7D222B9A5242}"/>
    <cellStyle name="_Column2_On Prov Str C13 3 2 3" xfId="19981" xr:uid="{C3778B69-AD9E-44CA-967A-92F961F3528D}"/>
    <cellStyle name="_Column2_On Prov Str C13 3 3" xfId="10565" xr:uid="{31AD1CEA-F717-4368-A5B0-E15A91133653}"/>
    <cellStyle name="_Column2_On Prov Str C13 3 3 2" xfId="17607" xr:uid="{76481AFC-4B0C-4D72-A7AF-33C73536DB3D}"/>
    <cellStyle name="_Column2_On Prov Str C13 3 3 2 2" xfId="29976" xr:uid="{67BC1D0E-2DCA-49DA-A50E-1B29C4ED4C50}"/>
    <cellStyle name="_Column2_On Prov Str C13 3 3 3" xfId="23305" xr:uid="{7AD877E6-20A0-49DA-A62B-9E85366D7A64}"/>
    <cellStyle name="_Column2_On Prov Str C13 3 4" xfId="12592" xr:uid="{26AFB1FA-81E4-4869-AE78-4A37766A2CA4}"/>
    <cellStyle name="_Column2_On Prov Str C13 3 4 2" xfId="25287" xr:uid="{70EB86F8-B89D-4BF6-B5CB-31792ACC4892}"/>
    <cellStyle name="_Column2_On Prov Str C13 4" xfId="6768" xr:uid="{E2D97A47-1D4B-42A2-84DD-2DA97A92C743}"/>
    <cellStyle name="_Column2_On Prov Str C13 4 2" xfId="14236" xr:uid="{E3E34A7C-CA9F-4C03-9B5C-68033EE1E8DF}"/>
    <cellStyle name="_Column2_On Prov Str C13 4 2 2" xfId="26747" xr:uid="{EA618494-4830-4F6D-A317-F4D3A5F7B4D1}"/>
    <cellStyle name="_Column2_On Prov Str C13 4 3" xfId="19979" xr:uid="{8578E871-6740-4BBD-AC08-95B9363742CF}"/>
    <cellStyle name="_Column2_On Prov Str C13 5" xfId="10567" xr:uid="{0976EFC4-0516-4CCA-8276-2029A0B94613}"/>
    <cellStyle name="_Column2_On Prov Str C13 5 2" xfId="17609" xr:uid="{5BF5270C-F455-4C23-BED6-28F24D8A8905}"/>
    <cellStyle name="_Column2_On Prov Str C13 5 2 2" xfId="29978" xr:uid="{31706F2E-AA40-4750-BB2E-DCF8F4938A41}"/>
    <cellStyle name="_Column2_On Prov Str C13 5 3" xfId="23307" xr:uid="{13B87125-F39A-4F38-ACE5-9B3691F42BB1}"/>
    <cellStyle name="_Column2_On Prov Str C13 6" xfId="12594" xr:uid="{1F49E901-4229-468F-AF52-21F27F509C52}"/>
    <cellStyle name="_Column2_On Prov Str C13 6 2" xfId="25289" xr:uid="{3A981720-40E9-4336-963D-A2F8E6B086CF}"/>
    <cellStyle name="_Column2_ONERI E PROVENTI PER QRT" xfId="764" xr:uid="{14247922-6C53-4F1B-A651-E8F77669CE27}"/>
    <cellStyle name="_Column2_Operativi e Straordinari CNH" xfId="765" xr:uid="{9EBE149B-DA12-4B05-B0B5-981DBBDE4FC8}"/>
    <cellStyle name="_Column2_Operativi e Straordinari Iveco" xfId="766" xr:uid="{9A972FE5-753A-4CD0-A1F5-BFE243D25755}"/>
    <cellStyle name="_Column2_opo" xfId="767" xr:uid="{63AC6A73-D0DC-46D9-B407-49DB565C4E98}"/>
    <cellStyle name="_Column2_opo 2" xfId="768" xr:uid="{171ED1EB-66C5-48E4-A219-0D77B73413FD}"/>
    <cellStyle name="_Column2_opo 2 2" xfId="11463" xr:uid="{4FA2F475-170A-449E-AF37-83B330560447}"/>
    <cellStyle name="_Column2_opo 2 2 2" xfId="18427" xr:uid="{1E3D56D5-EA65-41A5-81DF-4FBA6AC63B21}"/>
    <cellStyle name="_Column2_opo 2 2 2 2" xfId="30792" xr:uid="{E9355936-0601-4BCD-B2CA-BAFDC37F63C4}"/>
    <cellStyle name="_Column2_opo 2 2 3" xfId="24174" xr:uid="{7AEBA5D0-E55C-4ABE-94D2-E301E2B1882B}"/>
    <cellStyle name="_Column2_opo 2 3" xfId="10563" xr:uid="{1D877EFE-3E50-476C-AA00-6B1DFFF475B5}"/>
    <cellStyle name="_Column2_opo 2 3 2" xfId="17605" xr:uid="{ED9420BF-543E-4002-B740-D86C3845CF4E}"/>
    <cellStyle name="_Column2_opo 2 3 2 2" xfId="29974" xr:uid="{BE368113-7F0E-4D9D-863D-BA72C69AAC7E}"/>
    <cellStyle name="_Column2_opo 2 3 3" xfId="23303" xr:uid="{19EC70D9-DEEF-4D15-9F35-853A05B8761B}"/>
    <cellStyle name="_Column2_opo 2 4" xfId="13373" xr:uid="{4B9D5F9F-92D9-4AC0-8371-F016D30F3D75}"/>
    <cellStyle name="_Column2_opo 2 4 2" xfId="26059" xr:uid="{C69CDB1B-88DB-4954-B67B-147B6919AB8C}"/>
    <cellStyle name="_Column2_opo 3" xfId="769" xr:uid="{EAB2EA67-0782-4DFA-8DF8-9E116C68ED41}"/>
    <cellStyle name="_Column2_opo 3 2" xfId="11460" xr:uid="{5B350147-1588-4905-A928-389AC8FBAA07}"/>
    <cellStyle name="_Column2_opo 3 2 2" xfId="18424" xr:uid="{EA340193-6DF0-4C36-9AC7-714193DBEF93}"/>
    <cellStyle name="_Column2_opo 3 2 2 2" xfId="30789" xr:uid="{CE989AB3-1EA6-4DAE-B8A4-4B2B4A8B588F}"/>
    <cellStyle name="_Column2_opo 3 2 3" xfId="24171" xr:uid="{4EA274AA-9DC1-44CD-9E56-B7C70E7CF0DA}"/>
    <cellStyle name="_Column2_opo 3 3" xfId="10562" xr:uid="{AE8C9CF9-7CA0-4948-AA23-A405072BCFAB}"/>
    <cellStyle name="_Column2_opo 3 3 2" xfId="17604" xr:uid="{BC3C95F9-67BF-4D7E-9724-BF1AE1A5D961}"/>
    <cellStyle name="_Column2_opo 3 3 2 2" xfId="29973" xr:uid="{BE6F683E-694F-4560-ACA8-4E2BC67AED8C}"/>
    <cellStyle name="_Column2_opo 3 3 3" xfId="23302" xr:uid="{01A8A1FC-942D-4A8F-BDE3-2F1A7C81D2FB}"/>
    <cellStyle name="_Column2_opo 3 4" xfId="13353" xr:uid="{CB920382-B70E-44BB-8A36-5BD9BD38A283}"/>
    <cellStyle name="_Column2_opo 3 4 2" xfId="26039" xr:uid="{A667ED1C-0646-49DB-AF10-CAD7CB2FF578}"/>
    <cellStyle name="_Column2_opo 4" xfId="11466" xr:uid="{73D355C4-96FE-446D-9C54-D954D874FDF9}"/>
    <cellStyle name="_Column2_opo 4 2" xfId="18430" xr:uid="{12C2475F-8ED1-44EC-BE14-E25636AC6E55}"/>
    <cellStyle name="_Column2_opo 4 2 2" xfId="30795" xr:uid="{8DA1B257-7546-4AB2-AAFF-5787C341DEB1}"/>
    <cellStyle name="_Column2_opo 4 3" xfId="24176" xr:uid="{498D0762-EA29-4FA7-BFFC-8EE57CDB03BE}"/>
    <cellStyle name="_Column2_opo 5" xfId="10564" xr:uid="{47FDD1F8-B6F6-403F-8D81-6B765F036CD5}"/>
    <cellStyle name="_Column2_opo 5 2" xfId="17606" xr:uid="{8FC56AEF-D132-49AD-BA50-9492CCB0E8CA}"/>
    <cellStyle name="_Column2_opo 5 2 2" xfId="29975" xr:uid="{88392D8F-DD2B-4759-A8B4-94AD9A643314}"/>
    <cellStyle name="_Column2_opo 5 3" xfId="23304" xr:uid="{324358DF-E517-4138-AC9C-899045C85A0C}"/>
    <cellStyle name="_Column2_opo 6" xfId="13382" xr:uid="{437E5ABC-A65B-4C66-9FB1-7F6FB6A10F70}"/>
    <cellStyle name="_Column2_opo 6 2" xfId="26068" xr:uid="{9E37095E-E1C6-42DA-8AE2-BE127E697708}"/>
    <cellStyle name="_Column2_PartSINT" xfId="770" xr:uid="{B8AE4E21-A22A-49CC-9651-9AAB455562D2}"/>
    <cellStyle name="_Column2_Perim 2004 e 4 T" xfId="771" xr:uid="{B765C036-D095-4CBB-83C5-31D76DC7C1F7}"/>
    <cellStyle name="_Column2_Pivot ABC" xfId="772" xr:uid="{BB9979C2-49B2-4996-B1C3-7DA89049C3BB}"/>
    <cellStyle name="_Column2_Pivot ABC 2" xfId="773" xr:uid="{CB027F73-940D-4CBF-B13F-72E5A1D2E3C1}"/>
    <cellStyle name="_Column2_Pivot ABC 2 2" xfId="6773" xr:uid="{E7DE46D0-87E6-4D60-93A8-353C1C1ACE6F}"/>
    <cellStyle name="_Column2_Pivot ABC 2 2 2" xfId="14240" xr:uid="{4335AFE9-FBA9-4A22-8A5E-67D83137D7D0}"/>
    <cellStyle name="_Column2_Pivot ABC 2 2 2 2" xfId="26751" xr:uid="{EDCD147B-957D-4C61-8F39-78B98D4AB689}"/>
    <cellStyle name="_Column2_Pivot ABC 2 2 3" xfId="19984" xr:uid="{24538068-FBBE-4A4A-A729-D106DA1DBFF8}"/>
    <cellStyle name="_Column2_Pivot ABC 2 3" xfId="6040" xr:uid="{F5467139-0540-42B9-ABBF-E0B549686C05}"/>
    <cellStyle name="_Column2_Pivot ABC 2 3 2" xfId="13638" xr:uid="{7E55DF22-2B72-45C6-B2F2-F8ADB5A6DFDE}"/>
    <cellStyle name="_Column2_Pivot ABC 2 3 2 2" xfId="26154" xr:uid="{57FD668A-5578-4C29-A3BD-572E865F3BB3}"/>
    <cellStyle name="_Column2_Pivot ABC 2 3 3" xfId="19258" xr:uid="{3193BF3E-C08E-4458-8E43-723FD5CC06D5}"/>
    <cellStyle name="_Column2_Pivot ABC 2 4" xfId="12590" xr:uid="{FB1EC821-A3CD-4A3F-8337-3990C823A924}"/>
    <cellStyle name="_Column2_Pivot ABC 2 4 2" xfId="25285" xr:uid="{CE741A19-E76F-473C-87BE-78EF9D22FDB3}"/>
    <cellStyle name="_Column2_Pivot ABC 3" xfId="774" xr:uid="{3AC9BE8D-45EB-474C-A7DD-FCD46FF65E48}"/>
    <cellStyle name="_Column2_Pivot ABC 3 2" xfId="6774" xr:uid="{B2D1C225-C448-45C3-B8AE-B92DE6565238}"/>
    <cellStyle name="_Column2_Pivot ABC 3 2 2" xfId="14241" xr:uid="{62E0E45C-DF8A-457A-AE18-1E34C434F48F}"/>
    <cellStyle name="_Column2_Pivot ABC 3 2 2 2" xfId="26752" xr:uid="{12AB306A-5D63-4AE1-B654-06F94E1DFACD}"/>
    <cellStyle name="_Column2_Pivot ABC 3 2 3" xfId="19985" xr:uid="{BE5E67DE-2FCF-4DC7-AB91-0BDA5559B142}"/>
    <cellStyle name="_Column2_Pivot ABC 3 3" xfId="10559" xr:uid="{240FC7B8-783F-4C17-B0B8-D8A1C959D9F3}"/>
    <cellStyle name="_Column2_Pivot ABC 3 3 2" xfId="17602" xr:uid="{392CF027-3C13-4C2E-886C-53A70A11F731}"/>
    <cellStyle name="_Column2_Pivot ABC 3 3 2 2" xfId="29971" xr:uid="{B8AFFD17-3E07-448E-B826-05B98ADC5E35}"/>
    <cellStyle name="_Column2_Pivot ABC 3 3 3" xfId="23300" xr:uid="{8C17BABE-DFE2-43EA-A7A7-BBADEB75B4A3}"/>
    <cellStyle name="_Column2_Pivot ABC 3 4" xfId="12589" xr:uid="{7FB04F05-DDC7-4210-B15D-31A170CE555B}"/>
    <cellStyle name="_Column2_Pivot ABC 3 4 2" xfId="25284" xr:uid="{CD5A06DF-3064-4761-9B03-343C3FE3A33A}"/>
    <cellStyle name="_Column2_Pivot ABC 4" xfId="6772" xr:uid="{DA646253-41E0-42D3-BE1D-5664C5FC7A0E}"/>
    <cellStyle name="_Column2_Pivot ABC 4 2" xfId="14239" xr:uid="{47125D1C-DF9A-436E-B618-F178BF55C0B4}"/>
    <cellStyle name="_Column2_Pivot ABC 4 2 2" xfId="26750" xr:uid="{5E570063-B749-4847-A872-288E813B2D58}"/>
    <cellStyle name="_Column2_Pivot ABC 4 3" xfId="19983" xr:uid="{2FB3FD93-89DC-4F98-9C15-1C4CA21E0413}"/>
    <cellStyle name="_Column2_Pivot ABC 5" xfId="10561" xr:uid="{7CA7FA9F-6FBC-486D-A8D3-75BC05E42A9A}"/>
    <cellStyle name="_Column2_Pivot ABC 5 2" xfId="17603" xr:uid="{62552FDA-79ED-4BA4-B2F2-CADC598FEDF5}"/>
    <cellStyle name="_Column2_Pivot ABC 5 2 2" xfId="29972" xr:uid="{9E973DF2-2E4C-4480-8075-56E49D1E28BC}"/>
    <cellStyle name="_Column2_Pivot ABC 5 3" xfId="23301" xr:uid="{F8E031D1-7817-41DA-A106-E31FD36243D1}"/>
    <cellStyle name="_Column2_Pivot ABC 6" xfId="12591" xr:uid="{C149050A-9386-41CD-A182-96C8A223F0D8}"/>
    <cellStyle name="_Column2_Pivot ABC 6 2" xfId="25286" xr:uid="{71F84A5B-C8C0-4959-A50B-76A6E13BAB0A}"/>
    <cellStyle name="_Column2_proforma net result q3" xfId="775" xr:uid="{5BC2A382-23B0-48D1-BAD1-1BF1D1939F9B}"/>
    <cellStyle name="_Column2_Proposta schema Cash Flow" xfId="776" xr:uid="{E79B39AC-848E-4EE1-A77D-356E218A0BA0}"/>
    <cellStyle name="_Column2_Proposta schema Cash Flow 2" xfId="777" xr:uid="{498278F6-4F62-4B93-A832-D4BF76ACC26F}"/>
    <cellStyle name="_Column2_Proposta schema Cash Flow 2 2" xfId="11505" xr:uid="{49A8C97B-6D85-4432-BE73-F391A4AEEDA3}"/>
    <cellStyle name="_Column2_Proposta schema Cash Flow 2 2 2" xfId="18461" xr:uid="{483289FE-E763-45B9-8AFB-0840EC36B438}"/>
    <cellStyle name="_Column2_Proposta schema Cash Flow 2 2 2 2" xfId="30826" xr:uid="{01E520F3-D1D4-43F3-8B92-E4905DE9D70E}"/>
    <cellStyle name="_Column2_Proposta schema Cash Flow 2 2 3" xfId="24206" xr:uid="{1D7DB43B-2C80-4270-8986-895E9CAF551D}"/>
    <cellStyle name="_Column2_Proposta schema Cash Flow 2 3" xfId="10557" xr:uid="{3B021229-13F2-42D9-8CB8-AC1F963C9981}"/>
    <cellStyle name="_Column2_Proposta schema Cash Flow 2 3 2" xfId="17600" xr:uid="{20C6232E-6387-4803-A988-36A19B478570}"/>
    <cellStyle name="_Column2_Proposta schema Cash Flow 2 3 2 2" xfId="29969" xr:uid="{08F701F9-EF85-4037-88E8-2A07EF9AF11A}"/>
    <cellStyle name="_Column2_Proposta schema Cash Flow 2 3 3" xfId="23298" xr:uid="{C5327476-083A-41E4-838A-6345959AE324}"/>
    <cellStyle name="_Column2_Proposta schema Cash Flow 2 4" xfId="12587" xr:uid="{0AC3BFF5-8A2B-4FAA-B599-A6055D6D25D1}"/>
    <cellStyle name="_Column2_Proposta schema Cash Flow 2 4 2" xfId="25282" xr:uid="{EBE17C63-BCFA-4786-BAFF-8C502F522E06}"/>
    <cellStyle name="_Column2_Proposta schema Cash Flow 3" xfId="778" xr:uid="{6BA89E4E-AF5A-49F5-9556-E3F5AC0DB0D1}"/>
    <cellStyle name="_Column2_Proposta schema Cash Flow 3 2" xfId="11508" xr:uid="{B0C6735F-C5D7-4E1B-8029-9E20BF4CF927}"/>
    <cellStyle name="_Column2_Proposta schema Cash Flow 3 2 2" xfId="18464" xr:uid="{C37252F7-51D0-44C9-BBC8-5EDD4C3DF5C2}"/>
    <cellStyle name="_Column2_Proposta schema Cash Flow 3 2 2 2" xfId="30829" xr:uid="{175BD4FD-9A15-4BB0-B983-4741FD903574}"/>
    <cellStyle name="_Column2_Proposta schema Cash Flow 3 2 3" xfId="24209" xr:uid="{44BCE5E1-998F-4902-ABC0-C9EFFAC70F2C}"/>
    <cellStyle name="_Column2_Proposta schema Cash Flow 3 3" xfId="10556" xr:uid="{4D56A5CB-6386-442C-8B8F-E863A08CDD1A}"/>
    <cellStyle name="_Column2_Proposta schema Cash Flow 3 3 2" xfId="17599" xr:uid="{D3864022-8104-4FED-87A5-1F527F343CC3}"/>
    <cellStyle name="_Column2_Proposta schema Cash Flow 3 3 2 2" xfId="29968" xr:uid="{DDA2C855-D15B-41EE-A12C-EEC682F46F38}"/>
    <cellStyle name="_Column2_Proposta schema Cash Flow 3 3 3" xfId="23297" xr:uid="{CD1E70D3-5DA8-484D-9BE5-8E932B622808}"/>
    <cellStyle name="_Column2_Proposta schema Cash Flow 3 4" xfId="12584" xr:uid="{1D799A2D-794F-4BA3-918F-5BCF752E098F}"/>
    <cellStyle name="_Column2_Proposta schema Cash Flow 3 4 2" xfId="25279" xr:uid="{53D7C3F9-EE61-4426-81FB-885B87BCA1E3}"/>
    <cellStyle name="_Column2_Proposta schema Cash Flow 4" xfId="11295" xr:uid="{B7041FAD-B5CA-4C44-8768-6CF28A6268A7}"/>
    <cellStyle name="_Column2_Proposta schema Cash Flow 4 2" xfId="18281" xr:uid="{5325640A-B5C3-4326-A6C3-AED89388289C}"/>
    <cellStyle name="_Column2_Proposta schema Cash Flow 4 2 2" xfId="30647" xr:uid="{816E3DCB-B9FA-4029-9ECC-29BB06FF87E7}"/>
    <cellStyle name="_Column2_Proposta schema Cash Flow 4 3" xfId="24014" xr:uid="{5F5F2709-C822-499E-9DF7-EDDD035E3A45}"/>
    <cellStyle name="_Column2_Proposta schema Cash Flow 5" xfId="10558" xr:uid="{D8A0177F-22A8-43EB-A9B6-44F353EC55BA}"/>
    <cellStyle name="_Column2_Proposta schema Cash Flow 5 2" xfId="17601" xr:uid="{B20DE144-C94F-4FEA-AA26-6B05A0516BB8}"/>
    <cellStyle name="_Column2_Proposta schema Cash Flow 5 2 2" xfId="29970" xr:uid="{90D53407-D081-4C73-83B8-5AB5C56B97D3}"/>
    <cellStyle name="_Column2_Proposta schema Cash Flow 5 3" xfId="23299" xr:uid="{34DA1CA2-A808-44E6-8673-5DA52E63665A}"/>
    <cellStyle name="_Column2_Proposta schema Cash Flow 6" xfId="12588" xr:uid="{6124D6E9-F15F-4D29-9210-FA00E911B89D}"/>
    <cellStyle name="_Column2_Proposta schema Cash Flow 6 2" xfId="25283" xr:uid="{C0BF9CC7-D16E-40F3-A22D-AFD380CF4486}"/>
    <cellStyle name="_Column2_Prot_RepComm" xfId="779" xr:uid="{01858A95-C05E-4111-ABDC-B84DADC000D1}"/>
    <cellStyle name="_Column2_Report_direzionale_PCV" xfId="780" xr:uid="{B5996CB0-440D-40F0-95CC-1D3AE4E57401}"/>
    <cellStyle name="_Column2_Report_direzionale_PCV 2" xfId="781" xr:uid="{30BC48EE-1F32-4D78-8F03-65E52E514EC7}"/>
    <cellStyle name="_Column2_Report_direzionale_PCV 2 2" xfId="6776" xr:uid="{ED3C2680-1DCE-40A4-B107-FA3EC8121BD3}"/>
    <cellStyle name="_Column2_Report_direzionale_PCV 2 2 2" xfId="14242" xr:uid="{A0696AAB-6328-44E5-A16C-FC26D5166849}"/>
    <cellStyle name="_Column2_Report_direzionale_PCV 2 2 2 2" xfId="26753" xr:uid="{99A6F4F8-FA92-4569-99FC-D0721D14C5E9}"/>
    <cellStyle name="_Column2_Report_direzionale_PCV 2 2 3" xfId="19987" xr:uid="{2E731FF2-8576-4F95-8DA3-AC6B11D164DF}"/>
    <cellStyle name="_Column2_Report_direzionale_PCV 2 3" xfId="10554" xr:uid="{DEDF3FAD-A68E-4551-A0B6-C9B51EC75A6E}"/>
    <cellStyle name="_Column2_Report_direzionale_PCV 2 3 2" xfId="17597" xr:uid="{AA1BBAE2-D769-4BB3-8010-BCD64BF0EA3D}"/>
    <cellStyle name="_Column2_Report_direzionale_PCV 2 3 2 2" xfId="29966" xr:uid="{B5D2ADC2-1336-461F-9B0D-07B04BA1B276}"/>
    <cellStyle name="_Column2_Report_direzionale_PCV 2 3 3" xfId="23295" xr:uid="{824C5B72-33C6-4AF0-8486-312D755BB761}"/>
    <cellStyle name="_Column2_Report_direzionale_PCV 2 4" xfId="12582" xr:uid="{BC74A965-1E9A-46DA-B9F4-2F6ECD00A444}"/>
    <cellStyle name="_Column2_Report_direzionale_PCV 2 4 2" xfId="25277" xr:uid="{BCA61557-9679-4A17-A801-46B8DA882CB6}"/>
    <cellStyle name="_Column2_Report_direzionale_PCV 3" xfId="782" xr:uid="{615DB89C-3769-43E6-9E03-E51086AD083C}"/>
    <cellStyle name="_Column2_Report_direzionale_PCV 3 2" xfId="6777" xr:uid="{893CA78D-BB80-4F45-A9A9-EC71A1337EEA}"/>
    <cellStyle name="_Column2_Report_direzionale_PCV 3 2 2" xfId="14243" xr:uid="{63D332A5-6E26-4754-B3A0-AB142A1DDA9E}"/>
    <cellStyle name="_Column2_Report_direzionale_PCV 3 2 2 2" xfId="26754" xr:uid="{E7B64EAE-3D85-407A-86A9-A2A684C93906}"/>
    <cellStyle name="_Column2_Report_direzionale_PCV 3 2 3" xfId="19988" xr:uid="{97E84124-6B2F-43CD-9F28-A5CF9B5E1FF0}"/>
    <cellStyle name="_Column2_Report_direzionale_PCV 3 3" xfId="10553" xr:uid="{DEBB3B98-1438-458D-A16F-201A44773239}"/>
    <cellStyle name="_Column2_Report_direzionale_PCV 3 3 2" xfId="17596" xr:uid="{489448FA-7EA5-491B-990B-FAB1B24B830F}"/>
    <cellStyle name="_Column2_Report_direzionale_PCV 3 3 2 2" xfId="29965" xr:uid="{C33EDBD2-137F-44EC-AE31-F3D2D7A4A5A8}"/>
    <cellStyle name="_Column2_Report_direzionale_PCV 3 3 3" xfId="23294" xr:uid="{4FE20344-25A6-40DF-89FE-12303B84ACCF}"/>
    <cellStyle name="_Column2_Report_direzionale_PCV 3 4" xfId="12581" xr:uid="{E92CB842-200E-47D3-9024-DA875FD56C18}"/>
    <cellStyle name="_Column2_Report_direzionale_PCV 3 4 2" xfId="25276" xr:uid="{8A42B699-DB8D-4C7D-A0D8-25044A7DA022}"/>
    <cellStyle name="_Column2_Report_direzionale_PCV 4" xfId="11475" xr:uid="{AB6BA569-69CF-4BBE-8854-18881EA4ED83}"/>
    <cellStyle name="_Column2_Report_direzionale_PCV 4 2" xfId="18437" xr:uid="{3F8B754A-1754-43B6-8D64-568F4DC5D2A9}"/>
    <cellStyle name="_Column2_Report_direzionale_PCV 4 2 2" xfId="30802" xr:uid="{857867D3-2055-4AE7-8D8D-3B2596AB3E01}"/>
    <cellStyle name="_Column2_Report_direzionale_PCV 4 3" xfId="24183" xr:uid="{5265AAD8-A59A-4121-862E-800B172A0A90}"/>
    <cellStyle name="_Column2_Report_direzionale_PCV 5" xfId="10555" xr:uid="{FD351144-8CD9-4485-BEF2-9005C3ADC5D6}"/>
    <cellStyle name="_Column2_Report_direzionale_PCV 5 2" xfId="17598" xr:uid="{4F000CE3-2E5B-436E-A7D0-4A3F018F7CAE}"/>
    <cellStyle name="_Column2_Report_direzionale_PCV 5 2 2" xfId="29967" xr:uid="{25636908-8235-4F12-9A20-4D74610D3675}"/>
    <cellStyle name="_Column2_Report_direzionale_PCV 5 3" xfId="23296" xr:uid="{C0ACE77B-D5D7-4C5A-875D-117B06BCDAD3}"/>
    <cellStyle name="_Column2_Report_direzionale_PCV 6" xfId="12583" xr:uid="{A972AC1C-C244-4687-861E-D1C80159EFF5}"/>
    <cellStyle name="_Column2_Report_direzionale_PCV 6 2" xfId="25278" xr:uid="{5F567687-2D41-4189-AD45-D5A1F271EB3E}"/>
    <cellStyle name="_Column2_ROF 03 06" xfId="783" xr:uid="{C5CFD5BE-1329-4F7D-8094-E1372CC017DD}"/>
    <cellStyle name="_Column2_Sett.non Ind.- On.Prov.Op.&amp; Straord-Ris.Part. Toro Itedi Bus Sol" xfId="784" xr:uid="{06DFA240-58F3-47E3-A0FC-4C5B312C58AC}"/>
    <cellStyle name="_Column2_Sim Plan 05-08" xfId="785" xr:uid="{9F8C504C-44A4-4494-A731-5136C39E573B}"/>
    <cellStyle name="_Column2_Sim Plan 05-08 2" xfId="786" xr:uid="{EC3CD611-1BBA-4E7E-8A80-2DC2809D4207}"/>
    <cellStyle name="_Column2_Sim Plan 05-08 2 2" xfId="6781" xr:uid="{CD77D245-DD90-42B8-A807-5F0E94EE1BEB}"/>
    <cellStyle name="_Column2_Sim Plan 05-08 2 2 2" xfId="14245" xr:uid="{A031B516-1844-43E9-BB8E-CC62967B380C}"/>
    <cellStyle name="_Column2_Sim Plan 05-08 2 2 2 2" xfId="26756" xr:uid="{DB10357A-0191-40F0-85D8-D3E3D23755BF}"/>
    <cellStyle name="_Column2_Sim Plan 05-08 2 2 3" xfId="19992" xr:uid="{00C24C04-C983-4C9E-9B65-74EFE9C213E6}"/>
    <cellStyle name="_Column2_Sim Plan 05-08 2 3" xfId="10552" xr:uid="{56DC6291-329A-435D-A748-7A3816050AC1}"/>
    <cellStyle name="_Column2_Sim Plan 05-08 2 3 2" xfId="17595" xr:uid="{09FF9955-6B45-4C41-ADF7-9C63EC663FD2}"/>
    <cellStyle name="_Column2_Sim Plan 05-08 2 3 2 2" xfId="29964" xr:uid="{31B91C9D-154E-4882-9AFE-12416F5E6C7C}"/>
    <cellStyle name="_Column2_Sim Plan 05-08 2 3 3" xfId="23293" xr:uid="{C2457808-8FF9-45F8-8219-3C5CE75ED3B5}"/>
    <cellStyle name="_Column2_Sim Plan 05-08 2 4" xfId="12579" xr:uid="{8EC6D79E-AD8E-41A4-8EB2-F1B006088213}"/>
    <cellStyle name="_Column2_Sim Plan 05-08 2 4 2" xfId="25274" xr:uid="{B234C334-D13A-4264-97EE-5C335ED08AE7}"/>
    <cellStyle name="_Column2_Sim Plan 05-08 3" xfId="787" xr:uid="{6CA095F3-2705-4376-B0B2-B00E0DD5A984}"/>
    <cellStyle name="_Column2_Sim Plan 05-08 3 2" xfId="6782" xr:uid="{658999E0-1729-4E73-80C4-D5E217D45A36}"/>
    <cellStyle name="_Column2_Sim Plan 05-08 3 2 2" xfId="14246" xr:uid="{BDB93C49-E37B-4F2F-BD0F-3C7E672EB47B}"/>
    <cellStyle name="_Column2_Sim Plan 05-08 3 2 2 2" xfId="26757" xr:uid="{063B96A8-88BB-422A-8371-E4CC90915A28}"/>
    <cellStyle name="_Column2_Sim Plan 05-08 3 2 3" xfId="19993" xr:uid="{5571A7D2-048F-4C94-9D1E-C1FDA4576AD7}"/>
    <cellStyle name="_Column2_Sim Plan 05-08 3 3" xfId="10551" xr:uid="{53971AB2-FCFC-46D0-A034-9B31B2B4A735}"/>
    <cellStyle name="_Column2_Sim Plan 05-08 3 3 2" xfId="17594" xr:uid="{C14A3DF1-9391-4F43-97EE-465CABB3A4CD}"/>
    <cellStyle name="_Column2_Sim Plan 05-08 3 3 2 2" xfId="29963" xr:uid="{6E9E00FC-B274-4D97-93BB-549BF6CDEC0E}"/>
    <cellStyle name="_Column2_Sim Plan 05-08 3 3 3" xfId="23292" xr:uid="{770A089B-CB05-434B-A815-DC21D621A92E}"/>
    <cellStyle name="_Column2_Sim Plan 05-08 3 4" xfId="12578" xr:uid="{FE7DCF96-1BFA-4577-9213-667A3190876C}"/>
    <cellStyle name="_Column2_Sim Plan 05-08 3 4 2" xfId="25273" xr:uid="{28D802DD-617F-4319-8DFD-7ED897E949BD}"/>
    <cellStyle name="_Column2_Sim Plan 05-08 4" xfId="6780" xr:uid="{951AB54D-23E6-4A6F-995A-3400672D50C8}"/>
    <cellStyle name="_Column2_Sim Plan 05-08 4 2" xfId="14244" xr:uid="{F59132D8-018B-4E2C-BACA-7B6A8097AE4F}"/>
    <cellStyle name="_Column2_Sim Plan 05-08 4 2 2" xfId="26755" xr:uid="{A12F0278-E248-47D8-BB1C-A52FE901C3F2}"/>
    <cellStyle name="_Column2_Sim Plan 05-08 4 3" xfId="19991" xr:uid="{21742121-1134-4949-98C2-C1695780EDA6}"/>
    <cellStyle name="_Column2_Sim Plan 05-08 5" xfId="11447" xr:uid="{CFF7E2A5-7108-4109-9CB0-DD16FB53284C}"/>
    <cellStyle name="_Column2_Sim Plan 05-08 5 2" xfId="18416" xr:uid="{B330BCC8-5EDC-4DDB-BFD3-D68FD55E397C}"/>
    <cellStyle name="_Column2_Sim Plan 05-08 5 2 2" xfId="30781" xr:uid="{3D7451ED-C5C6-45E5-8B41-E6D9CA5C0973}"/>
    <cellStyle name="_Column2_Sim Plan 05-08 5 3" xfId="24161" xr:uid="{7B9327D8-4B11-4553-9A9C-C046C7B680B4}"/>
    <cellStyle name="_Column2_Sim Plan 05-08 6" xfId="12580" xr:uid="{A1C5C652-73AB-4BB2-ACD6-48E28E21EC4F}"/>
    <cellStyle name="_Column2_Sim Plan 05-08 6 2" xfId="25275" xr:uid="{79D8FADD-D7C8-4E62-A0A9-60285D857532}"/>
    <cellStyle name="_Column2_SP Nov BK 2005" xfId="788" xr:uid="{5119AB81-5B70-4D70-8F31-62A2B6131B4E}"/>
    <cellStyle name="_Column2_spnoa" xfId="789" xr:uid="{0F4A5F04-D43D-4143-9DD0-45B960067049}"/>
    <cellStyle name="_Column2_Subset BS1" xfId="790" xr:uid="{A36C8FD8-8E79-4C28-B75D-5AFD28D5F196}"/>
    <cellStyle name="_Column2_Subset BS1 2" xfId="791" xr:uid="{038F807C-7145-4C12-BA52-5F029CC4D478}"/>
    <cellStyle name="_Column2_Subset BS1 2 2" xfId="6785" xr:uid="{0215294E-F6EB-447D-9DC0-D9C02E6BF2C3}"/>
    <cellStyle name="_Column2_Subset BS1 2 2 2" xfId="14248" xr:uid="{6AB4058F-FC0A-4AB5-BBEE-97BCD3065820}"/>
    <cellStyle name="_Column2_Subset BS1 2 2 2 2" xfId="26759" xr:uid="{5825E409-DB3F-45A5-A772-E166CF22C957}"/>
    <cellStyle name="_Column2_Subset BS1 2 2 3" xfId="19996" xr:uid="{7FF71CB7-13C7-4FFB-B1C1-5706EE6FE5C4}"/>
    <cellStyle name="_Column2_Subset BS1 2 3" xfId="10550" xr:uid="{8FB3D002-D56A-4BA7-8E3B-5B983FBDE028}"/>
    <cellStyle name="_Column2_Subset BS1 2 3 2" xfId="17593" xr:uid="{9A84D19A-2D57-44B2-B9F6-7F9382195914}"/>
    <cellStyle name="_Column2_Subset BS1 2 3 2 2" xfId="29962" xr:uid="{D05C323C-CF32-439E-AA10-EC629726249A}"/>
    <cellStyle name="_Column2_Subset BS1 2 3 3" xfId="23291" xr:uid="{C197707B-BBAB-4C10-A88F-3BBBD54E43B1}"/>
    <cellStyle name="_Column2_Subset BS1 2 4" xfId="12574" xr:uid="{A4A86854-0249-4C3C-AD97-91DCD86F0040}"/>
    <cellStyle name="_Column2_Subset BS1 2 4 2" xfId="25269" xr:uid="{A6887DD6-32B5-493F-9A8C-77040ACAA09B}"/>
    <cellStyle name="_Column2_Subset BS1 3" xfId="792" xr:uid="{E1A5A945-0FB1-445E-AA67-17102316715E}"/>
    <cellStyle name="_Column2_Subset BS1 3 2" xfId="6786" xr:uid="{FE2CE226-C6E2-4166-9078-122BE0D8EC3E}"/>
    <cellStyle name="_Column2_Subset BS1 3 2 2" xfId="14249" xr:uid="{64F9ACD1-CA2E-492B-87C5-0064826E4A36}"/>
    <cellStyle name="_Column2_Subset BS1 3 2 2 2" xfId="26760" xr:uid="{4EF9DE70-D661-48EF-B252-BDF6F5245351}"/>
    <cellStyle name="_Column2_Subset BS1 3 2 3" xfId="19997" xr:uid="{77D04C12-0A24-4708-88AA-B93CB681A41B}"/>
    <cellStyle name="_Column2_Subset BS1 3 3" xfId="11443" xr:uid="{9418197D-B8FA-4BD2-B822-D7DA9DC3DB84}"/>
    <cellStyle name="_Column2_Subset BS1 3 3 2" xfId="18413" xr:uid="{4ECF5D90-A088-409E-A7EC-524CF2DC00D6}"/>
    <cellStyle name="_Column2_Subset BS1 3 3 2 2" xfId="30778" xr:uid="{F8144C64-1B36-4A47-81EF-00FF7F6F221D}"/>
    <cellStyle name="_Column2_Subset BS1 3 3 3" xfId="24157" xr:uid="{F2896746-8E5C-4A8A-9F3E-B95192450F21}"/>
    <cellStyle name="_Column2_Subset BS1 3 4" xfId="12573" xr:uid="{C5CA39FB-6771-4F40-B329-15E40F59A3AD}"/>
    <cellStyle name="_Column2_Subset BS1 3 4 2" xfId="25268" xr:uid="{CC296D97-5F7F-430D-9705-6940AEF00130}"/>
    <cellStyle name="_Column2_Subset BS1 4" xfId="6784" xr:uid="{DC5E5004-5538-4618-9A68-3D264BD40626}"/>
    <cellStyle name="_Column2_Subset BS1 4 2" xfId="14247" xr:uid="{52CF0C7F-CDF4-4642-9A44-6E51A0BF0C25}"/>
    <cellStyle name="_Column2_Subset BS1 4 2 2" xfId="26758" xr:uid="{8C67C21F-407C-4939-A305-6F55C1FF54EF}"/>
    <cellStyle name="_Column2_Subset BS1 4 3" xfId="19995" xr:uid="{2F86134E-EF2E-404C-85D0-0D1752EEC5C0}"/>
    <cellStyle name="_Column2_Subset BS1 5" xfId="10549" xr:uid="{FE08B044-31F7-4E94-A97B-2CE6FC00E1D3}"/>
    <cellStyle name="_Column2_Subset BS1 5 2" xfId="17592" xr:uid="{BEE1BC10-F110-4C4B-9F16-36A2685D3B53}"/>
    <cellStyle name="_Column2_Subset BS1 5 2 2" xfId="29961" xr:uid="{EADA556C-324C-4E34-8568-99FFD8339ECC}"/>
    <cellStyle name="_Column2_Subset BS1 5 3" xfId="23290" xr:uid="{004085B1-7A72-46DB-95D5-6EFADAC3E63F}"/>
    <cellStyle name="_Column2_Subset BS1 6" xfId="12575" xr:uid="{972E9042-525C-4B54-ACB7-11246FEE091F}"/>
    <cellStyle name="_Column2_Subset BS1 6 2" xfId="25270" xr:uid="{69908C53-36DD-4AD3-BAB3-F5651B3F3EC4}"/>
    <cellStyle name="_Column2_Subset PL" xfId="793" xr:uid="{B1E50B06-5283-4383-85F0-2FD4E5CE7621}"/>
    <cellStyle name="_Column2_Subset PL 2" xfId="794" xr:uid="{7757395B-1622-4BDB-B8F0-E09BE139326F}"/>
    <cellStyle name="_Column2_Subset PL 2 2" xfId="6788" xr:uid="{03ED5778-EF16-418D-A960-26F162F7581E}"/>
    <cellStyle name="_Column2_Subset PL 2 2 2" xfId="14251" xr:uid="{0A2400DC-023F-4687-8B4F-427421F297F1}"/>
    <cellStyle name="_Column2_Subset PL 2 2 2 2" xfId="26762" xr:uid="{CDF495B4-B707-41C0-B2F5-0C6316E97FAB}"/>
    <cellStyle name="_Column2_Subset PL 2 2 3" xfId="19999" xr:uid="{741493FA-8B6D-4693-B83F-EEAF4F35983A}"/>
    <cellStyle name="_Column2_Subset PL 2 3" xfId="10547" xr:uid="{1ED281BF-B0A5-4627-A5C4-02B83BEF1ECF}"/>
    <cellStyle name="_Column2_Subset PL 2 3 2" xfId="17590" xr:uid="{F53AA6F6-9C25-45F7-8D3D-A9AB513AF98C}"/>
    <cellStyle name="_Column2_Subset PL 2 3 2 2" xfId="29959" xr:uid="{1D90F3F6-6226-4634-BCCC-06B140B4E64E}"/>
    <cellStyle name="_Column2_Subset PL 2 3 3" xfId="23288" xr:uid="{B9A91F8C-58F5-448A-87C2-4A6B4ABC711D}"/>
    <cellStyle name="_Column2_Subset PL 2 4" xfId="12571" xr:uid="{C158A458-A32C-4589-ADD3-D239D32D9DEE}"/>
    <cellStyle name="_Column2_Subset PL 2 4 2" xfId="25266" xr:uid="{9C6FE7C8-8F32-4A79-873E-E6A7B2E2C52A}"/>
    <cellStyle name="_Column2_Subset PL 3" xfId="795" xr:uid="{B244E942-EBC8-4345-9BC5-3681FE0CCDA2}"/>
    <cellStyle name="_Column2_Subset PL 3 2" xfId="6789" xr:uid="{7C618594-CDB0-4FD7-9E5C-3B2CFD589AC0}"/>
    <cellStyle name="_Column2_Subset PL 3 2 2" xfId="14252" xr:uid="{2E794B00-8286-4958-900A-E15B171A63C4}"/>
    <cellStyle name="_Column2_Subset PL 3 2 2 2" xfId="26763" xr:uid="{856BD1E9-38E3-420B-A993-A50294164C56}"/>
    <cellStyle name="_Column2_Subset PL 3 2 3" xfId="20000" xr:uid="{4718248C-F248-415B-8AD4-693B0D0CF0BC}"/>
    <cellStyle name="_Column2_Subset PL 3 3" xfId="10546" xr:uid="{8BD9377A-79AC-4E67-BD78-9B6D92B7AAA8}"/>
    <cellStyle name="_Column2_Subset PL 3 3 2" xfId="17589" xr:uid="{C44AABB2-528E-46FA-8215-01BCB0C0D74D}"/>
    <cellStyle name="_Column2_Subset PL 3 3 2 2" xfId="29958" xr:uid="{C9A31F56-21D7-4677-BC8E-EFA5D06DA31E}"/>
    <cellStyle name="_Column2_Subset PL 3 3 3" xfId="23287" xr:uid="{61674230-9D79-4E2A-ACC5-5D7D37FDBEAD}"/>
    <cellStyle name="_Column2_Subset PL 3 4" xfId="12570" xr:uid="{D875211F-F1EB-4196-B8F6-F5533A73CD7F}"/>
    <cellStyle name="_Column2_Subset PL 3 4 2" xfId="25265" xr:uid="{15E18D5E-E855-4542-8D44-42DA421701D4}"/>
    <cellStyle name="_Column2_Subset PL 4" xfId="6787" xr:uid="{AE2EFC83-0AF8-49EB-B5A7-CCE7A2D8B313}"/>
    <cellStyle name="_Column2_Subset PL 4 2" xfId="14250" xr:uid="{5916A671-FB81-43D5-BDD4-99E45CB53A22}"/>
    <cellStyle name="_Column2_Subset PL 4 2 2" xfId="26761" xr:uid="{E04E155B-088D-420F-8A0B-B49074208BBE}"/>
    <cellStyle name="_Column2_Subset PL 4 3" xfId="19998" xr:uid="{C3161A86-F8D6-4FD6-93E3-87450A3B2A89}"/>
    <cellStyle name="_Column2_Subset PL 5" xfId="10548" xr:uid="{7CE13001-20BD-4FB5-BCA2-3B33EFC369B8}"/>
    <cellStyle name="_Column2_Subset PL 5 2" xfId="17591" xr:uid="{24E43DD7-3007-4DC7-A501-7B0EEB556BF6}"/>
    <cellStyle name="_Column2_Subset PL 5 2 2" xfId="29960" xr:uid="{0184F16E-E3D2-4BF9-A33F-46C187276BC8}"/>
    <cellStyle name="_Column2_Subset PL 5 3" xfId="23289" xr:uid="{EF0A564A-862C-4682-9E73-B1C4CD63A896}"/>
    <cellStyle name="_Column2_Subset PL 6" xfId="12572" xr:uid="{ACF33D0D-9DF6-4804-B755-0BC0F64A939D}"/>
    <cellStyle name="_Column2_Subset PL 6 2" xfId="25267" xr:uid="{0E316596-F7CE-417C-83C9-60F8A0027F7C}"/>
    <cellStyle name="_Column2_TDB Master File" xfId="796" xr:uid="{F2295B53-4BBB-4EA4-A487-BCFD67CFB217}"/>
    <cellStyle name="_Column2_TDB Master File 2" xfId="797" xr:uid="{3A515F6F-5D8E-496A-8574-505F79888843}"/>
    <cellStyle name="_Column2_TDB Master File 2 2" xfId="6791" xr:uid="{BDA2AB71-CB31-4480-83C3-201888891ED2}"/>
    <cellStyle name="_Column2_TDB Master File 2 2 2" xfId="14254" xr:uid="{5D61D7B4-D690-4CD2-B0C1-8D085A4320D7}"/>
    <cellStyle name="_Column2_TDB Master File 2 2 2 2" xfId="26765" xr:uid="{C16925EC-0538-4555-9DA7-C5827DEFDC32}"/>
    <cellStyle name="_Column2_TDB Master File 2 2 3" xfId="20002" xr:uid="{6941B1B7-0634-4910-B8F2-90298C8EFB34}"/>
    <cellStyle name="_Column2_TDB Master File 2 3" xfId="10544" xr:uid="{6DD2FB67-DE81-491D-8327-D889E4646E92}"/>
    <cellStyle name="_Column2_TDB Master File 2 3 2" xfId="17587" xr:uid="{625E537A-25A6-4E59-9631-94660F342843}"/>
    <cellStyle name="_Column2_TDB Master File 2 3 2 2" xfId="29956" xr:uid="{ACA1D546-9970-4CB5-BFFF-962250B97DD4}"/>
    <cellStyle name="_Column2_TDB Master File 2 3 3" xfId="23285" xr:uid="{B74EAC16-8823-48E2-A74B-1516294C0622}"/>
    <cellStyle name="_Column2_TDB Master File 2 4" xfId="12565" xr:uid="{F1886CAF-E77F-4712-8D18-6E9C04C35C79}"/>
    <cellStyle name="_Column2_TDB Master File 2 4 2" xfId="25260" xr:uid="{72780303-8CC0-4635-BBB0-5B3068F71BA4}"/>
    <cellStyle name="_Column2_TDB Master File 3" xfId="798" xr:uid="{405E6E6E-C5CE-4453-8292-45D9556C7AF7}"/>
    <cellStyle name="_Column2_TDB Master File 3 2" xfId="6792" xr:uid="{8207AFE5-2710-4786-A733-5976255FDD00}"/>
    <cellStyle name="_Column2_TDB Master File 3 2 2" xfId="14255" xr:uid="{789DDCF5-4936-4EEE-81BD-9EBEF9F18537}"/>
    <cellStyle name="_Column2_TDB Master File 3 2 2 2" xfId="26766" xr:uid="{97321569-83F5-45CC-AEEA-049B6809118C}"/>
    <cellStyle name="_Column2_TDB Master File 3 2 3" xfId="20003" xr:uid="{A6DBBBD4-EC1E-4440-9481-1C7796EE9C52}"/>
    <cellStyle name="_Column2_TDB Master File 3 3" xfId="10543" xr:uid="{939185E4-7059-4E8C-9A4F-6DEF06031A97}"/>
    <cellStyle name="_Column2_TDB Master File 3 3 2" xfId="17586" xr:uid="{533217C0-EE8E-4DD7-B51C-61441310278D}"/>
    <cellStyle name="_Column2_TDB Master File 3 3 2 2" xfId="29955" xr:uid="{D4A985C6-91E6-4D89-9C33-3F3F55968244}"/>
    <cellStyle name="_Column2_TDB Master File 3 3 3" xfId="23284" xr:uid="{E6951D5A-C657-4373-AAE5-D33BECB64DF1}"/>
    <cellStyle name="_Column2_TDB Master File 3 4" xfId="12564" xr:uid="{465D42A7-4259-4AA7-AFEE-62AF0010F689}"/>
    <cellStyle name="_Column2_TDB Master File 3 4 2" xfId="25259" xr:uid="{C8B945E0-37DF-475D-80BF-00F9F16A647B}"/>
    <cellStyle name="_Column2_TDB Master File 4" xfId="6790" xr:uid="{C44B298D-165D-4C3C-9538-4D15A84A036D}"/>
    <cellStyle name="_Column2_TDB Master File 4 2" xfId="14253" xr:uid="{69ECB314-A7C8-4067-A545-33D5A67CD30D}"/>
    <cellStyle name="_Column2_TDB Master File 4 2 2" xfId="26764" xr:uid="{6F3FBB3E-3834-4E84-8A32-B2CF63FAC659}"/>
    <cellStyle name="_Column2_TDB Master File 4 3" xfId="20001" xr:uid="{7551FC5A-B4C2-47B8-91D6-8A7283CF57B3}"/>
    <cellStyle name="_Column2_TDB Master File 5" xfId="10545" xr:uid="{E4F8C150-A1D0-4223-9507-920720B6B6FF}"/>
    <cellStyle name="_Column2_TDB Master File 5 2" xfId="17588" xr:uid="{46C454AF-9D3B-4555-AA8E-CF5EC7CE26C2}"/>
    <cellStyle name="_Column2_TDB Master File 5 2 2" xfId="29957" xr:uid="{601ADCB0-258E-42FF-BB44-374FF718056F}"/>
    <cellStyle name="_Column2_TDB Master File 5 3" xfId="23286" xr:uid="{0BA8E94E-6CA4-4609-9122-625174166607}"/>
    <cellStyle name="_Column2_TDB Master File 6" xfId="12566" xr:uid="{EB33FDAF-DFBE-4CAD-9B96-6032CA57FD91}"/>
    <cellStyle name="_Column2_TDB Master File 6 2" xfId="25261" xr:uid="{28405A2D-1865-4C36-A092-00E32AEA1C24}"/>
    <cellStyle name="_Column2_TDB_Iveco" xfId="799" xr:uid="{9AEFE9C6-70D8-42F2-9D04-F72929427AD5}"/>
    <cellStyle name="_Column2_TDB_Iveco 2" xfId="800" xr:uid="{1D0820C5-F6F0-49B3-A183-FB78138145D0}"/>
    <cellStyle name="_Column2_TDB_Iveco 2 2" xfId="6794" xr:uid="{3746E8E8-4C0F-4E35-ACCB-9A2A6642671A}"/>
    <cellStyle name="_Column2_TDB_Iveco 2 2 2" xfId="14257" xr:uid="{87B0A7F4-0C52-42C9-8F50-AFABF563485D}"/>
    <cellStyle name="_Column2_TDB_Iveco 2 2 2 2" xfId="26768" xr:uid="{9AD73D62-5BAC-43C3-8032-FA003B99FACB}"/>
    <cellStyle name="_Column2_TDB_Iveco 2 2 3" xfId="20005" xr:uid="{3921B369-69D0-437A-A6AF-679BF08E9D37}"/>
    <cellStyle name="_Column2_TDB_Iveco 2 3" xfId="11448" xr:uid="{57D5372C-1E8C-4146-A2AC-80296832FD26}"/>
    <cellStyle name="_Column2_TDB_Iveco 2 3 2" xfId="18417" xr:uid="{B6016A46-DDB6-4115-BF01-5D577A281CDF}"/>
    <cellStyle name="_Column2_TDB_Iveco 2 3 2 2" xfId="30782" xr:uid="{FA20276F-8384-4FD7-A1DB-740C47DED88F}"/>
    <cellStyle name="_Column2_TDB_Iveco 2 3 3" xfId="24162" xr:uid="{BB023E31-0985-422A-B747-2978B2C54830}"/>
    <cellStyle name="_Column2_TDB_Iveco 2 4" xfId="12562" xr:uid="{FA39F471-EC63-4E8F-8EEC-16C056178694}"/>
    <cellStyle name="_Column2_TDB_Iveco 2 4 2" xfId="25257" xr:uid="{FF126DAC-8479-431A-8B45-9F886DB6A56F}"/>
    <cellStyle name="_Column2_TDB_Iveco 3" xfId="801" xr:uid="{F8B48704-726A-40B8-9706-9BB2BF4215BC}"/>
    <cellStyle name="_Column2_TDB_Iveco 3 2" xfId="6795" xr:uid="{FC1FB5F0-F5CA-4710-952B-3FD209586BCA}"/>
    <cellStyle name="_Column2_TDB_Iveco 3 2 2" xfId="14258" xr:uid="{185FA363-DC24-4F64-A7E7-9575FC92452A}"/>
    <cellStyle name="_Column2_TDB_Iveco 3 2 2 2" xfId="26769" xr:uid="{703AD865-E3E0-4D60-BEB5-F3ECF074F989}"/>
    <cellStyle name="_Column2_TDB_Iveco 3 2 3" xfId="20006" xr:uid="{9FA1A7A8-548D-42BD-85E1-8668C995F488}"/>
    <cellStyle name="_Column2_TDB_Iveco 3 3" xfId="10541" xr:uid="{338D1682-21BB-4C3A-AEBE-5BBAC5BDAB7E}"/>
    <cellStyle name="_Column2_TDB_Iveco 3 3 2" xfId="17584" xr:uid="{F86D2534-D9F3-4079-9977-16961C40F14C}"/>
    <cellStyle name="_Column2_TDB_Iveco 3 3 2 2" xfId="29953" xr:uid="{A9A2E21C-D300-42ED-BCAA-7E9C2288ED21}"/>
    <cellStyle name="_Column2_TDB_Iveco 3 3 3" xfId="23282" xr:uid="{2BBD12E3-8F7B-4312-94BA-F791FE7D5B5D}"/>
    <cellStyle name="_Column2_TDB_Iveco 3 4" xfId="12561" xr:uid="{8F9DB1B2-8176-4242-B160-29DD455A3FC8}"/>
    <cellStyle name="_Column2_TDB_Iveco 3 4 2" xfId="25256" xr:uid="{14AEF97D-99A0-43F1-A242-5DDFBB404FCF}"/>
    <cellStyle name="_Column2_TDB_Iveco 4" xfId="6793" xr:uid="{ECE02B4B-F4D6-4C7C-9E83-050F6719E506}"/>
    <cellStyle name="_Column2_TDB_Iveco 4 2" xfId="14256" xr:uid="{4625B942-BA2A-48F4-94F8-F201C6247CEC}"/>
    <cellStyle name="_Column2_TDB_Iveco 4 2 2" xfId="26767" xr:uid="{12958FFA-A50F-4356-B020-87ADBAE89C6D}"/>
    <cellStyle name="_Column2_TDB_Iveco 4 3" xfId="20004" xr:uid="{13E9847A-6E5A-4A7E-A800-CDD075A52F29}"/>
    <cellStyle name="_Column2_TDB_Iveco 5" xfId="10542" xr:uid="{9A00717C-A52B-45E8-A8DB-970FE2F3A900}"/>
    <cellStyle name="_Column2_TDB_Iveco 5 2" xfId="17585" xr:uid="{1A7C7585-601B-4A8C-A03C-E76C02DA7A03}"/>
    <cellStyle name="_Column2_TDB_Iveco 5 2 2" xfId="29954" xr:uid="{4A4D3FDB-0320-4CBB-A9E3-471F17B13D09}"/>
    <cellStyle name="_Column2_TDB_Iveco 5 3" xfId="23283" xr:uid="{BA3B8E1C-9570-44A8-B079-BFA310CB9A8B}"/>
    <cellStyle name="_Column2_TDB_Iveco 6" xfId="12563" xr:uid="{29EEE81F-4460-4A75-818E-BE189FB43215}"/>
    <cellStyle name="_Column2_TDB_Iveco 6 2" xfId="25258" xr:uid="{2E103C54-0B9C-4D3A-AC15-2CAE184A5AEF}"/>
    <cellStyle name="_Column2_Teksid Proventi Oneri full year" xfId="802" xr:uid="{BE4AA2DF-ED13-43E9-A836-A8B51FCB7C52}"/>
    <cellStyle name="_Column2_TODO" xfId="803" xr:uid="{50DF4BDD-736A-47DA-9135-786F4A8C1A79}"/>
    <cellStyle name="_Column2_trimestri bozza" xfId="804" xr:uid="{02581DCE-F947-4F5D-AB89-21BC9849EA61}"/>
    <cellStyle name="_Column2_trimestri bozza1" xfId="805" xr:uid="{60D005C9-AA41-47B3-8DD1-6A3C11D0E4C4}"/>
    <cellStyle name="_Column2_Var Break C13nature" xfId="806" xr:uid="{0560021F-6CB8-460D-AC99-6B8FB30DD554}"/>
    <cellStyle name="_Column2_Varianze" xfId="807" xr:uid="{23D6C960-95F7-4047-BF3B-ED5B9137E30C}"/>
    <cellStyle name="_Column2_varianze Auto" xfId="808" xr:uid="{4D9F045C-E2E4-4838-B3CE-165D9BFDEF92}"/>
    <cellStyle name="_Column2_Working Capital Grafici" xfId="809" xr:uid="{338D0979-FE1D-4BE4-A38E-65379FF1A580}"/>
    <cellStyle name="_Column2_Working Capital Grafici 2" xfId="810" xr:uid="{C791FA74-895E-468C-B666-2835B538D8A3}"/>
    <cellStyle name="_Column2_Working Capital Grafici 2 2" xfId="6808" xr:uid="{E09055B6-BED8-4C7F-B72A-8636BACDB608}"/>
    <cellStyle name="_Column2_Working Capital Grafici 2 2 2" xfId="14265" xr:uid="{786AD5FE-5BE3-49D5-A0F5-1FC64CBBB4F6}"/>
    <cellStyle name="_Column2_Working Capital Grafici 2 2 2 2" xfId="26776" xr:uid="{A133F4B8-862D-4439-8CBD-2AE91A019A60}"/>
    <cellStyle name="_Column2_Working Capital Grafici 2 2 3" xfId="20019" xr:uid="{30FDC380-93AB-4C6C-97EA-858BE1ECE8D8}"/>
    <cellStyle name="_Column2_Working Capital Grafici 2 3" xfId="10538" xr:uid="{7C212DBC-0175-486B-8247-AA87CCA0B92B}"/>
    <cellStyle name="_Column2_Working Capital Grafici 2 3 2" xfId="17581" xr:uid="{4E4CF852-533B-4E9C-BC8F-CFA50BD23276}"/>
    <cellStyle name="_Column2_Working Capital Grafici 2 3 2 2" xfId="29950" xr:uid="{2C0E93DA-791F-493F-B22C-09FCA9398289}"/>
    <cellStyle name="_Column2_Working Capital Grafici 2 3 3" xfId="23279" xr:uid="{C49DF44A-B22B-4F3E-BF0F-921DFB02D053}"/>
    <cellStyle name="_Column2_Working Capital Grafici 2 4" xfId="12557" xr:uid="{E2D691B7-F151-491B-9E50-F041D400C7CD}"/>
    <cellStyle name="_Column2_Working Capital Grafici 2 4 2" xfId="25252" xr:uid="{020BC7FB-31C3-46E9-8C58-A7951CA84AEE}"/>
    <cellStyle name="_Column2_Working Capital Grafici 3" xfId="811" xr:uid="{15C15987-9DAD-4A16-86F3-238C2EF81256}"/>
    <cellStyle name="_Column2_Working Capital Grafici 3 2" xfId="6809" xr:uid="{0717D28F-2E99-4C47-9160-6FB286BD9D23}"/>
    <cellStyle name="_Column2_Working Capital Grafici 3 2 2" xfId="14266" xr:uid="{75E89A7C-39AB-47AC-AC38-3C64D8382E7E}"/>
    <cellStyle name="_Column2_Working Capital Grafici 3 2 2 2" xfId="26777" xr:uid="{F366DEB3-7B74-4272-8FD1-63CEBDA5E74F}"/>
    <cellStyle name="_Column2_Working Capital Grafici 3 2 3" xfId="20020" xr:uid="{2F0050C7-A4F7-4F72-B9A8-FE1870B5DC02}"/>
    <cellStyle name="_Column2_Working Capital Grafici 3 3" xfId="10537" xr:uid="{C10379D8-3384-4001-9D08-B294F1A798AC}"/>
    <cellStyle name="_Column2_Working Capital Grafici 3 3 2" xfId="17580" xr:uid="{DBAEAB72-F132-47FA-B9D5-38A2364E1EEB}"/>
    <cellStyle name="_Column2_Working Capital Grafici 3 3 2 2" xfId="29949" xr:uid="{F2E52278-2178-4E50-B1EC-32D68AB90AFF}"/>
    <cellStyle name="_Column2_Working Capital Grafici 3 3 3" xfId="23278" xr:uid="{A5374852-F4F4-4874-BE71-FBD7E4BAA41D}"/>
    <cellStyle name="_Column2_Working Capital Grafici 3 4" xfId="12556" xr:uid="{DC77EC37-6EF1-4A1C-B993-D8EE8CE0B04C}"/>
    <cellStyle name="_Column2_Working Capital Grafici 3 4 2" xfId="25251" xr:uid="{C9ED411E-2238-4049-8D06-EEDDAF4AB83F}"/>
    <cellStyle name="_Column2_Working Capital Grafici 4" xfId="6807" xr:uid="{19970387-F5D2-43F4-8782-99612944D224}"/>
    <cellStyle name="_Column2_Working Capital Grafici 4 2" xfId="14264" xr:uid="{467B7E40-BD8F-4937-9B69-70B99CC29DBA}"/>
    <cellStyle name="_Column2_Working Capital Grafici 4 2 2" xfId="26775" xr:uid="{BAB862AD-DA71-4C21-84D2-52E9E6BF9AC1}"/>
    <cellStyle name="_Column2_Working Capital Grafici 4 3" xfId="20018" xr:uid="{5211BFE8-21EB-4E34-877E-E89A71F3913C}"/>
    <cellStyle name="_Column2_Working Capital Grafici 5" xfId="10539" xr:uid="{CBA350FA-40BA-4A45-A61F-13734A621025}"/>
    <cellStyle name="_Column2_Working Capital Grafici 5 2" xfId="17582" xr:uid="{5F8D8F05-A93D-45BE-9D3A-6FFDA439CD8E}"/>
    <cellStyle name="_Column2_Working Capital Grafici 5 2 2" xfId="29951" xr:uid="{5916D26D-521A-4998-B4CA-4252F41DEFA1}"/>
    <cellStyle name="_Column2_Working Capital Grafici 5 3" xfId="23280" xr:uid="{FC6C793E-C3B2-49DC-8350-1F2E9123D7D9}"/>
    <cellStyle name="_Column2_Working Capital Grafici 6" xfId="12559" xr:uid="{9D1933A2-7301-4876-A8E0-5A0152ADD09E}"/>
    <cellStyle name="_Column2_Working Capital Grafici 6 2" xfId="25254" xr:uid="{9BFB270D-760A-4F31-880F-1980C9A7DED0}"/>
    <cellStyle name="_Column2_z-Riconciliazione 2 qt. c.f. analisti" xfId="812" xr:uid="{5676A783-3228-43B4-A2B4-BCA4866BF62C}"/>
    <cellStyle name="_Column3" xfId="813" xr:uid="{46118698-C18B-4AB6-9524-8EC77674E11D}"/>
    <cellStyle name="_Column3 2" xfId="814" xr:uid="{86756E4A-C0C9-4E97-91FC-306B085B3E9A}"/>
    <cellStyle name="_Column3_00 File" xfId="815" xr:uid="{CEFDF2CC-C005-4ECE-B75A-3414D6363AC2}"/>
    <cellStyle name="_Column3_01 Operativi e Straordinari vs Bdg &amp; LY SSD Auto" xfId="816" xr:uid="{B409DC4B-CB49-485A-AC7F-623C3C265772}"/>
    <cellStyle name="_Column3_02 CFR" xfId="817" xr:uid="{C9ECDD2C-C7DE-456D-8D38-26251F583712}"/>
    <cellStyle name="_Column3_02 CFR Frozen" xfId="818" xr:uid="{C102FBB2-5B0E-4546-9C70-E29F30580554}"/>
    <cellStyle name="_Column3_02 Sintesi" xfId="819" xr:uid="{2D405A11-94AC-4C2A-B73A-30C6A8FDF47D}"/>
    <cellStyle name="_Column3_020715_Analisi x Linea (Aggregati)" xfId="820" xr:uid="{1E6E71AA-78DC-498A-8CE0-E5EE1B9C35D3}"/>
    <cellStyle name="_Column3_03 Actl CE SP CFL" xfId="821" xr:uid="{FDB62466-D15E-4DEB-8B7B-B340A609D1CD}"/>
    <cellStyle name="_Column3_03 Bdgt" xfId="822" xr:uid="{60FA2ACD-5681-4C3F-94A1-CCAA71C5C79A}"/>
    <cellStyle name="_Column3_03 C 13 040217" xfId="823" xr:uid="{1F971490-063A-4994-8B68-96CE4F5B901F}"/>
    <cellStyle name="_Column3_03 CE SP CFL" xfId="824" xr:uid="{93AEB2D5-BFAE-4BDF-895A-9DDA1BD0DA27}"/>
    <cellStyle name="_Column3_03 CFR Old New" xfId="825" xr:uid="{3BE43A54-5A78-4CC2-A1B4-05D6EA276928}"/>
    <cellStyle name="_Column3_03 Linea Actl" xfId="826" xr:uid="{3EF11FF7-4A2B-4DA8-ACA1-D5399606339D}"/>
    <cellStyle name="_Column3_03 Memo fcst" xfId="827" xr:uid="{9189CB0B-F863-429C-978A-E6F49B471688}"/>
    <cellStyle name="_Column3_03 Trimestralizzato" xfId="828" xr:uid="{258D5DE5-1A94-4F8E-81EE-26D9ACD915C8}"/>
    <cellStyle name="_Column3_03_CFR Base-Best" xfId="829" xr:uid="{08B6FC6B-ADF6-47AD-942C-2535663DC648}"/>
    <cellStyle name="_Column3_03_CFR Base-Best_4" xfId="830" xr:uid="{152AEE24-113C-41AF-86B6-99B6BCA6A4A7}"/>
    <cellStyle name="_Column3_03_IndFin Bdg 04" xfId="831" xr:uid="{CD4F06E7-CBEE-4418-94E4-D678E6BD2B1D}"/>
    <cellStyle name="_Column3_03-02-12 Cash Flow Q4  Year end GPS" xfId="832" xr:uid="{89125B76-69E0-42BE-82B4-2707051DC3A3}"/>
    <cellStyle name="_Column3_030321_CE-SPA-CF Fcst 6+6_Mens-Trim_2" xfId="833" xr:uid="{F4D1C2B4-F657-4C5D-80C7-3094F289DB6E}"/>
    <cellStyle name="_Column3_030527_Piano di Rilancio" xfId="834" xr:uid="{0D0EF711-A5FF-4C17-BF19-6379410D34E7}"/>
    <cellStyle name="_Column3_031014_DB OPStr" xfId="835" xr:uid="{50FB0140-D716-485B-AA66-64EBA2201694}"/>
    <cellStyle name="_Column3_031121_analisi trim bdg04" xfId="836" xr:uid="{734EFE4C-6FEC-4283-AAE5-8355E6626386}"/>
    <cellStyle name="_Column3_031212_DB OPS" xfId="837" xr:uid="{AB71E64D-F963-4196-B05B-A2A6B23BC4F2}"/>
    <cellStyle name="_Column3_031222_DB OPS" xfId="838" xr:uid="{1411550C-49F1-4354-9D23-7BF73ACBC4B2}"/>
    <cellStyle name="_Column3_04 Bdgt per CDA 19 01  File 2" xfId="839" xr:uid="{FB25F233-3F49-4208-A1E4-5E1428CF5097}"/>
    <cellStyle name="_Column3_04 Bdgt per CDA 19 01 s c" xfId="840" xr:uid="{D4C329BE-C538-41E5-9EDA-CDF6D3D8B36F}"/>
    <cellStyle name="_Column3_04 CFR2_MeseProgr." xfId="841" xr:uid="{A501228E-0905-4922-9525-ACD0A7215C65}"/>
    <cellStyle name="_Column3_04 OPSt 02 07" xfId="842" xr:uid="{E63DACA2-1D0A-4860-91C3-290CE6DB9E8F}"/>
    <cellStyle name="_Column3_040226_Report Varianze" xfId="843" xr:uid="{02F1754F-F756-4F2E-A5CA-2D71F9A19A32}"/>
    <cellStyle name="_Column3_05 bdg ridotto" xfId="844" xr:uid="{7E902347-84DA-45FD-9937-4CDE7CEB68B6}"/>
    <cellStyle name="_Column3_05 Bdgt per CDA 19 01" xfId="845" xr:uid="{D3AA0C4F-396B-45F5-83F7-34569A1C8C36}"/>
    <cellStyle name="_Column3_05 CFR 1" xfId="846" xr:uid="{CDF72B46-7EBA-441D-B3A1-5794EE431171}"/>
    <cellStyle name="_Column3_05 CFR 1 Frozen" xfId="847" xr:uid="{8EED7D03-E0ED-430F-A62A-736894585867}"/>
    <cellStyle name="_Column3_05 Linea ROF" xfId="848" xr:uid="{7D343AD9-5E77-4B06-846A-E7BB9E0B7790}"/>
    <cellStyle name="_Column3_06 Marelli Proventi Oneri full year" xfId="849" xr:uid="{809DC29E-53D1-4A26-86D9-0E0427634B09}"/>
    <cellStyle name="_Column3_06_DBOPS_Actl_C13" xfId="850" xr:uid="{66DA78A8-FB62-444D-A185-699BDC246B76}"/>
    <cellStyle name="_Column3_08 Cambi" xfId="851" xr:uid="{E1AA88E0-D609-4B81-A2C8-124F295F6F3F}"/>
    <cellStyle name="_Column3_08 Impatto cambi" xfId="852" xr:uid="{D5121A03-0343-4DC7-9C25-CE2E8331F174}"/>
    <cellStyle name="_Column3_08 Memo 9 + 3" xfId="853" xr:uid="{84E5EEBC-6C4F-4FE2-ACFC-37B3B7BAC8B3}"/>
    <cellStyle name="_Column3_08 Memo ROF Last" xfId="854" xr:uid="{936DDA2C-F823-4853-8F3A-2AE455E3B91E}"/>
    <cellStyle name="_Column3_08 Settori Settembre" xfId="855" xr:uid="{F6AD145A-75DC-41D7-8561-AAC063DFE9B2}"/>
    <cellStyle name="_Column3_09 Actl CE SP CFL" xfId="856" xr:uid="{D69743C2-51C2-46F0-82A4-0617E022FC22}"/>
    <cellStyle name="_Column3_09 OP Str" xfId="857" xr:uid="{A00CA73A-3ADF-4E89-ACFD-614AF459E59D}"/>
    <cellStyle name="_Column3_09-CNH Flash report-2004_DB_frz_bis" xfId="858" xr:uid="{CE6098E9-F492-4BFA-82A3-FBA8531ADD78}"/>
    <cellStyle name="_Column3_10 Summary" xfId="859" xr:uid="{A8E56883-0F09-4D3E-945F-601EDA1A6DB4}"/>
    <cellStyle name="_Column3_12 flash" xfId="860" xr:uid="{9A2818FE-0A56-4F0F-869E-C07A37E9A3F5}"/>
    <cellStyle name="_Column3_13 Margini di Miglior.FERRARI" xfId="861" xr:uid="{19AD7BDC-881C-4A4F-86D5-993E3E904C70}"/>
    <cellStyle name="_Column3_13 Margini di Miglior.MARELLI" xfId="862" xr:uid="{FF5C995D-0BD5-4878-900C-6621040FCEC3}"/>
    <cellStyle name="_Column3_24-02-12 Cash Flow Q4 &amp; Year end GPS" xfId="863" xr:uid="{3C6A4EA2-BA3D-4331-8981-6740640BB618}"/>
    <cellStyle name="_Column3_a-D PFN 31-12-2003 vs. 31-12-02" xfId="864" xr:uid="{4831235F-5084-44E2-BBCE-EF813E8AC0D0}"/>
    <cellStyle name="_Column3_arg" xfId="865" xr:uid="{4F49801B-C219-48C2-A799-4805F2E8B694}"/>
    <cellStyle name="_Column3_ASaetta2" xfId="866" xr:uid="{9B70A09C-E9FA-4089-9706-A05773D8D6B2}"/>
    <cellStyle name="_Column3_ASaetta3" xfId="867" xr:uid="{49283DE6-89C3-4052-AC48-88CC1EA2A4A2}"/>
    <cellStyle name="_Column3_ASaetta6" xfId="868" xr:uid="{D625B6E8-6473-4208-A8E7-7A095A319FAB}"/>
    <cellStyle name="_Column3_Auto " xfId="869" xr:uid="{F0B3C07B-4906-48A1-80FC-BFFBB5FDC3FA}"/>
    <cellStyle name="_Column3_Avio Graf" xfId="870" xr:uid="{AFE72A1A-5AF9-4F97-BB34-5F2B6C2A6273}"/>
    <cellStyle name="_Column3_Avio Proventi Oneri full year" xfId="871" xr:uid="{857D3144-A21B-43DF-8CAF-75F1AB0F974C}"/>
    <cellStyle name="_Column3_B.S. Graf. ROF5 II°Q e 6ytd" xfId="872" xr:uid="{6F78E112-2576-436A-BC12-2A1B6F535C46}"/>
    <cellStyle name="_Column3_B.S.Dett. Prov.On.Op.Stra" xfId="873" xr:uid="{66EF4605-01DE-4EC8-AC6D-DA5EA7FEDA9D}"/>
    <cellStyle name="_Column3_B.Sol. Prov.On.OP.STRA.DEF" xfId="874" xr:uid="{2A085D78-C442-4621-8CD0-42CD2CA5F868}"/>
    <cellStyle name="_Column3_BS" xfId="875" xr:uid="{AEA59A42-A34F-4D1D-96C5-510D9DC34AC4}"/>
    <cellStyle name="_Column3_Budget GPS frz" xfId="876" xr:uid="{AF4A0D54-CFFF-4FED-B7A6-C61311D0EB45}"/>
    <cellStyle name="_Column3_Bus. Sol. ON. PROV. OP. - STRA" xfId="877" xr:uid="{26900914-EF51-4C55-9E57-EC59E36B3F01}"/>
    <cellStyle name="_Column3_BUS.SOL. - Var. R.O. 3Q-9ytd" xfId="878" xr:uid="{5006C923-6021-497D-9480-33CB2C80EC69}"/>
    <cellStyle name="_Column3_C12 CESP x SETT" xfId="879" xr:uid="{D7ACEFA8-841F-40C4-B104-E22A1438EE22}"/>
    <cellStyle name="_Column3_C12_ Cash flow 2 last" xfId="880" xr:uid="{DC66E15C-2781-44B7-8063-D9258E4CF0D6}"/>
    <cellStyle name="_Column3_Carica opo iveco" xfId="881" xr:uid="{2669D956-5968-4CB2-AC21-662E6215C55D}"/>
    <cellStyle name="_Column3_caricamento quarter 1" xfId="882" xr:uid="{70E2A664-EA66-4AFF-BA97-EEE4951A4024}"/>
    <cellStyle name="_Column3_Cartel1" xfId="883" xr:uid="{F012F937-8000-46E8-B202-4E9A5B2AD4B5}"/>
    <cellStyle name="_Column3_Cartel1_Foglio1" xfId="884" xr:uid="{53BAFCA5-252A-493E-A257-DF673C9EE32E}"/>
    <cellStyle name="_Column3_Cartel2" xfId="885" xr:uid="{FAF1E510-B516-4701-883A-2838B8830A2A}"/>
    <cellStyle name="_Column3_Cartel2_03_CFR Base-Best_4" xfId="886" xr:uid="{C09224E8-B5B4-4652-A679-9B0878DF2C94}"/>
    <cellStyle name="_Column3_Cartel2_03_IndFin Bdg 04" xfId="887" xr:uid="{8C1F805A-9D6D-4DA1-B98E-8395AC063DA0}"/>
    <cellStyle name="_Column3_Cartel2_04 Bdgt per CDA 19 01  File 2" xfId="888" xr:uid="{38D21C53-920F-42B4-97AB-FA5E1FE6B503}"/>
    <cellStyle name="_Column3_Cartel2_CAPEX BUDGET 23 NOV 2004" xfId="889" xr:uid="{8017FA86-C6FC-46B7-9709-BCA0D1503323}"/>
    <cellStyle name="_Column3_Cartel2_CAPEX_C12_FERRARI" xfId="890" xr:uid="{77AD4A57-E934-4167-B5DD-C576B2C0DE4A}"/>
    <cellStyle name="_Column3_Cartel2_Cartel1" xfId="891" xr:uid="{90CDF702-1A76-4E85-9BC7-A032277A0943}"/>
    <cellStyle name="_Column3_Cartel2_CNH-FERRARI" xfId="892" xr:uid="{90A66348-63F0-4BC8-8F92-633EAE30E626}"/>
    <cellStyle name="_Column3_Cartel2_Dati" xfId="893" xr:uid="{B87D3A1C-229C-48CF-8230-6C7ED1D65C70}"/>
    <cellStyle name="_Column3_Cartel2_dettaglio INVESTIMENTI PER SETTORE" xfId="894" xr:uid="{E1E7049A-DE51-4529-A95B-990360824327}"/>
    <cellStyle name="_Column3_Cartel2_Grafico capex c12" xfId="895" xr:uid="{5032C974-8E10-4AFF-8C1E-4DE1D4E40B71}"/>
    <cellStyle name="_Column3_Cartel2_Grafico capex c12 (version 1)" xfId="896" xr:uid="{A11E048A-46F1-4FC3-9F79-385B86250132}"/>
    <cellStyle name="_Column3_Cartel2_Grafico capex c12 ii" xfId="897" xr:uid="{53CB5590-516D-460B-ADA1-8A7B8C03E6E1}"/>
    <cellStyle name="_Column3_Cartel2_IndFinIT_Forecast1_04EnglVers" xfId="898" xr:uid="{C88D2FB3-463F-4DF9-9C25-29F8779CB8EA}"/>
    <cellStyle name="_Column3_Cartel2_INVESTIMENTI PER SETTORE 27.01.04" xfId="899" xr:uid="{C1E6ABCA-7870-4CC5-B9E2-B8EB5A4BFCD0}"/>
    <cellStyle name="_Column3_Cartel3" xfId="900" xr:uid="{363EB8BD-F20F-4352-BD1B-8FEEFA032D70}"/>
    <cellStyle name="_Column3_Cartel3_1" xfId="901" xr:uid="{9F80607F-7707-4C39-9E64-DB12839356DF}"/>
    <cellStyle name="_Column3_Cartel31" xfId="902" xr:uid="{9E9625AD-FEF5-4B0F-9A13-B462D89DD6B5}"/>
    <cellStyle name="_Column3_cash flow  per quarter" xfId="903" xr:uid="{E626E537-A6E6-4177-B747-A249C23886F3}"/>
    <cellStyle name="_Column3_Cash flow 2002-2006" xfId="904" xr:uid="{ABA1A3B3-1C83-4A05-A06C-696726C4E8CC}"/>
    <cellStyle name="_Column3_cash flow 2003 gruppo" xfId="905" xr:uid="{B42B259C-D0CA-4B83-BD80-78573E1473C6}"/>
    <cellStyle name="_Column3_cash flow c13" xfId="906" xr:uid="{174C7CBB-D3EF-4363-B7BD-CE262E300282}"/>
    <cellStyle name="_Column3_cash flow di  rof prova con codici" xfId="907" xr:uid="{752367DA-7CAB-4724-BAE5-155B91DDEAE1}"/>
    <cellStyle name="_Column3_cash flow industriali finanziarie" xfId="908" xr:uid="{4FA5153A-A8EE-47FF-9225-6C15B11A4CC7}"/>
    <cellStyle name="_Column3_cash flow rof 2" xfId="909" xr:uid="{7029D133-91BB-48A0-B3E8-C6825F6F5486}"/>
    <cellStyle name="_Column3_CashFlow_formatFinance_Q4_F9+3 Full Year" xfId="910" xr:uid="{C3ADF8AE-D172-4497-97AE-63A1F3F29044}"/>
    <cellStyle name="_Column3_CDA27-3-03splitecopat" xfId="911" xr:uid="{AA9E7957-DF05-4878-9A67-CDC39139BC99}"/>
    <cellStyle name="_Column3_Ce" xfId="912" xr:uid="{96F887F7-FEEE-47F2-9F34-3ED0F43523B2}"/>
    <cellStyle name="_Column3_CE italian gaap" xfId="913" xr:uid="{AAF99BE3-AB13-42E8-9B83-EE6E9A2F8EC9}"/>
    <cellStyle name="_Column3_CF ago-sett 04 final" xfId="914" xr:uid="{0465E49F-CCE7-463E-B335-DF434D9EEE55}"/>
    <cellStyle name="_Column3_CF Fiat Rof5 Analisti" xfId="915" xr:uid="{042DE727-B08E-4488-86E4-96E766E0D561}"/>
    <cellStyle name="_Column3_CFR 9 + 3 vs Piano Rilancio_3" xfId="916" xr:uid="{38BADE1A-16B8-457E-96C6-E7ED11C22D3D}"/>
    <cellStyle name="_Column3_CIG_2011_template" xfId="917" xr:uid="{F8A3B7F1-0E08-4B30-B6A0-55D88903F427}"/>
    <cellStyle name="_Column3_CNH " xfId="918" xr:uid="{E79C7EA6-2ABC-4FAE-9B2B-675E57FD8FE2}"/>
    <cellStyle name="_Column3_Comau " xfId="919" xr:uid="{E73F76E0-FDDD-42DC-BC36-C1AFB3D7AC9C}"/>
    <cellStyle name="_Column3_Comau Proventi Oneri full year" xfId="920" xr:uid="{588CA33C-4352-4303-B2B7-37F2BCC545C0}"/>
    <cellStyle name="_Column3_D PFN 31-12- 2002 vs. 31-12-01" xfId="921" xr:uid="{856D8F63-E45A-4776-8A41-3DC5DFD2244A}"/>
    <cellStyle name="_Column3_D PFN 31-12-2003 vs. 31-12-02" xfId="922" xr:uid="{54C462CE-6AC8-4A81-B88D-A7A33BBC94AD}"/>
    <cellStyle name="_Column3_DATA_ENTRY" xfId="923" xr:uid="{EA279563-7421-4A38-BC13-2B2E42E9C1EA}"/>
    <cellStyle name="_Column3_DB - On Prov Str piano" xfId="924" xr:uid="{5B8A6D97-4A93-406F-B76F-EC9D64D470B0}"/>
    <cellStyle name="_Column3_DB - PROV. ON.STRA" xfId="925" xr:uid="{722CFDAF-B9A6-4F21-8D83-ACB8E14E9916}"/>
    <cellStyle name="_Column3_DB Complessivo 02 03 04" xfId="926" xr:uid="{0C9D1E4B-2DC8-4230-927E-ED8BC346248B}"/>
    <cellStyle name="_Column3_DB Discontinuing 031216Rev (version 1)" xfId="927" xr:uid="{9D74CC0A-C9FA-4421-B5BC-BCF132E0AD06}"/>
    <cellStyle name="_Column3_DB OPS Settori DEF 13-11" xfId="928" xr:uid="{3DC98693-29DC-4FD0-A2D1-82B3DCFDF40C}"/>
    <cellStyle name="_Column3_DB_oneri_proventi_straordinari" xfId="929" xr:uid="{EEEF6C48-962C-4D7B-929E-DD7817D7A376}"/>
    <cellStyle name="_Column3_Delta Cambi" xfId="930" xr:uid="{D02AB789-6B7B-476C-9776-EB9E713D4F26}"/>
    <cellStyle name="_Column3_delta perimetro 2vs ytd" xfId="931" xr:uid="{7FE4BD4F-DF26-4551-ABFC-9A2BF166C0A7}"/>
    <cellStyle name="_Column3_Dett. On. Prov. Op.- Stra. " xfId="932" xr:uid="{46F1566D-FABF-4549-BA02-38C300FB0390}"/>
    <cellStyle name="_Column3_Dett. Prov.On.Op.Stra" xfId="933" xr:uid="{8C573A44-5E29-4F7C-9783-B95D1DA9F25B}"/>
    <cellStyle name="_Column3_dettagli per memo ROF1" xfId="934" xr:uid="{AB465461-CB73-499D-A9D1-5F8C2BBC5F64}"/>
    <cellStyle name="_Column3_DocxCEO Fcst Rev" xfId="935" xr:uid="{B286B231-F558-4FD9-B22E-4065F1372130}"/>
    <cellStyle name="_Column3_e-Cash flow by quarter" xfId="936" xr:uid="{A84C68F8-7C40-4B5B-A83F-8EE0421B7FED}"/>
    <cellStyle name="_Column3_Ferrari" xfId="937" xr:uid="{02F3DC72-6E37-46FB-AA9C-3FA3EBC61F89}"/>
    <cellStyle name="_Column3_file di base finale" xfId="938" xr:uid="{0ED96691-4066-40AA-8309-EF61A8FF7D59}"/>
    <cellStyle name="_Column3_file di base gps non frozen" xfId="939" xr:uid="{0D3E1472-501C-4C05-BFB8-D7F7D84B757B}"/>
    <cellStyle name="_Column3_FILE STDFCST1 per GEC" xfId="940" xr:uid="{9DEAC457-C4D3-49F7-80B3-31EF87BE9329}"/>
    <cellStyle name="_Column3_Flash 2011 template" xfId="941" xr:uid="{D33BCF63-9638-420B-A244-2725DC4F40EE}"/>
    <cellStyle name="_Column3_Flash Comm" xfId="942" xr:uid="{8360E40A-6ED9-4ADE-A52E-7ECCD919FFF8}"/>
    <cellStyle name="_Column3_FREE CASH FLOW" xfId="943" xr:uid="{BBA8A24C-515C-40FF-AEC1-86802FFBDC6B}"/>
    <cellStyle name="_Column3_FREE CASH FLOW." xfId="944" xr:uid="{F1EA8DCC-5F0D-4CCA-8C50-5A2B73B9390A}"/>
    <cellStyle name="_Column3_Grafici" xfId="945" xr:uid="{6A1E2A52-CC18-4096-9FA3-AC581885045B}"/>
    <cellStyle name="_Column3_Grafici Operating Q1" xfId="946" xr:uid="{A771FD31-6FE8-40D9-ACFB-58E60E18AC4D}"/>
    <cellStyle name="_Column3_Gruppo C13" xfId="947" xr:uid="{0FA909FE-4B36-4F7B-A4AF-BB8D8D08A198}"/>
    <cellStyle name="_Column3_Highlights" xfId="948" xr:uid="{F57C5C19-6A8C-473E-8989-0D737F8FFFD0}"/>
    <cellStyle name="_Column3_Ind Fin 2 QT" xfId="949" xr:uid="{E17DD674-45F8-4B8F-8472-5630B6809BA2}"/>
    <cellStyle name="_Column3_IndFinIT_Forecast1_04EnglVers" xfId="950" xr:uid="{0B454C6F-3D45-4598-BEC2-33A0A148994A}"/>
    <cellStyle name="_Column3_Invest Tab modificate" xfId="951" xr:uid="{D99B8330-C6B7-49F9-97AB-8333F50C98FE}"/>
    <cellStyle name="_Column3_investimenti CDA 27.02.04" xfId="952" xr:uid="{22E2188B-AE91-4117-83FE-C7823F8A54BE}"/>
    <cellStyle name="_Column3_Iveco " xfId="953" xr:uid="{2BDFC84B-2163-4EEA-92C5-414E7F85D679}"/>
    <cellStyle name="_Column3_Iveco - TDB Quality_15_03_04" xfId="954" xr:uid="{3CE97473-7C02-41FC-BC1E-520331EF20BF}"/>
    <cellStyle name="_Column3_MEMO con TABELLE" xfId="955" xr:uid="{B7A8CC7C-3A39-4BDD-AAE5-46336E62B662}"/>
    <cellStyle name="_Column3_MIS 22" xfId="956" xr:uid="{3E77B984-B482-432C-96F0-C4E9A7D46B93}"/>
    <cellStyle name="_Column3_MIS 23" xfId="957" xr:uid="{62C6F2B6-AF55-4A4A-B242-6B95F962806B}"/>
    <cellStyle name="_Column3_MIS 25" xfId="958" xr:uid="{84EFEAED-CCA8-42D9-A102-74E8AF655B98}"/>
    <cellStyle name="_Column3_MIS 26" xfId="959" xr:uid="{41D87D33-9BFA-417E-B121-54F5AB20CD5B}"/>
    <cellStyle name="_Column3_MIS2" xfId="960" xr:uid="{7E0FA6A3-9AAC-42AD-93B1-236AD1F15721}"/>
    <cellStyle name="_Column3_MIS2_1" xfId="961" xr:uid="{FEA088EA-C145-474F-B8F6-899286085F9B}"/>
    <cellStyle name="_Column3_On Prov Str C13" xfId="962" xr:uid="{3FF4244E-3CB6-4FA5-876A-5448E94063C9}"/>
    <cellStyle name="_Column3_ONERI E PROVENTI PER QRT" xfId="963" xr:uid="{158B5BCC-7B03-47CC-8427-9DB659C534EF}"/>
    <cellStyle name="_Column3_Oneri_proventi_straordinari budget 2005" xfId="964" xr:uid="{8EA74812-6E3A-4AEC-A5D1-9549975A9E64}"/>
    <cellStyle name="_Column3_Operativi e Straordinari CNH" xfId="965" xr:uid="{10BDE7F4-6E67-4A5B-AFF5-8577BC5038FB}"/>
    <cellStyle name="_Column3_Operativi e Straordinari Iveco" xfId="966" xr:uid="{BA38443B-E157-4BE0-B555-FC9D9AF86B0C}"/>
    <cellStyle name="_Column3_PartSINT" xfId="967" xr:uid="{2F568A64-9467-4582-AE2F-E1B4174F9AE8}"/>
    <cellStyle name="_Column3_Perim 2004 e 4 T" xfId="968" xr:uid="{5935A95B-E771-45AC-87E2-71702B446241}"/>
    <cellStyle name="_Column3_Pivot ABC" xfId="969" xr:uid="{A385D63D-AB04-4DB0-A824-C37390F95A7F}"/>
    <cellStyle name="_Column3_Proposta schema Cash Flow" xfId="970" xr:uid="{7B8861D7-6926-40C1-9721-A7D41A8C2CD3}"/>
    <cellStyle name="_Column3_Proposta schema Cash Flow1" xfId="971" xr:uid="{D4538A8B-2AD7-4E42-912C-A3F3C536E30B}"/>
    <cellStyle name="_Column3_Prot_RepComm" xfId="972" xr:uid="{822BDB13-9A5D-4C12-AA27-4E2C11C96B9E}"/>
    <cellStyle name="_Column3_Report_direzionale_PCV" xfId="973" xr:uid="{8538DF74-B87F-467C-970F-D8A4B0DEC765}"/>
    <cellStyle name="_Column3_Restatement DB_oneri_proventi " xfId="974" xr:uid="{6ACC51C9-5048-4783-844D-C72BB497A6D9}"/>
    <cellStyle name="_Column3_Restatement DB_oneri_proventi (Partially reclassified)" xfId="975" xr:uid="{5DFA6F65-C83F-490E-A94D-B7907E6A4D98}"/>
    <cellStyle name="_Column3_Restatement DB_oneri_proventi GN" xfId="976" xr:uid="{1CBCC28A-F038-4D71-A2D7-6AD3ABC6285A}"/>
    <cellStyle name="_Column3_ROF 03 06" xfId="977" xr:uid="{505EBFB1-713D-43D4-8946-14D647E90EA6}"/>
    <cellStyle name="_Column3_SEC_PCV_STD" xfId="978" xr:uid="{D1B66E12-E67D-4404-BD29-ACDF6BB117E8}"/>
    <cellStyle name="_Column3_Sett.non Ind.- On.Prov.Op.&amp; Straord-Ris.Part. Toro Itedi Bus Sol" xfId="979" xr:uid="{6E96F5D0-D779-4D9D-B434-930853C9206C}"/>
    <cellStyle name="_Column3_Sim Plan 05-08" xfId="980" xr:uid="{72827AD9-EE46-407B-B75F-F8142360DD0F}"/>
    <cellStyle name="_Column3_TDB Master File" xfId="981" xr:uid="{7BA017D1-1544-421D-B622-BB536E85DA70}"/>
    <cellStyle name="_Column3_TDB_Iveco" xfId="982" xr:uid="{8D08B852-A0E5-499D-9065-6EA1199C07D5}"/>
    <cellStyle name="_Column3_Teksid Proventi Oneri full year" xfId="983" xr:uid="{42FDE170-05D1-479C-84F9-C0FE4BDD59E0}"/>
    <cellStyle name="_Column3_trimestri bozza" xfId="984" xr:uid="{A6918F34-784F-40D3-8841-FDB5030FC603}"/>
    <cellStyle name="_Column3_trimestri bozza1" xfId="985" xr:uid="{E80CF18D-6CF6-4B80-9516-5037DFBD606B}"/>
    <cellStyle name="_Column3_Varianze" xfId="986" xr:uid="{EED4664C-3A0E-43E6-BF03-2914F09D15ED}"/>
    <cellStyle name="_Column3_varianze Auto" xfId="987" xr:uid="{38349968-801C-465D-8C9C-59205A58B0A8}"/>
    <cellStyle name="_Column3_Working Capital Grafici" xfId="988" xr:uid="{AB08AB59-42ED-407F-B505-509444F555F5}"/>
    <cellStyle name="_Column3_z-Riconciliazione 2 qt. c.f. analisti" xfId="989" xr:uid="{DF0FF5DF-2913-49FE-B52F-E5D56C25D0BC}"/>
    <cellStyle name="_Column4" xfId="990" xr:uid="{EBAB8B21-4F89-4790-9681-8FBB3BF7EFE2}"/>
    <cellStyle name="_Column4_09-CNH Flash report-2004_DB_frz_bis" xfId="991" xr:uid="{2474E24C-C2F5-4F00-9CA1-2E8A53A0E247}"/>
    <cellStyle name="_Column4_arg" xfId="992" xr:uid="{EC70E7F3-A575-414B-A765-69FC724E4302}"/>
    <cellStyle name="_Column4_CF Fiat Rof5 Analisti" xfId="993" xr:uid="{FA5F09B4-C16C-4DD5-B283-4ED7DE3F1A23}"/>
    <cellStyle name="_Column4_MIS2" xfId="994" xr:uid="{C9967E36-A93D-4FCE-B229-BCE4825E82F6}"/>
    <cellStyle name="_Column4_z-Riconciliazione 2 qt. c.f. analisti" xfId="995" xr:uid="{F8E6870B-4EA5-40C4-A2B3-FAB75FA35B08}"/>
    <cellStyle name="_Column5" xfId="996" xr:uid="{DEE6A556-6817-4F84-A90C-D09B65B2D465}"/>
    <cellStyle name="_Column5_09-CNH Flash report-2004_DB_frz_bis" xfId="997" xr:uid="{720C6FD4-60A9-461F-B23D-910D0F38F7AA}"/>
    <cellStyle name="_Column5_arg" xfId="998" xr:uid="{2038506B-5114-4134-8735-2E81BDAB7992}"/>
    <cellStyle name="_Column5_CF Fiat Rof5 Analisti" xfId="999" xr:uid="{53A449C2-52DF-466B-8641-179B92FA03F3}"/>
    <cellStyle name="_Column5_MIS2" xfId="1000" xr:uid="{75932E46-E77B-4CD3-8FD8-263C9F247771}"/>
    <cellStyle name="_Column5_z-Riconciliazione 2 qt. c.f. analisti" xfId="1001" xr:uid="{BDEB2C36-F6FA-418A-85FE-B4B81508E7DC}"/>
    <cellStyle name="_Column6" xfId="1002" xr:uid="{7563793C-B47A-4ADD-A331-3DD33972074E}"/>
    <cellStyle name="_Column6_09-CNH Flash report-2004_DB_frz_bis" xfId="1003" xr:uid="{3A61A397-33DB-403C-9DF2-BD3484E695FF}"/>
    <cellStyle name="_Column6_arg" xfId="1004" xr:uid="{9640492A-4777-4E7F-A9AD-ECEA37E9C52B}"/>
    <cellStyle name="_Column6_CF Fiat Rof5 Analisti" xfId="1005" xr:uid="{41D28F7E-BD11-418C-978B-9C8D0F5744FC}"/>
    <cellStyle name="_Column6_MIS2" xfId="1006" xr:uid="{4593A532-EAC3-4EBA-AC41-9E3798EE6D71}"/>
    <cellStyle name="_Column6_z-Riconciliazione 2 qt. c.f. analisti" xfId="1007" xr:uid="{07281E48-6466-4567-8EDC-9A4BA241DB3B}"/>
    <cellStyle name="_Column7" xfId="1008" xr:uid="{0223D7E6-92BB-406B-8A4A-9C1313619764}"/>
    <cellStyle name="_Column7_09-CNH Flash report-2004_DB_frz_bis" xfId="1009" xr:uid="{6BAEE834-E98D-462E-99AE-FA723F001CFF}"/>
    <cellStyle name="_Column7_arg" xfId="1010" xr:uid="{CEB44971-A5C7-47CC-9577-6B63A399E8EF}"/>
    <cellStyle name="_Column7_CF Fiat Rof5 Analisti" xfId="1011" xr:uid="{2E8FCC0F-42AA-493E-896B-A8ADAE4EA18C}"/>
    <cellStyle name="_Column7_F3 FY - Gross Profit analysis rev1" xfId="1012" xr:uid="{8438BBC8-E244-48EB-B959-A53A943A01EA}"/>
    <cellStyle name="_Column7_MIS2" xfId="1013" xr:uid="{90CA897D-ECF0-4788-BA96-8C86856651E1}"/>
    <cellStyle name="_Column7_z-Riconciliazione 2 qt. c.f. analisti" xfId="1014" xr:uid="{49F06487-1407-4299-82C8-E4BDE88DE7FA}"/>
    <cellStyle name="_CREDITI ITALIA-BRANCHES DIC 2008" xfId="1015" xr:uid="{D8790FAC-2290-4DD5-A33E-79B8BD26D4A6}"/>
    <cellStyle name="_Data" xfId="1016" xr:uid="{3BAFE402-6E42-46DB-A1CF-1D4480765995}"/>
    <cellStyle name="_Data 2" xfId="1017" xr:uid="{60EB1B95-ED7C-4EF4-B014-B14E9D0397D8}"/>
    <cellStyle name="_Data 3" xfId="6983" xr:uid="{8EBA2A4A-DE89-4A12-B2FF-3E4F7E7A3436}"/>
    <cellStyle name="_Data 3 2" xfId="14348" xr:uid="{07CC9E5D-D41F-49DF-BF30-CB939024798B}"/>
    <cellStyle name="_Data 3 2 2" xfId="26859" xr:uid="{52E2B904-D5D3-41B2-87C6-B1DDEEFAB488}"/>
    <cellStyle name="_Data 3 3" xfId="20194" xr:uid="{FA2EA0CF-BDAC-4C41-8A96-C0437E4CECED}"/>
    <cellStyle name="_Data 4" xfId="11563" xr:uid="{2D49CCE1-24C5-4090-8A1D-47C59942E0DA}"/>
    <cellStyle name="_Data 4 2" xfId="18500" xr:uid="{997D6E77-04B3-49DF-8A47-803819A434E4}"/>
    <cellStyle name="_Data 4 2 2" xfId="30865" xr:uid="{01438696-984B-4EB6-B024-6B4190330F97}"/>
    <cellStyle name="_Data 4 3" xfId="24258" xr:uid="{4AD46767-540A-4F8C-B186-3168E7C52407}"/>
    <cellStyle name="_Data 5" xfId="12555" xr:uid="{D7B00EF0-5069-4244-8AD0-9810C5051532}"/>
    <cellStyle name="_Data 5 2" xfId="25250" xr:uid="{66331C4E-8DCD-4BFD-BA92-BD09832120EA}"/>
    <cellStyle name="_Data_00 File" xfId="1018" xr:uid="{50069C32-D4DB-40B9-9718-1F85930FF209}"/>
    <cellStyle name="_Data_01 Operativi e Straordinari vs Bdg &amp; LY SSD Auto" xfId="1019" xr:uid="{58CDFE4F-C87D-4D25-8E1C-F45EAA6A36C7}"/>
    <cellStyle name="_Data_02 CFR" xfId="1020" xr:uid="{39BB855C-F77B-4E71-B673-DCE09041CFD8}"/>
    <cellStyle name="_Data_02 CFR Frozen" xfId="1021" xr:uid="{4BDF2330-477B-418D-9D90-DE62D1306732}"/>
    <cellStyle name="_Data_02 Linea Memo Bdgt 04" xfId="1022" xr:uid="{02851C6A-245D-48ED-BE8B-D4AEAAD02460}"/>
    <cellStyle name="_Data_02 Sintesi" xfId="1023" xr:uid="{BA9AA990-1842-41E9-B6B4-09E44643B5E9}"/>
    <cellStyle name="_Data_02_Flash_Campo Largo_2010 Maio" xfId="1024" xr:uid="{E2863A21-53DF-47F8-AC35-30A8432ECEFC}"/>
    <cellStyle name="_Data_020715_Analisi x Linea (Aggregati)" xfId="1025" xr:uid="{27DB9316-6031-48AD-9052-9CCF5A01F02E}"/>
    <cellStyle name="_Data_020715_Analisi x Linea (Aggregati) 2" xfId="1026" xr:uid="{148B0E99-F7CC-4511-89A4-A7552EDCEFE4}"/>
    <cellStyle name="_Data_020715_Analisi x Linea (Aggregati) 2 2" xfId="6992" xr:uid="{9190CD0F-5556-4DC0-A76E-78C266CCB0B4}"/>
    <cellStyle name="_Data_020715_Analisi x Linea (Aggregati) 2 2 2" xfId="14357" xr:uid="{BD284B01-03D7-4439-99BD-0B2CE5A9CC05}"/>
    <cellStyle name="_Data_020715_Analisi x Linea (Aggregati) 2 2 2 2" xfId="26868" xr:uid="{06177A66-7226-4DD7-9D41-632B3ACC5A0D}"/>
    <cellStyle name="_Data_020715_Analisi x Linea (Aggregati) 2 2 3" xfId="20203" xr:uid="{17B11E47-ED4B-4149-AFA8-A67492C6B111}"/>
    <cellStyle name="_Data_020715_Analisi x Linea (Aggregati) 2 3" xfId="10534" xr:uid="{F5A1B5BC-6FC2-4EF7-A344-95A538ED7383}"/>
    <cellStyle name="_Data_020715_Analisi x Linea (Aggregati) 2 3 2" xfId="17578" xr:uid="{B146F1BF-6466-44F5-8D69-91FFDA185328}"/>
    <cellStyle name="_Data_020715_Analisi x Linea (Aggregati) 2 3 2 2" xfId="29947" xr:uid="{F1DD6DB3-D577-4630-86DC-00BB9522527E}"/>
    <cellStyle name="_Data_020715_Analisi x Linea (Aggregati) 2 3 3" xfId="23276" xr:uid="{C63E7BA7-4772-4E40-8FC4-0F7EBFE8DBE4}"/>
    <cellStyle name="_Data_020715_Analisi x Linea (Aggregati) 2 4" xfId="12554" xr:uid="{2EE2E7F1-5B76-4AFA-B97B-0B9680242A84}"/>
    <cellStyle name="_Data_020715_Analisi x Linea (Aggregati) 2 4 2" xfId="25249" xr:uid="{771550AE-020F-4F22-905F-1DA3F4655D8C}"/>
    <cellStyle name="_Data_020715_Analisi x Linea (Aggregati) 3" xfId="1027" xr:uid="{ECBE9807-F76D-4570-BE18-5C4EDA5452EA}"/>
    <cellStyle name="_Data_020715_Analisi x Linea (Aggregati) 3 2" xfId="6993" xr:uid="{DC7FBF5F-53B2-45C3-A144-F1DCA617E048}"/>
    <cellStyle name="_Data_020715_Analisi x Linea (Aggregati) 3 2 2" xfId="14358" xr:uid="{E7F9C847-1556-424E-86C6-53E5E5C31414}"/>
    <cellStyle name="_Data_020715_Analisi x Linea (Aggregati) 3 2 2 2" xfId="26869" xr:uid="{75551145-BDA1-4FB3-960F-7E35C4C34B22}"/>
    <cellStyle name="_Data_020715_Analisi x Linea (Aggregati) 3 2 3" xfId="20204" xr:uid="{6789ED9B-FD3B-44DA-878E-1D65EB22A9D5}"/>
    <cellStyle name="_Data_020715_Analisi x Linea (Aggregati) 3 3" xfId="13135" xr:uid="{FF3A0898-199D-40AB-977D-73C8002E15D7}"/>
    <cellStyle name="_Data_020715_Analisi x Linea (Aggregati) 3 3 2" xfId="18882" xr:uid="{2A58569D-EA8B-416D-B084-C2FFECDE3154}"/>
    <cellStyle name="_Data_020715_Analisi x Linea (Aggregati) 3 3 2 2" xfId="31247" xr:uid="{831B9240-A069-4301-86E7-D33FFABF9A47}"/>
    <cellStyle name="_Data_020715_Analisi x Linea (Aggregati) 3 3 3" xfId="25830" xr:uid="{87C7CA1F-8916-48AD-AB63-28A2932ABB40}"/>
    <cellStyle name="_Data_020715_Analisi x Linea (Aggregati) 3 4" xfId="11164" xr:uid="{077DF2E0-E22B-423C-990C-433F62769DB1}"/>
    <cellStyle name="_Data_020715_Analisi x Linea (Aggregati) 3 4 2" xfId="23902" xr:uid="{2619BCAA-C31D-4E54-B396-8AE6BF773C16}"/>
    <cellStyle name="_Data_020715_Analisi x Linea (Aggregati) 4" xfId="6991" xr:uid="{5E97ED10-6591-413B-8461-8B7B63082B08}"/>
    <cellStyle name="_Data_020715_Analisi x Linea (Aggregati) 4 2" xfId="14356" xr:uid="{7643756F-D2B2-44D9-A93A-613EC77D2E7A}"/>
    <cellStyle name="_Data_020715_Analisi x Linea (Aggregati) 4 2 2" xfId="26867" xr:uid="{2EB4E9C6-D8AA-49DE-B932-889CD63669D1}"/>
    <cellStyle name="_Data_020715_Analisi x Linea (Aggregati) 4 3" xfId="20202" xr:uid="{E3DF094D-6D45-40FB-A3DC-FF3FDFC95118}"/>
    <cellStyle name="_Data_020715_Analisi x Linea (Aggregati) 5" xfId="10535" xr:uid="{A6E33AA0-1DF0-4EB5-8987-9EFA5444A2F7}"/>
    <cellStyle name="_Data_020715_Analisi x Linea (Aggregati) 5 2" xfId="17579" xr:uid="{02683981-0B03-47A3-A40F-A7B551DAD30A}"/>
    <cellStyle name="_Data_020715_Analisi x Linea (Aggregati) 5 2 2" xfId="29948" xr:uid="{A11B96B2-8515-4F4E-B2A2-D8CC57FBDE4E}"/>
    <cellStyle name="_Data_020715_Analisi x Linea (Aggregati) 5 3" xfId="23277" xr:uid="{78E6CCAF-F952-4003-A1FE-83D177E83280}"/>
    <cellStyle name="_Data_020715_Analisi x Linea (Aggregati) 6" xfId="12553" xr:uid="{4B808E45-89E0-44C9-80E0-0019D6385ADD}"/>
    <cellStyle name="_Data_020715_Analisi x Linea (Aggregati) 6 2" xfId="25248" xr:uid="{995BDC40-0CDE-43DE-8551-7425511921C5}"/>
    <cellStyle name="_Data_03 Actl CE SP CFL" xfId="1028" xr:uid="{945ECCC9-09A3-4F5C-B723-6989DD628406}"/>
    <cellStyle name="_Data_03 Bdgt" xfId="1029" xr:uid="{D9138109-0CD7-4EBC-B018-90903BC7B8E6}"/>
    <cellStyle name="_Data_03 C 13 040217" xfId="1030" xr:uid="{3EA4C1CF-0945-4923-9DD3-4858BFE5BDDC}"/>
    <cellStyle name="_Data_03 C 13 040217 2" xfId="1031" xr:uid="{B96F1122-4A83-4A45-AA16-94146F60DC11}"/>
    <cellStyle name="_Data_03 C 13 040217 2 2" xfId="6997" xr:uid="{1074664E-C69A-4147-8EC2-B56FF767E38A}"/>
    <cellStyle name="_Data_03 C 13 040217 2 2 2" xfId="14362" xr:uid="{0A7FB912-D2B9-4CB5-BA39-4C824655CF9B}"/>
    <cellStyle name="_Data_03 C 13 040217 2 2 2 2" xfId="26873" xr:uid="{DA03EACE-1ECB-40E9-9627-ABFD5D46BB5E}"/>
    <cellStyle name="_Data_03 C 13 040217 2 2 3" xfId="20208" xr:uid="{FA9143F8-10D8-4804-AA34-D810868361E9}"/>
    <cellStyle name="_Data_03 C 13 040217 2 3" xfId="10532" xr:uid="{7A7BA743-D65A-4C26-8BC4-05F262C0FFBE}"/>
    <cellStyle name="_Data_03 C 13 040217 2 3 2" xfId="17576" xr:uid="{E6929321-4C88-417A-A463-86893D7402B1}"/>
    <cellStyle name="_Data_03 C 13 040217 2 3 2 2" xfId="29945" xr:uid="{ABAD611F-55BB-4685-AABB-170856A8EA50}"/>
    <cellStyle name="_Data_03 C 13 040217 2 3 3" xfId="23274" xr:uid="{631178D6-CF86-4BC5-91A2-99F51642F5A7}"/>
    <cellStyle name="_Data_03 C 13 040217 2 4" xfId="12551" xr:uid="{1CE97504-184E-4A1E-B1B1-DDC2FFD436C9}"/>
    <cellStyle name="_Data_03 C 13 040217 2 4 2" xfId="25246" xr:uid="{96068F9D-2D61-4D20-B08B-45DE6A4ACE44}"/>
    <cellStyle name="_Data_03 C 13 040217 3" xfId="1032" xr:uid="{23286FC6-808C-4AD4-B138-6836A38CC83A}"/>
    <cellStyle name="_Data_03 C 13 040217 3 2" xfId="6998" xr:uid="{D43E4E49-080F-4884-8E95-4B7DADE4CAFB}"/>
    <cellStyle name="_Data_03 C 13 040217 3 2 2" xfId="14363" xr:uid="{ACF5A761-2C40-4942-AF7A-0AD81756F5CC}"/>
    <cellStyle name="_Data_03 C 13 040217 3 2 2 2" xfId="26874" xr:uid="{C5060F37-3D00-429F-AE83-4B597DA05C74}"/>
    <cellStyle name="_Data_03 C 13 040217 3 2 3" xfId="20209" xr:uid="{EC63F7C6-B4C0-489F-8436-3641890DD986}"/>
    <cellStyle name="_Data_03 C 13 040217 3 3" xfId="10531" xr:uid="{A7BAD58A-4D64-4419-8A65-3B05E1F346AB}"/>
    <cellStyle name="_Data_03 C 13 040217 3 3 2" xfId="17575" xr:uid="{63346ECC-2C97-4DED-91AF-908248567B49}"/>
    <cellStyle name="_Data_03 C 13 040217 3 3 2 2" xfId="29944" xr:uid="{8740CC2A-6E4C-41E2-B2FA-3275D42B748C}"/>
    <cellStyle name="_Data_03 C 13 040217 3 3 3" xfId="23273" xr:uid="{0D53D504-8D6E-464E-8F78-4E29B464100D}"/>
    <cellStyle name="_Data_03 C 13 040217 3 4" xfId="12550" xr:uid="{B35E1D79-A644-42DE-A6E6-50FCF414EED7}"/>
    <cellStyle name="_Data_03 C 13 040217 3 4 2" xfId="25245" xr:uid="{67F04C7A-7564-462B-8D33-E5641B67658C}"/>
    <cellStyle name="_Data_03 C 13 040217 4" xfId="6996" xr:uid="{82EF1C7A-DC27-40EC-9741-189EC04EC406}"/>
    <cellStyle name="_Data_03 C 13 040217 4 2" xfId="14361" xr:uid="{584DD721-1659-4488-8287-143AA7DF5566}"/>
    <cellStyle name="_Data_03 C 13 040217 4 2 2" xfId="26872" xr:uid="{D65D4C51-793E-4D57-9C17-FF6364124F2E}"/>
    <cellStyle name="_Data_03 C 13 040217 4 3" xfId="20207" xr:uid="{93D84468-369D-47AF-8781-C380D51F49E3}"/>
    <cellStyle name="_Data_03 C 13 040217 5" xfId="10533" xr:uid="{7A392701-84BB-415C-A8CE-106042BD7C61}"/>
    <cellStyle name="_Data_03 C 13 040217 5 2" xfId="17577" xr:uid="{14EFA469-44E8-4AF2-AFCD-8BB4E283F196}"/>
    <cellStyle name="_Data_03 C 13 040217 5 2 2" xfId="29946" xr:uid="{38874317-5F98-46BE-AC9B-9D4AFFB07E0F}"/>
    <cellStyle name="_Data_03 C 13 040217 5 3" xfId="23275" xr:uid="{31379097-9648-4490-A3E6-3134191A0843}"/>
    <cellStyle name="_Data_03 C 13 040217 6" xfId="12552" xr:uid="{9B41CA2B-A095-4BFC-8F1C-73A5DBF55D17}"/>
    <cellStyle name="_Data_03 C 13 040217 6 2" xfId="25247" xr:uid="{E7BDFE47-783A-43C6-B635-B593F5CAE62F}"/>
    <cellStyle name="_Data_03 CE SP CFL" xfId="1033" xr:uid="{F201DA61-EBD9-45BA-8D25-974A22721BA2}"/>
    <cellStyle name="_Data_03 CFR Old New" xfId="1034" xr:uid="{1CB535E5-98FF-4B14-964E-D6591830BFAA}"/>
    <cellStyle name="_Data_03 Linea Actl" xfId="1035" xr:uid="{0E3761C1-8E7F-4E2D-A9AC-03DC84D29ABB}"/>
    <cellStyle name="_Data_03 Memo fcst" xfId="1036" xr:uid="{0A56639C-6E33-466C-8755-9DAD8AF89C7D}"/>
    <cellStyle name="_Data_03 Memo fcst 2" xfId="1037" xr:uid="{1613714A-1F6D-4BD6-BBB9-509F102C64B6}"/>
    <cellStyle name="_Data_03 Memo fcst 2 2" xfId="7002" xr:uid="{92360CB3-18A4-4C3B-AD64-E3EB6FDA5AB9}"/>
    <cellStyle name="_Data_03 Memo fcst 2 2 2" xfId="14367" xr:uid="{92CDD6B9-400C-445B-840E-23E3CD31E802}"/>
    <cellStyle name="_Data_03 Memo fcst 2 2 2 2" xfId="26878" xr:uid="{3604A927-8862-4C51-AFB3-1D42300B4855}"/>
    <cellStyle name="_Data_03 Memo fcst 2 2 3" xfId="20213" xr:uid="{3F28C2B6-9277-4D45-B341-ACF467F222A6}"/>
    <cellStyle name="_Data_03 Memo fcst 2 3" xfId="11363" xr:uid="{607C464E-442E-4C36-97FE-8E2B03104278}"/>
    <cellStyle name="_Data_03 Memo fcst 2 3 2" xfId="18337" xr:uid="{5FC3F535-EC24-43FB-B173-01D8AE7DBF09}"/>
    <cellStyle name="_Data_03 Memo fcst 2 3 2 2" xfId="30702" xr:uid="{E24291AE-2581-4D03-93B7-4C1EAF01B06A}"/>
    <cellStyle name="_Data_03 Memo fcst 2 3 3" xfId="24077" xr:uid="{EDC97136-F91B-4DCB-8955-3E89A92A9C13}"/>
    <cellStyle name="_Data_03 Memo fcst 2 4" xfId="12548" xr:uid="{2F205DB2-B24F-4F63-B1FD-EDCCBD88CF95}"/>
    <cellStyle name="_Data_03 Memo fcst 2 4 2" xfId="25243" xr:uid="{50C1B7C0-4709-4A33-A6AC-14374C9724D2}"/>
    <cellStyle name="_Data_03 Memo fcst 3" xfId="1038" xr:uid="{9680AEB3-3F12-4482-8CEF-BEC0CDFD2EC7}"/>
    <cellStyle name="_Data_03 Memo fcst 3 2" xfId="7004" xr:uid="{E173D090-6548-4001-A084-F5CDCCC841E4}"/>
    <cellStyle name="_Data_03 Memo fcst 3 2 2" xfId="14369" xr:uid="{210447D4-93F4-4652-BC36-0541B187E5D0}"/>
    <cellStyle name="_Data_03 Memo fcst 3 2 2 2" xfId="26880" xr:uid="{740A7E5E-FC8E-4B6C-9708-D3F2BD60A557}"/>
    <cellStyle name="_Data_03 Memo fcst 3 2 3" xfId="20215" xr:uid="{26227583-9C46-4ED4-A9FE-B5247E006089}"/>
    <cellStyle name="_Data_03 Memo fcst 3 3" xfId="11361" xr:uid="{096CFAB7-05AD-4903-BAA4-316FA3A822C4}"/>
    <cellStyle name="_Data_03 Memo fcst 3 3 2" xfId="18336" xr:uid="{EEF6E0CD-D91D-4673-820A-4A5AC499CEC0}"/>
    <cellStyle name="_Data_03 Memo fcst 3 3 2 2" xfId="30701" xr:uid="{5AF06D43-9538-43D5-9752-42E71D7E2E0D}"/>
    <cellStyle name="_Data_03 Memo fcst 3 3 3" xfId="24075" xr:uid="{19B93118-9DDD-450A-8B23-C73CF2C4BD91}"/>
    <cellStyle name="_Data_03 Memo fcst 3 4" xfId="12547" xr:uid="{CC6BC7D6-D1AF-4F78-A59B-5D58ED4A8F44}"/>
    <cellStyle name="_Data_03 Memo fcst 3 4 2" xfId="25242" xr:uid="{282E118A-6F6B-4157-98A2-FF51F96F82B7}"/>
    <cellStyle name="_Data_03 Memo fcst 4" xfId="7001" xr:uid="{2A8A2AA8-6818-4538-A21E-DD8A45C02910}"/>
    <cellStyle name="_Data_03 Memo fcst 4 2" xfId="14366" xr:uid="{44EE0E74-7215-49EE-B8EE-7446038A32AC}"/>
    <cellStyle name="_Data_03 Memo fcst 4 2 2" xfId="26877" xr:uid="{B262BCDF-A97F-4E15-9FCB-4AC5C25ED8DD}"/>
    <cellStyle name="_Data_03 Memo fcst 4 3" xfId="20212" xr:uid="{2A05B19F-A8DF-4177-B942-D1FD31A535E7}"/>
    <cellStyle name="_Data_03 Memo fcst 5" xfId="6031" xr:uid="{DF1EE697-292D-41CB-8E83-E0BAE3CDC3E7}"/>
    <cellStyle name="_Data_03 Memo fcst 5 2" xfId="13636" xr:uid="{897A8968-2C10-4748-9805-C4CE5F327DE3}"/>
    <cellStyle name="_Data_03 Memo fcst 5 2 2" xfId="26152" xr:uid="{671369AC-C53C-440C-B2E0-98D951F2A344}"/>
    <cellStyle name="_Data_03 Memo fcst 5 3" xfId="19256" xr:uid="{7F14A530-1793-45EC-91F2-2096591AD1ED}"/>
    <cellStyle name="_Data_03 Memo fcst 6" xfId="12549" xr:uid="{5A9197E3-ECA2-42B3-824D-87F3DDC4B39B}"/>
    <cellStyle name="_Data_03 Memo fcst 6 2" xfId="25244" xr:uid="{9E85FC40-D35D-4101-8484-9664DD421D90}"/>
    <cellStyle name="_Data_03 Sintesi New Plan" xfId="1039" xr:uid="{D82E23CC-65C4-4D66-AE18-03456D072DE8}"/>
    <cellStyle name="_Data_03 Sintesi New Plan per Budget" xfId="1040" xr:uid="{3494AB61-ACBA-4BB0-92F3-F3FE61376087}"/>
    <cellStyle name="_Data_03 Trimestralizzato" xfId="1041" xr:uid="{F1B38B03-8092-40D4-82E7-F4F2CA89C2B3}"/>
    <cellStyle name="_Data_03_CFR Base-Best" xfId="1042" xr:uid="{4AF196A5-8520-4394-90F5-704A80DE98B8}"/>
    <cellStyle name="_Data_03_CFR Base-Best_4" xfId="1043" xr:uid="{8AA6DC37-1D70-4360-B979-F49CD1BF572B}"/>
    <cellStyle name="_Data_03_IndFin Bdg 04" xfId="1044" xr:uid="{47BFDB68-8995-49FA-97AB-CEE1753941CE}"/>
    <cellStyle name="_Data_03_IndFin Bdg 04 2" xfId="1045" xr:uid="{F14913E2-42F1-4F6D-AB1B-982C5744440C}"/>
    <cellStyle name="_Data_03_IndFin Bdg 04 2 2" xfId="7009" xr:uid="{C1261134-E71A-4411-BA8C-209146D694D2}"/>
    <cellStyle name="_Data_03_IndFin Bdg 04 2 2 2" xfId="14373" xr:uid="{A0EDBBEF-268D-43F6-A981-C0DB5A60E49A}"/>
    <cellStyle name="_Data_03_IndFin Bdg 04 2 2 2 2" xfId="26884" xr:uid="{54669C69-FE52-442E-934C-0C770C27E4A5}"/>
    <cellStyle name="_Data_03_IndFin Bdg 04 2 2 3" xfId="20220" xr:uid="{0575CC75-6AA0-486D-9018-9924244AE314}"/>
    <cellStyle name="_Data_03_IndFin Bdg 04 2 3" xfId="11526" xr:uid="{19A0BB7D-1BDF-4300-9C47-4C6918A36D93}"/>
    <cellStyle name="_Data_03_IndFin Bdg 04 2 3 2" xfId="18482" xr:uid="{653F3A56-058B-4538-876B-94570D828ECF}"/>
    <cellStyle name="_Data_03_IndFin Bdg 04 2 3 2 2" xfId="30847" xr:uid="{743B4F5B-06BC-4CB6-A42E-5EBA954081EE}"/>
    <cellStyle name="_Data_03_IndFin Bdg 04 2 3 3" xfId="24224" xr:uid="{C2322B01-B60B-47A8-8307-AAE0D9CC3261}"/>
    <cellStyle name="_Data_03_IndFin Bdg 04 2 4" xfId="12545" xr:uid="{FA7C5704-86DD-4B57-86BC-D40E563D78DB}"/>
    <cellStyle name="_Data_03_IndFin Bdg 04 2 4 2" xfId="25240" xr:uid="{C28A1892-F4E6-4948-8A64-5DC45B8D0F86}"/>
    <cellStyle name="_Data_03_IndFin Bdg 04 3" xfId="1046" xr:uid="{2EE75621-D4D6-489C-A58D-44560C468CFB}"/>
    <cellStyle name="_Data_03_IndFin Bdg 04 3 2" xfId="7010" xr:uid="{B37FF246-232E-408E-969A-6CD922F0793B}"/>
    <cellStyle name="_Data_03_IndFin Bdg 04 3 2 2" xfId="14374" xr:uid="{2FCC348A-E97C-48F7-828F-D94FA30FC0FD}"/>
    <cellStyle name="_Data_03_IndFin Bdg 04 3 2 2 2" xfId="26885" xr:uid="{DBC4EE2B-063D-4496-A9F7-9EA5BD55E92F}"/>
    <cellStyle name="_Data_03_IndFin Bdg 04 3 2 3" xfId="20221" xr:uid="{9D357B8C-C3F3-4F63-AA20-9C39E4F69B68}"/>
    <cellStyle name="_Data_03_IndFin Bdg 04 3 3" xfId="11277" xr:uid="{0249239A-8BD2-4853-AE02-CCC6560E6566}"/>
    <cellStyle name="_Data_03_IndFin Bdg 04 3 3 2" xfId="18269" xr:uid="{1C0D589C-B694-4F65-B19A-063BB9D091DD}"/>
    <cellStyle name="_Data_03_IndFin Bdg 04 3 3 2 2" xfId="30635" xr:uid="{6FDA8E75-81F3-493A-8DFE-F7AA7B2CF113}"/>
    <cellStyle name="_Data_03_IndFin Bdg 04 3 3 3" xfId="23998" xr:uid="{772379DA-2DE8-4059-B553-0C4EC96E9C36}"/>
    <cellStyle name="_Data_03_IndFin Bdg 04 3 4" xfId="12544" xr:uid="{979069F5-3830-4B24-A327-1B164F9A3B11}"/>
    <cellStyle name="_Data_03_IndFin Bdg 04 3 4 2" xfId="25239" xr:uid="{E5F8CFB5-699D-4971-9FAE-19D01D14F336}"/>
    <cellStyle name="_Data_03_IndFin Bdg 04 4" xfId="7008" xr:uid="{E14B1C77-1A33-4170-A26C-0CA9D71CED1E}"/>
    <cellStyle name="_Data_03_IndFin Bdg 04 4 2" xfId="14372" xr:uid="{8614EA98-FAC6-4A27-ABA2-63043E1AEC7A}"/>
    <cellStyle name="_Data_03_IndFin Bdg 04 4 2 2" xfId="26883" xr:uid="{A7F415B3-B621-4B26-98E3-621BE2F8B8FA}"/>
    <cellStyle name="_Data_03_IndFin Bdg 04 4 3" xfId="20219" xr:uid="{AA3FD1F4-E7F6-4BE9-AABD-E2EB59E35571}"/>
    <cellStyle name="_Data_03_IndFin Bdg 04 5" xfId="11529" xr:uid="{2D6EF295-1CC9-4EDB-8DD2-BC1BDD856686}"/>
    <cellStyle name="_Data_03_IndFin Bdg 04 5 2" xfId="18484" xr:uid="{8478597D-02EA-4373-BDE1-B412F884FA34}"/>
    <cellStyle name="_Data_03_IndFin Bdg 04 5 2 2" xfId="30849" xr:uid="{17D40D81-E216-4452-AEE6-9504E441F303}"/>
    <cellStyle name="_Data_03_IndFin Bdg 04 5 3" xfId="24227" xr:uid="{848958A6-4BA3-4E6A-BDD0-8DC251410E8D}"/>
    <cellStyle name="_Data_03_IndFin Bdg 04 6" xfId="12546" xr:uid="{FB639B03-13D7-4003-B3EB-C21CCA0EFCAE}"/>
    <cellStyle name="_Data_03_IndFin Bdg 04 6 2" xfId="25241" xr:uid="{89D6CF18-24A1-47C3-9478-4B9DB3AAD7A9}"/>
    <cellStyle name="_Data_03-02-12 Cash Flow Q4  Year end GPS" xfId="1047" xr:uid="{12802724-8193-4E04-B283-FE24F21F31F3}"/>
    <cellStyle name="_Data_03-02-12 Cash Flow Q4  Year end GPS 2" xfId="1048" xr:uid="{80F88F20-5AE8-4466-ACB1-02764F81CE6C}"/>
    <cellStyle name="_Data_03-02-12 Cash Flow Q4  Year end GPS 2 2" xfId="7012" xr:uid="{D2BABA76-ED7E-4975-B8F0-03BDB8A7AFAA}"/>
    <cellStyle name="_Data_03-02-12 Cash Flow Q4  Year end GPS 2 2 2" xfId="14376" xr:uid="{CEB83F6E-DED6-4C86-8086-1A33B310698F}"/>
    <cellStyle name="_Data_03-02-12 Cash Flow Q4  Year end GPS 2 2 2 2" xfId="26887" xr:uid="{298FF40B-C20F-41D6-8808-A273B538E5D7}"/>
    <cellStyle name="_Data_03-02-12 Cash Flow Q4  Year end GPS 2 2 3" xfId="20223" xr:uid="{E95FF788-342E-4DCE-87E2-BC7393470D7D}"/>
    <cellStyle name="_Data_03-02-12 Cash Flow Q4  Year end GPS 2 3" xfId="10530" xr:uid="{60D7BB4B-3E10-451E-B049-E3D3BD0862CD}"/>
    <cellStyle name="_Data_03-02-12 Cash Flow Q4  Year end GPS 2 3 2" xfId="17574" xr:uid="{81DAD61B-0A09-4497-8A69-DF94FB79B40D}"/>
    <cellStyle name="_Data_03-02-12 Cash Flow Q4  Year end GPS 2 3 2 2" xfId="29943" xr:uid="{91FBD453-E235-4C23-9039-7B8BFB5A01B6}"/>
    <cellStyle name="_Data_03-02-12 Cash Flow Q4  Year end GPS 2 3 3" xfId="23272" xr:uid="{D5DF8EF1-71CB-4D7D-8D17-DA5B244F6EB4}"/>
    <cellStyle name="_Data_03-02-12 Cash Flow Q4  Year end GPS 2 4" xfId="12542" xr:uid="{483B3D9F-E091-4DE5-883F-177A2DE3CBDA}"/>
    <cellStyle name="_Data_03-02-12 Cash Flow Q4  Year end GPS 2 4 2" xfId="25237" xr:uid="{D580294C-D8BF-4F0A-B247-1567ABC0FEA2}"/>
    <cellStyle name="_Data_03-02-12 Cash Flow Q4  Year end GPS 3" xfId="1049" xr:uid="{7B9F7E74-ABB3-4A3D-9F89-E5B11DE85EDC}"/>
    <cellStyle name="_Data_03-02-12 Cash Flow Q4  Year end GPS 3 2" xfId="7013" xr:uid="{717C821E-D7C1-48A5-B53E-EA1A8E084D16}"/>
    <cellStyle name="_Data_03-02-12 Cash Flow Q4  Year end GPS 3 2 2" xfId="14377" xr:uid="{A6AC328A-C19E-40BD-AE42-5D8FF0350C2B}"/>
    <cellStyle name="_Data_03-02-12 Cash Flow Q4  Year end GPS 3 2 2 2" xfId="26888" xr:uid="{61A59121-DCDD-44A4-9D17-78E6BE369748}"/>
    <cellStyle name="_Data_03-02-12 Cash Flow Q4  Year end GPS 3 2 3" xfId="20224" xr:uid="{68F6EA67-AB5B-494F-85F1-2F99E760CED6}"/>
    <cellStyle name="_Data_03-02-12 Cash Flow Q4  Year end GPS 3 3" xfId="11450" xr:uid="{43ADBB8F-1A18-4593-84EC-0C805BC5D9AC}"/>
    <cellStyle name="_Data_03-02-12 Cash Flow Q4  Year end GPS 3 3 2" xfId="18418" xr:uid="{84A8093B-E424-4926-B1BC-FDD84D5EFC66}"/>
    <cellStyle name="_Data_03-02-12 Cash Flow Q4  Year end GPS 3 3 2 2" xfId="30783" xr:uid="{6982E0F1-6494-4ED8-A863-1BAFB514D5EB}"/>
    <cellStyle name="_Data_03-02-12 Cash Flow Q4  Year end GPS 3 3 3" xfId="24164" xr:uid="{A32F717F-3256-4393-BA57-EDB25D467E5B}"/>
    <cellStyle name="_Data_03-02-12 Cash Flow Q4  Year end GPS 3 4" xfId="12541" xr:uid="{9C7943E5-D361-43E5-ADC5-4CAB4BA901D0}"/>
    <cellStyle name="_Data_03-02-12 Cash Flow Q4  Year end GPS 3 4 2" xfId="25236" xr:uid="{0C6EFAC7-DEF9-456D-84AE-B7DDE2A074FD}"/>
    <cellStyle name="_Data_03-02-12 Cash Flow Q4  Year end GPS 4" xfId="7011" xr:uid="{FD46EB0A-38F9-4DE5-A009-615A12C9DB55}"/>
    <cellStyle name="_Data_03-02-12 Cash Flow Q4  Year end GPS 4 2" xfId="14375" xr:uid="{A752FB7E-9662-4C27-9B09-DA0E1BECF19B}"/>
    <cellStyle name="_Data_03-02-12 Cash Flow Q4  Year end GPS 4 2 2" xfId="26886" xr:uid="{6B52BCD8-F8DD-4B58-AC3C-3FEF389C646A}"/>
    <cellStyle name="_Data_03-02-12 Cash Flow Q4  Year end GPS 4 3" xfId="20222" xr:uid="{04C52FF1-A9D6-4B8B-B393-AA5F3EDECEA0}"/>
    <cellStyle name="_Data_03-02-12 Cash Flow Q4  Year end GPS 5" xfId="11333" xr:uid="{A0E21D12-A688-42E8-B809-187143DFB485}"/>
    <cellStyle name="_Data_03-02-12 Cash Flow Q4  Year end GPS 5 2" xfId="18315" xr:uid="{9703FAEE-C753-4281-8580-A7E418C1D69D}"/>
    <cellStyle name="_Data_03-02-12 Cash Flow Q4  Year end GPS 5 2 2" xfId="30680" xr:uid="{91993DAD-F796-455F-BB0C-C32AB631E78D}"/>
    <cellStyle name="_Data_03-02-12 Cash Flow Q4  Year end GPS 5 3" xfId="24047" xr:uid="{9B1F4CF2-09B5-4033-8DDB-A32F02E1476D}"/>
    <cellStyle name="_Data_03-02-12 Cash Flow Q4  Year end GPS 6" xfId="12543" xr:uid="{C8A32A29-A767-433B-B8D8-8FB7165AC01B}"/>
    <cellStyle name="_Data_03-02-12 Cash Flow Q4  Year end GPS 6 2" xfId="25238" xr:uid="{CBA1901F-963B-494D-B47C-EB9B787CE430}"/>
    <cellStyle name="_Data_030321_CE-SPA-CF Fcst 6+6_Mens-Trim_2" xfId="1050" xr:uid="{FE1EE93C-369B-4AF0-A257-0C6126642FA2}"/>
    <cellStyle name="_Data_030321_CE-SPA-CF Fcst 6+6_Mens-Trim_2 2" xfId="1051" xr:uid="{0D8A0840-5E93-43C0-9B62-066562D7E2E4}"/>
    <cellStyle name="_Data_030321_CE-SPA-CF Fcst 6+6_Mens-Trim_2 2 2" xfId="7015" xr:uid="{50A1F0D1-2818-4E2A-B8EF-D6866CC74CD5}"/>
    <cellStyle name="_Data_030321_CE-SPA-CF Fcst 6+6_Mens-Trim_2 2 2 2" xfId="14379" xr:uid="{FB0E79B9-C1F4-4B35-B5A2-B94CE07AFF25}"/>
    <cellStyle name="_Data_030321_CE-SPA-CF Fcst 6+6_Mens-Trim_2 2 2 2 2" xfId="26890" xr:uid="{5DBD0947-213F-495B-ACB7-14C44C4FB59E}"/>
    <cellStyle name="_Data_030321_CE-SPA-CF Fcst 6+6_Mens-Trim_2 2 2 3" xfId="20226" xr:uid="{415A2AE1-0CD0-458E-92E9-4621582DC2D8}"/>
    <cellStyle name="_Data_030321_CE-SPA-CF Fcst 6+6_Mens-Trim_2 2 3" xfId="10528" xr:uid="{5F83815F-D9DB-42DA-B260-CC019CD4369F}"/>
    <cellStyle name="_Data_030321_CE-SPA-CF Fcst 6+6_Mens-Trim_2 2 3 2" xfId="17572" xr:uid="{EC0E57C9-E34C-402E-B2D0-D88A6646216A}"/>
    <cellStyle name="_Data_030321_CE-SPA-CF Fcst 6+6_Mens-Trim_2 2 3 2 2" xfId="29941" xr:uid="{674C1117-8A43-4397-8CE0-DC9F70D8A6FC}"/>
    <cellStyle name="_Data_030321_CE-SPA-CF Fcst 6+6_Mens-Trim_2 2 3 3" xfId="23270" xr:uid="{2653007E-2163-4CB5-9128-620815A17945}"/>
    <cellStyle name="_Data_030321_CE-SPA-CF Fcst 6+6_Mens-Trim_2 2 4" xfId="12539" xr:uid="{81ECBAB3-BED7-4E6D-BE14-4A2D63832628}"/>
    <cellStyle name="_Data_030321_CE-SPA-CF Fcst 6+6_Mens-Trim_2 2 4 2" xfId="25234" xr:uid="{4FEB0AF8-DCE4-4947-A663-10483DBC06C7}"/>
    <cellStyle name="_Data_030321_CE-SPA-CF Fcst 6+6_Mens-Trim_2 3" xfId="1052" xr:uid="{0132CBCC-948C-420C-B90F-F6EB83C12136}"/>
    <cellStyle name="_Data_030321_CE-SPA-CF Fcst 6+6_Mens-Trim_2 3 2" xfId="7016" xr:uid="{DF0195DC-C627-40D9-B6B3-ABAE2BA955D8}"/>
    <cellStyle name="_Data_030321_CE-SPA-CF Fcst 6+6_Mens-Trim_2 3 2 2" xfId="14380" xr:uid="{B864D065-4824-4206-AB80-206EF551C606}"/>
    <cellStyle name="_Data_030321_CE-SPA-CF Fcst 6+6_Mens-Trim_2 3 2 2 2" xfId="26891" xr:uid="{B15C0378-0826-4BDE-8C3F-5C3A576AB7EB}"/>
    <cellStyle name="_Data_030321_CE-SPA-CF Fcst 6+6_Mens-Trim_2 3 2 3" xfId="20227" xr:uid="{C7351126-6E11-4A20-84FA-D3D9B4D73A59}"/>
    <cellStyle name="_Data_030321_CE-SPA-CF Fcst 6+6_Mens-Trim_2 3 3" xfId="10527" xr:uid="{092F7473-EFEC-4B90-BD24-6186CAF4B9CA}"/>
    <cellStyle name="_Data_030321_CE-SPA-CF Fcst 6+6_Mens-Trim_2 3 3 2" xfId="17571" xr:uid="{17D6D041-560C-4F84-9527-576226DA7C71}"/>
    <cellStyle name="_Data_030321_CE-SPA-CF Fcst 6+6_Mens-Trim_2 3 3 2 2" xfId="29940" xr:uid="{8F87064C-088B-4DC8-A7C3-A7E6A27E792E}"/>
    <cellStyle name="_Data_030321_CE-SPA-CF Fcst 6+6_Mens-Trim_2 3 3 3" xfId="23269" xr:uid="{7ED22633-CE39-46A7-98BC-FD4E570C7FE3}"/>
    <cellStyle name="_Data_030321_CE-SPA-CF Fcst 6+6_Mens-Trim_2 3 4" xfId="12538" xr:uid="{EC68783D-88E9-4CD3-8E34-AA839DB8749C}"/>
    <cellStyle name="_Data_030321_CE-SPA-CF Fcst 6+6_Mens-Trim_2 3 4 2" xfId="25233" xr:uid="{51F033C9-31CB-4894-86B9-4D0357BFD169}"/>
    <cellStyle name="_Data_030321_CE-SPA-CF Fcst 6+6_Mens-Trim_2 4" xfId="7014" xr:uid="{D8920E10-D7E4-456F-B010-74D718EA7B2F}"/>
    <cellStyle name="_Data_030321_CE-SPA-CF Fcst 6+6_Mens-Trim_2 4 2" xfId="14378" xr:uid="{D81DED7D-EFBF-4235-A743-FD83533F8A65}"/>
    <cellStyle name="_Data_030321_CE-SPA-CF Fcst 6+6_Mens-Trim_2 4 2 2" xfId="26889" xr:uid="{A63F44D5-C628-44BA-909C-D042DB044EC4}"/>
    <cellStyle name="_Data_030321_CE-SPA-CF Fcst 6+6_Mens-Trim_2 4 3" xfId="20225" xr:uid="{0232991D-E480-438E-99BA-4D9F9AF08C14}"/>
    <cellStyle name="_Data_030321_CE-SPA-CF Fcst 6+6_Mens-Trim_2 5" xfId="10529" xr:uid="{9D031F84-A728-408E-B4BE-71B36D037E4C}"/>
    <cellStyle name="_Data_030321_CE-SPA-CF Fcst 6+6_Mens-Trim_2 5 2" xfId="17573" xr:uid="{D1DCA489-F9D8-4D9E-BF81-F67235055F4C}"/>
    <cellStyle name="_Data_030321_CE-SPA-CF Fcst 6+6_Mens-Trim_2 5 2 2" xfId="29942" xr:uid="{ED01DF49-1F9C-491B-BAB3-187DB3B52150}"/>
    <cellStyle name="_Data_030321_CE-SPA-CF Fcst 6+6_Mens-Trim_2 5 3" xfId="23271" xr:uid="{47E9449B-F30B-42D2-99DC-D837CA68085D}"/>
    <cellStyle name="_Data_030321_CE-SPA-CF Fcst 6+6_Mens-Trim_2 6" xfId="12540" xr:uid="{D9A34F93-1C7E-432A-8949-57E833481277}"/>
    <cellStyle name="_Data_030321_CE-SPA-CF Fcst 6+6_Mens-Trim_2 6 2" xfId="25235" xr:uid="{CA4765FE-C2DB-4047-BE90-9E07C5807337}"/>
    <cellStyle name="_Data_030527_Piano di Rilancio" xfId="1053" xr:uid="{098E380C-5FCB-4470-863A-65C6EF97430C}"/>
    <cellStyle name="_Data_030527_Piano di Rilancio 2" xfId="1054" xr:uid="{7BD31331-8AA2-4D58-8E5F-AB3724E84D26}"/>
    <cellStyle name="_Data_030527_Piano di Rilancio 2 2" xfId="7018" xr:uid="{17577C88-9380-4CBD-8025-24421E357C8C}"/>
    <cellStyle name="_Data_030527_Piano di Rilancio 2 2 2" xfId="14382" xr:uid="{25080687-227D-4AC1-A464-6261AEE96464}"/>
    <cellStyle name="_Data_030527_Piano di Rilancio 2 2 2 2" xfId="26893" xr:uid="{A0270735-BF72-4B86-9750-23C728FBB8A8}"/>
    <cellStyle name="_Data_030527_Piano di Rilancio 2 2 3" xfId="20229" xr:uid="{D8227938-3071-428F-9F1E-E9B055D45F59}"/>
    <cellStyle name="_Data_030527_Piano di Rilancio 2 3" xfId="10525" xr:uid="{E7CC309D-F5D4-4B44-BF3B-13118EF50BDF}"/>
    <cellStyle name="_Data_030527_Piano di Rilancio 2 3 2" xfId="17569" xr:uid="{3F63884E-52F1-4EA1-8BDA-077C1B48A553}"/>
    <cellStyle name="_Data_030527_Piano di Rilancio 2 3 2 2" xfId="29938" xr:uid="{84D68F0C-A042-4520-8B29-B8839F7FAA46}"/>
    <cellStyle name="_Data_030527_Piano di Rilancio 2 3 3" xfId="23267" xr:uid="{4DDE113C-E858-45D4-8B95-824066C67970}"/>
    <cellStyle name="_Data_030527_Piano di Rilancio 2 4" xfId="12536" xr:uid="{24D084CB-E890-4218-BE73-21041EC69A2C}"/>
    <cellStyle name="_Data_030527_Piano di Rilancio 2 4 2" xfId="25231" xr:uid="{450508F2-FC19-4BA9-AB24-4F5248D82610}"/>
    <cellStyle name="_Data_030527_Piano di Rilancio 3" xfId="1055" xr:uid="{467B4D2B-4117-43D6-A6FA-395DF5A3F97F}"/>
    <cellStyle name="_Data_030527_Piano di Rilancio 3 2" xfId="7019" xr:uid="{F0A2C23C-2856-4EDE-8FF4-95C1B466AD1B}"/>
    <cellStyle name="_Data_030527_Piano di Rilancio 3 2 2" xfId="14383" xr:uid="{F219AFC9-6561-42D3-9BB5-C7D9E86EE50F}"/>
    <cellStyle name="_Data_030527_Piano di Rilancio 3 2 2 2" xfId="26894" xr:uid="{5F71AA8B-6812-4628-B23B-35ABEBFE372B}"/>
    <cellStyle name="_Data_030527_Piano di Rilancio 3 2 3" xfId="20230" xr:uid="{3D6E7311-75F4-4C00-8EF2-F948C37E1DF1}"/>
    <cellStyle name="_Data_030527_Piano di Rilancio 3 3" xfId="10524" xr:uid="{4B4999DD-5B32-4615-85EC-22AFF467027B}"/>
    <cellStyle name="_Data_030527_Piano di Rilancio 3 3 2" xfId="17568" xr:uid="{EEAB2AFB-AA4F-4A53-B682-D93220598B79}"/>
    <cellStyle name="_Data_030527_Piano di Rilancio 3 3 2 2" xfId="29937" xr:uid="{34A9EFE1-A91F-4D58-9FCF-705CDD50DC11}"/>
    <cellStyle name="_Data_030527_Piano di Rilancio 3 3 3" xfId="23266" xr:uid="{0BED6336-E46C-4F6B-BC9F-EAFFF416BD75}"/>
    <cellStyle name="_Data_030527_Piano di Rilancio 3 4" xfId="12535" xr:uid="{4D6ABD4E-4E06-4E7B-B218-700ED57438A8}"/>
    <cellStyle name="_Data_030527_Piano di Rilancio 3 4 2" xfId="25230" xr:uid="{521A141E-3B48-4481-936C-85F0888A4892}"/>
    <cellStyle name="_Data_030527_Piano di Rilancio 4" xfId="7017" xr:uid="{FF1C26CA-A64A-45D1-ACDE-574E28D40121}"/>
    <cellStyle name="_Data_030527_Piano di Rilancio 4 2" xfId="14381" xr:uid="{0055E0C8-1A7A-47AF-AF63-A101CB92E8EE}"/>
    <cellStyle name="_Data_030527_Piano di Rilancio 4 2 2" xfId="26892" xr:uid="{4D87800C-D7DD-4233-B859-A7D4A574CA3E}"/>
    <cellStyle name="_Data_030527_Piano di Rilancio 4 3" xfId="20228" xr:uid="{2EA73293-F110-4FA5-884D-CEE5BB74A6B0}"/>
    <cellStyle name="_Data_030527_Piano di Rilancio 5" xfId="10526" xr:uid="{C76D2133-A033-485A-BCC8-C2832A641D8C}"/>
    <cellStyle name="_Data_030527_Piano di Rilancio 5 2" xfId="17570" xr:uid="{73BADB85-C664-4D5B-A18A-EFFB61CFC0CE}"/>
    <cellStyle name="_Data_030527_Piano di Rilancio 5 2 2" xfId="29939" xr:uid="{44989CBD-1A43-453D-94ED-05063922A616}"/>
    <cellStyle name="_Data_030527_Piano di Rilancio 5 3" xfId="23268" xr:uid="{B65E1FA4-2AFB-4D10-BF58-FD346EE970FF}"/>
    <cellStyle name="_Data_030527_Piano di Rilancio 6" xfId="12537" xr:uid="{42166A03-F048-470C-B825-07FC3B922E20}"/>
    <cellStyle name="_Data_030527_Piano di Rilancio 6 2" xfId="25232" xr:uid="{0C894158-BEF1-46AE-A20E-007E9C55FA88}"/>
    <cellStyle name="_Data_031014_DB OPStr" xfId="1056" xr:uid="{A76F4FCF-547D-4968-AB1C-C54F4653768D}"/>
    <cellStyle name="_Data_031014_DB OPStr 2" xfId="1057" xr:uid="{D8D54F15-4606-4D82-8892-314C50448A3C}"/>
    <cellStyle name="_Data_031014_DB OPStr 2 2" xfId="7021" xr:uid="{C227BEC9-97FB-42E0-A764-9DFAACF04539}"/>
    <cellStyle name="_Data_031014_DB OPStr 2 2 2" xfId="14385" xr:uid="{9BBB7A19-2C8B-42B2-B341-220CA77F4806}"/>
    <cellStyle name="_Data_031014_DB OPStr 2 2 2 2" xfId="26896" xr:uid="{8780D57B-1C59-4380-A858-FB858FAB957A}"/>
    <cellStyle name="_Data_031014_DB OPStr 2 2 3" xfId="20232" xr:uid="{92CD6771-D93B-4C0B-82A0-A692F202C40E}"/>
    <cellStyle name="_Data_031014_DB OPStr 2 3" xfId="13145" xr:uid="{CE782AE5-35B0-47F4-A77D-AFCE916A334B}"/>
    <cellStyle name="_Data_031014_DB OPStr 2 3 2" xfId="18891" xr:uid="{64FE98E7-42F9-470E-892E-D388720B8D30}"/>
    <cellStyle name="_Data_031014_DB OPStr 2 3 2 2" xfId="31256" xr:uid="{A2F8706F-E8BD-4207-A782-F0CDDBDC65CD}"/>
    <cellStyle name="_Data_031014_DB OPStr 2 3 3" xfId="25840" xr:uid="{8956AD52-A160-4852-BAD9-C35A510D4F38}"/>
    <cellStyle name="_Data_031014_DB OPStr 2 4" xfId="12533" xr:uid="{793446D8-4709-4C51-A998-0A7D7A24F5A2}"/>
    <cellStyle name="_Data_031014_DB OPStr 2 4 2" xfId="25228" xr:uid="{3D104935-F551-4865-8F47-F933269085C7}"/>
    <cellStyle name="_Data_031014_DB OPStr 3" xfId="1058" xr:uid="{26528B4D-76F6-4FEE-9ABB-A1CAD8A1E6E4}"/>
    <cellStyle name="_Data_031014_DB OPStr 3 2" xfId="7022" xr:uid="{4AF8E53B-B653-4B8A-A8B6-1A96CC3ABBE2}"/>
    <cellStyle name="_Data_031014_DB OPStr 3 2 2" xfId="14386" xr:uid="{8DFE20EE-E76F-495D-AB9E-23F20B53609B}"/>
    <cellStyle name="_Data_031014_DB OPStr 3 2 2 2" xfId="26897" xr:uid="{5E5EBC01-676A-4E2C-B8AE-4780A9E61F00}"/>
    <cellStyle name="_Data_031014_DB OPStr 3 2 3" xfId="20233" xr:uid="{A6E04002-BD49-4091-87BC-5F4ABA9A5D83}"/>
    <cellStyle name="_Data_031014_DB OPStr 3 3" xfId="10523" xr:uid="{DE4419B2-733D-46F4-8927-F23039402ACD}"/>
    <cellStyle name="_Data_031014_DB OPStr 3 3 2" xfId="17567" xr:uid="{7139B69A-D07F-450C-9F0C-3EB636BE24F5}"/>
    <cellStyle name="_Data_031014_DB OPStr 3 3 2 2" xfId="29936" xr:uid="{31C09D32-DFE4-4C5A-BBD5-8030952015B6}"/>
    <cellStyle name="_Data_031014_DB OPStr 3 3 3" xfId="23265" xr:uid="{524CC965-A8D9-404D-A8A8-BADEF2D3C1FE}"/>
    <cellStyle name="_Data_031014_DB OPStr 3 4" xfId="12532" xr:uid="{D1D951BA-40CF-4253-8A3A-3F4FE93A04D9}"/>
    <cellStyle name="_Data_031014_DB OPStr 3 4 2" xfId="25227" xr:uid="{214966D7-307D-4505-BF48-994DBCB225B8}"/>
    <cellStyle name="_Data_031014_DB OPStr 4" xfId="7020" xr:uid="{D217DEC3-9EF6-405C-B3DA-F458901C33CF}"/>
    <cellStyle name="_Data_031014_DB OPStr 4 2" xfId="14384" xr:uid="{6E5B322B-A1A7-4FD6-A035-45E30EE6FB94}"/>
    <cellStyle name="_Data_031014_DB OPStr 4 2 2" xfId="26895" xr:uid="{7D1D42BD-2B6D-4222-9B85-9153C5597EDA}"/>
    <cellStyle name="_Data_031014_DB OPStr 4 3" xfId="20231" xr:uid="{2464B2D3-D6AC-4D79-A3D3-52D8EFB981A5}"/>
    <cellStyle name="_Data_031014_DB OPStr 5" xfId="11451" xr:uid="{86C1595C-42B2-4C3C-A363-C84B5B40FC46}"/>
    <cellStyle name="_Data_031014_DB OPStr 5 2" xfId="18419" xr:uid="{33E11D5A-B96B-4BA8-B813-218E3AB03C37}"/>
    <cellStyle name="_Data_031014_DB OPStr 5 2 2" xfId="30784" xr:uid="{C57078C9-6578-4803-AB5A-1CF51C0E2C7F}"/>
    <cellStyle name="_Data_031014_DB OPStr 5 3" xfId="24165" xr:uid="{E18DCC97-7A8A-4A91-8271-BA0143742045}"/>
    <cellStyle name="_Data_031014_DB OPStr 6" xfId="12534" xr:uid="{F76CD12D-27C2-425E-904C-17E1F989C27F}"/>
    <cellStyle name="_Data_031014_DB OPStr 6 2" xfId="25229" xr:uid="{7A13DAC3-ADAB-4A16-BFEC-0DE7D6560082}"/>
    <cellStyle name="_Data_031121_analisi trim bdg04" xfId="1059" xr:uid="{1AA4A571-3A4C-4633-8E24-9CBC9C9D29FB}"/>
    <cellStyle name="_Data_031121_analisi trim bdg04 2" xfId="1060" xr:uid="{597E7390-12FE-4C29-A946-CDEF418CF70B}"/>
    <cellStyle name="_Data_031121_analisi trim bdg04 2 2" xfId="7024" xr:uid="{B7135764-8C59-4B94-B734-7165BC3BFD07}"/>
    <cellStyle name="_Data_031121_analisi trim bdg04 2 2 2" xfId="14388" xr:uid="{819C4F39-31AD-405A-A19D-FDFDD1E666F7}"/>
    <cellStyle name="_Data_031121_analisi trim bdg04 2 2 2 2" xfId="26899" xr:uid="{12962037-930C-4F44-BD9C-1D2A7927BB29}"/>
    <cellStyle name="_Data_031121_analisi trim bdg04 2 2 3" xfId="20235" xr:uid="{2F0E3B2B-B1F9-41BE-ABA5-DC8EF56D37E8}"/>
    <cellStyle name="_Data_031121_analisi trim bdg04 2 3" xfId="10521" xr:uid="{A758DC21-962F-40CD-AFDF-235F557B74DC}"/>
    <cellStyle name="_Data_031121_analisi trim bdg04 2 3 2" xfId="17565" xr:uid="{E80AC09C-AF16-47D3-B9C0-7AADC1635397}"/>
    <cellStyle name="_Data_031121_analisi trim bdg04 2 3 2 2" xfId="29934" xr:uid="{69B19684-CE0A-451E-9BB3-09A0568AF813}"/>
    <cellStyle name="_Data_031121_analisi trim bdg04 2 3 3" xfId="23263" xr:uid="{9DBA4F6D-B6DD-482B-8F07-EAE317997F7C}"/>
    <cellStyle name="_Data_031121_analisi trim bdg04 2 4" xfId="12530" xr:uid="{5290B0D2-3230-4455-92C0-4AE7683AED5E}"/>
    <cellStyle name="_Data_031121_analisi trim bdg04 2 4 2" xfId="25225" xr:uid="{003D039A-3FD5-412B-9269-9957265AAE54}"/>
    <cellStyle name="_Data_031121_analisi trim bdg04 3" xfId="1061" xr:uid="{E00BCB5E-C23C-44A0-AB70-E71C9C0E8161}"/>
    <cellStyle name="_Data_031121_analisi trim bdg04 3 2" xfId="7025" xr:uid="{394C4FF6-7FE5-4657-BD89-5D97E3552E87}"/>
    <cellStyle name="_Data_031121_analisi trim bdg04 3 2 2" xfId="14389" xr:uid="{47D39970-FE00-496A-9FDA-694D9EAC0CC4}"/>
    <cellStyle name="_Data_031121_analisi trim bdg04 3 2 2 2" xfId="26900" xr:uid="{EC7D12B8-DCE7-4705-80F6-7334D7B8C53D}"/>
    <cellStyle name="_Data_031121_analisi trim bdg04 3 2 3" xfId="20236" xr:uid="{D9618726-F09E-4CF1-890B-4151B5F0476C}"/>
    <cellStyle name="_Data_031121_analisi trim bdg04 3 3" xfId="10520" xr:uid="{9A78A4EE-F537-4FE7-A9C3-DF8576341442}"/>
    <cellStyle name="_Data_031121_analisi trim bdg04 3 3 2" xfId="17564" xr:uid="{95E856B3-A6A8-4FFC-BAEA-5557EAA8D7DB}"/>
    <cellStyle name="_Data_031121_analisi trim bdg04 3 3 2 2" xfId="29933" xr:uid="{2DA6CB80-7932-412F-AE5C-A8F06620512A}"/>
    <cellStyle name="_Data_031121_analisi trim bdg04 3 3 3" xfId="23262" xr:uid="{279FADF9-7B81-450C-8BE2-F552179957AF}"/>
    <cellStyle name="_Data_031121_analisi trim bdg04 3 4" xfId="12529" xr:uid="{55E7A56C-ABB1-4A91-80AE-CA191D6CEFA3}"/>
    <cellStyle name="_Data_031121_analisi trim bdg04 3 4 2" xfId="25224" xr:uid="{92C2D0E9-4856-442C-89DA-23B6CD127A79}"/>
    <cellStyle name="_Data_031121_analisi trim bdg04 4" xfId="7023" xr:uid="{D4299F29-BCD9-4E15-9F0C-881E29DCF094}"/>
    <cellStyle name="_Data_031121_analisi trim bdg04 4 2" xfId="14387" xr:uid="{9B61E780-A36B-4000-BB62-E8FB33CA13BC}"/>
    <cellStyle name="_Data_031121_analisi trim bdg04 4 2 2" xfId="26898" xr:uid="{9F14DA98-5C3C-4100-9AED-8A9DA4733D88}"/>
    <cellStyle name="_Data_031121_analisi trim bdg04 4 3" xfId="20234" xr:uid="{CEA547F8-CCB7-4041-8B9C-D3B64A72AD44}"/>
    <cellStyle name="_Data_031121_analisi trim bdg04 5" xfId="10522" xr:uid="{1A766BA5-8348-488A-A5DD-E9180FB4AEDC}"/>
    <cellStyle name="_Data_031121_analisi trim bdg04 5 2" xfId="17566" xr:uid="{EE17FB56-C24A-4AE4-9483-0FD2EC40AD29}"/>
    <cellStyle name="_Data_031121_analisi trim bdg04 5 2 2" xfId="29935" xr:uid="{20CAE1E7-AF69-4437-AD5D-1668AE4974FA}"/>
    <cellStyle name="_Data_031121_analisi trim bdg04 5 3" xfId="23264" xr:uid="{EF97E655-EE70-44B2-A0EF-13FBB4A71817}"/>
    <cellStyle name="_Data_031121_analisi trim bdg04 6" xfId="12531" xr:uid="{C9FB1450-05DF-489A-937F-F25595C6E829}"/>
    <cellStyle name="_Data_031121_analisi trim bdg04 6 2" xfId="25226" xr:uid="{35D8BD01-5009-43E9-A214-1D66EF202F73}"/>
    <cellStyle name="_Data_031212_DB OPS" xfId="1062" xr:uid="{15CEA27F-771A-4A54-8CD9-217C5E45B0BA}"/>
    <cellStyle name="_Data_031212_DB OPS 2" xfId="1063" xr:uid="{A8C934C7-4DAB-406D-A249-A83810F1C8A9}"/>
    <cellStyle name="_Data_031212_DB OPS 2 2" xfId="7027" xr:uid="{650055BB-A5EB-48EB-AF8D-CF1D7EE5F33F}"/>
    <cellStyle name="_Data_031212_DB OPS 2 2 2" xfId="14391" xr:uid="{01C892D4-98AB-4CCB-B9EA-E3775A4F6337}"/>
    <cellStyle name="_Data_031212_DB OPS 2 2 2 2" xfId="26902" xr:uid="{77508B2B-E62A-4354-A0DE-A44606AF7621}"/>
    <cellStyle name="_Data_031212_DB OPS 2 2 3" xfId="20238" xr:uid="{E69010C3-E97F-4374-A65F-C76A2DF415EA}"/>
    <cellStyle name="_Data_031212_DB OPS 2 3" xfId="10518" xr:uid="{297E60F3-A53B-4654-B2D7-4955DDC0349F}"/>
    <cellStyle name="_Data_031212_DB OPS 2 3 2" xfId="17562" xr:uid="{6D09F245-A19E-4656-B680-80416C749B86}"/>
    <cellStyle name="_Data_031212_DB OPS 2 3 2 2" xfId="29931" xr:uid="{446D7A8F-B8B5-4D25-B646-7673E6973C57}"/>
    <cellStyle name="_Data_031212_DB OPS 2 3 3" xfId="23260" xr:uid="{EB51AF26-3338-44F3-BD3D-E291B79CC0AF}"/>
    <cellStyle name="_Data_031212_DB OPS 2 4" xfId="12527" xr:uid="{5983E1D1-774D-478C-A944-4DF0118017B6}"/>
    <cellStyle name="_Data_031212_DB OPS 2 4 2" xfId="25222" xr:uid="{FC5C79D0-1713-4745-BED7-F6A4AAD37F01}"/>
    <cellStyle name="_Data_031212_DB OPS 3" xfId="1064" xr:uid="{7CAFF7A7-B7CB-49C1-B2C9-0C9DEEBB8DE4}"/>
    <cellStyle name="_Data_031212_DB OPS 3 2" xfId="7028" xr:uid="{66DD06CA-C0EB-4057-B2EE-D14B5E7780BC}"/>
    <cellStyle name="_Data_031212_DB OPS 3 2 2" xfId="14392" xr:uid="{8D7D2DE5-3514-460E-8767-ADD47E7A7791}"/>
    <cellStyle name="_Data_031212_DB OPS 3 2 2 2" xfId="26903" xr:uid="{4D6CABC0-EE23-47E9-A1A2-30B18D4216F1}"/>
    <cellStyle name="_Data_031212_DB OPS 3 2 3" xfId="20239" xr:uid="{8F90A79A-AC27-4291-A436-49DB253B6EA1}"/>
    <cellStyle name="_Data_031212_DB OPS 3 3" xfId="10514" xr:uid="{84A5CD24-9605-4636-B369-E271818D3AE1}"/>
    <cellStyle name="_Data_031212_DB OPS 3 3 2" xfId="17558" xr:uid="{FBD60ACC-5A1D-440C-94C9-8F43F97C61F6}"/>
    <cellStyle name="_Data_031212_DB OPS 3 3 2 2" xfId="29927" xr:uid="{A6C75C6D-9740-4366-8C16-B69E58A5D77C}"/>
    <cellStyle name="_Data_031212_DB OPS 3 3 3" xfId="23256" xr:uid="{4916042A-B984-4513-9A02-92DA82C17F31}"/>
    <cellStyle name="_Data_031212_DB OPS 3 4" xfId="12526" xr:uid="{8D4D1E2E-B513-4FC6-B3B2-2DF6E607FCBB}"/>
    <cellStyle name="_Data_031212_DB OPS 3 4 2" xfId="25221" xr:uid="{50427638-0A27-4017-A8DD-29446B2A9FE8}"/>
    <cellStyle name="_Data_031212_DB OPS 4" xfId="7026" xr:uid="{60981555-1ADC-4513-B518-291972AF3415}"/>
    <cellStyle name="_Data_031212_DB OPS 4 2" xfId="14390" xr:uid="{8CDB78ED-1BD6-4B61-9BEB-F3FDF3A5B734}"/>
    <cellStyle name="_Data_031212_DB OPS 4 2 2" xfId="26901" xr:uid="{AA38ABF4-3609-4F58-8F24-04F9A24399D1}"/>
    <cellStyle name="_Data_031212_DB OPS 4 3" xfId="20237" xr:uid="{98843C1B-8307-4648-8FFD-DE88998EA850}"/>
    <cellStyle name="_Data_031212_DB OPS 5" xfId="10519" xr:uid="{600F8624-8D2C-432C-963F-961EA4273335}"/>
    <cellStyle name="_Data_031212_DB OPS 5 2" xfId="17563" xr:uid="{85219029-34A5-44ED-9D54-3BF096CD554C}"/>
    <cellStyle name="_Data_031212_DB OPS 5 2 2" xfId="29932" xr:uid="{BFA1B4FB-9C95-48AD-964B-550AD165B9C9}"/>
    <cellStyle name="_Data_031212_DB OPS 5 3" xfId="23261" xr:uid="{2FFA5465-4C6A-4878-9991-F70627AC3D0E}"/>
    <cellStyle name="_Data_031212_DB OPS 6" xfId="12528" xr:uid="{A2323C16-3C5C-4146-950E-FF1E6B35692C}"/>
    <cellStyle name="_Data_031212_DB OPS 6 2" xfId="25223" xr:uid="{873483D0-FD8A-44B4-A303-E7A69D7DE9D8}"/>
    <cellStyle name="_Data_031222_DB OPS" xfId="1065" xr:uid="{E8F3CE40-6531-4AFA-A8E1-C799536414D4}"/>
    <cellStyle name="_Data_031222_DB OPS 2" xfId="1066" xr:uid="{D72E0FA4-618E-408A-99D5-D05D01CE7078}"/>
    <cellStyle name="_Data_031222_DB OPS 2 2" xfId="7030" xr:uid="{9387138A-7D7A-49F0-A44C-C85C81E0FDBE}"/>
    <cellStyle name="_Data_031222_DB OPS 2 2 2" xfId="14394" xr:uid="{1C9C1F24-FA92-4136-BBEA-E60E40F5BBEE}"/>
    <cellStyle name="_Data_031222_DB OPS 2 2 2 2" xfId="26905" xr:uid="{B09CFC11-CB94-41CF-93CB-5C127208CB37}"/>
    <cellStyle name="_Data_031222_DB OPS 2 2 3" xfId="20241" xr:uid="{F1541B2D-E0B4-4886-9955-BC239D225CC3}"/>
    <cellStyle name="_Data_031222_DB OPS 2 3" xfId="10513" xr:uid="{A255BC02-9935-4DDF-9888-5F8C609BBF12}"/>
    <cellStyle name="_Data_031222_DB OPS 2 3 2" xfId="17557" xr:uid="{CAAA9565-5255-4317-9D6C-7A7E4E5DAB75}"/>
    <cellStyle name="_Data_031222_DB OPS 2 3 2 2" xfId="29926" xr:uid="{EDC94DAC-467C-4C6C-A032-EDFDC44EB4C6}"/>
    <cellStyle name="_Data_031222_DB OPS 2 3 3" xfId="23255" xr:uid="{472A4188-FD5E-4C06-910A-6543A27BC74E}"/>
    <cellStyle name="_Data_031222_DB OPS 2 4" xfId="12524" xr:uid="{24BFD41C-89DC-4CCA-8F3B-BCE8D4876099}"/>
    <cellStyle name="_Data_031222_DB OPS 2 4 2" xfId="25219" xr:uid="{56DC522B-647E-4D41-96DA-F0BA42934ABD}"/>
    <cellStyle name="_Data_031222_DB OPS 3" xfId="1067" xr:uid="{6EAE6F5E-8457-4E81-862A-C9BB287507BE}"/>
    <cellStyle name="_Data_031222_DB OPS 3 2" xfId="7031" xr:uid="{286E8556-42AF-4A41-ABBA-66B0F5FBD564}"/>
    <cellStyle name="_Data_031222_DB OPS 3 2 2" xfId="14395" xr:uid="{2B065F12-6894-4AF2-A301-347C08531D8B}"/>
    <cellStyle name="_Data_031222_DB OPS 3 2 2 2" xfId="26906" xr:uid="{8D4BCE56-C8B6-4B42-B941-4C0DCBC12E62}"/>
    <cellStyle name="_Data_031222_DB OPS 3 2 3" xfId="20242" xr:uid="{D20AD881-604B-4BA0-904A-E07303011581}"/>
    <cellStyle name="_Data_031222_DB OPS 3 3" xfId="10512" xr:uid="{F934B34F-0D31-4587-8EDD-9772BF1C97D1}"/>
    <cellStyle name="_Data_031222_DB OPS 3 3 2" xfId="17556" xr:uid="{AE192081-C86C-4DDA-A301-573827B7CA68}"/>
    <cellStyle name="_Data_031222_DB OPS 3 3 2 2" xfId="29925" xr:uid="{9A61D683-A754-4336-A862-1F3BA78B9FC8}"/>
    <cellStyle name="_Data_031222_DB OPS 3 3 3" xfId="23254" xr:uid="{46129CC4-27D9-42A6-972A-846DD513817A}"/>
    <cellStyle name="_Data_031222_DB OPS 3 4" xfId="12480" xr:uid="{AFF421EF-E561-4D31-ADE6-7663B7534BC3}"/>
    <cellStyle name="_Data_031222_DB OPS 3 4 2" xfId="25175" xr:uid="{C9FAA01F-71DA-4A5B-A1E6-307737AB6419}"/>
    <cellStyle name="_Data_031222_DB OPS 4" xfId="7029" xr:uid="{8472DAE0-075E-407F-9EFF-60D2D0BD15C8}"/>
    <cellStyle name="_Data_031222_DB OPS 4 2" xfId="14393" xr:uid="{C3269A7B-B140-48CA-B516-C8A34E45D576}"/>
    <cellStyle name="_Data_031222_DB OPS 4 2 2" xfId="26904" xr:uid="{82ED09F0-2D06-4A6E-9803-1C289E5DB9B7}"/>
    <cellStyle name="_Data_031222_DB OPS 4 3" xfId="20240" xr:uid="{FA520A50-E1B1-4615-8021-DF6AE33AE89C}"/>
    <cellStyle name="_Data_031222_DB OPS 5" xfId="11580" xr:uid="{D4ED6F83-FF9C-4373-AEDE-1B8554473194}"/>
    <cellStyle name="_Data_031222_DB OPS 5 2" xfId="18515" xr:uid="{D70AB211-520C-4ED5-8CDC-7565F797AB5A}"/>
    <cellStyle name="_Data_031222_DB OPS 5 2 2" xfId="30880" xr:uid="{CB78BE5B-D1DB-40BD-A292-94487DF79EEB}"/>
    <cellStyle name="_Data_031222_DB OPS 5 3" xfId="24275" xr:uid="{B0507359-31BC-4FB4-A50A-C3C63508C50F}"/>
    <cellStyle name="_Data_031222_DB OPS 6" xfId="12525" xr:uid="{313F853F-49A5-46FE-A063-BDC376CCAC3A}"/>
    <cellStyle name="_Data_031222_DB OPS 6 2" xfId="25220" xr:uid="{06B61802-C71A-44D5-A93F-ED10FCB851B2}"/>
    <cellStyle name="_Data_04 Bdgt per CDA 19 01  File 2" xfId="1068" xr:uid="{86AA8DB2-A0B5-4D29-A9CB-C5DA9D2D17E1}"/>
    <cellStyle name="_Data_04 Bdgt per CDA 19 01 s c" xfId="1069" xr:uid="{EA30C66C-FDD5-4383-94B6-E85628911905}"/>
    <cellStyle name="_Data_04 CFR2_MeseProgr." xfId="1070" xr:uid="{4A329ED2-EA3C-45A3-A4C6-79CEDD943D6C}"/>
    <cellStyle name="_Data_04 OPSt 02 07" xfId="1071" xr:uid="{C4D64F2B-385A-42D0-98DA-AA30A4EFF36C}"/>
    <cellStyle name="_Data_04 OPSt 02 07 2" xfId="1072" xr:uid="{0453D794-2BB2-4810-9831-5420A990AF9C}"/>
    <cellStyle name="_Data_04 OPSt 02 07 2 2" xfId="7035" xr:uid="{3A5646A8-4966-4DCC-98F8-6B2E4F05344E}"/>
    <cellStyle name="_Data_04 OPSt 02 07 2 2 2" xfId="14398" xr:uid="{830629D1-B226-409C-B912-AA0C12A9F0AF}"/>
    <cellStyle name="_Data_04 OPSt 02 07 2 2 2 2" xfId="26909" xr:uid="{82BF2318-869F-4097-94AB-041BB0DD85CE}"/>
    <cellStyle name="_Data_04 OPSt 02 07 2 2 3" xfId="20246" xr:uid="{B00E3703-52B8-43DB-956E-A97996DD6F9C}"/>
    <cellStyle name="_Data_04 OPSt 02 07 2 3" xfId="10509" xr:uid="{22E8402C-FDD9-4B74-9642-0F8D76EE561F}"/>
    <cellStyle name="_Data_04 OPSt 02 07 2 3 2" xfId="17554" xr:uid="{A98B2C84-58D3-497C-846C-BAD7BE9681B2}"/>
    <cellStyle name="_Data_04 OPSt 02 07 2 3 2 2" xfId="29923" xr:uid="{FC22FE84-EB5E-41A1-A1E9-EF27FDEF789A}"/>
    <cellStyle name="_Data_04 OPSt 02 07 2 3 3" xfId="23251" xr:uid="{432E335F-2A4C-4914-8DB0-405BEAE5056B}"/>
    <cellStyle name="_Data_04 OPSt 02 07 2 4" xfId="12522" xr:uid="{1EFD8803-FF04-4690-8A07-E06972F279F0}"/>
    <cellStyle name="_Data_04 OPSt 02 07 2 4 2" xfId="25217" xr:uid="{60BA130D-2137-4EE4-A429-D87CE9E44281}"/>
    <cellStyle name="_Data_04 OPSt 02 07 3" xfId="1073" xr:uid="{3FE78909-E9CB-4797-837F-B0419935AC66}"/>
    <cellStyle name="_Data_04 OPSt 02 07 3 2" xfId="7036" xr:uid="{9E4170C4-A71C-44A1-A9B0-7130921413A4}"/>
    <cellStyle name="_Data_04 OPSt 02 07 3 2 2" xfId="14399" xr:uid="{F7E92C30-8ECF-428D-A680-3C01D7F4E318}"/>
    <cellStyle name="_Data_04 OPSt 02 07 3 2 2 2" xfId="26910" xr:uid="{0F0C758B-DDE8-4B6C-8803-B5A1EAD7637B}"/>
    <cellStyle name="_Data_04 OPSt 02 07 3 2 3" xfId="20247" xr:uid="{3EBB9D56-11DE-4FF0-BADD-C9BD3CB4312B}"/>
    <cellStyle name="_Data_04 OPSt 02 07 3 3" xfId="10508" xr:uid="{06C69651-794C-48E0-BAC6-99E31523A33D}"/>
    <cellStyle name="_Data_04 OPSt 02 07 3 3 2" xfId="17553" xr:uid="{B3E44B40-8F40-49A3-9170-C3FE13445757}"/>
    <cellStyle name="_Data_04 OPSt 02 07 3 3 2 2" xfId="29922" xr:uid="{0199A15B-9E00-4B12-99BD-B790060BA60E}"/>
    <cellStyle name="_Data_04 OPSt 02 07 3 3 3" xfId="23250" xr:uid="{96FDAE57-B858-48D2-8555-31CE0B91EE27}"/>
    <cellStyle name="_Data_04 OPSt 02 07 3 4" xfId="12521" xr:uid="{12723DD0-19F4-4E7D-8ADE-63C5943D018C}"/>
    <cellStyle name="_Data_04 OPSt 02 07 3 4 2" xfId="25216" xr:uid="{66E60DE0-DEE9-4B0F-8804-2251243198BF}"/>
    <cellStyle name="_Data_04 OPSt 02 07 4" xfId="7034" xr:uid="{2BEC7691-7A34-4C35-95F5-A3E775D9F769}"/>
    <cellStyle name="_Data_04 OPSt 02 07 4 2" xfId="14397" xr:uid="{C7750D75-8F73-4CA7-ACD4-E371E9C6DA68}"/>
    <cellStyle name="_Data_04 OPSt 02 07 4 2 2" xfId="26908" xr:uid="{59880713-0D8B-4910-975C-52C3BFC024F9}"/>
    <cellStyle name="_Data_04 OPSt 02 07 4 3" xfId="20245" xr:uid="{93A94418-3B5C-4EF6-B7EB-70001499869A}"/>
    <cellStyle name="_Data_04 OPSt 02 07 5" xfId="10510" xr:uid="{CCBD7BC6-BD34-46B2-AF54-C332C0624AE4}"/>
    <cellStyle name="_Data_04 OPSt 02 07 5 2" xfId="17555" xr:uid="{BD42D551-CC7B-4F22-BF15-BE5BD6F0E6D2}"/>
    <cellStyle name="_Data_04 OPSt 02 07 5 2 2" xfId="29924" xr:uid="{D63C670A-5F2D-4AEE-A110-8264828BDDFF}"/>
    <cellStyle name="_Data_04 OPSt 02 07 5 3" xfId="23252" xr:uid="{4A656D88-4065-46AB-A6EE-8550C5AB7265}"/>
    <cellStyle name="_Data_04 OPSt 02 07 6" xfId="12523" xr:uid="{60876C08-A772-43BF-B57A-35AA30A4EECA}"/>
    <cellStyle name="_Data_04 OPSt 02 07 6 2" xfId="25218" xr:uid="{D8298116-B3B8-4358-866D-53D6C0C5BA21}"/>
    <cellStyle name="_Data_04_Flash_Campo Largo_2010 APR" xfId="1074" xr:uid="{C837C8DB-B0FE-4DCA-B3C1-9F164D99E16E}"/>
    <cellStyle name="_Data_040226_Report Varianze" xfId="1075" xr:uid="{81DA6AAC-4DA6-4B63-ABFC-910DDC8324CD}"/>
    <cellStyle name="_Data_040226_Report Varianze 2" xfId="1076" xr:uid="{84F847B0-8535-476F-B7D3-099CE600B483}"/>
    <cellStyle name="_Data_040226_Report Varianze 2 2" xfId="7038" xr:uid="{E49F89B8-2EFF-4A09-8ACE-2F9E0683DDC6}"/>
    <cellStyle name="_Data_040226_Report Varianze 2 2 2" xfId="14401" xr:uid="{A5A34EEE-22C4-4BB1-A139-9E800065CF85}"/>
    <cellStyle name="_Data_040226_Report Varianze 2 2 2 2" xfId="26912" xr:uid="{791CAD8C-D00F-40E1-A783-5C5CE120372B}"/>
    <cellStyle name="_Data_040226_Report Varianze 2 2 3" xfId="20249" xr:uid="{8A0C6480-41E1-49C0-AEC8-C12F89257D61}"/>
    <cellStyle name="_Data_040226_Report Varianze 2 3" xfId="13146" xr:uid="{E2838D30-6F96-46CE-A671-DF981EFC92FD}"/>
    <cellStyle name="_Data_040226_Report Varianze 2 3 2" xfId="18892" xr:uid="{5E9AB7C1-7254-4CC2-B0DF-35EEB87E2A32}"/>
    <cellStyle name="_Data_040226_Report Varianze 2 3 2 2" xfId="31257" xr:uid="{829618EE-ECA4-43D5-8271-36EE51A94958}"/>
    <cellStyle name="_Data_040226_Report Varianze 2 3 3" xfId="25841" xr:uid="{18060AC3-D7D0-41DE-A034-B460031D7182}"/>
    <cellStyle name="_Data_040226_Report Varianze 2 4" xfId="12519" xr:uid="{F11C2F3A-633B-45A2-B9C1-EF3D81C23A50}"/>
    <cellStyle name="_Data_040226_Report Varianze 2 4 2" xfId="25214" xr:uid="{77A3CA98-A57B-4479-8F68-281C6A15DE36}"/>
    <cellStyle name="_Data_040226_Report Varianze 3" xfId="1077" xr:uid="{70BC1D6B-0B7E-4A97-AC08-2F24565C17C5}"/>
    <cellStyle name="_Data_040226_Report Varianze 3 2" xfId="7039" xr:uid="{E81CB8E7-39EB-4DC2-97A5-A67F1C5D58D4}"/>
    <cellStyle name="_Data_040226_Report Varianze 3 2 2" xfId="14402" xr:uid="{3E035883-609A-4293-8E12-97A8E6FC8E2E}"/>
    <cellStyle name="_Data_040226_Report Varianze 3 2 2 2" xfId="26913" xr:uid="{084FDEB2-4251-4651-9C43-54273285E951}"/>
    <cellStyle name="_Data_040226_Report Varianze 3 2 3" xfId="20250" xr:uid="{343FB3C9-E386-4C4A-A71E-ADA0C8C45B83}"/>
    <cellStyle name="_Data_040226_Report Varianze 3 3" xfId="10505" xr:uid="{5E00E4E5-4E8A-42BE-B4BB-6B48AEFF646A}"/>
    <cellStyle name="_Data_040226_Report Varianze 3 3 2" xfId="17551" xr:uid="{6BEB1DA6-E916-45AF-B249-E1EB5E08CF67}"/>
    <cellStyle name="_Data_040226_Report Varianze 3 3 2 2" xfId="29920" xr:uid="{7862A0DF-771E-4F17-B379-EA5699D2A3D2}"/>
    <cellStyle name="_Data_040226_Report Varianze 3 3 3" xfId="23247" xr:uid="{70DD86F1-6694-4DD0-A016-FE44C00B4EF7}"/>
    <cellStyle name="_Data_040226_Report Varianze 3 4" xfId="12518" xr:uid="{3EDF347B-79BF-4941-9817-285A30C1453D}"/>
    <cellStyle name="_Data_040226_Report Varianze 3 4 2" xfId="25213" xr:uid="{D80EEF26-752F-43E0-8188-17C7C353232B}"/>
    <cellStyle name="_Data_040226_Report Varianze 4" xfId="7037" xr:uid="{0B478C88-D87A-4699-8699-D4F626CACE36}"/>
    <cellStyle name="_Data_040226_Report Varianze 4 2" xfId="14400" xr:uid="{C5D98895-B3C0-4E24-A747-EDBA472CA748}"/>
    <cellStyle name="_Data_040226_Report Varianze 4 2 2" xfId="26911" xr:uid="{B392202A-15CE-4A15-B3C4-01FEFEEFE391}"/>
    <cellStyle name="_Data_040226_Report Varianze 4 3" xfId="20248" xr:uid="{81E3FC1D-81F0-4CDD-94FB-AB6FA6838117}"/>
    <cellStyle name="_Data_040226_Report Varianze 5" xfId="10507" xr:uid="{CB5E550F-5DE0-4909-B496-57219B694DA7}"/>
    <cellStyle name="_Data_040226_Report Varianze 5 2" xfId="17552" xr:uid="{D7B09BB2-6C58-4D67-B300-DE5678F4410C}"/>
    <cellStyle name="_Data_040226_Report Varianze 5 2 2" xfId="29921" xr:uid="{6553AFCE-A990-4A11-BE6F-7A20EE9627C3}"/>
    <cellStyle name="_Data_040226_Report Varianze 5 3" xfId="23249" xr:uid="{30B5D584-5305-4F08-9DE4-144C7D7C3370}"/>
    <cellStyle name="_Data_040226_Report Varianze 6" xfId="12520" xr:uid="{44FAAB7F-3BE0-473C-A06E-46DE6A52BE6D}"/>
    <cellStyle name="_Data_040226_Report Varianze 6 2" xfId="25215" xr:uid="{7DC6A9A1-C5BA-4E3E-90B3-1528FA5C7E11}"/>
    <cellStyle name="_Data_05 bdg ridotto" xfId="1078" xr:uid="{B67DE3C0-3332-4B2B-9A62-AFB5751F351F}"/>
    <cellStyle name="_Data_05 bdg ridotto 2" xfId="1079" xr:uid="{67DFCF1E-A50B-4B35-BCF9-49A6D19E91F1}"/>
    <cellStyle name="_Data_05 bdg ridotto 2 2" xfId="7041" xr:uid="{5EBDCC1F-25D5-4303-9D95-79ED61579781}"/>
    <cellStyle name="_Data_05 bdg ridotto 2 2 2" xfId="14404" xr:uid="{697A39D9-462D-4D9F-97FF-2E3C402CDC30}"/>
    <cellStyle name="_Data_05 bdg ridotto 2 2 2 2" xfId="26915" xr:uid="{DC7D68B6-7271-467F-9219-822B09FD9F2E}"/>
    <cellStyle name="_Data_05 bdg ridotto 2 2 3" xfId="20252" xr:uid="{E150BAFB-4B9A-427A-AE03-9327E44472F0}"/>
    <cellStyle name="_Data_05 bdg ridotto 2 3" xfId="10503" xr:uid="{DB7BDB32-069F-4525-BD60-1DF07F4E2F30}"/>
    <cellStyle name="_Data_05 bdg ridotto 2 3 2" xfId="17549" xr:uid="{3CA7705B-02E7-49DC-B328-E3DB65A00034}"/>
    <cellStyle name="_Data_05 bdg ridotto 2 3 2 2" xfId="29918" xr:uid="{25661114-EF60-4D53-88C8-F95BF74763BF}"/>
    <cellStyle name="_Data_05 bdg ridotto 2 3 3" xfId="23245" xr:uid="{5DFA17DA-5F07-44BC-9868-738198991E7A}"/>
    <cellStyle name="_Data_05 bdg ridotto 2 4" xfId="12516" xr:uid="{5826F118-2CCB-418B-AF89-5EF35F3F6D37}"/>
    <cellStyle name="_Data_05 bdg ridotto 2 4 2" xfId="25211" xr:uid="{B65BE31B-62BE-43D3-8610-881D164B7558}"/>
    <cellStyle name="_Data_05 bdg ridotto 3" xfId="1080" xr:uid="{59BFBE70-B536-4121-AA6D-545BAA530750}"/>
    <cellStyle name="_Data_05 bdg ridotto 3 2" xfId="7042" xr:uid="{BD44B28A-F9C7-4D73-8B40-21C9DE70186A}"/>
    <cellStyle name="_Data_05 bdg ridotto 3 2 2" xfId="14405" xr:uid="{F379C0AA-40EE-405E-8D2A-3FAE02D86070}"/>
    <cellStyle name="_Data_05 bdg ridotto 3 2 2 2" xfId="26916" xr:uid="{35BC4A2D-A31F-4204-BC1A-97A2C66DED67}"/>
    <cellStyle name="_Data_05 bdg ridotto 3 2 3" xfId="20253" xr:uid="{49C8BEEB-5D61-4083-9788-4D95D339781A}"/>
    <cellStyle name="_Data_05 bdg ridotto 3 3" xfId="10502" xr:uid="{B38B6859-829D-4590-BA5A-0001214EFA43}"/>
    <cellStyle name="_Data_05 bdg ridotto 3 3 2" xfId="17548" xr:uid="{298A4C7C-6CB0-4CA6-AC99-0994BC6872F8}"/>
    <cellStyle name="_Data_05 bdg ridotto 3 3 2 2" xfId="29917" xr:uid="{B1514F54-6F73-4B8C-BE76-362278B01379}"/>
    <cellStyle name="_Data_05 bdg ridotto 3 3 3" xfId="23244" xr:uid="{2720B4E9-EA07-4641-8EEC-776C0FC832CD}"/>
    <cellStyle name="_Data_05 bdg ridotto 3 4" xfId="11538" xr:uid="{B25BC111-1B96-48E2-93B6-BED0AC2BB25A}"/>
    <cellStyle name="_Data_05 bdg ridotto 3 4 2" xfId="24236" xr:uid="{DA36DA32-8180-473B-AFF3-3F5FF73AF054}"/>
    <cellStyle name="_Data_05 bdg ridotto 4" xfId="7040" xr:uid="{F7D70C71-17CE-4948-ADCC-A5E3A53DB0FF}"/>
    <cellStyle name="_Data_05 bdg ridotto 4 2" xfId="14403" xr:uid="{FFFD38E8-0CA0-4125-B8A1-436EC1FD422A}"/>
    <cellStyle name="_Data_05 bdg ridotto 4 2 2" xfId="26914" xr:uid="{87258AE8-783D-41D0-84E6-4F9CA5E2E3E4}"/>
    <cellStyle name="_Data_05 bdg ridotto 4 3" xfId="20251" xr:uid="{5373BD47-C020-47DE-A203-E34F4AF9FF3C}"/>
    <cellStyle name="_Data_05 bdg ridotto 5" xfId="10504" xr:uid="{A7D92170-C2A1-4511-93CA-8C3985951B7C}"/>
    <cellStyle name="_Data_05 bdg ridotto 5 2" xfId="17550" xr:uid="{11FB39C6-D811-40C1-9F88-58398FB56970}"/>
    <cellStyle name="_Data_05 bdg ridotto 5 2 2" xfId="29919" xr:uid="{C9E14406-6B4A-4E1C-ABBC-BCBE3A7A2804}"/>
    <cellStyle name="_Data_05 bdg ridotto 5 3" xfId="23246" xr:uid="{4D4BD295-9DE0-4960-85B3-2DCA1C998170}"/>
    <cellStyle name="_Data_05 bdg ridotto 6" xfId="12517" xr:uid="{2967CFA6-356C-4A1D-B24A-FE98FDAB7362}"/>
    <cellStyle name="_Data_05 bdg ridotto 6 2" xfId="25212" xr:uid="{9CC7CE86-E8CF-4137-943A-B5A0C1595DDA}"/>
    <cellStyle name="_Data_05 Bdgt per CDA 19 01" xfId="1081" xr:uid="{FF0DCDA2-C6CD-4831-92E9-B65DD1E067E1}"/>
    <cellStyle name="_Data_05 CFR 1" xfId="1082" xr:uid="{9C309EAC-7301-48D3-B712-71B62A100E04}"/>
    <cellStyle name="_Data_05 CFR 1 Frozen" xfId="1083" xr:uid="{07FBBB55-AD7B-45AE-98E9-257D5E5FDEE7}"/>
    <cellStyle name="_Data_05 Linea ROF" xfId="1084" xr:uid="{89B826DC-B7A5-4BBB-B075-1F1F27694C00}"/>
    <cellStyle name="_Data_05 Linea ROF 2" xfId="1085" xr:uid="{BDB70F35-69AA-4C96-BAA4-D30EE025B61C}"/>
    <cellStyle name="_Data_05 Linea ROF 2 2" xfId="7046" xr:uid="{05AF220D-5777-416A-AA06-FB435867A82C}"/>
    <cellStyle name="_Data_05 Linea ROF 2 2 2" xfId="14409" xr:uid="{5B73E3CF-D6C2-4C00-923B-0CBA7D529EC8}"/>
    <cellStyle name="_Data_05 Linea ROF 2 2 2 2" xfId="26920" xr:uid="{8281E7E1-EAEC-4C22-9C08-80B01D563135}"/>
    <cellStyle name="_Data_05 Linea ROF 2 2 3" xfId="20257" xr:uid="{A4AE839F-CF1E-4A35-AF58-096DB72B548A}"/>
    <cellStyle name="_Data_05 Linea ROF 2 3" xfId="11264" xr:uid="{DA41F5B4-4C93-418F-8989-3077741BC842}"/>
    <cellStyle name="_Data_05 Linea ROF 2 3 2" xfId="18259" xr:uid="{FD81658D-FD48-44E0-87C5-2EC59C3A559B}"/>
    <cellStyle name="_Data_05 Linea ROF 2 3 2 2" xfId="30628" xr:uid="{5B09622A-F891-476D-9052-D4C854B47883}"/>
    <cellStyle name="_Data_05 Linea ROF 2 3 3" xfId="23988" xr:uid="{F3C6C8E5-4324-42CA-81E0-E55C5F70E5B5}"/>
    <cellStyle name="_Data_05 Linea ROF 2 4" xfId="12515" xr:uid="{04C32164-B95F-4F4D-B0C6-58DCA140BC24}"/>
    <cellStyle name="_Data_05 Linea ROF 2 4 2" xfId="25210" xr:uid="{A3FE7A62-4E1D-4E71-9883-0ECD3C6875C3}"/>
    <cellStyle name="_Data_05 Linea ROF 3" xfId="1086" xr:uid="{88FBE3D7-AEB0-4DF4-A0AB-1723413A4CD6}"/>
    <cellStyle name="_Data_05 Linea ROF 3 2" xfId="7047" xr:uid="{B40D77C4-A177-45F7-B8EA-868EEDF882DF}"/>
    <cellStyle name="_Data_05 Linea ROF 3 2 2" xfId="14410" xr:uid="{A6AB990F-3560-49C1-BE6B-E78D9F4B3700}"/>
    <cellStyle name="_Data_05 Linea ROF 3 2 2 2" xfId="26921" xr:uid="{9393F13D-9A93-4861-880D-B66993BE3D3F}"/>
    <cellStyle name="_Data_05 Linea ROF 3 2 3" xfId="20258" xr:uid="{51BA6EFE-07A9-4F89-A70B-B1978AA13B1B}"/>
    <cellStyle name="_Data_05 Linea ROF 3 3" xfId="11261" xr:uid="{4A14A41F-9035-4370-9F66-EB582510E0F5}"/>
    <cellStyle name="_Data_05 Linea ROF 3 3 2" xfId="18257" xr:uid="{052A4A54-052B-4916-9EEC-0B963F5D19A3}"/>
    <cellStyle name="_Data_05 Linea ROF 3 3 2 2" xfId="30626" xr:uid="{580DD920-603B-46FE-B4F7-D2EB8D418C3E}"/>
    <cellStyle name="_Data_05 Linea ROF 3 3 3" xfId="23985" xr:uid="{D71921BE-4C4A-4FA9-947F-EE665272072A}"/>
    <cellStyle name="_Data_05 Linea ROF 3 4" xfId="12514" xr:uid="{FCF46EFC-DCF7-4B9D-9D3A-B31700887CCC}"/>
    <cellStyle name="_Data_05 Linea ROF 3 4 2" xfId="25209" xr:uid="{EF88FA8E-7881-4703-80E6-8FA6893B3714}"/>
    <cellStyle name="_Data_05 Linea ROF 4" xfId="7045" xr:uid="{F516DB41-6B66-4373-8AD3-15CFCE46B355}"/>
    <cellStyle name="_Data_05 Linea ROF 4 2" xfId="14408" xr:uid="{86391CA3-7FFD-4E64-B4FC-54A68DB74C1A}"/>
    <cellStyle name="_Data_05 Linea ROF 4 2 2" xfId="26919" xr:uid="{7F1B2E62-1609-48C8-B75A-98F63F04A8DD}"/>
    <cellStyle name="_Data_05 Linea ROF 4 3" xfId="20256" xr:uid="{5BEFA0E7-0C5E-4A90-89F0-C63815B32815}"/>
    <cellStyle name="_Data_05 Linea ROF 5" xfId="11265" xr:uid="{354EDAE5-F63B-4F17-9302-24C505E7B9DF}"/>
    <cellStyle name="_Data_05 Linea ROF 5 2" xfId="18260" xr:uid="{CA1B8471-7308-4784-95D7-5074D41C56E5}"/>
    <cellStyle name="_Data_05 Linea ROF 5 2 2" xfId="30629" xr:uid="{7B85EDB5-0B02-45DD-A69B-FCC26250590C}"/>
    <cellStyle name="_Data_05 Linea ROF 5 3" xfId="23989" xr:uid="{348CB883-5B14-40C1-BBFF-6ACA63B4C544}"/>
    <cellStyle name="_Data_05 Linea ROF 6" xfId="11182" xr:uid="{39ECC06F-7E08-4531-8D11-0CB9D6A70BFC}"/>
    <cellStyle name="_Data_05 Linea ROF 6 2" xfId="23913" xr:uid="{EA7D4DEE-7190-4B43-BFA3-026E578845AA}"/>
    <cellStyle name="_Data_06 Marelli Proventi Oneri full year" xfId="1087" xr:uid="{DDA0A6DB-CD87-4F70-874C-8F55322E5332}"/>
    <cellStyle name="_Data_06_2010_Flash_Pratola Serra" xfId="1088" xr:uid="{C22E0081-C006-4B79-8565-40928A669587}"/>
    <cellStyle name="_Data_06_DBOPS_Actl_C13" xfId="1089" xr:uid="{CCDC29E8-89FB-4AF3-9F3A-955BEB6EB315}"/>
    <cellStyle name="_Data_06_DBOPS_Actl_C13 2" xfId="1090" xr:uid="{33D0DBEB-3796-4B09-A7F6-C6896087371F}"/>
    <cellStyle name="_Data_06_DBOPS_Actl_C13 2 2" xfId="7051" xr:uid="{F1047CBB-4363-4BB8-A933-DFF01EBB3362}"/>
    <cellStyle name="_Data_06_DBOPS_Actl_C13 2 2 2" xfId="14414" xr:uid="{613ED5E1-1F3D-4249-8515-6CDB26B694AE}"/>
    <cellStyle name="_Data_06_DBOPS_Actl_C13 2 2 2 2" xfId="26925" xr:uid="{725782F4-4107-42A1-8EF4-7E5166740652}"/>
    <cellStyle name="_Data_06_DBOPS_Actl_C13 2 2 3" xfId="20262" xr:uid="{CEB68070-E968-4A87-893F-54243BE4F331}"/>
    <cellStyle name="_Data_06_DBOPS_Actl_C13 2 3" xfId="11327" xr:uid="{2CD94079-0560-4C47-A449-7484530A4983}"/>
    <cellStyle name="_Data_06_DBOPS_Actl_C13 2 3 2" xfId="18309" xr:uid="{C1F74734-6766-494A-983A-9B510D00EA3B}"/>
    <cellStyle name="_Data_06_DBOPS_Actl_C13 2 3 2 2" xfId="30674" xr:uid="{928F05B9-E54F-4427-8D35-36B9844F5CB4}"/>
    <cellStyle name="_Data_06_DBOPS_Actl_C13 2 3 3" xfId="24041" xr:uid="{1B800DCC-C277-4F86-9321-4E9595152F4A}"/>
    <cellStyle name="_Data_06_DBOPS_Actl_C13 2 4" xfId="12512" xr:uid="{36471605-8105-4201-893E-72D917CF0114}"/>
    <cellStyle name="_Data_06_DBOPS_Actl_C13 2 4 2" xfId="25207" xr:uid="{F8A3C2D8-8298-44F4-B561-58035B0A9104}"/>
    <cellStyle name="_Data_06_DBOPS_Actl_C13 3" xfId="1091" xr:uid="{6F932548-A645-478E-A66F-B5A948C364F0}"/>
    <cellStyle name="_Data_06_DBOPS_Actl_C13 3 2" xfId="7052" xr:uid="{4B96801C-5933-40FF-84C1-0A2308323AE5}"/>
    <cellStyle name="_Data_06_DBOPS_Actl_C13 3 2 2" xfId="14415" xr:uid="{A0422506-885D-42E6-9844-BDE384685E14}"/>
    <cellStyle name="_Data_06_DBOPS_Actl_C13 3 2 2 2" xfId="26926" xr:uid="{88E11C45-893A-4D7C-87CC-B122965186B0}"/>
    <cellStyle name="_Data_06_DBOPS_Actl_C13 3 2 3" xfId="20263" xr:uid="{377E2727-6D9A-403B-B353-8CCAB1815EFC}"/>
    <cellStyle name="_Data_06_DBOPS_Actl_C13 3 3" xfId="11325" xr:uid="{ADA8FABC-96E3-4676-BABC-951109B3786D}"/>
    <cellStyle name="_Data_06_DBOPS_Actl_C13 3 3 2" xfId="18307" xr:uid="{26D78F3D-B2A1-4123-9A63-FFB1E90984C3}"/>
    <cellStyle name="_Data_06_DBOPS_Actl_C13 3 3 2 2" xfId="30672" xr:uid="{7EE97850-46E5-4AD4-A5EC-E2620AFB6CCF}"/>
    <cellStyle name="_Data_06_DBOPS_Actl_C13 3 3 3" xfId="24039" xr:uid="{59F466DE-F2FF-4FA9-826C-A31A9AA2F8E7}"/>
    <cellStyle name="_Data_06_DBOPS_Actl_C13 3 4" xfId="12511" xr:uid="{11FDC825-AE9E-435A-A04C-E3A2D1BA6E95}"/>
    <cellStyle name="_Data_06_DBOPS_Actl_C13 3 4 2" xfId="25206" xr:uid="{F23C1228-FF16-412F-8F7B-08B1FC524E3E}"/>
    <cellStyle name="_Data_06_DBOPS_Actl_C13 4" xfId="7050" xr:uid="{BD22A735-919E-4FBE-8991-4C63DCFA3D2D}"/>
    <cellStyle name="_Data_06_DBOPS_Actl_C13 4 2" xfId="14413" xr:uid="{7723C613-4029-4A89-A3CF-721B57A0AF8A}"/>
    <cellStyle name="_Data_06_DBOPS_Actl_C13 4 2 2" xfId="26924" xr:uid="{A3EFD9F3-EF71-479C-90CC-461DAB363E32}"/>
    <cellStyle name="_Data_06_DBOPS_Actl_C13 4 3" xfId="20261" xr:uid="{0F474DC8-4CF3-47F4-B084-75D3C2C10332}"/>
    <cellStyle name="_Data_06_DBOPS_Actl_C13 5" xfId="11330" xr:uid="{85FAA742-F795-4AAD-8486-D83779CC9BA9}"/>
    <cellStyle name="_Data_06_DBOPS_Actl_C13 5 2" xfId="18312" xr:uid="{7AFED62F-86EE-4F21-AC40-21C4584C8CD0}"/>
    <cellStyle name="_Data_06_DBOPS_Actl_C13 5 2 2" xfId="30677" xr:uid="{9FAB6200-653C-4567-B14E-5667FA858946}"/>
    <cellStyle name="_Data_06_DBOPS_Actl_C13 5 3" xfId="24044" xr:uid="{76A2EDB5-5DFD-42DE-8DAC-885A333FC450}"/>
    <cellStyle name="_Data_06_DBOPS_Actl_C13 6" xfId="12513" xr:uid="{701C1445-5475-4DAA-9CB3-2DD3391D3E47}"/>
    <cellStyle name="_Data_06_DBOPS_Actl_C13 6 2" xfId="25208" xr:uid="{1B6A6B79-E28E-4388-960F-9E5EDC637D15}"/>
    <cellStyle name="_Data_08 Cambi" xfId="1092" xr:uid="{991973D1-71C3-450C-96B6-20CE44D7939A}"/>
    <cellStyle name="_Data_08 Impatto cambi" xfId="1093" xr:uid="{D1443197-0774-4923-8916-1ECE880A103A}"/>
    <cellStyle name="_Data_08 Impatto cambi 2" xfId="1094" xr:uid="{B7D37BAC-7E26-4720-BC80-82CDDC962D27}"/>
    <cellStyle name="_Data_08 Impatto cambi 2 2" xfId="7055" xr:uid="{CB8F44A3-D6FB-4632-A91A-63032BFC2048}"/>
    <cellStyle name="_Data_08 Impatto cambi 2 2 2" xfId="14418" xr:uid="{B10FB637-C4BA-468B-899D-77DAE8A8F553}"/>
    <cellStyle name="_Data_08 Impatto cambi 2 2 2 2" xfId="26929" xr:uid="{8430A999-26F8-46EC-86C1-504DED86CEE2}"/>
    <cellStyle name="_Data_08 Impatto cambi 2 2 3" xfId="20266" xr:uid="{EFBF1C46-0C95-4974-B9B0-83368FBF48AC}"/>
    <cellStyle name="_Data_08 Impatto cambi 2 3" xfId="11314" xr:uid="{4031870C-47B6-4D6B-A3D7-4B48B9138ED8}"/>
    <cellStyle name="_Data_08 Impatto cambi 2 3 2" xfId="18297" xr:uid="{5AE50FEE-8D83-4C8F-878D-B7F1CA41138D}"/>
    <cellStyle name="_Data_08 Impatto cambi 2 3 2 2" xfId="30663" xr:uid="{F94A09A6-0069-4D2A-9134-14CB1463B563}"/>
    <cellStyle name="_Data_08 Impatto cambi 2 3 3" xfId="24029" xr:uid="{3AB3D01D-0B7D-4064-B420-78F31A71478F}"/>
    <cellStyle name="_Data_08 Impatto cambi 2 4" xfId="12509" xr:uid="{051D1874-93E2-4E2B-8A34-59E4FE251602}"/>
    <cellStyle name="_Data_08 Impatto cambi 2 4 2" xfId="25204" xr:uid="{2001BEE5-9B4D-4E1E-B726-D98789A2EAC6}"/>
    <cellStyle name="_Data_08 Impatto cambi 3" xfId="1095" xr:uid="{9C40951A-BB19-43B7-B5B9-536A8009E3AE}"/>
    <cellStyle name="_Data_08 Impatto cambi 3 2" xfId="7056" xr:uid="{A146979A-D715-462D-9B7C-A29273DE28E8}"/>
    <cellStyle name="_Data_08 Impatto cambi 3 2 2" xfId="14419" xr:uid="{1C9B221C-0C95-4ABE-BD3F-2F18570BAB68}"/>
    <cellStyle name="_Data_08 Impatto cambi 3 2 2 2" xfId="26930" xr:uid="{7D2E6F36-23C1-4587-9714-BD3E45251F78}"/>
    <cellStyle name="_Data_08 Impatto cambi 3 2 3" xfId="20267" xr:uid="{8860FC05-E191-4349-B96C-F4844786BB9E}"/>
    <cellStyle name="_Data_08 Impatto cambi 3 3" xfId="13147" xr:uid="{4F01044F-1120-4B32-9040-51CE399B5E5F}"/>
    <cellStyle name="_Data_08 Impatto cambi 3 3 2" xfId="18893" xr:uid="{B1EDD239-4D35-46AE-8691-779C1F732A84}"/>
    <cellStyle name="_Data_08 Impatto cambi 3 3 2 2" xfId="31258" xr:uid="{1B462692-2133-4948-B3B2-2604CCFCFC71}"/>
    <cellStyle name="_Data_08 Impatto cambi 3 3 3" xfId="25842" xr:uid="{7531D0C2-6C31-42A9-A9B2-219034B65A10}"/>
    <cellStyle name="_Data_08 Impatto cambi 3 4" xfId="12508" xr:uid="{DCD68038-F155-4894-9C04-E3E492AED5DC}"/>
    <cellStyle name="_Data_08 Impatto cambi 3 4 2" xfId="25203" xr:uid="{95A0A11E-542D-4E3E-92B0-8B377D3EF1D8}"/>
    <cellStyle name="_Data_08 Impatto cambi 4" xfId="7054" xr:uid="{09FFE25E-0F84-4FBC-9A73-069E7604D3EA}"/>
    <cellStyle name="_Data_08 Impatto cambi 4 2" xfId="14417" xr:uid="{F1EB3A60-6767-4232-B816-23651D2487CF}"/>
    <cellStyle name="_Data_08 Impatto cambi 4 2 2" xfId="26928" xr:uid="{8A186B02-4DA6-41E3-9BC3-2E59CADBB586}"/>
    <cellStyle name="_Data_08 Impatto cambi 4 3" xfId="20265" xr:uid="{EF2F31F2-4B41-4C24-A436-052363110CB2}"/>
    <cellStyle name="_Data_08 Impatto cambi 5" xfId="11320" xr:uid="{27D8BDF9-1FC7-43D7-9F58-BB6CFA44DF90}"/>
    <cellStyle name="_Data_08 Impatto cambi 5 2" xfId="18303" xr:uid="{F034F337-95D2-4932-BB3A-F88750D6FC49}"/>
    <cellStyle name="_Data_08 Impatto cambi 5 2 2" xfId="30668" xr:uid="{D1373F30-9F21-42C7-8E79-2425C6CBB5CD}"/>
    <cellStyle name="_Data_08 Impatto cambi 5 3" xfId="24034" xr:uid="{0CF34C2A-0BA8-4EC6-9BDE-87AD3A17178B}"/>
    <cellStyle name="_Data_08 Impatto cambi 6" xfId="12510" xr:uid="{8C42438E-5F21-4714-AEC3-9FD91118DFB9}"/>
    <cellStyle name="_Data_08 Impatto cambi 6 2" xfId="25205" xr:uid="{8CB1A7EB-1E23-4984-9E5E-67A206460773}"/>
    <cellStyle name="_Data_08 Memo 9 + 3" xfId="1096" xr:uid="{34EA9EC3-63E8-4CCF-ABD3-48D660565C3A}"/>
    <cellStyle name="_Data_08 Memo 9 + 3 2" xfId="1097" xr:uid="{AD799C77-3515-40E4-9744-5AABEAED5F00}"/>
    <cellStyle name="_Data_08 Memo 9 + 3 2 2" xfId="11300" xr:uid="{FD0C1C57-EFCA-4536-AAAF-354E5F91A4BE}"/>
    <cellStyle name="_Data_08 Memo 9 + 3 2 2 2" xfId="18286" xr:uid="{0BD2A920-62C0-4166-8CDD-5FFF1A7FC278}"/>
    <cellStyle name="_Data_08 Memo 9 + 3 2 2 2 2" xfId="30652" xr:uid="{C57509A9-6083-4C2D-BBA4-6BC2FE54046B}"/>
    <cellStyle name="_Data_08 Memo 9 + 3 2 2 3" xfId="24018" xr:uid="{35B23C44-6845-45DE-9C79-52A067E74A07}"/>
    <cellStyle name="_Data_08 Memo 9 + 3 2 3" xfId="13241" xr:uid="{F641E987-2F79-494A-92E6-80F0E2A9E00E}"/>
    <cellStyle name="_Data_08 Memo 9 + 3 2 3 2" xfId="18939" xr:uid="{0CD98B6D-83A4-4730-91B7-572B2494972F}"/>
    <cellStyle name="_Data_08 Memo 9 + 3 2 3 2 2" xfId="31304" xr:uid="{A485CB7C-A435-405F-A884-6F28E0936F38}"/>
    <cellStyle name="_Data_08 Memo 9 + 3 2 3 3" xfId="25930" xr:uid="{983F912A-D8CB-4C8C-90E6-E6EBFD3CAF9F}"/>
    <cellStyle name="_Data_08 Memo 9 + 3 2 4" xfId="12506" xr:uid="{BD34C088-8030-4FCB-B28E-C724B2FEED70}"/>
    <cellStyle name="_Data_08 Memo 9 + 3 2 4 2" xfId="25201" xr:uid="{BC830EA7-A47F-4FB3-AD80-03EF53136D04}"/>
    <cellStyle name="_Data_08 Memo 9 + 3 3" xfId="1098" xr:uid="{D453AFEC-E747-4EE9-9A0A-8A7F09310247}"/>
    <cellStyle name="_Data_08 Memo 9 + 3 3 2" xfId="7058" xr:uid="{E9DF7D6B-75C2-4980-A993-E4ED56A5D372}"/>
    <cellStyle name="_Data_08 Memo 9 + 3 3 2 2" xfId="14421" xr:uid="{FA849F9E-41D4-4499-A901-F6D160A18B73}"/>
    <cellStyle name="_Data_08 Memo 9 + 3 3 2 2 2" xfId="26932" xr:uid="{FED3C376-C678-49B1-9BFA-27DD9B48BBBC}"/>
    <cellStyle name="_Data_08 Memo 9 + 3 3 2 3" xfId="20269" xr:uid="{588EF612-E5BD-4FF1-A957-559039A30147}"/>
    <cellStyle name="_Data_08 Memo 9 + 3 3 3" xfId="11234" xr:uid="{2EB438B7-1B10-474D-A388-36F2C5C91433}"/>
    <cellStyle name="_Data_08 Memo 9 + 3 3 3 2" xfId="18252" xr:uid="{E9C5E244-6471-4467-9C3E-AD540C08CA5D}"/>
    <cellStyle name="_Data_08 Memo 9 + 3 3 3 2 2" xfId="30621" xr:uid="{63C2735F-CC7E-4D9D-A26B-A9A722B10D43}"/>
    <cellStyle name="_Data_08 Memo 9 + 3 3 3 3" xfId="23961" xr:uid="{DA3DD64C-F40A-4348-897D-3E47292CD323}"/>
    <cellStyle name="_Data_08 Memo 9 + 3 3 4" xfId="11183" xr:uid="{959AE270-AE41-4F17-B8B4-3F7DF6199E3F}"/>
    <cellStyle name="_Data_08 Memo 9 + 3 3 4 2" xfId="23914" xr:uid="{2F2F3107-A5D7-4780-856B-95371CB5FE7B}"/>
    <cellStyle name="_Data_08 Memo 9 + 3 4" xfId="7057" xr:uid="{F727B000-5FEE-4568-B8D9-190F0C666DCB}"/>
    <cellStyle name="_Data_08 Memo 9 + 3 4 2" xfId="14420" xr:uid="{510D3465-6105-47A6-9BAF-34B716991438}"/>
    <cellStyle name="_Data_08 Memo 9 + 3 4 2 2" xfId="26931" xr:uid="{FBEE9D41-83B4-4E54-9B25-74706EB07708}"/>
    <cellStyle name="_Data_08 Memo 9 + 3 4 3" xfId="20268" xr:uid="{16BA22EE-665C-4085-94DD-5275780A9038}"/>
    <cellStyle name="_Data_08 Memo 9 + 3 5" xfId="13144" xr:uid="{884FB89A-B84C-4659-A0EA-25F26812E369}"/>
    <cellStyle name="_Data_08 Memo 9 + 3 5 2" xfId="18890" xr:uid="{54AC1DB5-45FA-406A-91A4-99A7152BD266}"/>
    <cellStyle name="_Data_08 Memo 9 + 3 5 2 2" xfId="31255" xr:uid="{8DA11887-FDDB-4DC6-B073-4D43A67999EE}"/>
    <cellStyle name="_Data_08 Memo 9 + 3 5 3" xfId="25839" xr:uid="{D782FC17-9E80-440D-817C-58CCBED09B1F}"/>
    <cellStyle name="_Data_08 Memo 9 + 3 6" xfId="12507" xr:uid="{E416DBF2-D155-441D-9EB7-C86B800CE2F2}"/>
    <cellStyle name="_Data_08 Memo 9 + 3 6 2" xfId="25202" xr:uid="{44BBAC73-3338-449C-A2D8-217A5AA247B2}"/>
    <cellStyle name="_Data_08 Memo ROF Last" xfId="1099" xr:uid="{1A73F1FB-D6C5-4584-80AE-487EF87241A9}"/>
    <cellStyle name="_Data_08 Memo ROF Last 2" xfId="1100" xr:uid="{4F45DB8D-E69E-40C2-8422-888272E39DE5}"/>
    <cellStyle name="_Data_08 Memo ROF Last 2 2" xfId="7060" xr:uid="{E56803A4-463B-4B0E-BAC3-DE996B397150}"/>
    <cellStyle name="_Data_08 Memo ROF Last 2 2 2" xfId="14423" xr:uid="{76FDBCC4-8ED5-4308-A11C-56E8FCB9E408}"/>
    <cellStyle name="_Data_08 Memo ROF Last 2 2 2 2" xfId="26934" xr:uid="{8434B344-23EA-46D7-804C-DC0CC85EB3B9}"/>
    <cellStyle name="_Data_08 Memo ROF Last 2 2 3" xfId="20271" xr:uid="{BFFC121D-62D5-4A3D-B3D5-93EACC8EDDC7}"/>
    <cellStyle name="_Data_08 Memo ROF Last 2 3" xfId="11207" xr:uid="{137BC40A-9C7B-48DA-8534-72E04E09AD19}"/>
    <cellStyle name="_Data_08 Memo ROF Last 2 3 2" xfId="18226" xr:uid="{0CE95CD3-03A9-4007-8BD1-35172CFC8A8F}"/>
    <cellStyle name="_Data_08 Memo ROF Last 2 3 2 2" xfId="30595" xr:uid="{5277D352-96F6-4619-8778-3312E26D02A0}"/>
    <cellStyle name="_Data_08 Memo ROF Last 2 3 3" xfId="23934" xr:uid="{52B9AD98-13F8-45A6-8FB1-5A2B7FCEE772}"/>
    <cellStyle name="_Data_08 Memo ROF Last 2 4" xfId="12505" xr:uid="{B84BAE4C-0C97-4BAE-B016-D6C1976F7615}"/>
    <cellStyle name="_Data_08 Memo ROF Last 2 4 2" xfId="25200" xr:uid="{B08306E8-9567-426A-9E7E-076FDE82CBEE}"/>
    <cellStyle name="_Data_08 Memo ROF Last 3" xfId="1101" xr:uid="{21877E5B-5471-460F-B15D-78A59F09AF9E}"/>
    <cellStyle name="_Data_08 Memo ROF Last 3 2" xfId="7061" xr:uid="{9E7F9885-9E4C-4140-94E8-05F7F169E104}"/>
    <cellStyle name="_Data_08 Memo ROF Last 3 2 2" xfId="14424" xr:uid="{E0339456-D130-468E-8582-979D2FFAAF86}"/>
    <cellStyle name="_Data_08 Memo ROF Last 3 2 2 2" xfId="26935" xr:uid="{C2C4E024-3F3D-4378-9A58-F160B8CEC9B7}"/>
    <cellStyle name="_Data_08 Memo ROF Last 3 2 3" xfId="20272" xr:uid="{C8504216-4C35-49F6-AABD-90DBFDDBB8DC}"/>
    <cellStyle name="_Data_08 Memo ROF Last 3 3" xfId="10499" xr:uid="{C5FD111D-97D2-45E5-9985-FA99AF8AA68F}"/>
    <cellStyle name="_Data_08 Memo ROF Last 3 3 2" xfId="17547" xr:uid="{FE8D3C83-1F6E-4C27-AD1B-C9EC0E6FC031}"/>
    <cellStyle name="_Data_08 Memo ROF Last 3 3 2 2" xfId="29916" xr:uid="{7B59C90A-94DD-4722-9E0A-643050007690}"/>
    <cellStyle name="_Data_08 Memo ROF Last 3 3 3" xfId="23241" xr:uid="{68DA2686-57A1-40DA-9C02-20340F2307B4}"/>
    <cellStyle name="_Data_08 Memo ROF Last 3 4" xfId="12504" xr:uid="{C79F621A-9133-4A7E-B0F3-9DA95204B3E7}"/>
    <cellStyle name="_Data_08 Memo ROF Last 3 4 2" xfId="25199" xr:uid="{A975AC47-D2C8-45DB-BE60-647BCE6B73A8}"/>
    <cellStyle name="_Data_08 Memo ROF Last 4" xfId="7059" xr:uid="{4902DAD3-6F7E-4330-9C12-3400DC7ABC17}"/>
    <cellStyle name="_Data_08 Memo ROF Last 4 2" xfId="14422" xr:uid="{8A808494-34E5-478B-BC6C-63DCB8224FE5}"/>
    <cellStyle name="_Data_08 Memo ROF Last 4 2 2" xfId="26933" xr:uid="{4B83BFA6-FB8E-47DB-94F8-0E84C2E438BD}"/>
    <cellStyle name="_Data_08 Memo ROF Last 4 3" xfId="20270" xr:uid="{08FFF530-27C1-452C-8C1E-E880377B9F91}"/>
    <cellStyle name="_Data_08 Memo ROF Last 5" xfId="11230" xr:uid="{1C9E9147-B47B-4E55-8CA6-65BD039E9DEA}"/>
    <cellStyle name="_Data_08 Memo ROF Last 5 2" xfId="18248" xr:uid="{C01EC53E-2E5A-4FF6-833D-5396CB6800ED}"/>
    <cellStyle name="_Data_08 Memo ROF Last 5 2 2" xfId="30617" xr:uid="{653C741B-8A44-4D7F-B3E2-4D0C02F6A705}"/>
    <cellStyle name="_Data_08 Memo ROF Last 5 3" xfId="23957" xr:uid="{E79FC7EE-1536-4461-B44C-2602A2EE5613}"/>
    <cellStyle name="_Data_08 Memo ROF Last 6" xfId="12485" xr:uid="{D0D2D918-D693-45AE-869F-E95EEB8538E9}"/>
    <cellStyle name="_Data_08 Memo ROF Last 6 2" xfId="25180" xr:uid="{31C2111E-86C6-44C0-8932-3E3439566987}"/>
    <cellStyle name="_Data_08 Settori Settembre" xfId="1102" xr:uid="{26AD5B34-12C6-4DB4-82AF-8C390F0246F8}"/>
    <cellStyle name="_Data_08 Settori Settembre 2" xfId="1103" xr:uid="{BBD7604B-4143-4B54-803E-7D08F4C3BB10}"/>
    <cellStyle name="_Data_08 Settori Settembre 2 2" xfId="7063" xr:uid="{12E4F655-2B48-48B6-A333-D3BEBB6FB8AF}"/>
    <cellStyle name="_Data_08 Settori Settembre 2 2 2" xfId="14426" xr:uid="{B57EA64C-94E6-4999-921F-088007159AA2}"/>
    <cellStyle name="_Data_08 Settori Settembre 2 2 2 2" xfId="26937" xr:uid="{84B5E1F3-201B-42A9-AD57-7DD54BD9581A}"/>
    <cellStyle name="_Data_08 Settori Settembre 2 2 3" xfId="20274" xr:uid="{4FC3E06A-ACAD-44A6-A744-18C3500BB135}"/>
    <cellStyle name="_Data_08 Settori Settembre 2 3" xfId="10497" xr:uid="{11D6EB52-445D-41B5-AC38-DC6389A57BE8}"/>
    <cellStyle name="_Data_08 Settori Settembre 2 3 2" xfId="17545" xr:uid="{C27E301C-43A2-446D-BEAB-1E8D295D4EC6}"/>
    <cellStyle name="_Data_08 Settori Settembre 2 3 2 2" xfId="29914" xr:uid="{ED007ADE-C868-48BA-AFDA-0A2416027E18}"/>
    <cellStyle name="_Data_08 Settori Settembre 2 3 3" xfId="23239" xr:uid="{311AEDAC-02A7-4BF5-B025-96E62900256A}"/>
    <cellStyle name="_Data_08 Settori Settembre 2 4" xfId="12502" xr:uid="{D376794B-429A-43EA-9954-BB11841A39C0}"/>
    <cellStyle name="_Data_08 Settori Settembre 2 4 2" xfId="25197" xr:uid="{96140E90-C890-4509-AD31-11E10E884F09}"/>
    <cellStyle name="_Data_08 Settori Settembre 3" xfId="1104" xr:uid="{2B07C833-2877-4B69-9CC5-986D4D08EF1A}"/>
    <cellStyle name="_Data_08 Settori Settembre 3 2" xfId="7064" xr:uid="{705B53A5-3A04-4F97-B9E7-8D2F3BB74158}"/>
    <cellStyle name="_Data_08 Settori Settembre 3 2 2" xfId="14427" xr:uid="{FAF0D862-5748-4971-A15B-2B9CF92097F5}"/>
    <cellStyle name="_Data_08 Settori Settembre 3 2 2 2" xfId="26938" xr:uid="{0A540793-6135-478D-B3A1-B201670EF152}"/>
    <cellStyle name="_Data_08 Settori Settembre 3 2 3" xfId="20275" xr:uid="{4510ED2A-077B-4F0D-83D8-04EAFCD4DD11}"/>
    <cellStyle name="_Data_08 Settori Settembre 3 3" xfId="10496" xr:uid="{838C1AB9-9125-48A6-B271-FBFAC010FC59}"/>
    <cellStyle name="_Data_08 Settori Settembre 3 3 2" xfId="17544" xr:uid="{6AE69F54-3756-4178-996A-B5BE84A869B5}"/>
    <cellStyle name="_Data_08 Settori Settembre 3 3 2 2" xfId="29913" xr:uid="{F3B3F2DD-48F6-40C8-A349-EE181D964425}"/>
    <cellStyle name="_Data_08 Settori Settembre 3 3 3" xfId="23238" xr:uid="{9DCFB15B-1A6C-470C-9DF0-22EE5CEBE974}"/>
    <cellStyle name="_Data_08 Settori Settembre 3 4" xfId="12501" xr:uid="{7E4C2979-9863-4155-B9EB-BD60294EF5F8}"/>
    <cellStyle name="_Data_08 Settori Settembre 3 4 2" xfId="25196" xr:uid="{08AA2FD0-15E4-460F-A6C0-12DE0AA586DE}"/>
    <cellStyle name="_Data_08 Settori Settembre 4" xfId="7062" xr:uid="{66C9B83F-EC64-4761-86AB-C18691238068}"/>
    <cellStyle name="_Data_08 Settori Settembre 4 2" xfId="14425" xr:uid="{AEE0C87C-8737-4320-BA0D-5312531C921C}"/>
    <cellStyle name="_Data_08 Settori Settembre 4 2 2" xfId="26936" xr:uid="{631A1958-0DA2-4677-9A21-8BFB6F8615ED}"/>
    <cellStyle name="_Data_08 Settori Settembre 4 3" xfId="20273" xr:uid="{65B689E2-F867-47BD-89CF-14F67A6FD2CF}"/>
    <cellStyle name="_Data_08 Settori Settembre 5" xfId="10498" xr:uid="{5413EC2A-7A73-4E34-B3F4-6F36D973BB30}"/>
    <cellStyle name="_Data_08 Settori Settembre 5 2" xfId="17546" xr:uid="{4B983E06-D42E-4FC0-98C2-2B819E4D1A0E}"/>
    <cellStyle name="_Data_08 Settori Settembre 5 2 2" xfId="29915" xr:uid="{346A357F-1585-49D9-8E7F-E127D7D6DD68}"/>
    <cellStyle name="_Data_08 Settori Settembre 5 3" xfId="23240" xr:uid="{25B6D85C-5A2D-4535-8D6A-2BCB256F51A3}"/>
    <cellStyle name="_Data_08 Settori Settembre 6" xfId="12503" xr:uid="{29925358-ACF1-4D36-9B74-C7329C4A5DFC}"/>
    <cellStyle name="_Data_08 Settori Settembre 6 2" xfId="25198" xr:uid="{DDA7B2DD-A558-49F6-924F-E04745C4CAFB}"/>
    <cellStyle name="_Data_08_2010_a_Flash_FMA" xfId="1105" xr:uid="{FF214B30-79C6-4026-AEC2-D16AE593E850}"/>
    <cellStyle name="_Data_09 Actl CE SP CFL" xfId="1106" xr:uid="{17EE9AD0-3694-4FB9-9452-DC36191933E7}"/>
    <cellStyle name="_Data_09 OP Str" xfId="1107" xr:uid="{FCAFFB6A-4CCB-4712-ACA1-33298EEAC431}"/>
    <cellStyle name="_Data_09 OP Str 2" xfId="1108" xr:uid="{D43A8E1B-8B83-4DC8-ACF8-61E2C73684B0}"/>
    <cellStyle name="_Data_09 OP Str 2 2" xfId="7068" xr:uid="{6B59CF35-8522-401D-AACD-E0BF13E74DB9}"/>
    <cellStyle name="_Data_09 OP Str 2 2 2" xfId="14430" xr:uid="{D2CE7168-100A-43C9-9CB5-3F9A84F81E4B}"/>
    <cellStyle name="_Data_09 OP Str 2 2 2 2" xfId="26941" xr:uid="{7EBF90C5-EAE2-4E54-B4A9-B6A11BB1A0E5}"/>
    <cellStyle name="_Data_09 OP Str 2 2 3" xfId="20279" xr:uid="{C0205564-2CDA-40E7-9265-5C7624ED76C3}"/>
    <cellStyle name="_Data_09 OP Str 2 3" xfId="10494" xr:uid="{C8878C5B-CE03-4A0C-8F7E-DF62283E0811}"/>
    <cellStyle name="_Data_09 OP Str 2 3 2" xfId="17543" xr:uid="{A60B030B-1630-4B22-91BA-8389B0E7FEEA}"/>
    <cellStyle name="_Data_09 OP Str 2 3 2 2" xfId="29912" xr:uid="{98317733-81B3-4CE8-828D-E0FA84127CB8}"/>
    <cellStyle name="_Data_09 OP Str 2 3 3" xfId="23236" xr:uid="{716903DF-393F-4D24-8359-FD02409F9903}"/>
    <cellStyle name="_Data_09 OP Str 2 4" xfId="12499" xr:uid="{C9064831-B0B6-4ACB-9F7D-5AE385574936}"/>
    <cellStyle name="_Data_09 OP Str 2 4 2" xfId="25194" xr:uid="{1D416852-F841-42F1-83F0-DBE59C928EB6}"/>
    <cellStyle name="_Data_09 OP Str 3" xfId="1109" xr:uid="{8C173E51-4241-470D-8539-8816D5714EB3}"/>
    <cellStyle name="_Data_09 OP Str 3 2" xfId="7069" xr:uid="{D6526EDD-FD50-4EB8-8F42-9CC063EDD8CC}"/>
    <cellStyle name="_Data_09 OP Str 3 2 2" xfId="14431" xr:uid="{72497E42-01DA-45AC-9EE8-819C29AAFD86}"/>
    <cellStyle name="_Data_09 OP Str 3 2 2 2" xfId="26942" xr:uid="{2750BE7C-6F26-4ACD-B4D7-0CEECDCB7FAB}"/>
    <cellStyle name="_Data_09 OP Str 3 2 3" xfId="20280" xr:uid="{F8A224B9-F1EF-4CA0-888C-3ACE61EDB7FB}"/>
    <cellStyle name="_Data_09 OP Str 3 3" xfId="10493" xr:uid="{A6C78591-4C22-4872-B0B2-C0C4ABF49229}"/>
    <cellStyle name="_Data_09 OP Str 3 3 2" xfId="17542" xr:uid="{612EF85B-7EB5-4ECB-B071-B22D03DC41DF}"/>
    <cellStyle name="_Data_09 OP Str 3 3 2 2" xfId="29911" xr:uid="{101BDFF4-CEFC-470D-A7BD-4CAE220464E0}"/>
    <cellStyle name="_Data_09 OP Str 3 3 3" xfId="23235" xr:uid="{12414571-8EA1-4A00-BDFF-B48BA241E75F}"/>
    <cellStyle name="_Data_09 OP Str 3 4" xfId="12498" xr:uid="{F4267908-27CE-48C3-AF62-5CF8BC8BD4CB}"/>
    <cellStyle name="_Data_09 OP Str 3 4 2" xfId="25193" xr:uid="{BA17146D-ED03-4A63-826A-69A2231E900B}"/>
    <cellStyle name="_Data_09 OP Str 4" xfId="7067" xr:uid="{8299DA46-AE4D-45E7-9E92-83E5CC3C4F72}"/>
    <cellStyle name="_Data_09 OP Str 4 2" xfId="14429" xr:uid="{B8B782C4-3178-49A4-AF3A-18179D759D40}"/>
    <cellStyle name="_Data_09 OP Str 4 2 2" xfId="26940" xr:uid="{C2EF9093-52E2-4E5D-9EC9-CB51719CEDD5}"/>
    <cellStyle name="_Data_09 OP Str 4 3" xfId="20278" xr:uid="{A12AD3FD-C404-44CA-B219-08953016DA19}"/>
    <cellStyle name="_Data_09 OP Str 5" xfId="13191" xr:uid="{DED3F9B1-50B4-440F-B4BB-A2AF25CC873B}"/>
    <cellStyle name="_Data_09 OP Str 5 2" xfId="18916" xr:uid="{D86113D4-D06D-4228-B221-99CDC3ECA4D0}"/>
    <cellStyle name="_Data_09 OP Str 5 2 2" xfId="31281" xr:uid="{06F16C39-3B7A-4373-A581-DA2C31703168}"/>
    <cellStyle name="_Data_09 OP Str 5 3" xfId="25884" xr:uid="{1B8D3A55-65FB-40E0-A574-E6A7C8EFCA35}"/>
    <cellStyle name="_Data_09 OP Str 6" xfId="12500" xr:uid="{EC182B32-1BB2-4A38-B50D-0F9260FBD40E}"/>
    <cellStyle name="_Data_09 OP Str 6 2" xfId="25195" xr:uid="{65574B97-2173-4464-8244-13D7FEDA15E7}"/>
    <cellStyle name="_Data_09-CNH Flash report-2004_DB_frz_bis" xfId="1110" xr:uid="{9BD75E41-D136-4B3E-9366-284A4EBFC524}"/>
    <cellStyle name="_Data_10 Summary" xfId="1111" xr:uid="{E4F2F0F2-B933-45C4-BFA4-708E92C91937}"/>
    <cellStyle name="_Data_13 Margini di Miglior.FERRARI" xfId="1112" xr:uid="{B2CF7116-3411-43E6-9F12-4583AEA8C85F}"/>
    <cellStyle name="_Data_13 Margini di Miglior.MARELLI" xfId="1113" xr:uid="{EB1CF053-E98D-4680-8947-A3BA57F237F4}"/>
    <cellStyle name="_Data_24-02-12 Cash Flow Q4 &amp; Year end GPS" xfId="1114" xr:uid="{9E6518BF-F750-4DA4-9220-D89E06F26F9B}"/>
    <cellStyle name="_Data_24-02-12 Cash Flow Q4 &amp; Year end GPS 2" xfId="1115" xr:uid="{33069596-DEED-4548-9956-976A82221D7C}"/>
    <cellStyle name="_Data_24-02-12 Cash Flow Q4 &amp; Year end GPS 2 2" xfId="7073" xr:uid="{080608A1-2738-421D-A4BD-2BDA0461B211}"/>
    <cellStyle name="_Data_24-02-12 Cash Flow Q4 &amp; Year end GPS 2 2 2" xfId="14435" xr:uid="{C7B0D7EF-6553-4675-93EA-6A520E09B850}"/>
    <cellStyle name="_Data_24-02-12 Cash Flow Q4 &amp; Year end GPS 2 2 2 2" xfId="26946" xr:uid="{E0A12A60-796C-473D-A678-F49810E27784}"/>
    <cellStyle name="_Data_24-02-12 Cash Flow Q4 &amp; Year end GPS 2 2 3" xfId="20284" xr:uid="{4B9ECAC4-3D76-4F8C-951A-55F13C84BA2C}"/>
    <cellStyle name="_Data_24-02-12 Cash Flow Q4 &amp; Year end GPS 2 3" xfId="10489" xr:uid="{E380BDE3-B05A-4440-9E41-6C68B20935E8}"/>
    <cellStyle name="_Data_24-02-12 Cash Flow Q4 &amp; Year end GPS 2 3 2" xfId="17541" xr:uid="{D728BFF0-2F3B-4349-A10A-AD7114553DF8}"/>
    <cellStyle name="_Data_24-02-12 Cash Flow Q4 &amp; Year end GPS 2 3 2 2" xfId="29910" xr:uid="{3607B2F2-C9E4-462C-AB8E-683DFD645DBF}"/>
    <cellStyle name="_Data_24-02-12 Cash Flow Q4 &amp; Year end GPS 2 3 3" xfId="23231" xr:uid="{4D836A75-5D0A-4DC0-ABC5-FC6543BD0C1F}"/>
    <cellStyle name="_Data_24-02-12 Cash Flow Q4 &amp; Year end GPS 2 4" xfId="12496" xr:uid="{FB5ED65E-E2D5-42D8-8AB8-015C04751D53}"/>
    <cellStyle name="_Data_24-02-12 Cash Flow Q4 &amp; Year end GPS 2 4 2" xfId="25191" xr:uid="{B1083A66-0720-45D2-89C2-05A317C15C6A}"/>
    <cellStyle name="_Data_24-02-12 Cash Flow Q4 &amp; Year end GPS 3" xfId="1116" xr:uid="{5AA753B0-3DBF-4B9C-9474-F4CF9295E866}"/>
    <cellStyle name="_Data_24-02-12 Cash Flow Q4 &amp; Year end GPS 3 2" xfId="7074" xr:uid="{7EA32D95-3515-4DE0-AAEC-A1976A8B6B68}"/>
    <cellStyle name="_Data_24-02-12 Cash Flow Q4 &amp; Year end GPS 3 2 2" xfId="14436" xr:uid="{475CD71D-F00D-4B54-9D0A-D82AA638DF2B}"/>
    <cellStyle name="_Data_24-02-12 Cash Flow Q4 &amp; Year end GPS 3 2 2 2" xfId="26947" xr:uid="{4C8BC874-2093-47D7-9009-79723754FCDD}"/>
    <cellStyle name="_Data_24-02-12 Cash Flow Q4 &amp; Year end GPS 3 2 3" xfId="20285" xr:uid="{83057B32-8B2C-439D-A721-AA62FC94A7FC}"/>
    <cellStyle name="_Data_24-02-12 Cash Flow Q4 &amp; Year end GPS 3 3" xfId="6030" xr:uid="{47404A4B-02B7-43AC-A579-D72608DC86BD}"/>
    <cellStyle name="_Data_24-02-12 Cash Flow Q4 &amp; Year end GPS 3 3 2" xfId="13635" xr:uid="{F9B4BDC1-AC9C-4CEE-AA7E-686D17115CDE}"/>
    <cellStyle name="_Data_24-02-12 Cash Flow Q4 &amp; Year end GPS 3 3 2 2" xfId="26151" xr:uid="{4F76D38B-D70B-4265-AE5C-0405B07A869B}"/>
    <cellStyle name="_Data_24-02-12 Cash Flow Q4 &amp; Year end GPS 3 3 3" xfId="19255" xr:uid="{90853803-C3B9-46F3-B751-6023BEF4D960}"/>
    <cellStyle name="_Data_24-02-12 Cash Flow Q4 &amp; Year end GPS 3 4" xfId="12495" xr:uid="{8527B14C-EC87-4963-9538-54AE3140B364}"/>
    <cellStyle name="_Data_24-02-12 Cash Flow Q4 &amp; Year end GPS 3 4 2" xfId="25190" xr:uid="{D395AC5D-4DDE-4571-8AFF-2E38C18F0FA2}"/>
    <cellStyle name="_Data_24-02-12 Cash Flow Q4 &amp; Year end GPS 4" xfId="7072" xr:uid="{AB5976C8-FEE4-4A77-90FC-06EDA71EC0D3}"/>
    <cellStyle name="_Data_24-02-12 Cash Flow Q4 &amp; Year end GPS 4 2" xfId="14434" xr:uid="{BF3E5E75-2FA7-4610-AFD2-AF6CBCE40A40}"/>
    <cellStyle name="_Data_24-02-12 Cash Flow Q4 &amp; Year end GPS 4 2 2" xfId="26945" xr:uid="{850EDFEF-9104-4631-8B71-A0FB2F7E001C}"/>
    <cellStyle name="_Data_24-02-12 Cash Flow Q4 &amp; Year end GPS 4 3" xfId="20283" xr:uid="{808CC69D-8D93-4814-A1B3-4BE3E970191E}"/>
    <cellStyle name="_Data_24-02-12 Cash Flow Q4 &amp; Year end GPS 5" xfId="13192" xr:uid="{10B06DCB-827B-4F7D-A1E6-A6EE0F86A17B}"/>
    <cellStyle name="_Data_24-02-12 Cash Flow Q4 &amp; Year end GPS 5 2" xfId="18917" xr:uid="{62FC0925-BF1B-4C16-A2A8-709F25390C1F}"/>
    <cellStyle name="_Data_24-02-12 Cash Flow Q4 &amp; Year end GPS 5 2 2" xfId="31282" xr:uid="{0E46EF08-7F9F-459C-9445-D07A6A1056CF}"/>
    <cellStyle name="_Data_24-02-12 Cash Flow Q4 &amp; Year end GPS 5 3" xfId="25885" xr:uid="{40C52F85-56D9-45FC-A7AD-CAEE6D829846}"/>
    <cellStyle name="_Data_24-02-12 Cash Flow Q4 &amp; Year end GPS 6" xfId="12497" xr:uid="{113255E4-539D-418B-A708-7E36E7829E2A}"/>
    <cellStyle name="_Data_24-02-12 Cash Flow Q4 &amp; Year end GPS 6 2" xfId="25192" xr:uid="{A8A5386C-CFD5-4197-A556-86200E55BCB0}"/>
    <cellStyle name="_Data_a-D PFN 31-12-2003 vs. 31-12-02" xfId="1117" xr:uid="{D531A83E-9A40-4C5C-ACBB-B3E00B882A80}"/>
    <cellStyle name="_Data_Analisi INV_AMM_ ROF8" xfId="1118" xr:uid="{4B30B3A7-ED26-4B15-988A-08D9B65D5D88}"/>
    <cellStyle name="_Data_analisi RO" xfId="1119" xr:uid="{49DE9FA9-2D5A-4EC2-991A-EC12B62C6C7E}"/>
    <cellStyle name="_Data_arg" xfId="1120" xr:uid="{5FFF3A4A-A8AB-490A-A1EB-F8D05A9EFC98}"/>
    <cellStyle name="_Data_ASaetta2" xfId="1121" xr:uid="{4E80B11C-FC65-4814-8A28-4237CF0B09F3}"/>
    <cellStyle name="_Data_ASaetta2 2" xfId="1122" xr:uid="{A848063E-61BF-4826-942C-D879772EB37F}"/>
    <cellStyle name="_Data_ASaetta2 2 2" xfId="7080" xr:uid="{2AB4F60E-3137-4BF0-8107-0B42701457D0}"/>
    <cellStyle name="_Data_ASaetta2 2 2 2" xfId="14442" xr:uid="{BCEA9B6A-E32C-4619-A64C-415A8C470935}"/>
    <cellStyle name="_Data_ASaetta2 2 2 2 2" xfId="26953" xr:uid="{65F96CEB-2BAB-403C-8333-A01FF8FF19E8}"/>
    <cellStyle name="_Data_ASaetta2 2 2 3" xfId="20291" xr:uid="{CC0CC601-EFEB-4A03-8955-157F41D01CD1}"/>
    <cellStyle name="_Data_ASaetta2 2 3" xfId="10484" xr:uid="{F41ACB5D-BF6F-47E4-86ED-C891642895DF}"/>
    <cellStyle name="_Data_ASaetta2 2 3 2" xfId="17540" xr:uid="{4A8071C4-5D59-4383-9B42-F9B24E4A2F3E}"/>
    <cellStyle name="_Data_ASaetta2 2 3 2 2" xfId="29909" xr:uid="{77F51735-B5BD-4583-824A-19CFE32C62C2}"/>
    <cellStyle name="_Data_ASaetta2 2 3 3" xfId="23226" xr:uid="{C16637E1-7C59-4734-B18B-B3042620DF6A}"/>
    <cellStyle name="_Data_ASaetta2 2 4" xfId="12493" xr:uid="{B4815CAB-E2A1-48F3-B1A1-04620E23A1FB}"/>
    <cellStyle name="_Data_ASaetta2 2 4 2" xfId="25188" xr:uid="{F7DA5C2E-15DA-45DC-A981-272A07AECEBE}"/>
    <cellStyle name="_Data_ASaetta2 3" xfId="1123" xr:uid="{D18632F2-5E12-4440-8B42-F70FDDE86D30}"/>
    <cellStyle name="_Data_ASaetta2 3 2" xfId="7081" xr:uid="{777E87D2-D461-4F8F-BAD7-8493D8E870EB}"/>
    <cellStyle name="_Data_ASaetta2 3 2 2" xfId="14443" xr:uid="{F514C1EB-A7FC-4F67-88D4-6FFE7F561FF8}"/>
    <cellStyle name="_Data_ASaetta2 3 2 2 2" xfId="26954" xr:uid="{69D221CA-5449-41A4-8260-F6BD81710226}"/>
    <cellStyle name="_Data_ASaetta2 3 2 3" xfId="20292" xr:uid="{7D8BCC51-51CB-4CF7-804F-5CC9D850A27B}"/>
    <cellStyle name="_Data_ASaetta2 3 3" xfId="10483" xr:uid="{4ECB386A-F750-4679-9BAB-EB84CCD24DF9}"/>
    <cellStyle name="_Data_ASaetta2 3 3 2" xfId="17539" xr:uid="{07259A2B-CF3A-4B85-B19C-01176F8FCDC3}"/>
    <cellStyle name="_Data_ASaetta2 3 3 2 2" xfId="29908" xr:uid="{E29CC4FD-CDC5-40E6-BF4D-40EEB36F1331}"/>
    <cellStyle name="_Data_ASaetta2 3 3 3" xfId="23225" xr:uid="{F213AB61-F2FF-483B-AD00-04E9BF5BD6BF}"/>
    <cellStyle name="_Data_ASaetta2 3 4" xfId="12492" xr:uid="{43791509-0653-4C23-B974-131A769E8DD6}"/>
    <cellStyle name="_Data_ASaetta2 3 4 2" xfId="25187" xr:uid="{2C3C64D6-7CE9-4AAC-AD5E-983E950F4493}"/>
    <cellStyle name="_Data_ASaetta2 4" xfId="7079" xr:uid="{DCA3CE84-B9A6-455C-81DE-6E78CE7B1B93}"/>
    <cellStyle name="_Data_ASaetta2 4 2" xfId="14441" xr:uid="{AEF945CD-72D9-4D58-BDF3-5CA9A962C51A}"/>
    <cellStyle name="_Data_ASaetta2 4 2 2" xfId="26952" xr:uid="{B3F0B4FF-B76B-4FC9-A7BE-279D41F5E844}"/>
    <cellStyle name="_Data_ASaetta2 4 3" xfId="20290" xr:uid="{C57EAC7E-9455-44CA-85CF-26C855F83321}"/>
    <cellStyle name="_Data_ASaetta2 5" xfId="13193" xr:uid="{37265591-D9D6-4046-A62D-1B7584AC91E2}"/>
    <cellStyle name="_Data_ASaetta2 5 2" xfId="18918" xr:uid="{9B382FA0-03DF-4B3A-8F38-039C55B62BFF}"/>
    <cellStyle name="_Data_ASaetta2 5 2 2" xfId="31283" xr:uid="{8AFE6B87-2FCC-46B4-B379-17D8E204976E}"/>
    <cellStyle name="_Data_ASaetta2 5 3" xfId="25886" xr:uid="{72694493-1E75-44D0-A881-6F81BD9AF869}"/>
    <cellStyle name="_Data_ASaetta2 6" xfId="12494" xr:uid="{0375EC1E-E075-4C81-9EA1-1DE54B82A54A}"/>
    <cellStyle name="_Data_ASaetta2 6 2" xfId="25189" xr:uid="{D5574E1F-E327-403F-9A6C-C33122B4A939}"/>
    <cellStyle name="_Data_ASaetta2_041208_Rischi RO-RAI_2004F9+3" xfId="1124" xr:uid="{2CBDC74F-DBA1-4B9C-B7C8-5F137D12AC1D}"/>
    <cellStyle name="_Data_ASaetta2_041208_Rischi RO-RAI_2004F9+3 2" xfId="1125" xr:uid="{FD0212E0-3CCD-4303-85FD-6CCC22472249}"/>
    <cellStyle name="_Data_ASaetta2_041208_Rischi RO-RAI_2004F9+3 2 2" xfId="7083" xr:uid="{A763E715-2374-4745-A27A-39AD023C7CE8}"/>
    <cellStyle name="_Data_ASaetta2_041208_Rischi RO-RAI_2004F9+3 2 2 2" xfId="14445" xr:uid="{B2AE3821-862C-4AB3-B632-79EA3DD69EAB}"/>
    <cellStyle name="_Data_ASaetta2_041208_Rischi RO-RAI_2004F9+3 2 2 2 2" xfId="26956" xr:uid="{51A291DA-5648-456E-8BEB-32ECF8020C94}"/>
    <cellStyle name="_Data_ASaetta2_041208_Rischi RO-RAI_2004F9+3 2 2 3" xfId="20294" xr:uid="{6C6E416C-7829-4A12-857C-2A47618781C8}"/>
    <cellStyle name="_Data_ASaetta2_041208_Rischi RO-RAI_2004F9+3 2 3" xfId="10482" xr:uid="{6EE612E9-FF29-4218-8F23-9962A7C95B89}"/>
    <cellStyle name="_Data_ASaetta2_041208_Rischi RO-RAI_2004F9+3 2 3 2" xfId="17538" xr:uid="{CA5B8FF6-8891-421C-8724-65DE21E2B8B7}"/>
    <cellStyle name="_Data_ASaetta2_041208_Rischi RO-RAI_2004F9+3 2 3 2 2" xfId="29907" xr:uid="{94B638C1-3FFA-4046-9F42-BABA52EFCDBB}"/>
    <cellStyle name="_Data_ASaetta2_041208_Rischi RO-RAI_2004F9+3 2 3 3" xfId="23224" xr:uid="{A593B6EF-2B06-4D4C-B7C3-EB296D155F84}"/>
    <cellStyle name="_Data_ASaetta2_041208_Rischi RO-RAI_2004F9+3 2 4" xfId="12490" xr:uid="{57555A6A-3C48-4579-8E92-5F9EC52E12C1}"/>
    <cellStyle name="_Data_ASaetta2_041208_Rischi RO-RAI_2004F9+3 2 4 2" xfId="25185" xr:uid="{B982CFD3-CC36-44FB-8BA8-4A861BF66522}"/>
    <cellStyle name="_Data_ASaetta2_041208_Rischi RO-RAI_2004F9+3 3" xfId="1126" xr:uid="{46404B1A-D069-41A7-8D40-AB84A291AC66}"/>
    <cellStyle name="_Data_ASaetta2_041208_Rischi RO-RAI_2004F9+3 3 2" xfId="7084" xr:uid="{7689F99B-E777-49DE-881B-84EBDCA2786B}"/>
    <cellStyle name="_Data_ASaetta2_041208_Rischi RO-RAI_2004F9+3 3 2 2" xfId="14446" xr:uid="{09FA79D6-086E-4319-8D4E-9AF31C5E8700}"/>
    <cellStyle name="_Data_ASaetta2_041208_Rischi RO-RAI_2004F9+3 3 2 2 2" xfId="26957" xr:uid="{1F218C8E-4401-4240-814A-8A2CC7F1AF66}"/>
    <cellStyle name="_Data_ASaetta2_041208_Rischi RO-RAI_2004F9+3 3 2 3" xfId="20295" xr:uid="{388C89CD-14AD-4DCF-942E-BBE53F8BB63F}"/>
    <cellStyle name="_Data_ASaetta2_041208_Rischi RO-RAI_2004F9+3 3 3" xfId="10481" xr:uid="{EE7AE66E-984D-471A-A443-877AFC749B72}"/>
    <cellStyle name="_Data_ASaetta2_041208_Rischi RO-RAI_2004F9+3 3 3 2" xfId="17537" xr:uid="{4E19148F-32B6-4785-A1A1-80403C942AF1}"/>
    <cellStyle name="_Data_ASaetta2_041208_Rischi RO-RAI_2004F9+3 3 3 2 2" xfId="29906" xr:uid="{6D6526CA-B0AF-4E01-A58C-91CB281CD759}"/>
    <cellStyle name="_Data_ASaetta2_041208_Rischi RO-RAI_2004F9+3 3 3 3" xfId="23223" xr:uid="{4F422D4C-83B2-475B-9DFA-2451389C07D0}"/>
    <cellStyle name="_Data_ASaetta2_041208_Rischi RO-RAI_2004F9+3 3 4" xfId="12489" xr:uid="{2A3CB127-3649-4F40-A3A5-A808AC92CE04}"/>
    <cellStyle name="_Data_ASaetta2_041208_Rischi RO-RAI_2004F9+3 3 4 2" xfId="25184" xr:uid="{1BCA7FFE-19D1-4055-9F60-860F9D869E54}"/>
    <cellStyle name="_Data_ASaetta2_041208_Rischi RO-RAI_2004F9+3 4" xfId="7082" xr:uid="{D7671E9B-6745-4B9B-93E3-580050070868}"/>
    <cellStyle name="_Data_ASaetta2_041208_Rischi RO-RAI_2004F9+3 4 2" xfId="14444" xr:uid="{BF4D5640-BD6B-49F9-98CD-7050D2B58EA2}"/>
    <cellStyle name="_Data_ASaetta2_041208_Rischi RO-RAI_2004F9+3 4 2 2" xfId="26955" xr:uid="{C5E966A3-F348-4BC5-92C9-A50C6175895C}"/>
    <cellStyle name="_Data_ASaetta2_041208_Rischi RO-RAI_2004F9+3 4 3" xfId="20293" xr:uid="{0E8D4BFB-A3E8-402C-93DD-2FAA3BA88D3B}"/>
    <cellStyle name="_Data_ASaetta2_041208_Rischi RO-RAI_2004F9+3 5" xfId="6029" xr:uid="{10817EF7-DBAE-422E-8D47-9A19B93CF1F8}"/>
    <cellStyle name="_Data_ASaetta2_041208_Rischi RO-RAI_2004F9+3 5 2" xfId="13634" xr:uid="{8CD6EA0F-CBA7-4103-BCC4-1BD9A71FC4B2}"/>
    <cellStyle name="_Data_ASaetta2_041208_Rischi RO-RAI_2004F9+3 5 2 2" xfId="26150" xr:uid="{57D228C5-B3D0-43A6-AEFD-86312102F679}"/>
    <cellStyle name="_Data_ASaetta2_041208_Rischi RO-RAI_2004F9+3 5 3" xfId="19254" xr:uid="{6E87767A-5693-46F6-8471-F7F2A9D21286}"/>
    <cellStyle name="_Data_ASaetta2_041208_Rischi RO-RAI_2004F9+3 6" xfId="12491" xr:uid="{C7BBDE23-A0EE-4BDA-9E4E-B8784E72490C}"/>
    <cellStyle name="_Data_ASaetta2_041208_Rischi RO-RAI_2004F9+3 6 2" xfId="25186" xr:uid="{21D63C73-E72F-4CBE-83CF-90C284A25685}"/>
    <cellStyle name="_Data_ASaetta2_05 bdg ridotto" xfId="1127" xr:uid="{04563F06-141E-4BA6-9BD1-4C04863CDBA9}"/>
    <cellStyle name="_Data_ASaetta2_05 bdg ridotto 2" xfId="1128" xr:uid="{D4145E42-EF3D-49BC-A7F4-FEE5B4778CDE}"/>
    <cellStyle name="_Data_ASaetta2_05 bdg ridotto 2 2" xfId="7086" xr:uid="{82792D5A-12D4-42D5-B63F-9EBAD61036F7}"/>
    <cellStyle name="_Data_ASaetta2_05 bdg ridotto 2 2 2" xfId="14448" xr:uid="{62B52350-2DFA-488F-ACDD-FF3AB526B58F}"/>
    <cellStyle name="_Data_ASaetta2_05 bdg ridotto 2 2 2 2" xfId="26959" xr:uid="{98336D88-BD69-44CF-A4F5-26FBFA00CA10}"/>
    <cellStyle name="_Data_ASaetta2_05 bdg ridotto 2 2 3" xfId="20297" xr:uid="{9948E13E-0103-4B4F-96A8-BF43FBF3F7CA}"/>
    <cellStyle name="_Data_ASaetta2_05 bdg ridotto 2 3" xfId="10479" xr:uid="{F7D9ACEA-3B5C-48D1-BDD9-0D40C04CFD0D}"/>
    <cellStyle name="_Data_ASaetta2_05 bdg ridotto 2 3 2" xfId="17535" xr:uid="{7E0A3315-8B36-4622-A315-A2904376BB49}"/>
    <cellStyle name="_Data_ASaetta2_05 bdg ridotto 2 3 2 2" xfId="29904" xr:uid="{DE193AC1-429C-4ADF-B266-31E8BDB02928}"/>
    <cellStyle name="_Data_ASaetta2_05 bdg ridotto 2 3 3" xfId="23221" xr:uid="{959A85A5-7459-4587-952E-B2D8544B43E0}"/>
    <cellStyle name="_Data_ASaetta2_05 bdg ridotto 2 4" xfId="12487" xr:uid="{9DC61F56-063E-4ACB-A888-4BA202FCDE76}"/>
    <cellStyle name="_Data_ASaetta2_05 bdg ridotto 2 4 2" xfId="25182" xr:uid="{EE2F598B-60B9-4A1D-9C2D-712C8EFAFD05}"/>
    <cellStyle name="_Data_ASaetta2_05 bdg ridotto 3" xfId="1129" xr:uid="{0A61B37F-571F-42A3-9626-17BADC41BA96}"/>
    <cellStyle name="_Data_ASaetta2_05 bdg ridotto 3 2" xfId="7087" xr:uid="{025F22DF-9B05-497F-9750-948B6713FC31}"/>
    <cellStyle name="_Data_ASaetta2_05 bdg ridotto 3 2 2" xfId="14449" xr:uid="{E6373839-221F-4C69-8F3B-697BD292312D}"/>
    <cellStyle name="_Data_ASaetta2_05 bdg ridotto 3 2 2 2" xfId="26960" xr:uid="{0B1C3513-5ACC-437B-B444-860A78F7E0D2}"/>
    <cellStyle name="_Data_ASaetta2_05 bdg ridotto 3 2 3" xfId="20298" xr:uid="{AABA40F8-B03C-407B-AE5F-A2F004D52D2F}"/>
    <cellStyle name="_Data_ASaetta2_05 bdg ridotto 3 3" xfId="10478" xr:uid="{2102F4C2-CFBB-44DF-BE19-D13998033CA1}"/>
    <cellStyle name="_Data_ASaetta2_05 bdg ridotto 3 3 2" xfId="17534" xr:uid="{75BFE507-D922-48AD-BF31-57F98AF99415}"/>
    <cellStyle name="_Data_ASaetta2_05 bdg ridotto 3 3 2 2" xfId="29903" xr:uid="{6033DC5C-C863-4144-A52E-60E9A2758626}"/>
    <cellStyle name="_Data_ASaetta2_05 bdg ridotto 3 3 3" xfId="23220" xr:uid="{63951B9E-1EB7-4720-A17E-E67374B3095C}"/>
    <cellStyle name="_Data_ASaetta2_05 bdg ridotto 3 4" xfId="12486" xr:uid="{81236600-92DA-4621-8B72-D0ACDC0A8D08}"/>
    <cellStyle name="_Data_ASaetta2_05 bdg ridotto 3 4 2" xfId="25181" xr:uid="{EFCF5F23-586B-434B-9B08-7B288A5DEC5C}"/>
    <cellStyle name="_Data_ASaetta2_05 bdg ridotto 4" xfId="7085" xr:uid="{5524B951-E87C-45F2-8736-6782CF5E07BB}"/>
    <cellStyle name="_Data_ASaetta2_05 bdg ridotto 4 2" xfId="14447" xr:uid="{B43B50A8-46AF-4323-B72B-0B5888C614F5}"/>
    <cellStyle name="_Data_ASaetta2_05 bdg ridotto 4 2 2" xfId="26958" xr:uid="{4F10D0B7-1CDD-45B0-826E-684C071FFB5F}"/>
    <cellStyle name="_Data_ASaetta2_05 bdg ridotto 4 3" xfId="20296" xr:uid="{D80E3738-DC43-4C3E-8DC1-6FA9C268AF4B}"/>
    <cellStyle name="_Data_ASaetta2_05 bdg ridotto 5" xfId="10480" xr:uid="{1FFA50C0-C53C-4B6C-B61F-C797E9E35C4B}"/>
    <cellStyle name="_Data_ASaetta2_05 bdg ridotto 5 2" xfId="17536" xr:uid="{74B5D621-B419-4126-9E5F-64826CA93F20}"/>
    <cellStyle name="_Data_ASaetta2_05 bdg ridotto 5 2 2" xfId="29905" xr:uid="{B3319DE5-944D-4007-8AD5-9E14628BCC62}"/>
    <cellStyle name="_Data_ASaetta2_05 bdg ridotto 5 3" xfId="23222" xr:uid="{471A8248-03AA-4F91-B901-050B3AE862A3}"/>
    <cellStyle name="_Data_ASaetta2_05 bdg ridotto 6" xfId="12488" xr:uid="{82C5C7F1-E0E7-43B8-A50D-D43A90D4306E}"/>
    <cellStyle name="_Data_ASaetta2_05 bdg ridotto 6 2" xfId="25183" xr:uid="{250CF1E7-67B8-4637-8DDF-23317F74F4E1}"/>
    <cellStyle name="_Data_ASaetta2_05_12_03_DB Comm " xfId="1130" xr:uid="{15D7E330-4A26-4695-9982-E66DF93A0C33}"/>
    <cellStyle name="_Data_ASaetta2_05_12_03_DB Comm  2" xfId="1131" xr:uid="{8A6938DB-7987-4AAA-9837-2B2C2402367C}"/>
    <cellStyle name="_Data_ASaetta2_05_12_03_DB Comm  2 2" xfId="7089" xr:uid="{E78543F7-E30E-44D5-AC99-F862F1B2DB78}"/>
    <cellStyle name="_Data_ASaetta2_05_12_03_DB Comm  2 2 2" xfId="14451" xr:uid="{EA0D79B0-7779-4A79-909B-6B47D8F5EF2E}"/>
    <cellStyle name="_Data_ASaetta2_05_12_03_DB Comm  2 2 2 2" xfId="26962" xr:uid="{2256EF78-E8FC-4A45-813B-FD99BD2E1507}"/>
    <cellStyle name="_Data_ASaetta2_05_12_03_DB Comm  2 2 3" xfId="20300" xr:uid="{364A6C95-A5BB-42D8-A1DF-33A3105A67B4}"/>
    <cellStyle name="_Data_ASaetta2_05_12_03_DB Comm  2 3" xfId="6028" xr:uid="{27229FDF-C487-43D2-A996-82FE8B644DF1}"/>
    <cellStyle name="_Data_ASaetta2_05_12_03_DB Comm  2 3 2" xfId="13633" xr:uid="{F4683508-A807-437C-82C3-30A0024386E4}"/>
    <cellStyle name="_Data_ASaetta2_05_12_03_DB Comm  2 3 2 2" xfId="26149" xr:uid="{F908C420-8341-4015-96BB-3E86C984B14D}"/>
    <cellStyle name="_Data_ASaetta2_05_12_03_DB Comm  2 3 3" xfId="19253" xr:uid="{5D1CB232-2E84-40EF-A09C-8CF5B590EB97}"/>
    <cellStyle name="_Data_ASaetta2_05_12_03_DB Comm  2 4" xfId="12484" xr:uid="{AAB587C7-4717-443B-91ED-FF14FC2F808D}"/>
    <cellStyle name="_Data_ASaetta2_05_12_03_DB Comm  2 4 2" xfId="25179" xr:uid="{587ED5C6-C06E-4E8F-BC27-A314C4F137FA}"/>
    <cellStyle name="_Data_ASaetta2_05_12_03_DB Comm  3" xfId="1132" xr:uid="{8CC5E52E-F269-4E48-9DE9-7C32CDF91E8F}"/>
    <cellStyle name="_Data_ASaetta2_05_12_03_DB Comm  3 2" xfId="7090" xr:uid="{5D418BBE-EA92-44FF-9D7D-86BBF690CFFD}"/>
    <cellStyle name="_Data_ASaetta2_05_12_03_DB Comm  3 2 2" xfId="14452" xr:uid="{C42ECCD1-DEA7-46E6-86EE-F2CAA9F7C21F}"/>
    <cellStyle name="_Data_ASaetta2_05_12_03_DB Comm  3 2 2 2" xfId="26963" xr:uid="{0966D072-6234-4DD8-9578-113040577568}"/>
    <cellStyle name="_Data_ASaetta2_05_12_03_DB Comm  3 2 3" xfId="20301" xr:uid="{184A46BC-D945-4079-AE5C-DA5308A2987D}"/>
    <cellStyle name="_Data_ASaetta2_05_12_03_DB Comm  3 3" xfId="11516" xr:uid="{14BA0308-6774-467D-A70D-EA0230429075}"/>
    <cellStyle name="_Data_ASaetta2_05_12_03_DB Comm  3 3 2" xfId="18472" xr:uid="{FEA270FF-6ACB-409D-8EA8-16E16435AB2B}"/>
    <cellStyle name="_Data_ASaetta2_05_12_03_DB Comm  3 3 2 2" xfId="30837" xr:uid="{C143937C-F57C-4F0C-8723-56B9E1BEEB4F}"/>
    <cellStyle name="_Data_ASaetta2_05_12_03_DB Comm  3 3 3" xfId="24214" xr:uid="{8E00DD8D-C17C-4235-A5B8-C647CD749AFB}"/>
    <cellStyle name="_Data_ASaetta2_05_12_03_DB Comm  3 4" xfId="12483" xr:uid="{C494D34C-8920-4391-8355-6CBAFF1CAC23}"/>
    <cellStyle name="_Data_ASaetta2_05_12_03_DB Comm  3 4 2" xfId="25178" xr:uid="{8A0FFABC-2739-415D-B459-14A2B2204A10}"/>
    <cellStyle name="_Data_ASaetta2_05_12_03_DB Comm  4" xfId="7088" xr:uid="{26C3C154-181A-42CA-A0E0-D98400C0315A}"/>
    <cellStyle name="_Data_ASaetta2_05_12_03_DB Comm  4 2" xfId="14450" xr:uid="{30E51F70-8B05-4AC9-BA48-D09A3ED249AF}"/>
    <cellStyle name="_Data_ASaetta2_05_12_03_DB Comm  4 2 2" xfId="26961" xr:uid="{B7E405AC-7D1E-4A57-9658-DA1E5ECD8FF2}"/>
    <cellStyle name="_Data_ASaetta2_05_12_03_DB Comm  4 3" xfId="20299" xr:uid="{8DE85B25-0640-4992-9461-062CF27645A2}"/>
    <cellStyle name="_Data_ASaetta2_05_12_03_DB Comm  5" xfId="10477" xr:uid="{E806AEE0-30D2-45D4-A80D-9EC3ABC22154}"/>
    <cellStyle name="_Data_ASaetta2_05_12_03_DB Comm  5 2" xfId="17533" xr:uid="{49F56DF8-3E54-40DF-8AB6-2F6EA49B2780}"/>
    <cellStyle name="_Data_ASaetta2_05_12_03_DB Comm  5 2 2" xfId="29902" xr:uid="{BD8DF357-9E90-48F8-A65B-F2B4E27ED367}"/>
    <cellStyle name="_Data_ASaetta2_05_12_03_DB Comm  5 3" xfId="23219" xr:uid="{B5B10D0A-C795-4D72-BBA7-F28683BA7AFA}"/>
    <cellStyle name="_Data_ASaetta2_05_12_03_DB Comm  6" xfId="11577" xr:uid="{0C9379E4-ADA0-42B0-A343-984CA3D55C0D}"/>
    <cellStyle name="_Data_ASaetta2_05_12_03_DB Comm  6 2" xfId="24272" xr:uid="{87D094D8-01F0-46B8-882E-958B518DAAEB}"/>
    <cellStyle name="_Data_ASaetta2_050517_CF Auto Fcst 1 Trim" xfId="1133" xr:uid="{205E2D58-863C-47F9-8DA7-7DB4590B0439}"/>
    <cellStyle name="_Data_ASaetta2_050517_CF Auto Fcst 1 Trim 2" xfId="1134" xr:uid="{01799EED-449E-4445-A436-C80B5A39AC3A}"/>
    <cellStyle name="_Data_ASaetta2_050517_CF Auto Fcst 1 Trim 2 2" xfId="7092" xr:uid="{5588FF43-9210-4AEB-A4AC-49BEA3FEAD52}"/>
    <cellStyle name="_Data_ASaetta2_050517_CF Auto Fcst 1 Trim 2 2 2" xfId="14454" xr:uid="{6E55D573-BCA1-43B2-AA27-1989F8B0C14A}"/>
    <cellStyle name="_Data_ASaetta2_050517_CF Auto Fcst 1 Trim 2 2 2 2" xfId="26965" xr:uid="{D6EA41CC-B7E8-43E3-A864-1CBCB442B1F9}"/>
    <cellStyle name="_Data_ASaetta2_050517_CF Auto Fcst 1 Trim 2 2 3" xfId="20303" xr:uid="{0A0898DB-E5C6-4B2C-8DDA-C826ECA4DE73}"/>
    <cellStyle name="_Data_ASaetta2_050517_CF Auto Fcst 1 Trim 2 3" xfId="11205" xr:uid="{61B4C4E6-6F44-49B2-804B-716ABCE54986}"/>
    <cellStyle name="_Data_ASaetta2_050517_CF Auto Fcst 1 Trim 2 3 2" xfId="18225" xr:uid="{EF504FB7-5BA9-4FFE-ABB3-EA57A36E10EC}"/>
    <cellStyle name="_Data_ASaetta2_050517_CF Auto Fcst 1 Trim 2 3 2 2" xfId="30594" xr:uid="{24A9821A-A24D-496B-8B73-DA68F6A2B158}"/>
    <cellStyle name="_Data_ASaetta2_050517_CF Auto Fcst 1 Trim 2 3 3" xfId="23932" xr:uid="{A69A0AA0-A97A-45A2-872B-708ABFC157E9}"/>
    <cellStyle name="_Data_ASaetta2_050517_CF Auto Fcst 1 Trim 2 4" xfId="11539" xr:uid="{7347521D-3D39-400A-9DED-52463F8E08CA}"/>
    <cellStyle name="_Data_ASaetta2_050517_CF Auto Fcst 1 Trim 2 4 2" xfId="24237" xr:uid="{521BC317-4EF2-4AC3-B95C-F5D14B380102}"/>
    <cellStyle name="_Data_ASaetta2_050517_CF Auto Fcst 1 Trim 3" xfId="1135" xr:uid="{ADF79712-2B89-4DA1-9793-C751667389B6}"/>
    <cellStyle name="_Data_ASaetta2_050517_CF Auto Fcst 1 Trim 3 2" xfId="7093" xr:uid="{153EA30E-EE22-4C47-85A8-62DEB62168CD}"/>
    <cellStyle name="_Data_ASaetta2_050517_CF Auto Fcst 1 Trim 3 2 2" xfId="14455" xr:uid="{80899607-8BE2-4CE0-940B-5C3A5A88BC61}"/>
    <cellStyle name="_Data_ASaetta2_050517_CF Auto Fcst 1 Trim 3 2 2 2" xfId="26966" xr:uid="{B921A34F-B794-4F97-A742-E424F60126FD}"/>
    <cellStyle name="_Data_ASaetta2_050517_CF Auto Fcst 1 Trim 3 2 3" xfId="20304" xr:uid="{6293382A-5604-4868-B584-10B4C170EBFB}"/>
    <cellStyle name="_Data_ASaetta2_050517_CF Auto Fcst 1 Trim 3 3" xfId="11202" xr:uid="{079DB921-5447-4316-B0D4-49B23FC0A1C3}"/>
    <cellStyle name="_Data_ASaetta2_050517_CF Auto Fcst 1 Trim 3 3 2" xfId="18223" xr:uid="{3D247720-ED17-4145-B02D-B381D66E30C0}"/>
    <cellStyle name="_Data_ASaetta2_050517_CF Auto Fcst 1 Trim 3 3 2 2" xfId="30592" xr:uid="{36C0D20D-DA98-4295-9AFE-916E71BC0FA9}"/>
    <cellStyle name="_Data_ASaetta2_050517_CF Auto Fcst 1 Trim 3 3 3" xfId="23929" xr:uid="{66CC6457-C70A-45FD-9A6D-9224BEA2494A}"/>
    <cellStyle name="_Data_ASaetta2_050517_CF Auto Fcst 1 Trim 3 4" xfId="12481" xr:uid="{FBEE78C0-6260-48CA-A3B9-E75B1D3DB336}"/>
    <cellStyle name="_Data_ASaetta2_050517_CF Auto Fcst 1 Trim 3 4 2" xfId="25176" xr:uid="{AFD9EDD2-C813-4AE7-A7D0-AF7A4EBE4195}"/>
    <cellStyle name="_Data_ASaetta2_050517_CF Auto Fcst 1 Trim 4" xfId="7091" xr:uid="{64085D47-2C5E-4334-BADE-CF9388F386FC}"/>
    <cellStyle name="_Data_ASaetta2_050517_CF Auto Fcst 1 Trim 4 2" xfId="14453" xr:uid="{E6EE9B73-E4F8-43A0-952C-8CD05D36D743}"/>
    <cellStyle name="_Data_ASaetta2_050517_CF Auto Fcst 1 Trim 4 2 2" xfId="26964" xr:uid="{1EBB9AF6-F469-4BB1-B5E1-17AE634DBD82}"/>
    <cellStyle name="_Data_ASaetta2_050517_CF Auto Fcst 1 Trim 4 3" xfId="20302" xr:uid="{8159464B-C1E3-4077-9D3F-69DA432C46DD}"/>
    <cellStyle name="_Data_ASaetta2_050517_CF Auto Fcst 1 Trim 5" xfId="10476" xr:uid="{C1B160CD-11BF-4636-B977-5ADA824AA9C6}"/>
    <cellStyle name="_Data_ASaetta2_050517_CF Auto Fcst 1 Trim 5 2" xfId="17532" xr:uid="{A7B0A1D8-BF72-4036-9B4F-FB229B452E0B}"/>
    <cellStyle name="_Data_ASaetta2_050517_CF Auto Fcst 1 Trim 5 2 2" xfId="29901" xr:uid="{5F246E5F-A400-4641-8F60-615CE59375A9}"/>
    <cellStyle name="_Data_ASaetta2_050517_CF Auto Fcst 1 Trim 5 3" xfId="23218" xr:uid="{E5E6346B-6CC9-420A-A516-4CF4AB5CD395}"/>
    <cellStyle name="_Data_ASaetta2_050517_CF Auto Fcst 1 Trim 6" xfId="12482" xr:uid="{749AF2B2-4BAD-40C7-98DA-CF0A9D80CB1B}"/>
    <cellStyle name="_Data_ASaetta2_050517_CF Auto Fcst 1 Trim 6 2" xfId="25177" xr:uid="{0EA62A69-294C-434A-AE83-60FC534B78FA}"/>
    <cellStyle name="_Data_ASaetta2_050517_CF Net Debt April" xfId="1136" xr:uid="{74841E74-B2C5-414A-9678-0E0C53448161}"/>
    <cellStyle name="_Data_ASaetta2_050517_CF Net Debt April 2" xfId="1137" xr:uid="{F95AB80E-097F-4615-B069-B2CA2AA766F1}"/>
    <cellStyle name="_Data_ASaetta2_050517_CF Net Debt April 2 2" xfId="7095" xr:uid="{8007BE56-5392-40A1-B2EB-6E2FD4226778}"/>
    <cellStyle name="_Data_ASaetta2_050517_CF Net Debt April 2 2 2" xfId="14457" xr:uid="{A9069485-557E-4B16-975B-630D24BDEE79}"/>
    <cellStyle name="_Data_ASaetta2_050517_CF Net Debt April 2 2 2 2" xfId="26968" xr:uid="{3D173AE5-0116-48AB-8289-E728BAA51CBC}"/>
    <cellStyle name="_Data_ASaetta2_050517_CF Net Debt April 2 2 3" xfId="20306" xr:uid="{19199A44-A9A8-4D69-A8A5-496544C558CE}"/>
    <cellStyle name="_Data_ASaetta2_050517_CF Net Debt April 2 3" xfId="11197" xr:uid="{32ABEB24-90C0-46F5-979A-DD69954CA1BC}"/>
    <cellStyle name="_Data_ASaetta2_050517_CF Net Debt April 2 3 2" xfId="18219" xr:uid="{98710437-F279-49C8-88FA-F973286B6699}"/>
    <cellStyle name="_Data_ASaetta2_050517_CF Net Debt April 2 3 2 2" xfId="30588" xr:uid="{BDBB3361-A388-481A-BC75-B29F7FFE398D}"/>
    <cellStyle name="_Data_ASaetta2_050517_CF Net Debt April 2 3 3" xfId="23924" xr:uid="{FA0DA449-D710-462E-8458-ADE423160403}"/>
    <cellStyle name="_Data_ASaetta2_050517_CF Net Debt April 2 4" xfId="12479" xr:uid="{C5541B74-EDCF-4D51-A65C-056050083871}"/>
    <cellStyle name="_Data_ASaetta2_050517_CF Net Debt April 2 4 2" xfId="25174" xr:uid="{15B3420B-9D2C-49AF-B27C-B9611DF8FD7C}"/>
    <cellStyle name="_Data_ASaetta2_050517_CF Net Debt April 3" xfId="1138" xr:uid="{36509E48-6E99-419B-AD6D-DFE1BD8041CF}"/>
    <cellStyle name="_Data_ASaetta2_050517_CF Net Debt April 3 2" xfId="7096" xr:uid="{3D195E02-EDDF-4039-9A45-A2133FA8403A}"/>
    <cellStyle name="_Data_ASaetta2_050517_CF Net Debt April 3 2 2" xfId="14458" xr:uid="{94386D92-A44A-480E-A244-5AE587620C87}"/>
    <cellStyle name="_Data_ASaetta2_050517_CF Net Debt April 3 2 2 2" xfId="26969" xr:uid="{52772582-C9F6-4C9E-BACA-970F95537DE7}"/>
    <cellStyle name="_Data_ASaetta2_050517_CF Net Debt April 3 2 3" xfId="20307" xr:uid="{50A9C1EC-9D31-43BA-8BB3-FD3F3BCFA9AD}"/>
    <cellStyle name="_Data_ASaetta2_050517_CF Net Debt April 3 3" xfId="11195" xr:uid="{E4859760-4556-477F-A4DC-A842FCA46B2C}"/>
    <cellStyle name="_Data_ASaetta2_050517_CF Net Debt April 3 3 2" xfId="18217" xr:uid="{E10D736C-0116-451E-91CE-1D86147A256D}"/>
    <cellStyle name="_Data_ASaetta2_050517_CF Net Debt April 3 3 2 2" xfId="30586" xr:uid="{C0C0CBEA-7939-47CC-9999-6D96DC142220}"/>
    <cellStyle name="_Data_ASaetta2_050517_CF Net Debt April 3 3 3" xfId="23922" xr:uid="{B5DC2CA9-2829-4FCA-AB62-A2B12C279F37}"/>
    <cellStyle name="_Data_ASaetta2_050517_CF Net Debt April 3 4" xfId="12478" xr:uid="{01C0613D-236F-4A1A-B8EE-3080F92EE828}"/>
    <cellStyle name="_Data_ASaetta2_050517_CF Net Debt April 3 4 2" xfId="25173" xr:uid="{0F8AED5A-D827-4D16-9865-D5A9E737D3C3}"/>
    <cellStyle name="_Data_ASaetta2_050517_CF Net Debt April 4" xfId="7094" xr:uid="{19872776-499F-4512-A171-96D9794761F1}"/>
    <cellStyle name="_Data_ASaetta2_050517_CF Net Debt April 4 2" xfId="14456" xr:uid="{2B106F51-D2D3-40DC-AE31-FA63CDBBB8F9}"/>
    <cellStyle name="_Data_ASaetta2_050517_CF Net Debt April 4 2 2" xfId="26967" xr:uid="{C78DEC69-8F43-4655-BDC3-49A281BE69BE}"/>
    <cellStyle name="_Data_ASaetta2_050517_CF Net Debt April 4 3" xfId="20305" xr:uid="{AA6CDAB7-62B8-4F88-9E5A-B9B8011359AE}"/>
    <cellStyle name="_Data_ASaetta2_050517_CF Net Debt April 5" xfId="11199" xr:uid="{082CEF9F-7A31-498A-A8E9-FB3CA77CACD0}"/>
    <cellStyle name="_Data_ASaetta2_050517_CF Net Debt April 5 2" xfId="18221" xr:uid="{50BBE7A1-B56F-4782-AF2C-B09798B0FD1A}"/>
    <cellStyle name="_Data_ASaetta2_050517_CF Net Debt April 5 2 2" xfId="30590" xr:uid="{4803624E-06FB-4426-A7E6-6F7F8155F44B}"/>
    <cellStyle name="_Data_ASaetta2_050517_CF Net Debt April 5 3" xfId="23926" xr:uid="{AFA3CF4A-0AEE-4177-95C6-721E55A5FCFC}"/>
    <cellStyle name="_Data_ASaetta2_050517_CF Net Debt April 6" xfId="11243" xr:uid="{983572A5-E321-4DAA-848D-12EA9110C014}"/>
    <cellStyle name="_Data_ASaetta2_050517_CF Net Debt April 6 2" xfId="23970" xr:uid="{447A05D0-D849-43D9-8624-3E7C532B00BE}"/>
    <cellStyle name="_Data_ASaetta2_06_DBOPS_Actl_C13" xfId="1139" xr:uid="{EDE013E3-297E-4882-A486-789E1F077637}"/>
    <cellStyle name="_Data_ASaetta2_06_DBOPS_Actl_C13 2" xfId="1140" xr:uid="{32F6D685-B3BD-4D48-9E6D-48AEBA23269F}"/>
    <cellStyle name="_Data_ASaetta2_06_DBOPS_Actl_C13 2 2" xfId="7098" xr:uid="{5E28FDC6-EB98-4D9E-92F2-0DFE129D7A07}"/>
    <cellStyle name="_Data_ASaetta2_06_DBOPS_Actl_C13 2 2 2" xfId="14460" xr:uid="{FEF452FB-605D-4B92-B0B2-6D1FD3E060CB}"/>
    <cellStyle name="_Data_ASaetta2_06_DBOPS_Actl_C13 2 2 2 2" xfId="26971" xr:uid="{C19A87DE-5927-4665-B1D5-FF4FC398FCCD}"/>
    <cellStyle name="_Data_ASaetta2_06_DBOPS_Actl_C13 2 2 3" xfId="20309" xr:uid="{8982DA66-E269-4118-A6FB-BBEE2535C70F}"/>
    <cellStyle name="_Data_ASaetta2_06_DBOPS_Actl_C13 2 3" xfId="10475" xr:uid="{7E2754D1-E2DD-4E9E-9712-ED96C5039CFE}"/>
    <cellStyle name="_Data_ASaetta2_06_DBOPS_Actl_C13 2 3 2" xfId="17531" xr:uid="{6DB360B3-D77E-4B63-A005-3B9632CF17E8}"/>
    <cellStyle name="_Data_ASaetta2_06_DBOPS_Actl_C13 2 3 2 2" xfId="29900" xr:uid="{38A13A9A-2CBA-4C42-AC0F-D7D41B8A3181}"/>
    <cellStyle name="_Data_ASaetta2_06_DBOPS_Actl_C13 2 3 3" xfId="23217" xr:uid="{6FB8324F-F60C-4629-93CD-54B88A571C6C}"/>
    <cellStyle name="_Data_ASaetta2_06_DBOPS_Actl_C13 2 4" xfId="12477" xr:uid="{BE6AF72A-1BEA-42B3-888A-D174B1D5FED3}"/>
    <cellStyle name="_Data_ASaetta2_06_DBOPS_Actl_C13 2 4 2" xfId="25172" xr:uid="{C230A8E0-1590-487F-9A13-744F464E7618}"/>
    <cellStyle name="_Data_ASaetta2_06_DBOPS_Actl_C13 3" xfId="1141" xr:uid="{2E658083-F5FA-4E77-9D00-869815E6B5B3}"/>
    <cellStyle name="_Data_ASaetta2_06_DBOPS_Actl_C13 3 2" xfId="7099" xr:uid="{3960EA29-DD6A-4023-8826-FCA686CC2224}"/>
    <cellStyle name="_Data_ASaetta2_06_DBOPS_Actl_C13 3 2 2" xfId="14461" xr:uid="{B6FC1D2F-5D54-439C-A4FC-9B5C17283264}"/>
    <cellStyle name="_Data_ASaetta2_06_DBOPS_Actl_C13 3 2 2 2" xfId="26972" xr:uid="{107D0E3C-3007-4579-8538-83BD37688977}"/>
    <cellStyle name="_Data_ASaetta2_06_DBOPS_Actl_C13 3 2 3" xfId="20310" xr:uid="{7212E50A-62EB-43D3-9B35-1CE7A89E0D0F}"/>
    <cellStyle name="_Data_ASaetta2_06_DBOPS_Actl_C13 3 3" xfId="10474" xr:uid="{0D77A4CF-3071-4AD8-A01A-21DB135AAF3A}"/>
    <cellStyle name="_Data_ASaetta2_06_DBOPS_Actl_C13 3 3 2" xfId="17530" xr:uid="{E51DB69A-9686-4C3C-8AED-2D57F8DC65A2}"/>
    <cellStyle name="_Data_ASaetta2_06_DBOPS_Actl_C13 3 3 2 2" xfId="29899" xr:uid="{67B0781B-19CC-4159-8F45-7E03A559FA5F}"/>
    <cellStyle name="_Data_ASaetta2_06_DBOPS_Actl_C13 3 3 3" xfId="23216" xr:uid="{C54445A9-E318-4762-936A-B7FE6766F685}"/>
    <cellStyle name="_Data_ASaetta2_06_DBOPS_Actl_C13 3 4" xfId="11535" xr:uid="{855B629E-76F5-4D6A-95BB-4616EFC43568}"/>
    <cellStyle name="_Data_ASaetta2_06_DBOPS_Actl_C13 3 4 2" xfId="24233" xr:uid="{F1C962C3-3816-4528-905A-52355CC85F76}"/>
    <cellStyle name="_Data_ASaetta2_06_DBOPS_Actl_C13 4" xfId="7097" xr:uid="{A0F32403-3BBE-4AF5-95A4-66E29050ECD5}"/>
    <cellStyle name="_Data_ASaetta2_06_DBOPS_Actl_C13 4 2" xfId="14459" xr:uid="{B4F09101-CE25-4B1C-9498-AAC98DFE3118}"/>
    <cellStyle name="_Data_ASaetta2_06_DBOPS_Actl_C13 4 2 2" xfId="26970" xr:uid="{99718A1C-D2EE-4150-BEFF-8CB1F139B619}"/>
    <cellStyle name="_Data_ASaetta2_06_DBOPS_Actl_C13 4 3" xfId="20308" xr:uid="{14065CFD-BFF5-4C42-B686-20B881A7AD34}"/>
    <cellStyle name="_Data_ASaetta2_06_DBOPS_Actl_C13 5" xfId="11190" xr:uid="{5E2BDD58-8700-4825-9B79-E5EB14734121}"/>
    <cellStyle name="_Data_ASaetta2_06_DBOPS_Actl_C13 5 2" xfId="18213" xr:uid="{1AECEA38-F48E-405C-852E-06A846E6E1B9}"/>
    <cellStyle name="_Data_ASaetta2_06_DBOPS_Actl_C13 5 2 2" xfId="30582" xr:uid="{71B8FDD7-A9FD-40B3-B1A7-486CE1C8EB29}"/>
    <cellStyle name="_Data_ASaetta2_06_DBOPS_Actl_C13 5 3" xfId="23917" xr:uid="{F38B471A-B2CA-471E-8B6E-1833EBB02EDC}"/>
    <cellStyle name="_Data_ASaetta2_06_DBOPS_Actl_C13 6" xfId="12476" xr:uid="{3B0BAB0D-DA40-4FB7-98C2-52B1D2131C6A}"/>
    <cellStyle name="_Data_ASaetta2_06_DBOPS_Actl_C13 6 2" xfId="25171" xr:uid="{7DE352DD-7688-4252-9B22-ACCA5E76A7FF}"/>
    <cellStyle name="_Data_ASaetta2_08 Impatto cambi" xfId="1142" xr:uid="{EC9C21A0-714E-4A2F-8760-7377CEE5A98E}"/>
    <cellStyle name="_Data_ASaetta2_08 Impatto cambi 2" xfId="1143" xr:uid="{F6E86DED-ABFC-4BA2-B721-39D7D585D112}"/>
    <cellStyle name="_Data_ASaetta2_08 Impatto cambi 2 2" xfId="11302" xr:uid="{25023FA7-2392-4385-91A3-756C2D845EAF}"/>
    <cellStyle name="_Data_ASaetta2_08 Impatto cambi 2 2 2" xfId="18288" xr:uid="{D2BF3134-C082-429B-9076-34BA5DFA7406}"/>
    <cellStyle name="_Data_ASaetta2_08 Impatto cambi 2 2 2 2" xfId="30654" xr:uid="{BB4F5182-9DB3-4509-B675-6A0EA6041905}"/>
    <cellStyle name="_Data_ASaetta2_08 Impatto cambi 2 2 3" xfId="24020" xr:uid="{8DFD49CB-02EE-47ED-A013-50344475A9BA}"/>
    <cellStyle name="_Data_ASaetta2_08 Impatto cambi 2 3" xfId="10472" xr:uid="{4C5F98BC-C7DC-482C-90D6-205E42012119}"/>
    <cellStyle name="_Data_ASaetta2_08 Impatto cambi 2 3 2" xfId="17528" xr:uid="{D38FEEB1-4CE6-4AB9-9E33-DAE37D7637C5}"/>
    <cellStyle name="_Data_ASaetta2_08 Impatto cambi 2 3 2 2" xfId="29897" xr:uid="{29200BF9-C13D-4F58-81F2-0C03BE9864AE}"/>
    <cellStyle name="_Data_ASaetta2_08 Impatto cambi 2 3 3" xfId="23214" xr:uid="{95D52A8B-22E6-4A71-86F4-DC7107099FB6}"/>
    <cellStyle name="_Data_ASaetta2_08 Impatto cambi 2 4" xfId="12474" xr:uid="{32C4CBF6-9BC2-4984-87B6-61DB656F6E37}"/>
    <cellStyle name="_Data_ASaetta2_08 Impatto cambi 2 4 2" xfId="25169" xr:uid="{2B3C3D0A-7C6A-4965-8B16-BF19D8C8C468}"/>
    <cellStyle name="_Data_ASaetta2_08 Impatto cambi 3" xfId="1144" xr:uid="{6A47C67C-1849-4D8E-B1A4-A37295D40077}"/>
    <cellStyle name="_Data_ASaetta2_08 Impatto cambi 3 2" xfId="7102" xr:uid="{B612B49F-B566-4BC5-BF0D-42354EC94485}"/>
    <cellStyle name="_Data_ASaetta2_08 Impatto cambi 3 2 2" xfId="14464" xr:uid="{8E94D058-9892-4C34-88F2-94B61BBF534A}"/>
    <cellStyle name="_Data_ASaetta2_08 Impatto cambi 3 2 2 2" xfId="26975" xr:uid="{F1F94831-39FC-4EB5-A189-4378B3D50BC1}"/>
    <cellStyle name="_Data_ASaetta2_08 Impatto cambi 3 2 3" xfId="20313" xr:uid="{1AE0CDD0-D2A8-4CFB-99CB-E784780A9266}"/>
    <cellStyle name="_Data_ASaetta2_08 Impatto cambi 3 3" xfId="10471" xr:uid="{5BC55E71-A7BB-4674-AC18-E9070A4E1625}"/>
    <cellStyle name="_Data_ASaetta2_08 Impatto cambi 3 3 2" xfId="17527" xr:uid="{B5AAEB73-3BD9-4C16-9F39-DB2196D17231}"/>
    <cellStyle name="_Data_ASaetta2_08 Impatto cambi 3 3 2 2" xfId="29896" xr:uid="{8C202022-4280-4268-8887-AB0CEBBBDE45}"/>
    <cellStyle name="_Data_ASaetta2_08 Impatto cambi 3 3 3" xfId="23213" xr:uid="{1CBB397D-F8F7-45AC-8C65-ABFCEE46E56A}"/>
    <cellStyle name="_Data_ASaetta2_08 Impatto cambi 3 4" xfId="11186" xr:uid="{FDFC6CA4-3A57-4724-B25F-288B9FD77CF8}"/>
    <cellStyle name="_Data_ASaetta2_08 Impatto cambi 3 4 2" xfId="23915" xr:uid="{7A6CE1FE-5C96-4F17-8205-5959178E5D52}"/>
    <cellStyle name="_Data_ASaetta2_08 Impatto cambi 4" xfId="7100" xr:uid="{6332527F-3213-49AF-908B-DCD0A77293EC}"/>
    <cellStyle name="_Data_ASaetta2_08 Impatto cambi 4 2" xfId="14462" xr:uid="{D29835E6-AF65-43F5-A7C2-6F3E78B844E8}"/>
    <cellStyle name="_Data_ASaetta2_08 Impatto cambi 4 2 2" xfId="26973" xr:uid="{53FE9EBD-D0EF-4152-8626-466F6C617794}"/>
    <cellStyle name="_Data_ASaetta2_08 Impatto cambi 4 3" xfId="20311" xr:uid="{BD730044-341D-494C-A63B-41BADB0654B1}"/>
    <cellStyle name="_Data_ASaetta2_08 Impatto cambi 5" xfId="10473" xr:uid="{65B4C2BA-7DF9-4BBB-8D3E-BFC2634140B2}"/>
    <cellStyle name="_Data_ASaetta2_08 Impatto cambi 5 2" xfId="17529" xr:uid="{684EDA10-27FB-4399-9776-20FC2D3F41AB}"/>
    <cellStyle name="_Data_ASaetta2_08 Impatto cambi 5 2 2" xfId="29898" xr:uid="{3D7E5167-D549-4CC3-8926-5F3E0B78DC8A}"/>
    <cellStyle name="_Data_ASaetta2_08 Impatto cambi 5 3" xfId="23215" xr:uid="{CDC87C64-983B-4C3F-8D41-8571E56D97A5}"/>
    <cellStyle name="_Data_ASaetta2_08 Impatto cambi 6" xfId="12475" xr:uid="{3A38B7EC-C633-4CCF-8C46-8CBC978C47FB}"/>
    <cellStyle name="_Data_ASaetta2_08 Impatto cambi 6 2" xfId="25170" xr:uid="{0ECDD40B-12FE-4565-B026-709CE4AED4CB}"/>
    <cellStyle name="_Data_ASaetta2_08 Settori Settembre" xfId="1145" xr:uid="{8782DECE-D028-40C3-BF74-4BCDB198F157}"/>
    <cellStyle name="_Data_ASaetta2_08 Settori Settembre 2" xfId="1146" xr:uid="{3E6C35B7-1524-47E4-A314-B4F1027EA03A}"/>
    <cellStyle name="_Data_ASaetta2_08 Settori Settembre 2 2" xfId="7104" xr:uid="{522BF015-7236-4E5F-B53D-D1E7224B02FE}"/>
    <cellStyle name="_Data_ASaetta2_08 Settori Settembre 2 2 2" xfId="14466" xr:uid="{9D415F91-3809-49F1-A7DD-7E1D57D83DE2}"/>
    <cellStyle name="_Data_ASaetta2_08 Settori Settembre 2 2 2 2" xfId="26977" xr:uid="{ABBA5B62-F988-4504-B5A0-906084D6FA73}"/>
    <cellStyle name="_Data_ASaetta2_08 Settori Settembre 2 2 3" xfId="20315" xr:uid="{213F69A0-4567-443C-9D8A-F814C57C7F18}"/>
    <cellStyle name="_Data_ASaetta2_08 Settori Settembre 2 3" xfId="10469" xr:uid="{6B046D95-E6F3-4017-9CE1-AE5D6FA97F81}"/>
    <cellStyle name="_Data_ASaetta2_08 Settori Settembre 2 3 2" xfId="17525" xr:uid="{1C485CC5-3E7C-4832-91CE-518164CE6F4F}"/>
    <cellStyle name="_Data_ASaetta2_08 Settori Settembre 2 3 2 2" xfId="29894" xr:uid="{5040C255-105A-40F5-B762-A1C318EFB131}"/>
    <cellStyle name="_Data_ASaetta2_08 Settori Settembre 2 3 3" xfId="23211" xr:uid="{CEC31AB2-D63D-4726-B380-715D5F3DC2BD}"/>
    <cellStyle name="_Data_ASaetta2_08 Settori Settembre 2 4" xfId="12472" xr:uid="{C2387920-DE98-43EC-A6D8-099C67F15FC0}"/>
    <cellStyle name="_Data_ASaetta2_08 Settori Settembre 2 4 2" xfId="25167" xr:uid="{FE1F1172-2A43-4744-9390-F84F5C75010D}"/>
    <cellStyle name="_Data_ASaetta2_08 Settori Settembre 3" xfId="1147" xr:uid="{9E223338-7B43-4926-BF5B-34D87577BAEA}"/>
    <cellStyle name="_Data_ASaetta2_08 Settori Settembre 3 2" xfId="7105" xr:uid="{9894B42A-D76A-419E-A0E7-0F5BC11A63AA}"/>
    <cellStyle name="_Data_ASaetta2_08 Settori Settembre 3 2 2" xfId="14467" xr:uid="{4A36F141-AAD7-4B6C-AC83-9164648ADCF6}"/>
    <cellStyle name="_Data_ASaetta2_08 Settori Settembre 3 2 2 2" xfId="26978" xr:uid="{40D10526-48B5-490A-8438-24B8FD4FE40A}"/>
    <cellStyle name="_Data_ASaetta2_08 Settori Settembre 3 2 3" xfId="20316" xr:uid="{24135B6C-5047-4A09-B482-D0A5400D8A2F}"/>
    <cellStyle name="_Data_ASaetta2_08 Settori Settembre 3 3" xfId="10467" xr:uid="{E79B0A01-7EE1-4BBA-9CC1-67D94C4DE9F0}"/>
    <cellStyle name="_Data_ASaetta2_08 Settori Settembre 3 3 2" xfId="17523" xr:uid="{4C63D7D7-CE25-4128-A71F-6848BECCCB85}"/>
    <cellStyle name="_Data_ASaetta2_08 Settori Settembre 3 3 2 2" xfId="29892" xr:uid="{2DA7F27F-3F32-4746-AF2F-D93B435FB7D3}"/>
    <cellStyle name="_Data_ASaetta2_08 Settori Settembre 3 3 3" xfId="23209" xr:uid="{7C2BCBFE-329A-498C-8BC7-75EC2B4BF791}"/>
    <cellStyle name="_Data_ASaetta2_08 Settori Settembre 3 4" xfId="12471" xr:uid="{97808D41-9B68-467B-8812-EE8968D3FE72}"/>
    <cellStyle name="_Data_ASaetta2_08 Settori Settembre 3 4 2" xfId="25166" xr:uid="{E7DFB299-2565-4539-9DF7-F5015B92C7A5}"/>
    <cellStyle name="_Data_ASaetta2_08 Settori Settembre 4" xfId="7103" xr:uid="{63F4965A-7C26-4FD8-98F9-744AA4B524EC}"/>
    <cellStyle name="_Data_ASaetta2_08 Settori Settembre 4 2" xfId="14465" xr:uid="{21D16D17-841E-4FA8-B36D-3DA836CC0381}"/>
    <cellStyle name="_Data_ASaetta2_08 Settori Settembre 4 2 2" xfId="26976" xr:uid="{E9CAF667-C15E-4B8D-B802-CFA20CA82A74}"/>
    <cellStyle name="_Data_ASaetta2_08 Settori Settembre 4 3" xfId="20314" xr:uid="{28843BE1-7A51-400D-AA41-C2EEFA8952E9}"/>
    <cellStyle name="_Data_ASaetta2_08 Settori Settembre 5" xfId="10470" xr:uid="{8F049C12-A940-40C4-B9A3-E4F143AD2D0B}"/>
    <cellStyle name="_Data_ASaetta2_08 Settori Settembre 5 2" xfId="17526" xr:uid="{30B9059C-DFB6-4B93-B3B5-70312316D962}"/>
    <cellStyle name="_Data_ASaetta2_08 Settori Settembre 5 2 2" xfId="29895" xr:uid="{FD186515-C088-42B1-86F2-F13B2CC57CF0}"/>
    <cellStyle name="_Data_ASaetta2_08 Settori Settembre 5 3" xfId="23212" xr:uid="{49ED9C50-6FCE-4A7D-AB17-26F1A149A8C0}"/>
    <cellStyle name="_Data_ASaetta2_08 Settori Settembre 6" xfId="12473" xr:uid="{F3340505-A014-4323-ADF3-272F1506C162}"/>
    <cellStyle name="_Data_ASaetta2_08 Settori Settembre 6 2" xfId="25168" xr:uid="{242A5BD1-B68B-4D6A-85D5-3674421E5CD5}"/>
    <cellStyle name="_Data_ASaetta2_1" xfId="1148" xr:uid="{22FEA224-123F-43CB-B73D-047ABB5024C2}"/>
    <cellStyle name="_Data_ASaetta2_1 2" xfId="1149" xr:uid="{A95CC717-D2D0-4742-8832-09030FE424C1}"/>
    <cellStyle name="_Data_ASaetta2_1 2 2" xfId="7107" xr:uid="{F99D0760-C14E-4942-A95D-D83F4DC26A9A}"/>
    <cellStyle name="_Data_ASaetta2_1 2 2 2" xfId="14469" xr:uid="{D4D16C06-4F0C-4703-BDEB-959467323366}"/>
    <cellStyle name="_Data_ASaetta2_1 2 2 2 2" xfId="26980" xr:uid="{41537664-E406-4526-80BC-1111E621E755}"/>
    <cellStyle name="_Data_ASaetta2_1 2 2 3" xfId="20318" xr:uid="{4965581F-D873-4E54-B6D5-5628DAEFC0EE}"/>
    <cellStyle name="_Data_ASaetta2_1 2 3" xfId="11345" xr:uid="{26E9532A-A13D-4E32-9CB7-5B9F4EDD7A20}"/>
    <cellStyle name="_Data_ASaetta2_1 2 3 2" xfId="18324" xr:uid="{B5BDCEBC-B821-4DD9-8B6B-16A9A83E8085}"/>
    <cellStyle name="_Data_ASaetta2_1 2 3 2 2" xfId="30689" xr:uid="{87D9F5FB-3549-4CCD-9FA0-0CC88EDC174B}"/>
    <cellStyle name="_Data_ASaetta2_1 2 3 3" xfId="24059" xr:uid="{C2E81EFF-4AAC-4F7A-8D2D-4FB07AD7AFB7}"/>
    <cellStyle name="_Data_ASaetta2_1 2 4" xfId="12469" xr:uid="{A8CEDEB7-7D7C-4D64-AD52-372345D01823}"/>
    <cellStyle name="_Data_ASaetta2_1 2 4 2" xfId="25164" xr:uid="{F3EEDBBD-DA1C-43EA-9196-E806D1355C34}"/>
    <cellStyle name="_Data_ASaetta2_1 3" xfId="1150" xr:uid="{6F4B2916-AC2B-496F-BFBE-C35133391074}"/>
    <cellStyle name="_Data_ASaetta2_1 3 2" xfId="7108" xr:uid="{F2986B2D-FEEC-4262-8D25-6349B24ECC5D}"/>
    <cellStyle name="_Data_ASaetta2_1 3 2 2" xfId="14470" xr:uid="{BDD28EE4-3092-4B78-B685-F0773B2994AA}"/>
    <cellStyle name="_Data_ASaetta2_1 3 2 2 2" xfId="26981" xr:uid="{3C21F6A7-7BA8-4DB9-8DDF-10AEDA88E3CC}"/>
    <cellStyle name="_Data_ASaetta2_1 3 2 3" xfId="20319" xr:uid="{43263754-1FDA-4A18-939A-5AE253F91C80}"/>
    <cellStyle name="_Data_ASaetta2_1 3 3" xfId="10466" xr:uid="{8B067318-0086-4F83-9FF7-883E374E06B9}"/>
    <cellStyle name="_Data_ASaetta2_1 3 3 2" xfId="17522" xr:uid="{4C1B5E31-4153-4D23-B832-326030D60E66}"/>
    <cellStyle name="_Data_ASaetta2_1 3 3 2 2" xfId="29891" xr:uid="{B9D0F563-13A4-4B4F-9ACD-CB1BF7B44475}"/>
    <cellStyle name="_Data_ASaetta2_1 3 3 3" xfId="23208" xr:uid="{D714DD87-1503-46CF-99A5-87A95D2993F6}"/>
    <cellStyle name="_Data_ASaetta2_1 3 4" xfId="12468" xr:uid="{37A8E2AB-7B56-4E27-8036-82989E0108B2}"/>
    <cellStyle name="_Data_ASaetta2_1 3 4 2" xfId="25163" xr:uid="{38ECE3CC-521E-41A9-B5D4-58251006681E}"/>
    <cellStyle name="_Data_ASaetta2_1 4" xfId="7106" xr:uid="{BFBCC36D-1B47-45FF-8BBB-CA13DBE32F82}"/>
    <cellStyle name="_Data_ASaetta2_1 4 2" xfId="14468" xr:uid="{821E5208-7F4D-4ED3-A646-972D339A1D0A}"/>
    <cellStyle name="_Data_ASaetta2_1 4 2 2" xfId="26979" xr:uid="{7C105C4F-9FA4-4FB8-8166-82D7C3F9B555}"/>
    <cellStyle name="_Data_ASaetta2_1 4 3" xfId="20317" xr:uid="{6DD0225E-9FC9-4493-A0EC-8A275EDF5D34}"/>
    <cellStyle name="_Data_ASaetta2_1 5" xfId="10468" xr:uid="{C1850694-8640-433E-9D56-1829B6E87D9F}"/>
    <cellStyle name="_Data_ASaetta2_1 5 2" xfId="17524" xr:uid="{FE72EA4A-9A86-4CE7-8CFE-E12F4A500199}"/>
    <cellStyle name="_Data_ASaetta2_1 5 2 2" xfId="29893" xr:uid="{D7B50F2B-7674-4CBE-ACE3-AC66FB308B00}"/>
    <cellStyle name="_Data_ASaetta2_1 5 3" xfId="23210" xr:uid="{F67A3BE3-2CC1-4BD5-9759-93C856357685}"/>
    <cellStyle name="_Data_ASaetta2_1 6" xfId="12470" xr:uid="{536AAA8C-31BF-4D4A-9089-290C465828E1}"/>
    <cellStyle name="_Data_ASaetta2_1 6 2" xfId="25165" xr:uid="{8DD4FA38-2A39-4A6C-8DD6-BC24E64FA1DA}"/>
    <cellStyle name="_Data_ASaetta2_12 CFR C12" xfId="1151" xr:uid="{600674C4-D806-4223-81F1-2294A960AFE3}"/>
    <cellStyle name="_Data_ASaetta2_12 CFR C12 2" xfId="1152" xr:uid="{420200B5-4FCA-4491-8CA8-C7AADB7764BC}"/>
    <cellStyle name="_Data_ASaetta2_12 CFR C12 2 2" xfId="7110" xr:uid="{5486B0B1-C1CB-4BD0-B425-3B45F88C1EDB}"/>
    <cellStyle name="_Data_ASaetta2_12 CFR C12 2 2 2" xfId="14472" xr:uid="{B7467266-DF35-4B05-9062-B562FA1EE9EB}"/>
    <cellStyle name="_Data_ASaetta2_12 CFR C12 2 2 2 2" xfId="26983" xr:uid="{F04C96FC-E91C-4DCC-AAA8-D53DDA97933B}"/>
    <cellStyle name="_Data_ASaetta2_12 CFR C12 2 2 3" xfId="20321" xr:uid="{1A7D70CC-EDD2-4146-94B2-31A2B5BF04FB}"/>
    <cellStyle name="_Data_ASaetta2_12 CFR C12 2 3" xfId="10464" xr:uid="{0053512F-1452-42B0-B5C1-DF0D351EF11C}"/>
    <cellStyle name="_Data_ASaetta2_12 CFR C12 2 3 2" xfId="17520" xr:uid="{693A5E59-EFCF-4F68-8139-CF576C044EE1}"/>
    <cellStyle name="_Data_ASaetta2_12 CFR C12 2 3 2 2" xfId="29889" xr:uid="{A84AC735-0129-48D5-8C71-F1D5907BC1F3}"/>
    <cellStyle name="_Data_ASaetta2_12 CFR C12 2 3 3" xfId="23206" xr:uid="{2E714106-DAC2-4220-A657-27F7FD4EBFAD}"/>
    <cellStyle name="_Data_ASaetta2_12 CFR C12 2 4" xfId="12466" xr:uid="{D527096B-D34C-48BB-8C45-E63E90B1CF3B}"/>
    <cellStyle name="_Data_ASaetta2_12 CFR C12 2 4 2" xfId="25161" xr:uid="{E83B24FF-FDC4-4EFC-B2B9-3DF69AADFF2D}"/>
    <cellStyle name="_Data_ASaetta2_12 CFR C12 3" xfId="1153" xr:uid="{BC8C72A9-A4DD-4541-A3CB-54AABE58F9A1}"/>
    <cellStyle name="_Data_ASaetta2_12 CFR C12 3 2" xfId="7111" xr:uid="{BA3D1EA3-6EE1-4B11-BC51-F8181A502D34}"/>
    <cellStyle name="_Data_ASaetta2_12 CFR C12 3 2 2" xfId="14473" xr:uid="{F7251C00-6D4D-4FA6-B0F5-0A8D47D87865}"/>
    <cellStyle name="_Data_ASaetta2_12 CFR C12 3 2 2 2" xfId="26984" xr:uid="{79B58236-3347-4A61-A7D1-81E8BF142333}"/>
    <cellStyle name="_Data_ASaetta2_12 CFR C12 3 2 3" xfId="20322" xr:uid="{199822E0-D4B1-4B6C-89B7-6B587CB8DD33}"/>
    <cellStyle name="_Data_ASaetta2_12 CFR C12 3 3" xfId="13148" xr:uid="{64599291-2F19-4736-81D0-6C6304C7019E}"/>
    <cellStyle name="_Data_ASaetta2_12 CFR C12 3 3 2" xfId="18894" xr:uid="{3D62660B-01E4-4847-898A-0F3AF9C14D1E}"/>
    <cellStyle name="_Data_ASaetta2_12 CFR C12 3 3 2 2" xfId="31259" xr:uid="{EF3FFEED-6669-4FC3-AA47-B8EEAF60E3C6}"/>
    <cellStyle name="_Data_ASaetta2_12 CFR C12 3 3 3" xfId="25843" xr:uid="{3A0CA617-5235-49E3-95A9-5D454B9110B1}"/>
    <cellStyle name="_Data_ASaetta2_12 CFR C12 3 4" xfId="12465" xr:uid="{3636833F-07C7-4573-897A-EC97D201DFE0}"/>
    <cellStyle name="_Data_ASaetta2_12 CFR C12 3 4 2" xfId="25160" xr:uid="{52716AC9-F673-44CF-A899-643FC17FB0F9}"/>
    <cellStyle name="_Data_ASaetta2_12 CFR C12 4" xfId="7109" xr:uid="{0A0C6C95-E21F-4A26-A98D-AD092A068ACF}"/>
    <cellStyle name="_Data_ASaetta2_12 CFR C12 4 2" xfId="14471" xr:uid="{8A94B194-A141-45E3-BFAD-DA2E61790FFB}"/>
    <cellStyle name="_Data_ASaetta2_12 CFR C12 4 2 2" xfId="26982" xr:uid="{6111CA0A-9FFB-4236-B75B-A92E064A8218}"/>
    <cellStyle name="_Data_ASaetta2_12 CFR C12 4 3" xfId="20320" xr:uid="{2BE23828-CBD1-434A-8839-6DF88C25919A}"/>
    <cellStyle name="_Data_ASaetta2_12 CFR C12 5" xfId="10465" xr:uid="{29655BAE-0206-4534-A6CE-1FD1159918E2}"/>
    <cellStyle name="_Data_ASaetta2_12 CFR C12 5 2" xfId="17521" xr:uid="{25CBD18B-D991-48F1-A2F0-3F94641CAC07}"/>
    <cellStyle name="_Data_ASaetta2_12 CFR C12 5 2 2" xfId="29890" xr:uid="{53B96955-6D16-44A6-BB4C-106851ECD87C}"/>
    <cellStyle name="_Data_ASaetta2_12 CFR C12 5 3" xfId="23207" xr:uid="{9B120896-58FB-4EB0-A632-51ECE2EA4144}"/>
    <cellStyle name="_Data_ASaetta2_12 CFR C12 6" xfId="12467" xr:uid="{991C7151-774D-458C-B707-2DD5B6AF6680}"/>
    <cellStyle name="_Data_ASaetta2_12 CFR C12 6 2" xfId="25162" xr:uid="{A04679EC-4641-434C-8EF6-4C769C4530E1}"/>
    <cellStyle name="_Data_ASaetta2_12 flash" xfId="1154" xr:uid="{CFDA117E-207F-4F7D-9F17-CF045F05FCA3}"/>
    <cellStyle name="_Data_ASaetta2_12 flash 2" xfId="1155" xr:uid="{960FEC6B-0973-46CD-A48C-4C8B415B14B5}"/>
    <cellStyle name="_Data_ASaetta2_12 flash 2 2" xfId="7113" xr:uid="{3D2686D5-AF08-46C6-81FE-71E29C4EED38}"/>
    <cellStyle name="_Data_ASaetta2_12 flash 2 2 2" xfId="14475" xr:uid="{19CFCFB4-61AC-4EAB-B95E-0E5A053AB6A4}"/>
    <cellStyle name="_Data_ASaetta2_12 flash 2 2 2 2" xfId="26986" xr:uid="{7D7526E1-CD33-4A39-A755-ADDF2597EB03}"/>
    <cellStyle name="_Data_ASaetta2_12 flash 2 2 3" xfId="20324" xr:uid="{60F5FD39-BB9F-4761-82AC-93636AB4533B}"/>
    <cellStyle name="_Data_ASaetta2_12 flash 2 3" xfId="10462" xr:uid="{8A1A7890-24EC-41FC-944B-D048BFAC46F1}"/>
    <cellStyle name="_Data_ASaetta2_12 flash 2 3 2" xfId="17518" xr:uid="{175115C7-1ED7-4D7F-BC1E-80C08880033C}"/>
    <cellStyle name="_Data_ASaetta2_12 flash 2 3 2 2" xfId="29887" xr:uid="{7BBC1989-9FD5-4789-8C6F-B93A7A857E26}"/>
    <cellStyle name="_Data_ASaetta2_12 flash 2 3 3" xfId="23204" xr:uid="{98972CA4-F552-4EFA-ACE5-0E91087CAB9E}"/>
    <cellStyle name="_Data_ASaetta2_12 flash 2 4" xfId="12463" xr:uid="{D0C217B7-5D4A-4127-9BEF-F212C54D8BA2}"/>
    <cellStyle name="_Data_ASaetta2_12 flash 2 4 2" xfId="25158" xr:uid="{41C12112-9C47-46D7-88C6-98A4842779F0}"/>
    <cellStyle name="_Data_ASaetta2_12 flash 3" xfId="1156" xr:uid="{F60E4825-901D-4CB1-9F10-C922F95C8438}"/>
    <cellStyle name="_Data_ASaetta2_12 flash 3 2" xfId="7114" xr:uid="{15867FCE-8EFE-4C0B-A366-610D7981C368}"/>
    <cellStyle name="_Data_ASaetta2_12 flash 3 2 2" xfId="14476" xr:uid="{BF0E9931-7767-4F8E-984F-DE41C96E3EA0}"/>
    <cellStyle name="_Data_ASaetta2_12 flash 3 2 2 2" xfId="26987" xr:uid="{98082B22-1385-4F18-AA68-1CD68AABCB24}"/>
    <cellStyle name="_Data_ASaetta2_12 flash 3 2 3" xfId="20325" xr:uid="{F6EA1D47-D5DA-4B4F-A2BD-626A46434528}"/>
    <cellStyle name="_Data_ASaetta2_12 flash 3 3" xfId="10461" xr:uid="{DD23234F-6EA2-44F1-B1CF-BE518B9377CD}"/>
    <cellStyle name="_Data_ASaetta2_12 flash 3 3 2" xfId="17517" xr:uid="{F0F38CB8-01D7-4C8E-988F-2191572DEE89}"/>
    <cellStyle name="_Data_ASaetta2_12 flash 3 3 2 2" xfId="29886" xr:uid="{CC5826F8-BD03-49D1-A601-AA639C74C785}"/>
    <cellStyle name="_Data_ASaetta2_12 flash 3 3 3" xfId="23203" xr:uid="{0FDFE0BC-ABC7-4C95-8826-5EE9A72C3B5A}"/>
    <cellStyle name="_Data_ASaetta2_12 flash 3 4" xfId="12462" xr:uid="{43BB2A9D-16D4-4171-806F-ECF3C44FD3F4}"/>
    <cellStyle name="_Data_ASaetta2_12 flash 3 4 2" xfId="25157" xr:uid="{A4ED43DA-18C1-481A-AC3F-4CA52D0C9B17}"/>
    <cellStyle name="_Data_ASaetta2_12 flash 4" xfId="7112" xr:uid="{81049FA9-76B0-46F3-B5E6-2FD86727F6A5}"/>
    <cellStyle name="_Data_ASaetta2_12 flash 4 2" xfId="14474" xr:uid="{8757E91C-82D9-4635-9C9E-FAA1C7A417F8}"/>
    <cellStyle name="_Data_ASaetta2_12 flash 4 2 2" xfId="26985" xr:uid="{FAF3A4BB-38DF-44AC-BFA4-32CAA5B4EFF6}"/>
    <cellStyle name="_Data_ASaetta2_12 flash 4 3" xfId="20323" xr:uid="{E3EBEE62-E915-4EA8-8446-D0EDC3E8F746}"/>
    <cellStyle name="_Data_ASaetta2_12 flash 5" xfId="10463" xr:uid="{F3482DBE-4C69-4817-B6D6-501BE96B0B4A}"/>
    <cellStyle name="_Data_ASaetta2_12 flash 5 2" xfId="17519" xr:uid="{2D901AFC-A54E-4D5D-BD87-1FF07BCDDCD4}"/>
    <cellStyle name="_Data_ASaetta2_12 flash 5 2 2" xfId="29888" xr:uid="{D53D1F03-38D5-4290-91CA-51A371D31843}"/>
    <cellStyle name="_Data_ASaetta2_12 flash 5 3" xfId="23205" xr:uid="{462D641F-08F0-4740-B856-C3EA20DEF331}"/>
    <cellStyle name="_Data_ASaetta2_12 flash 6" xfId="12464" xr:uid="{54A4D0D0-9A51-4229-815E-F1758E2963DB}"/>
    <cellStyle name="_Data_ASaetta2_12 flash 6 2" xfId="25159" xr:uid="{C4668B5B-EE11-4156-9B3D-0FE9B3010E14}"/>
    <cellStyle name="_Data_ASaetta2_30_06_04_Plan_05_07_DB Comm" xfId="1157" xr:uid="{BE01F3A6-BF9D-481C-B60B-75D01E4DFFE2}"/>
    <cellStyle name="_Data_ASaetta2_30_06_04_Plan_05_07_DB Comm 2" xfId="1158" xr:uid="{E7447D0A-3CF4-4D08-88A2-874B53E90BF6}"/>
    <cellStyle name="_Data_ASaetta2_30_06_04_Plan_05_07_DB Comm 2 2" xfId="7115" xr:uid="{62C3F174-79A0-40E3-ABA3-38C5873FFF89}"/>
    <cellStyle name="_Data_ASaetta2_30_06_04_Plan_05_07_DB Comm 2 2 2" xfId="14477" xr:uid="{D4D965B8-AFCE-4BF2-867A-C0AEE0236E50}"/>
    <cellStyle name="_Data_ASaetta2_30_06_04_Plan_05_07_DB Comm 2 2 2 2" xfId="26988" xr:uid="{8A2F165A-3A8F-451D-BC48-D75FC77396E4}"/>
    <cellStyle name="_Data_ASaetta2_30_06_04_Plan_05_07_DB Comm 2 2 3" xfId="20326" xr:uid="{AAE7B996-75AF-482A-96A9-FCE50BC67C04}"/>
    <cellStyle name="_Data_ASaetta2_30_06_04_Plan_05_07_DB Comm 2 3" xfId="10459" xr:uid="{3897C228-86C0-4028-A252-12BAEA83E27E}"/>
    <cellStyle name="_Data_ASaetta2_30_06_04_Plan_05_07_DB Comm 2 3 2" xfId="17515" xr:uid="{B9EB93F9-74F3-48F1-8252-FA3216F15D6E}"/>
    <cellStyle name="_Data_ASaetta2_30_06_04_Plan_05_07_DB Comm 2 3 2 2" xfId="29884" xr:uid="{5907B506-FDD1-41DC-A155-F9532BDF4C57}"/>
    <cellStyle name="_Data_ASaetta2_30_06_04_Plan_05_07_DB Comm 2 3 3" xfId="23201" xr:uid="{5324D76D-6FEA-4EAD-8AE3-3DB9474A3BE0}"/>
    <cellStyle name="_Data_ASaetta2_30_06_04_Plan_05_07_DB Comm 2 4" xfId="12460" xr:uid="{B74D7607-341B-4C89-A639-73535EA112AB}"/>
    <cellStyle name="_Data_ASaetta2_30_06_04_Plan_05_07_DB Comm 2 4 2" xfId="25155" xr:uid="{355B65DC-C054-4B31-9B0D-7D7B8743D3AB}"/>
    <cellStyle name="_Data_ASaetta2_30_06_04_Plan_05_07_DB Comm 3" xfId="1159" xr:uid="{45C92E19-6701-4758-B867-6F79CD810D7E}"/>
    <cellStyle name="_Data_ASaetta2_30_06_04_Plan_05_07_DB Comm 3 2" xfId="7116" xr:uid="{19D81A2E-53D1-4DE6-8A0E-F5F1ED0F5BB4}"/>
    <cellStyle name="_Data_ASaetta2_30_06_04_Plan_05_07_DB Comm 3 2 2" xfId="14478" xr:uid="{F119840C-A71F-412C-9481-097145F95F2E}"/>
    <cellStyle name="_Data_ASaetta2_30_06_04_Plan_05_07_DB Comm 3 2 2 2" xfId="26989" xr:uid="{6DEB342B-FC10-4F5C-ABD4-6D77839DDBDC}"/>
    <cellStyle name="_Data_ASaetta2_30_06_04_Plan_05_07_DB Comm 3 2 3" xfId="20327" xr:uid="{F1A1EB44-8B6D-480A-9FF9-1303A5B1EDA1}"/>
    <cellStyle name="_Data_ASaetta2_30_06_04_Plan_05_07_DB Comm 3 3" xfId="10457" xr:uid="{4B7B5BD6-1B89-44B0-8272-271E67F6F474}"/>
    <cellStyle name="_Data_ASaetta2_30_06_04_Plan_05_07_DB Comm 3 3 2" xfId="17513" xr:uid="{4CA76B83-DB66-494F-9580-329D3B305E75}"/>
    <cellStyle name="_Data_ASaetta2_30_06_04_Plan_05_07_DB Comm 3 3 2 2" xfId="29882" xr:uid="{D6A902FE-B21D-4186-B731-E4EC87CBEF7F}"/>
    <cellStyle name="_Data_ASaetta2_30_06_04_Plan_05_07_DB Comm 3 3 3" xfId="23199" xr:uid="{E8C52CC4-A0B9-4DBA-B338-2AAB375303C3}"/>
    <cellStyle name="_Data_ASaetta2_30_06_04_Plan_05_07_DB Comm 3 4" xfId="12459" xr:uid="{98F86019-2B02-4AEF-B596-8CB307CE15BB}"/>
    <cellStyle name="_Data_ASaetta2_30_06_04_Plan_05_07_DB Comm 3 4 2" xfId="25154" xr:uid="{65AFF8AE-5ECB-4D7A-834B-113B8F5ED9DD}"/>
    <cellStyle name="_Data_ASaetta2_30_06_04_Plan_05_07_DB Comm 4" xfId="11303" xr:uid="{E3552DF4-C5C7-4BA9-AA4C-510681A71A30}"/>
    <cellStyle name="_Data_ASaetta2_30_06_04_Plan_05_07_DB Comm 4 2" xfId="18289" xr:uid="{4E8BFFB1-A67F-4EAC-BD3A-DD2B923C7D6F}"/>
    <cellStyle name="_Data_ASaetta2_30_06_04_Plan_05_07_DB Comm 4 2 2" xfId="30655" xr:uid="{FECFF56E-551C-42F3-BB1B-E5F0AFFB3CC1}"/>
    <cellStyle name="_Data_ASaetta2_30_06_04_Plan_05_07_DB Comm 4 3" xfId="24021" xr:uid="{AB9C4815-E4C0-457B-933E-74FA7F94C42A}"/>
    <cellStyle name="_Data_ASaetta2_30_06_04_Plan_05_07_DB Comm 5" xfId="10460" xr:uid="{A524FCC2-EE02-48F6-BE9E-4348F27D7716}"/>
    <cellStyle name="_Data_ASaetta2_30_06_04_Plan_05_07_DB Comm 5 2" xfId="17516" xr:uid="{0A95B7EC-CB0E-4681-AADD-F67629FBDD19}"/>
    <cellStyle name="_Data_ASaetta2_30_06_04_Plan_05_07_DB Comm 5 2 2" xfId="29885" xr:uid="{6284483A-8C3D-4A4D-BA3A-CF6FEFFD6C84}"/>
    <cellStyle name="_Data_ASaetta2_30_06_04_Plan_05_07_DB Comm 5 3" xfId="23202" xr:uid="{1B285315-07A4-4642-9E96-823FF2B7F13F}"/>
    <cellStyle name="_Data_ASaetta2_30_06_04_Plan_05_07_DB Comm 6" xfId="12461" xr:uid="{63E69B1A-9CB2-4C34-848A-050F1D441CCD}"/>
    <cellStyle name="_Data_ASaetta2_30_06_04_Plan_05_07_DB Comm 6 2" xfId="25156" xr:uid="{3A618257-6128-41D4-9BA8-BE830CA6CC4F}"/>
    <cellStyle name="_Data_ASaetta2_31_03_04_DB Comm" xfId="1160" xr:uid="{E764B49F-8030-4153-B897-7FD45E30C6E2}"/>
    <cellStyle name="_Data_ASaetta2_31_03_04_DB Comm 2" xfId="1161" xr:uid="{2AB559E0-F25A-424D-8F14-3B8ABF7B2DDA}"/>
    <cellStyle name="_Data_ASaetta2_31_03_04_DB Comm 2 2" xfId="7118" xr:uid="{1A6C80CB-B64D-41CE-8967-BC45461FE6C0}"/>
    <cellStyle name="_Data_ASaetta2_31_03_04_DB Comm 2 2 2" xfId="14480" xr:uid="{3367FE3F-BA15-471A-87DB-A683F327A268}"/>
    <cellStyle name="_Data_ASaetta2_31_03_04_DB Comm 2 2 2 2" xfId="26991" xr:uid="{83D54007-E0A7-42CD-8A00-4887FE020698}"/>
    <cellStyle name="_Data_ASaetta2_31_03_04_DB Comm 2 2 3" xfId="20329" xr:uid="{B2CC67C6-4A36-47A7-B11E-FF0091EAF51C}"/>
    <cellStyle name="_Data_ASaetta2_31_03_04_DB Comm 2 3" xfId="10458" xr:uid="{5949418C-E77A-4DF7-8FCF-2D58FB7070F6}"/>
    <cellStyle name="_Data_ASaetta2_31_03_04_DB Comm 2 3 2" xfId="17514" xr:uid="{515968A8-7F62-48AC-8610-03B4946329F6}"/>
    <cellStyle name="_Data_ASaetta2_31_03_04_DB Comm 2 3 2 2" xfId="29883" xr:uid="{842D2561-DD1C-4B68-BA2D-672496D5AB1D}"/>
    <cellStyle name="_Data_ASaetta2_31_03_04_DB Comm 2 3 3" xfId="23200" xr:uid="{7E278196-8E36-4F21-8E4C-CED02F84165D}"/>
    <cellStyle name="_Data_ASaetta2_31_03_04_DB Comm 2 4" xfId="12458" xr:uid="{A0C1822A-1D50-46FF-8D13-657E68814558}"/>
    <cellStyle name="_Data_ASaetta2_31_03_04_DB Comm 2 4 2" xfId="25153" xr:uid="{68CC7FB7-F407-4A52-88CE-667188407E3D}"/>
    <cellStyle name="_Data_ASaetta2_31_03_04_DB Comm 3" xfId="1162" xr:uid="{F7E12CDB-D6F8-4432-A626-2467A2DA631B}"/>
    <cellStyle name="_Data_ASaetta2_31_03_04_DB Comm 3 2" xfId="7119" xr:uid="{8BD8540E-4287-4F9E-B338-CD2AB067C5F8}"/>
    <cellStyle name="_Data_ASaetta2_31_03_04_DB Comm 3 2 2" xfId="14481" xr:uid="{BED3A935-74BD-428C-906D-CA457C7DD0DD}"/>
    <cellStyle name="_Data_ASaetta2_31_03_04_DB Comm 3 2 2 2" xfId="26992" xr:uid="{9E945B0E-33F7-4C67-9716-CA29A9568D9D}"/>
    <cellStyle name="_Data_ASaetta2_31_03_04_DB Comm 3 2 3" xfId="20330" xr:uid="{23B1CFC9-B4C3-46F2-9095-451E02FCAE5E}"/>
    <cellStyle name="_Data_ASaetta2_31_03_04_DB Comm 3 3" xfId="10456" xr:uid="{D9D061F0-17AA-4FE9-ABA2-B3632263C526}"/>
    <cellStyle name="_Data_ASaetta2_31_03_04_DB Comm 3 3 2" xfId="17512" xr:uid="{4ABCA1F0-9757-491F-B792-44B7A08DFAB0}"/>
    <cellStyle name="_Data_ASaetta2_31_03_04_DB Comm 3 3 2 2" xfId="29881" xr:uid="{92C9798F-759F-45D7-8E46-7135B1408AC6}"/>
    <cellStyle name="_Data_ASaetta2_31_03_04_DB Comm 3 3 3" xfId="23198" xr:uid="{F7B27321-E845-42C8-BCBA-E26C93296043}"/>
    <cellStyle name="_Data_ASaetta2_31_03_04_DB Comm 3 4" xfId="12457" xr:uid="{1ABB9024-B2E5-4DB2-957A-1BD5A774684B}"/>
    <cellStyle name="_Data_ASaetta2_31_03_04_DB Comm 3 4 2" xfId="25152" xr:uid="{84768A9C-99C7-40A3-8A66-D423B6429D1F}"/>
    <cellStyle name="_Data_ASaetta2_31_03_04_DB Comm 4" xfId="7117" xr:uid="{6AE1B5FF-C472-4FD8-A0A1-1B0F0090F83F}"/>
    <cellStyle name="_Data_ASaetta2_31_03_04_DB Comm 4 2" xfId="14479" xr:uid="{91D48852-6611-4902-8B1F-84D5283D31D8}"/>
    <cellStyle name="_Data_ASaetta2_31_03_04_DB Comm 4 2 2" xfId="26990" xr:uid="{AD287676-7078-4986-AE59-57A7344D31F9}"/>
    <cellStyle name="_Data_ASaetta2_31_03_04_DB Comm 4 3" xfId="20328" xr:uid="{621BD857-22F1-4098-B48F-0AF0C86608FA}"/>
    <cellStyle name="_Data_ASaetta2_31_03_04_DB Comm 5" xfId="13149" xr:uid="{28F93B00-8BB2-43F7-996E-F0794C87FCD4}"/>
    <cellStyle name="_Data_ASaetta2_31_03_04_DB Comm 5 2" xfId="18895" xr:uid="{B13BB7EA-C2DF-456E-A9E8-9794EF5F3E1F}"/>
    <cellStyle name="_Data_ASaetta2_31_03_04_DB Comm 5 2 2" xfId="31260" xr:uid="{7E4C5838-6C55-4216-BC35-7DD56A6D6F1A}"/>
    <cellStyle name="_Data_ASaetta2_31_03_04_DB Comm 5 3" xfId="25844" xr:uid="{504A6E5D-5671-410D-9603-0A6217B9DE64}"/>
    <cellStyle name="_Data_ASaetta2_31_03_04_DB Comm 6" xfId="11189" xr:uid="{DC82F3E5-0932-4E0B-B0A6-131528804898}"/>
    <cellStyle name="_Data_ASaetta2_31_03_04_DB Comm 6 2" xfId="23916" xr:uid="{391BF989-0F43-4618-82CB-78B0857F7558}"/>
    <cellStyle name="_Data_ASaetta2_ADJDOM27" xfId="1163" xr:uid="{CC9E764E-F646-4A49-967C-5CAD3C124AD3}"/>
    <cellStyle name="_Data_ASaetta2_ADJDOM27 2" xfId="1164" xr:uid="{98BE129C-83FD-4F2B-9F20-9FF3A3D4D7AC}"/>
    <cellStyle name="_Data_ASaetta2_ADJDOM27 2 2" xfId="7121" xr:uid="{B9B967A2-A1E4-4059-8FE7-7D8A14B68011}"/>
    <cellStyle name="_Data_ASaetta2_ADJDOM27 2 2 2" xfId="14483" xr:uid="{C9892D42-CEAC-44B4-9A99-A1FD30667215}"/>
    <cellStyle name="_Data_ASaetta2_ADJDOM27 2 2 2 2" xfId="26994" xr:uid="{240DC374-18FA-4AD4-8588-8C1DACDF6614}"/>
    <cellStyle name="_Data_ASaetta2_ADJDOM27 2 2 3" xfId="20332" xr:uid="{BB1CC771-EFFC-4E2E-A9B2-3454CEFCEEC3}"/>
    <cellStyle name="_Data_ASaetta2_ADJDOM27 2 3" xfId="10454" xr:uid="{F1F1C563-A975-49F1-9B00-FC34005E19F0}"/>
    <cellStyle name="_Data_ASaetta2_ADJDOM27 2 3 2" xfId="17510" xr:uid="{899501B0-271F-45BC-8D84-256BAD5BACC4}"/>
    <cellStyle name="_Data_ASaetta2_ADJDOM27 2 3 2 2" xfId="29879" xr:uid="{AEF544C3-6447-4615-9404-D08F7C3ECFC5}"/>
    <cellStyle name="_Data_ASaetta2_ADJDOM27 2 3 3" xfId="23196" xr:uid="{7271EF67-82E6-4771-8C00-EB28DB590E1C}"/>
    <cellStyle name="_Data_ASaetta2_ADJDOM27 2 4" xfId="12455" xr:uid="{E40BE66B-68D6-493A-BF04-07D8DA6297C7}"/>
    <cellStyle name="_Data_ASaetta2_ADJDOM27 2 4 2" xfId="25150" xr:uid="{2C19D4A1-C208-4740-BDAE-15994DDB2F33}"/>
    <cellStyle name="_Data_ASaetta2_ADJDOM27 3" xfId="1165" xr:uid="{D7548C19-DDD6-48FB-A134-5AB2CED54C58}"/>
    <cellStyle name="_Data_ASaetta2_ADJDOM27 3 2" xfId="7122" xr:uid="{288BC238-48FD-4A0B-A382-D4DC6AC289DD}"/>
    <cellStyle name="_Data_ASaetta2_ADJDOM27 3 2 2" xfId="14484" xr:uid="{41333712-E7E8-4904-A8E1-8DEBBBFBB57D}"/>
    <cellStyle name="_Data_ASaetta2_ADJDOM27 3 2 2 2" xfId="26995" xr:uid="{473246C9-9AE6-43A5-965F-62402A348061}"/>
    <cellStyle name="_Data_ASaetta2_ADJDOM27 3 2 3" xfId="20333" xr:uid="{9F6E0DA7-8E40-44CC-870E-509ADF4FF52A}"/>
    <cellStyle name="_Data_ASaetta2_ADJDOM27 3 3" xfId="10453" xr:uid="{2A8C4398-1A6F-47E7-98F0-6E3F1A3B7FB1}"/>
    <cellStyle name="_Data_ASaetta2_ADJDOM27 3 3 2" xfId="17509" xr:uid="{4C5B5E3F-4BE1-4BC8-B5D1-E95489B42282}"/>
    <cellStyle name="_Data_ASaetta2_ADJDOM27 3 3 2 2" xfId="29878" xr:uid="{D41CBEE7-29E9-4DAF-96C8-8A8A313B0CBC}"/>
    <cellStyle name="_Data_ASaetta2_ADJDOM27 3 3 3" xfId="23195" xr:uid="{A896E675-B367-4F64-92FA-34DC1AC2C4C9}"/>
    <cellStyle name="_Data_ASaetta2_ADJDOM27 3 4" xfId="12454" xr:uid="{5EA3B2D2-0501-4949-B3AE-AD4CABB57AEE}"/>
    <cellStyle name="_Data_ASaetta2_ADJDOM27 3 4 2" xfId="25149" xr:uid="{10470F82-EE07-4671-8288-EFCBB8A5CA7C}"/>
    <cellStyle name="_Data_ASaetta2_ADJDOM27 4" xfId="7120" xr:uid="{F0185242-5512-4FFF-B1B2-F1079695E724}"/>
    <cellStyle name="_Data_ASaetta2_ADJDOM27 4 2" xfId="14482" xr:uid="{8695DB60-0EC7-4998-BDF5-27B8BC12D7C7}"/>
    <cellStyle name="_Data_ASaetta2_ADJDOM27 4 2 2" xfId="26993" xr:uid="{33150175-4617-44D7-946F-3CE8BCF8224B}"/>
    <cellStyle name="_Data_ASaetta2_ADJDOM27 4 3" xfId="20331" xr:uid="{6F134C90-95DB-42ED-B618-EA5CC3A2A347}"/>
    <cellStyle name="_Data_ASaetta2_ADJDOM27 5" xfId="10455" xr:uid="{97D229FD-4CB9-47D4-9620-CD7F58387FF1}"/>
    <cellStyle name="_Data_ASaetta2_ADJDOM27 5 2" xfId="17511" xr:uid="{A8F6EDF4-D49B-4A3B-B7FE-AF617412E30F}"/>
    <cellStyle name="_Data_ASaetta2_ADJDOM27 5 2 2" xfId="29880" xr:uid="{6A1230F6-11DC-4F54-93A7-1F22F74B40DB}"/>
    <cellStyle name="_Data_ASaetta2_ADJDOM27 5 3" xfId="23197" xr:uid="{E04F266F-A5A8-4B45-A927-95BA6D3F1B87}"/>
    <cellStyle name="_Data_ASaetta2_ADJDOM27 6" xfId="12456" xr:uid="{B928B47C-97AD-4F13-AF7E-650E358D5704}"/>
    <cellStyle name="_Data_ASaetta2_ADJDOM27 6 2" xfId="25151" xr:uid="{1F0374F2-A24F-4252-B2A5-805ACD5AFA22}"/>
    <cellStyle name="_Data_ASaetta2_analisi RO" xfId="1166" xr:uid="{6AB48AC8-FFB0-4EDE-8F19-BD3C73494E31}"/>
    <cellStyle name="_Data_ASaetta2_analisi RO 2" xfId="1167" xr:uid="{09202017-CFFC-44DB-AC6D-ECEF7FC24834}"/>
    <cellStyle name="_Data_ASaetta2_analisi RO 2 2" xfId="7124" xr:uid="{CA436A51-ADC9-4C98-96AC-F67031DF18B9}"/>
    <cellStyle name="_Data_ASaetta2_analisi RO 2 2 2" xfId="14486" xr:uid="{800C206C-D17C-41A5-8F20-4959BC54CC5E}"/>
    <cellStyle name="_Data_ASaetta2_analisi RO 2 2 2 2" xfId="26997" xr:uid="{8175EF9A-0C79-4405-9C4B-B1F0BDD862D8}"/>
    <cellStyle name="_Data_ASaetta2_analisi RO 2 2 3" xfId="20335" xr:uid="{B8CC94C3-CC5D-46F8-A6DC-B35B51A028CE}"/>
    <cellStyle name="_Data_ASaetta2_analisi RO 2 3" xfId="13150" xr:uid="{3B757814-5312-4F32-952D-B07BFE7C2FAE}"/>
    <cellStyle name="_Data_ASaetta2_analisi RO 2 3 2" xfId="18896" xr:uid="{D30050F6-F052-44F1-AC83-2818396795B6}"/>
    <cellStyle name="_Data_ASaetta2_analisi RO 2 3 2 2" xfId="31261" xr:uid="{746E3368-6415-40A8-B063-F129CE4CD8AB}"/>
    <cellStyle name="_Data_ASaetta2_analisi RO 2 3 3" xfId="25845" xr:uid="{E6CE4FAB-4EC9-45C7-A72D-E1202FC1AEF7}"/>
    <cellStyle name="_Data_ASaetta2_analisi RO 2 4" xfId="12452" xr:uid="{4AA40987-CDD1-4FD6-913D-435F24BF7624}"/>
    <cellStyle name="_Data_ASaetta2_analisi RO 2 4 2" xfId="25147" xr:uid="{61A6437D-C8EA-406C-ABCF-34BC29E380AD}"/>
    <cellStyle name="_Data_ASaetta2_analisi RO 3" xfId="1168" xr:uid="{71B77137-00C2-4F61-A5DA-AADC3B1D1730}"/>
    <cellStyle name="_Data_ASaetta2_analisi RO 3 2" xfId="7125" xr:uid="{54617CA0-EA04-4FA7-B099-E486D84F5C2F}"/>
    <cellStyle name="_Data_ASaetta2_analisi RO 3 2 2" xfId="14487" xr:uid="{E52A669A-9488-492E-948F-A977059CA507}"/>
    <cellStyle name="_Data_ASaetta2_analisi RO 3 2 2 2" xfId="26998" xr:uid="{5EAD6A8E-8E54-4308-9F29-4E411B02808C}"/>
    <cellStyle name="_Data_ASaetta2_analisi RO 3 2 3" xfId="20336" xr:uid="{0D57E1E4-25F5-4555-91BB-240226DB67C1}"/>
    <cellStyle name="_Data_ASaetta2_analisi RO 3 3" xfId="10451" xr:uid="{4FDC85D8-F5DB-46D2-8E56-DCC4AA8F4CA6}"/>
    <cellStyle name="_Data_ASaetta2_analisi RO 3 3 2" xfId="17507" xr:uid="{6222AB5A-6510-4E13-933B-CCF382FA61C0}"/>
    <cellStyle name="_Data_ASaetta2_analisi RO 3 3 2 2" xfId="29876" xr:uid="{5D965916-44CE-433C-9A47-AD183B641B04}"/>
    <cellStyle name="_Data_ASaetta2_analisi RO 3 3 3" xfId="23193" xr:uid="{D68FC146-9337-473E-B19B-98F002A7047C}"/>
    <cellStyle name="_Data_ASaetta2_analisi RO 3 4" xfId="12451" xr:uid="{BCB790E6-E10B-4BE8-85E0-637D6A22CF07}"/>
    <cellStyle name="_Data_ASaetta2_analisi RO 3 4 2" xfId="25146" xr:uid="{68B5C9C4-8DE8-4B87-AADC-AED58AE9822D}"/>
    <cellStyle name="_Data_ASaetta2_analisi RO 4" xfId="7123" xr:uid="{1A5601CC-0A8C-4EB3-9870-75140243E4AB}"/>
    <cellStyle name="_Data_ASaetta2_analisi RO 4 2" xfId="14485" xr:uid="{AE5EAD0C-4905-4223-9DB2-200C2107EACE}"/>
    <cellStyle name="_Data_ASaetta2_analisi RO 4 2 2" xfId="26996" xr:uid="{BF9D791D-CCEB-4425-983D-5D4D0F2B43DA}"/>
    <cellStyle name="_Data_ASaetta2_analisi RO 4 3" xfId="20334" xr:uid="{A34B441C-EFC2-47F7-9E32-21862C105388}"/>
    <cellStyle name="_Data_ASaetta2_analisi RO 5" xfId="10452" xr:uid="{2DA1A99B-863C-4BD2-9182-FAEDE01B970E}"/>
    <cellStyle name="_Data_ASaetta2_analisi RO 5 2" xfId="17508" xr:uid="{C4506EFE-D055-49F3-9FB2-6AFA6665EEA0}"/>
    <cellStyle name="_Data_ASaetta2_analisi RO 5 2 2" xfId="29877" xr:uid="{1C696422-14CA-4D64-A284-5B9DA4579D25}"/>
    <cellStyle name="_Data_ASaetta2_analisi RO 5 3" xfId="23194" xr:uid="{2B2B2524-48A8-4D1F-AA11-5298A34D6CF7}"/>
    <cellStyle name="_Data_ASaetta2_analisi RO 6" xfId="12453" xr:uid="{91D280F3-C01A-499F-921C-16F45B52FF64}"/>
    <cellStyle name="_Data_ASaetta2_analisi RO 6 2" xfId="25148" xr:uid="{BDF44A78-CA78-4F47-96A2-7079F18FE4FC}"/>
    <cellStyle name="_Data_ASaetta2_Auto " xfId="1169" xr:uid="{1A575529-0442-4B20-B3CB-BEDD2F6860C8}"/>
    <cellStyle name="_Data_ASaetta2_Auto  2" xfId="1170" xr:uid="{B325AAB6-2493-4C4C-9B31-E830E1EBE9B9}"/>
    <cellStyle name="_Data_ASaetta2_Auto  2 2" xfId="7127" xr:uid="{0CD7B10C-3545-47E9-A2A6-8AA04F01D536}"/>
    <cellStyle name="_Data_ASaetta2_Auto  2 2 2" xfId="14489" xr:uid="{B019DD79-36AD-4FD2-AEC8-6CC84EFA0568}"/>
    <cellStyle name="_Data_ASaetta2_Auto  2 2 2 2" xfId="27000" xr:uid="{506684AF-EEC2-462F-9934-15B1A5E51ABB}"/>
    <cellStyle name="_Data_ASaetta2_Auto  2 2 3" xfId="20338" xr:uid="{E53EEED0-6ACB-424F-A4D9-4C9BC9CF3082}"/>
    <cellStyle name="_Data_ASaetta2_Auto  2 3" xfId="10449" xr:uid="{0DA1678A-5865-485A-8B17-5325E415A3BA}"/>
    <cellStyle name="_Data_ASaetta2_Auto  2 3 2" xfId="17505" xr:uid="{4BD235D8-9861-4FA2-BE0E-BB27DD3056F6}"/>
    <cellStyle name="_Data_ASaetta2_Auto  2 3 2 2" xfId="29874" xr:uid="{9FFFB35C-2E05-4B06-BA87-CC0E9011B20A}"/>
    <cellStyle name="_Data_ASaetta2_Auto  2 3 3" xfId="23191" xr:uid="{3235F09B-40B7-42BD-AF9C-59C63B9D9AC0}"/>
    <cellStyle name="_Data_ASaetta2_Auto  2 4" xfId="12449" xr:uid="{5318E28A-B37F-4379-A5F3-CEAF7F629775}"/>
    <cellStyle name="_Data_ASaetta2_Auto  2 4 2" xfId="25144" xr:uid="{E00F52C5-D36A-4994-BE67-569E0839E5BB}"/>
    <cellStyle name="_Data_ASaetta2_Auto  3" xfId="1171" xr:uid="{92439FF8-9878-4C9C-BAC3-2C722EB651C7}"/>
    <cellStyle name="_Data_ASaetta2_Auto  3 2" xfId="7128" xr:uid="{56A712E8-8094-4853-AE4D-8DA58B6B084C}"/>
    <cellStyle name="_Data_ASaetta2_Auto  3 2 2" xfId="14490" xr:uid="{2C5808F5-FE68-40B1-AA5C-C99DB41121E4}"/>
    <cellStyle name="_Data_ASaetta2_Auto  3 2 2 2" xfId="27001" xr:uid="{75A922E9-4F8E-45B8-93EB-360D7B600443}"/>
    <cellStyle name="_Data_ASaetta2_Auto  3 2 3" xfId="20339" xr:uid="{BF3948E9-D574-4C7D-87E3-F88E400025F2}"/>
    <cellStyle name="_Data_ASaetta2_Auto  3 3" xfId="10448" xr:uid="{B109F56A-A3A3-42CE-8AC0-F5BE65306BD8}"/>
    <cellStyle name="_Data_ASaetta2_Auto  3 3 2" xfId="17504" xr:uid="{FF5B8A92-7DE6-4F19-BEA0-2CA79C4166C9}"/>
    <cellStyle name="_Data_ASaetta2_Auto  3 3 2 2" xfId="29873" xr:uid="{BC9F781B-12C4-4A16-A961-802D6F7DC3A9}"/>
    <cellStyle name="_Data_ASaetta2_Auto  3 3 3" xfId="23190" xr:uid="{A815B9B8-B3CB-47E1-ABD6-D1EA0A362FF4}"/>
    <cellStyle name="_Data_ASaetta2_Auto  3 4" xfId="12448" xr:uid="{2C447E1A-7556-484E-BDD9-005FD6D5BC36}"/>
    <cellStyle name="_Data_ASaetta2_Auto  3 4 2" xfId="25143" xr:uid="{F61782C1-0B2C-4103-A95B-7952DA311FA1}"/>
    <cellStyle name="_Data_ASaetta2_Auto  4" xfId="7126" xr:uid="{31804022-19E8-4187-818A-77BC1042A7DA}"/>
    <cellStyle name="_Data_ASaetta2_Auto  4 2" xfId="14488" xr:uid="{78E0759C-186C-49CC-9705-8B888FC2C4BE}"/>
    <cellStyle name="_Data_ASaetta2_Auto  4 2 2" xfId="26999" xr:uid="{3D651C98-8607-41B9-8020-12E926D0F716}"/>
    <cellStyle name="_Data_ASaetta2_Auto  4 3" xfId="20337" xr:uid="{485A6280-F06E-411B-B3EB-15ECB2891184}"/>
    <cellStyle name="_Data_ASaetta2_Auto  5" xfId="10450" xr:uid="{A9E2CFD2-E376-4888-836E-5C87EAF3E5EF}"/>
    <cellStyle name="_Data_ASaetta2_Auto  5 2" xfId="17506" xr:uid="{ECBE9A94-E530-4583-ABB4-01870575EF20}"/>
    <cellStyle name="_Data_ASaetta2_Auto  5 2 2" xfId="29875" xr:uid="{E191177F-1F77-43A5-9A88-78F024186CC9}"/>
    <cellStyle name="_Data_ASaetta2_Auto  5 3" xfId="23192" xr:uid="{BB62D230-51DD-4016-860C-19BEBDC85884}"/>
    <cellStyle name="_Data_ASaetta2_Auto  6" xfId="12450" xr:uid="{00F5384B-7766-4487-9B2C-2E93A5AF5A04}"/>
    <cellStyle name="_Data_ASaetta2_Auto  6 2" xfId="25145" xr:uid="{EDF6F745-99ED-4E23-93F3-5D2D942EA4C6}"/>
    <cellStyle name="_Data_ASaetta2_Auto 25_11_03_DB Comm Graph" xfId="1172" xr:uid="{560C1E8C-7147-4975-97B8-895361333FBB}"/>
    <cellStyle name="_Data_ASaetta2_Auto 25_11_03_DB Comm Graph 2" xfId="1173" xr:uid="{17C6FDF5-B1F2-41E9-B763-46296EE600EC}"/>
    <cellStyle name="_Data_ASaetta2_Auto 25_11_03_DB Comm Graph 2 2" xfId="11304" xr:uid="{4906F0BD-1CCE-4708-A914-29DA37818E6D}"/>
    <cellStyle name="_Data_ASaetta2_Auto 25_11_03_DB Comm Graph 2 2 2" xfId="18290" xr:uid="{907AE0AE-86D6-49E1-97BB-ACCAB4FCBBD5}"/>
    <cellStyle name="_Data_ASaetta2_Auto 25_11_03_DB Comm Graph 2 2 2 2" xfId="30656" xr:uid="{9B781AEE-BE12-47BC-B57B-9FEC8910FF39}"/>
    <cellStyle name="_Data_ASaetta2_Auto 25_11_03_DB Comm Graph 2 2 3" xfId="24022" xr:uid="{DFF34193-5CFE-448E-AA72-059C1E2030AC}"/>
    <cellStyle name="_Data_ASaetta2_Auto 25_11_03_DB Comm Graph 2 3" xfId="10446" xr:uid="{523578DD-DBAA-4C64-B5FC-9CD62745EC9A}"/>
    <cellStyle name="_Data_ASaetta2_Auto 25_11_03_DB Comm Graph 2 3 2" xfId="17502" xr:uid="{FBFFBFEA-9A87-4F9A-BAD3-BC3B2EC19E0F}"/>
    <cellStyle name="_Data_ASaetta2_Auto 25_11_03_DB Comm Graph 2 3 2 2" xfId="29871" xr:uid="{3C5F510B-1793-49F3-BC1E-CE85CC94301B}"/>
    <cellStyle name="_Data_ASaetta2_Auto 25_11_03_DB Comm Graph 2 3 3" xfId="23188" xr:uid="{1320EED9-4103-46AF-9606-3504443821A6}"/>
    <cellStyle name="_Data_ASaetta2_Auto 25_11_03_DB Comm Graph 2 4" xfId="12446" xr:uid="{80CD07A5-130A-4938-8B63-D1416A0EF38C}"/>
    <cellStyle name="_Data_ASaetta2_Auto 25_11_03_DB Comm Graph 2 4 2" xfId="25141" xr:uid="{C68EDC36-88FB-42D4-B4E4-F52F0FFE68B2}"/>
    <cellStyle name="_Data_ASaetta2_Auto 25_11_03_DB Comm Graph 3" xfId="1174" xr:uid="{AEE956D7-8402-4BCC-9427-D833BCFEA0E3}"/>
    <cellStyle name="_Data_ASaetta2_Auto 25_11_03_DB Comm Graph 3 2" xfId="7130" xr:uid="{2210C703-7B87-4369-A620-63A32CA48D53}"/>
    <cellStyle name="_Data_ASaetta2_Auto 25_11_03_DB Comm Graph 3 2 2" xfId="14492" xr:uid="{ED50C6C9-695F-4404-9E5B-681DD45470FD}"/>
    <cellStyle name="_Data_ASaetta2_Auto 25_11_03_DB Comm Graph 3 2 2 2" xfId="27003" xr:uid="{6935B17F-DF5B-4483-A967-09B8CC6509CB}"/>
    <cellStyle name="_Data_ASaetta2_Auto 25_11_03_DB Comm Graph 3 2 3" xfId="20341" xr:uid="{B9C54190-0052-4160-B66F-84A804B82EE8}"/>
    <cellStyle name="_Data_ASaetta2_Auto 25_11_03_DB Comm Graph 3 3" xfId="10445" xr:uid="{ABA3D382-EBC1-4629-81C1-E01DF81F2EB4}"/>
    <cellStyle name="_Data_ASaetta2_Auto 25_11_03_DB Comm Graph 3 3 2" xfId="17501" xr:uid="{8FFA86ED-2846-488E-BC91-4AFE2582CDE2}"/>
    <cellStyle name="_Data_ASaetta2_Auto 25_11_03_DB Comm Graph 3 3 2 2" xfId="29870" xr:uid="{5E1A57AA-6E14-42EE-810C-4B6BABFF225F}"/>
    <cellStyle name="_Data_ASaetta2_Auto 25_11_03_DB Comm Graph 3 3 3" xfId="23187" xr:uid="{A7FEE4B5-FC2D-4765-8059-A6D2A4EBA355}"/>
    <cellStyle name="_Data_ASaetta2_Auto 25_11_03_DB Comm Graph 3 4" xfId="12445" xr:uid="{E7EE09F3-83AA-4C50-BCBE-73D4811F3228}"/>
    <cellStyle name="_Data_ASaetta2_Auto 25_11_03_DB Comm Graph 3 4 2" xfId="25140" xr:uid="{76FDB7F8-16AC-4863-9039-ADD438BB70C8}"/>
    <cellStyle name="_Data_ASaetta2_Auto 25_11_03_DB Comm Graph 4" xfId="7129" xr:uid="{1E447A48-F512-40FF-8D1C-A2B41E1565B5}"/>
    <cellStyle name="_Data_ASaetta2_Auto 25_11_03_DB Comm Graph 4 2" xfId="14491" xr:uid="{A7F67721-9FB3-482B-96A6-C2A27C1A2B99}"/>
    <cellStyle name="_Data_ASaetta2_Auto 25_11_03_DB Comm Graph 4 2 2" xfId="27002" xr:uid="{49E85B8A-D4D6-4609-B22D-6416A93B825B}"/>
    <cellStyle name="_Data_ASaetta2_Auto 25_11_03_DB Comm Graph 4 3" xfId="20340" xr:uid="{5117BA68-1454-4693-83A9-5E036966FB26}"/>
    <cellStyle name="_Data_ASaetta2_Auto 25_11_03_DB Comm Graph 5" xfId="10447" xr:uid="{B16818C0-DF4E-4CC8-920A-896A2D09974A}"/>
    <cellStyle name="_Data_ASaetta2_Auto 25_11_03_DB Comm Graph 5 2" xfId="17503" xr:uid="{2FBDC32C-D0CF-4943-853E-0806F62EB36D}"/>
    <cellStyle name="_Data_ASaetta2_Auto 25_11_03_DB Comm Graph 5 2 2" xfId="29872" xr:uid="{8E953DF1-A5E7-4A58-AB48-7E0763C179EE}"/>
    <cellStyle name="_Data_ASaetta2_Auto 25_11_03_DB Comm Graph 5 3" xfId="23189" xr:uid="{7D3EAACF-9362-436C-89F2-9F2C535B9827}"/>
    <cellStyle name="_Data_ASaetta2_Auto 25_11_03_DB Comm Graph 6" xfId="12447" xr:uid="{A5E65618-105E-482E-9F67-65614B7080D1}"/>
    <cellStyle name="_Data_ASaetta2_Auto 25_11_03_DB Comm Graph 6 2" xfId="25142" xr:uid="{D2A72CA3-307A-4D42-9B35-1831D459EA5F}"/>
    <cellStyle name="_Data_ASaetta2_Auto Cash flow 2003-Bdg 2004" xfId="1175" xr:uid="{AD3B6CFA-F3D1-4894-8DE9-61E245CCB864}"/>
    <cellStyle name="_Data_ASaetta2_Auto Cash flow 2003-Bdg 2004 2" xfId="1176" xr:uid="{71BFA658-2EE5-4B94-8400-61BA540AE883}"/>
    <cellStyle name="_Data_ASaetta2_Auto Cash flow 2003-Bdg 2004 2 2" xfId="7132" xr:uid="{1C8AA4BE-B594-4D7D-806E-2F6424DC6BD9}"/>
    <cellStyle name="_Data_ASaetta2_Auto Cash flow 2003-Bdg 2004 2 2 2" xfId="14494" xr:uid="{B0667E73-F73A-438B-9CC0-827ED619E394}"/>
    <cellStyle name="_Data_ASaetta2_Auto Cash flow 2003-Bdg 2004 2 2 2 2" xfId="27005" xr:uid="{9BF673E4-88C7-402C-8455-EE8327246591}"/>
    <cellStyle name="_Data_ASaetta2_Auto Cash flow 2003-Bdg 2004 2 2 3" xfId="20343" xr:uid="{27607A2D-88C6-4235-A8C4-920EB85B6110}"/>
    <cellStyle name="_Data_ASaetta2_Auto Cash flow 2003-Bdg 2004 2 3" xfId="10443" xr:uid="{2F318FCB-DC9A-4705-9FB1-971D3C5B4ED1}"/>
    <cellStyle name="_Data_ASaetta2_Auto Cash flow 2003-Bdg 2004 2 3 2" xfId="17499" xr:uid="{80BC57EF-CAE1-4F0D-A0BE-8C34EA9399AE}"/>
    <cellStyle name="_Data_ASaetta2_Auto Cash flow 2003-Bdg 2004 2 3 2 2" xfId="29868" xr:uid="{347CACB6-A262-4771-9C4F-7EBA68740C92}"/>
    <cellStyle name="_Data_ASaetta2_Auto Cash flow 2003-Bdg 2004 2 3 3" xfId="23185" xr:uid="{B922FFD2-1136-4577-B704-72557E283D33}"/>
    <cellStyle name="_Data_ASaetta2_Auto Cash flow 2003-Bdg 2004 2 4" xfId="12443" xr:uid="{9EAED9A8-85FD-4543-9A0B-12246FF81E76}"/>
    <cellStyle name="_Data_ASaetta2_Auto Cash flow 2003-Bdg 2004 2 4 2" xfId="25138" xr:uid="{896C940F-42B9-46CC-A97F-628CD239DE1E}"/>
    <cellStyle name="_Data_ASaetta2_Auto Cash flow 2003-Bdg 2004 3" xfId="1177" xr:uid="{7776F9D3-14ED-45B3-BE51-1423C992475C}"/>
    <cellStyle name="_Data_ASaetta2_Auto Cash flow 2003-Bdg 2004 3 2" xfId="7133" xr:uid="{9BFC218A-4D9F-4512-AD25-04D1D36DF98D}"/>
    <cellStyle name="_Data_ASaetta2_Auto Cash flow 2003-Bdg 2004 3 2 2" xfId="14495" xr:uid="{77D148C1-4CD5-4C05-899E-8323B68C58FA}"/>
    <cellStyle name="_Data_ASaetta2_Auto Cash flow 2003-Bdg 2004 3 2 2 2" xfId="27006" xr:uid="{7D2F686E-369D-430D-8761-1AE1C2BCF5AF}"/>
    <cellStyle name="_Data_ASaetta2_Auto Cash flow 2003-Bdg 2004 3 2 3" xfId="20344" xr:uid="{D1559069-6E39-41B7-9E07-B16D081CFA06}"/>
    <cellStyle name="_Data_ASaetta2_Auto Cash flow 2003-Bdg 2004 3 3" xfId="10442" xr:uid="{D567CB9B-20D2-471D-ACD5-BB5735B3D073}"/>
    <cellStyle name="_Data_ASaetta2_Auto Cash flow 2003-Bdg 2004 3 3 2" xfId="17498" xr:uid="{8FB2AF45-665D-4731-A370-F396721A004A}"/>
    <cellStyle name="_Data_ASaetta2_Auto Cash flow 2003-Bdg 2004 3 3 2 2" xfId="29867" xr:uid="{FD91A03A-2F79-4ED5-A4AC-8B1608773F1C}"/>
    <cellStyle name="_Data_ASaetta2_Auto Cash flow 2003-Bdg 2004 3 3 3" xfId="23184" xr:uid="{7EC653FB-A468-4934-A598-8B1253764E70}"/>
    <cellStyle name="_Data_ASaetta2_Auto Cash flow 2003-Bdg 2004 3 4" xfId="12442" xr:uid="{672EF61D-4123-404B-B8C3-F8EDF24E4AE0}"/>
    <cellStyle name="_Data_ASaetta2_Auto Cash flow 2003-Bdg 2004 3 4 2" xfId="25137" xr:uid="{63D12088-5232-4F81-B700-E77AD16E4319}"/>
    <cellStyle name="_Data_ASaetta2_Auto Cash flow 2003-Bdg 2004 4" xfId="7131" xr:uid="{C7170BEE-D72B-4F0E-9408-076D8332BE9D}"/>
    <cellStyle name="_Data_ASaetta2_Auto Cash flow 2003-Bdg 2004 4 2" xfId="14493" xr:uid="{F9744484-6B6F-4749-BC8C-54FBB1C6A373}"/>
    <cellStyle name="_Data_ASaetta2_Auto Cash flow 2003-Bdg 2004 4 2 2" xfId="27004" xr:uid="{FDA6BDCB-A348-4616-9F87-A83EBAD56D08}"/>
    <cellStyle name="_Data_ASaetta2_Auto Cash flow 2003-Bdg 2004 4 3" xfId="20342" xr:uid="{19CD744D-558E-4075-A1AA-2F30FC7E7FBC}"/>
    <cellStyle name="_Data_ASaetta2_Auto Cash flow 2003-Bdg 2004 5" xfId="10444" xr:uid="{A174232B-CF86-456B-8A8A-B8820B0EFD4F}"/>
    <cellStyle name="_Data_ASaetta2_Auto Cash flow 2003-Bdg 2004 5 2" xfId="17500" xr:uid="{9E62F5C7-105D-44CB-8F6A-CB99E4F6CBB9}"/>
    <cellStyle name="_Data_ASaetta2_Auto Cash flow 2003-Bdg 2004 5 2 2" xfId="29869" xr:uid="{B6A5FD3B-B238-415C-BF90-F3A43722F64E}"/>
    <cellStyle name="_Data_ASaetta2_Auto Cash flow 2003-Bdg 2004 5 3" xfId="23186" xr:uid="{CF0865D4-9068-46BB-B308-A33479C73EDA}"/>
    <cellStyle name="_Data_ASaetta2_Auto Cash flow 2003-Bdg 2004 6" xfId="12444" xr:uid="{1D54B61E-0345-4C66-9FED-7449FCF471FF}"/>
    <cellStyle name="_Data_ASaetta2_Auto Cash flow 2003-Bdg 2004 6 2" xfId="25139" xr:uid="{A2DA18A6-22FD-40BE-984F-A4071C6FE2D6}"/>
    <cellStyle name="_Data_ASaetta2_Auto Cash flow 2003-Bdg 20041" xfId="1178" xr:uid="{7D6066A9-B56F-4AD7-BF84-8F174B4F5E49}"/>
    <cellStyle name="_Data_ASaetta2_Auto Cash flow 2003-Bdg 20041 2" xfId="1179" xr:uid="{9226A5F5-5E91-4547-BF66-C6C492048C88}"/>
    <cellStyle name="_Data_ASaetta2_Auto Cash flow 2003-Bdg 20041 2 2" xfId="7135" xr:uid="{4626793B-280E-4BFD-8B32-1AB27A20F48F}"/>
    <cellStyle name="_Data_ASaetta2_Auto Cash flow 2003-Bdg 20041 2 2 2" xfId="14497" xr:uid="{75C3A95D-C44F-4423-8465-B3673B55282D}"/>
    <cellStyle name="_Data_ASaetta2_Auto Cash flow 2003-Bdg 20041 2 2 2 2" xfId="27008" xr:uid="{CE4F2F8B-A269-4061-84A2-1F66D987A291}"/>
    <cellStyle name="_Data_ASaetta2_Auto Cash flow 2003-Bdg 20041 2 2 3" xfId="20346" xr:uid="{70081D8D-7DA3-41D4-90C4-504058C6F758}"/>
    <cellStyle name="_Data_ASaetta2_Auto Cash flow 2003-Bdg 20041 2 3" xfId="10441" xr:uid="{819D75B1-1037-45CE-9683-BD508349D031}"/>
    <cellStyle name="_Data_ASaetta2_Auto Cash flow 2003-Bdg 20041 2 3 2" xfId="17497" xr:uid="{383533BB-56D0-467A-8CB1-97F378CF56C1}"/>
    <cellStyle name="_Data_ASaetta2_Auto Cash flow 2003-Bdg 20041 2 3 2 2" xfId="29866" xr:uid="{07671C92-3924-4C52-8E49-9B17B4CEDC1A}"/>
    <cellStyle name="_Data_ASaetta2_Auto Cash flow 2003-Bdg 20041 2 3 3" xfId="23183" xr:uid="{C366D6DA-9219-43CB-A5E0-CA71CC633A9B}"/>
    <cellStyle name="_Data_ASaetta2_Auto Cash flow 2003-Bdg 20041 2 4" xfId="11181" xr:uid="{8C943C38-154E-42D8-ACC0-114D676B032C}"/>
    <cellStyle name="_Data_ASaetta2_Auto Cash flow 2003-Bdg 20041 2 4 2" xfId="23912" xr:uid="{479A6011-9379-4832-8DFB-9DFC9131C722}"/>
    <cellStyle name="_Data_ASaetta2_Auto Cash flow 2003-Bdg 20041 3" xfId="1180" xr:uid="{C6893B31-813A-47FC-8629-36769388194F}"/>
    <cellStyle name="_Data_ASaetta2_Auto Cash flow 2003-Bdg 20041 3 2" xfId="7136" xr:uid="{9C740896-60CC-48B9-A1A7-C2FEDA5B8F00}"/>
    <cellStyle name="_Data_ASaetta2_Auto Cash flow 2003-Bdg 20041 3 2 2" xfId="14498" xr:uid="{0345A35D-7DFE-4574-A1D3-E9F24ED1FF37}"/>
    <cellStyle name="_Data_ASaetta2_Auto Cash flow 2003-Bdg 20041 3 2 2 2" xfId="27009" xr:uid="{2E184600-E769-4B89-B2C3-D4B2DC9AC125}"/>
    <cellStyle name="_Data_ASaetta2_Auto Cash flow 2003-Bdg 20041 3 2 3" xfId="20347" xr:uid="{871132C6-98CF-4D56-8375-1007626A821D}"/>
    <cellStyle name="_Data_ASaetta2_Auto Cash flow 2003-Bdg 20041 3 3" xfId="10440" xr:uid="{5F3E0B47-9F51-4422-88F6-1E86D6EFC373}"/>
    <cellStyle name="_Data_ASaetta2_Auto Cash flow 2003-Bdg 20041 3 3 2" xfId="17496" xr:uid="{7E65F8C4-15EB-4AAC-BEDD-0B0ADD6B7312}"/>
    <cellStyle name="_Data_ASaetta2_Auto Cash flow 2003-Bdg 20041 3 3 2 2" xfId="29865" xr:uid="{1F31B72B-ABBA-4B97-A46E-440420DB62A3}"/>
    <cellStyle name="_Data_ASaetta2_Auto Cash flow 2003-Bdg 20041 3 3 3" xfId="23182" xr:uid="{A9D77692-16F4-4E3F-83FA-87A98FB4D19D}"/>
    <cellStyle name="_Data_ASaetta2_Auto Cash flow 2003-Bdg 20041 3 4" xfId="12440" xr:uid="{227EE1D4-F0F2-450F-8DD5-BFC36DBFEDCF}"/>
    <cellStyle name="_Data_ASaetta2_Auto Cash flow 2003-Bdg 20041 3 4 2" xfId="25135" xr:uid="{6D572576-8749-4112-A51C-B4F62E949F2B}"/>
    <cellStyle name="_Data_ASaetta2_Auto Cash flow 2003-Bdg 20041 4" xfId="7134" xr:uid="{7D812DF3-AD55-4D27-A50E-361336E4A0DA}"/>
    <cellStyle name="_Data_ASaetta2_Auto Cash flow 2003-Bdg 20041 4 2" xfId="14496" xr:uid="{DFEF5436-8589-4AD0-814C-F0A3EDB967D8}"/>
    <cellStyle name="_Data_ASaetta2_Auto Cash flow 2003-Bdg 20041 4 2 2" xfId="27007" xr:uid="{66D24529-7DC0-4B5D-B5BC-FFAC09F866FC}"/>
    <cellStyle name="_Data_ASaetta2_Auto Cash flow 2003-Bdg 20041 4 3" xfId="20345" xr:uid="{14BDC25A-14AE-4B81-ADEA-663BEC750153}"/>
    <cellStyle name="_Data_ASaetta2_Auto Cash flow 2003-Bdg 20041 5" xfId="11219" xr:uid="{75D8A052-4469-42A2-9B57-9D007002DF08}"/>
    <cellStyle name="_Data_ASaetta2_Auto Cash flow 2003-Bdg 20041 5 2" xfId="18237" xr:uid="{5D43A84B-A557-46EA-9897-A5652A360EB1}"/>
    <cellStyle name="_Data_ASaetta2_Auto Cash flow 2003-Bdg 20041 5 2 2" xfId="30606" xr:uid="{FF1A3B33-0CE4-4529-89B9-EC16A932D7FE}"/>
    <cellStyle name="_Data_ASaetta2_Auto Cash flow 2003-Bdg 20041 5 3" xfId="23946" xr:uid="{576887EE-6A7E-4DF3-941D-97C7613C97FD}"/>
    <cellStyle name="_Data_ASaetta2_Auto Cash flow 2003-Bdg 20041 6" xfId="12441" xr:uid="{1F955468-1649-4FD6-9D0B-BDDB1561DB41}"/>
    <cellStyle name="_Data_ASaetta2_Auto Cash flow 2003-Bdg 20041 6 2" xfId="25136" xr:uid="{264E4869-86B7-405A-A6F5-445409421CE8}"/>
    <cellStyle name="_Data_ASaetta2_auto restruct" xfId="1181" xr:uid="{FB21E9FC-524B-46BB-BDC0-781CD4789E58}"/>
    <cellStyle name="_Data_ASaetta2_auto restruct 2" xfId="1182" xr:uid="{377112BE-A1FB-43A9-A79E-979289FFF41A}"/>
    <cellStyle name="_Data_ASaetta2_auto restruct 2 2" xfId="7138" xr:uid="{BE6F5515-B87C-4612-A5FD-625B8F626719}"/>
    <cellStyle name="_Data_ASaetta2_auto restruct 2 2 2" xfId="14500" xr:uid="{5727E90E-CE7D-461C-AD3B-0D9767596788}"/>
    <cellStyle name="_Data_ASaetta2_auto restruct 2 2 2 2" xfId="27011" xr:uid="{4A9F8C17-5FF7-47FC-8727-77C2363EC94A}"/>
    <cellStyle name="_Data_ASaetta2_auto restruct 2 2 3" xfId="20349" xr:uid="{6EF39C84-0125-416C-83DE-F2D522B545F7}"/>
    <cellStyle name="_Data_ASaetta2_auto restruct 2 3" xfId="10438" xr:uid="{1F1BB11A-C92A-40C1-A448-0E1A93A3B834}"/>
    <cellStyle name="_Data_ASaetta2_auto restruct 2 3 2" xfId="17494" xr:uid="{67999CBE-1CBC-459B-9065-82BEA5DD7EDF}"/>
    <cellStyle name="_Data_ASaetta2_auto restruct 2 3 2 2" xfId="29863" xr:uid="{93F847F4-B97E-4EFB-856E-6C4044D08E49}"/>
    <cellStyle name="_Data_ASaetta2_auto restruct 2 3 3" xfId="23180" xr:uid="{343EED09-89E5-4B8F-A476-CF51F835AA8A}"/>
    <cellStyle name="_Data_ASaetta2_auto restruct 2 4" xfId="12438" xr:uid="{F95EDCD2-BCC0-41AB-B5E6-7743D9FF3540}"/>
    <cellStyle name="_Data_ASaetta2_auto restruct 2 4 2" xfId="25133" xr:uid="{52B3CAF1-B706-4B65-BF87-BC3125DE4682}"/>
    <cellStyle name="_Data_ASaetta2_auto restruct 3" xfId="1183" xr:uid="{86E78DCC-43D5-488A-A07A-B0247EB0906B}"/>
    <cellStyle name="_Data_ASaetta2_auto restruct 3 2" xfId="7139" xr:uid="{75AFBC77-7D5C-4B23-A820-6081A7788860}"/>
    <cellStyle name="_Data_ASaetta2_auto restruct 3 2 2" xfId="14501" xr:uid="{C517BD4D-474A-427F-809C-C617EFCB26F5}"/>
    <cellStyle name="_Data_ASaetta2_auto restruct 3 2 2 2" xfId="27012" xr:uid="{847E5488-6952-4D1B-BF28-D50C28D2612B}"/>
    <cellStyle name="_Data_ASaetta2_auto restruct 3 2 3" xfId="20350" xr:uid="{E1FD080E-3993-4405-B717-E7A8F9AFA2EC}"/>
    <cellStyle name="_Data_ASaetta2_auto restruct 3 3" xfId="10437" xr:uid="{1953BAB8-8253-491A-8B46-615998A0D1FA}"/>
    <cellStyle name="_Data_ASaetta2_auto restruct 3 3 2" xfId="17493" xr:uid="{5415647C-2372-4954-920A-0AF51185E6B6}"/>
    <cellStyle name="_Data_ASaetta2_auto restruct 3 3 2 2" xfId="29862" xr:uid="{4BF83F1B-3EC2-4E1A-8F4A-6B06851B76F3}"/>
    <cellStyle name="_Data_ASaetta2_auto restruct 3 3 3" xfId="23179" xr:uid="{58A1D871-8A70-41CE-8BAE-8E3A8988D056}"/>
    <cellStyle name="_Data_ASaetta2_auto restruct 3 4" xfId="12437" xr:uid="{F1D56AD1-711D-471A-8FAF-70A3A45AFE00}"/>
    <cellStyle name="_Data_ASaetta2_auto restruct 3 4 2" xfId="25132" xr:uid="{954395CF-48F2-44F9-953E-CE29A1FC4C56}"/>
    <cellStyle name="_Data_ASaetta2_auto restruct 4" xfId="7137" xr:uid="{77A64AC1-0B30-4507-AB0B-F4EC03678DCD}"/>
    <cellStyle name="_Data_ASaetta2_auto restruct 4 2" xfId="14499" xr:uid="{A7CFB346-53DE-48FD-8B05-24729486A6EA}"/>
    <cellStyle name="_Data_ASaetta2_auto restruct 4 2 2" xfId="27010" xr:uid="{7D1630F7-5F09-4F3D-9533-2B70D4F55FEE}"/>
    <cellStyle name="_Data_ASaetta2_auto restruct 4 3" xfId="20348" xr:uid="{CCD34F55-648D-47EC-9A60-6602BD2CBEC8}"/>
    <cellStyle name="_Data_ASaetta2_auto restruct 5" xfId="10439" xr:uid="{6FCA46A9-1881-4CDB-A79A-AEA400A3B8F3}"/>
    <cellStyle name="_Data_ASaetta2_auto restruct 5 2" xfId="17495" xr:uid="{0809E63C-AAEA-4411-BA71-B2BDEDFB60CB}"/>
    <cellStyle name="_Data_ASaetta2_auto restruct 5 2 2" xfId="29864" xr:uid="{E70835B7-6893-4853-8D10-A16C1A9F3BBE}"/>
    <cellStyle name="_Data_ASaetta2_auto restruct 5 3" xfId="23181" xr:uid="{CA2D33C7-D9FA-4E99-BE58-7938ACB1A5B2}"/>
    <cellStyle name="_Data_ASaetta2_auto restruct 6" xfId="12439" xr:uid="{341F7462-A301-4E83-8BBB-86F310FEE863}"/>
    <cellStyle name="_Data_ASaetta2_auto restruct 6 2" xfId="25134" xr:uid="{83F82D86-A3F6-483E-8A2E-3DD3C1923CF3}"/>
    <cellStyle name="_Data_ASaetta2_BDGLIGHT PRESENTAZIONE" xfId="1184" xr:uid="{1D955713-9FE1-4D41-82A5-576A17C0D907}"/>
    <cellStyle name="_Data_ASaetta2_BDGLIGHT PRESENTAZIONE 2" xfId="1185" xr:uid="{40C49541-BEF2-496C-8501-3991583D35FD}"/>
    <cellStyle name="_Data_ASaetta2_BDGLIGHT PRESENTAZIONE 2 2" xfId="7141" xr:uid="{73441599-8ACC-4942-BDC0-E3D381D7CA5F}"/>
    <cellStyle name="_Data_ASaetta2_BDGLIGHT PRESENTAZIONE 2 2 2" xfId="14503" xr:uid="{CFB71639-0FE7-4DD0-9CF0-2BCB4A55FBDA}"/>
    <cellStyle name="_Data_ASaetta2_BDGLIGHT PRESENTAZIONE 2 2 2 2" xfId="27014" xr:uid="{6EFCFE6A-E0F7-4023-AB25-D7D0C5FEF9AC}"/>
    <cellStyle name="_Data_ASaetta2_BDGLIGHT PRESENTAZIONE 2 2 3" xfId="20352" xr:uid="{601E933D-6C8A-4595-90D4-BECEBAF101BC}"/>
    <cellStyle name="_Data_ASaetta2_BDGLIGHT PRESENTAZIONE 2 3" xfId="10435" xr:uid="{D3AB903F-3714-4914-BA15-967818102D10}"/>
    <cellStyle name="_Data_ASaetta2_BDGLIGHT PRESENTAZIONE 2 3 2" xfId="17491" xr:uid="{6B8AC503-D8A1-4199-8DC7-43D03759718C}"/>
    <cellStyle name="_Data_ASaetta2_BDGLIGHT PRESENTAZIONE 2 3 2 2" xfId="29860" xr:uid="{FB2375BD-4C8C-4A57-A79E-972DEFC9E189}"/>
    <cellStyle name="_Data_ASaetta2_BDGLIGHT PRESENTAZIONE 2 3 3" xfId="23177" xr:uid="{F514683B-DD7E-4639-84EE-DDCB40D697A0}"/>
    <cellStyle name="_Data_ASaetta2_BDGLIGHT PRESENTAZIONE 2 4" xfId="12435" xr:uid="{825CCC30-305D-4AF3-B87B-CED56226FCB1}"/>
    <cellStyle name="_Data_ASaetta2_BDGLIGHT PRESENTAZIONE 2 4 2" xfId="25130" xr:uid="{AE0F6F78-D101-4AC8-859A-226CC84DF216}"/>
    <cellStyle name="_Data_ASaetta2_BDGLIGHT PRESENTAZIONE 3" xfId="1186" xr:uid="{D1425C19-CCE5-44A9-A22C-2C782157F5D1}"/>
    <cellStyle name="_Data_ASaetta2_BDGLIGHT PRESENTAZIONE 3 2" xfId="7142" xr:uid="{638920AD-2CB1-4B8F-AD8A-D71A03C4F5E1}"/>
    <cellStyle name="_Data_ASaetta2_BDGLIGHT PRESENTAZIONE 3 2 2" xfId="14504" xr:uid="{A349DBD2-3A5E-45BF-8F5E-896EED1096C0}"/>
    <cellStyle name="_Data_ASaetta2_BDGLIGHT PRESENTAZIONE 3 2 2 2" xfId="27015" xr:uid="{814B6AA5-9FB7-4ABA-84DD-DB6909AE659A}"/>
    <cellStyle name="_Data_ASaetta2_BDGLIGHT PRESENTAZIONE 3 2 3" xfId="20353" xr:uid="{0C7020F6-82BB-4CA8-95B3-1C5EB003267A}"/>
    <cellStyle name="_Data_ASaetta2_BDGLIGHT PRESENTAZIONE 3 3" xfId="10433" xr:uid="{C98353F7-1AB2-4CE5-A841-C78709379455}"/>
    <cellStyle name="_Data_ASaetta2_BDGLIGHT PRESENTAZIONE 3 3 2" xfId="17489" xr:uid="{1A5DD8AD-C247-4806-9195-B12DFFC1F293}"/>
    <cellStyle name="_Data_ASaetta2_BDGLIGHT PRESENTAZIONE 3 3 2 2" xfId="29859" xr:uid="{FD97A588-F7E0-4BCD-9D0B-498112A62924}"/>
    <cellStyle name="_Data_ASaetta2_BDGLIGHT PRESENTAZIONE 3 3 3" xfId="23176" xr:uid="{9289C3F7-658A-4E0A-A355-20969DF00392}"/>
    <cellStyle name="_Data_ASaetta2_BDGLIGHT PRESENTAZIONE 3 4" xfId="12434" xr:uid="{1D7FCF96-8E12-4C23-9569-BD50AFAC8114}"/>
    <cellStyle name="_Data_ASaetta2_BDGLIGHT PRESENTAZIONE 3 4 2" xfId="25129" xr:uid="{161ABE47-489F-4D9C-991C-EB66F11C2E5C}"/>
    <cellStyle name="_Data_ASaetta2_BDGLIGHT PRESENTAZIONE 4" xfId="7140" xr:uid="{52324AB1-1287-4387-B8F1-285D97380B3B}"/>
    <cellStyle name="_Data_ASaetta2_BDGLIGHT PRESENTAZIONE 4 2" xfId="14502" xr:uid="{87A5F4F9-9A6F-4148-BB7F-92003A1C7CE5}"/>
    <cellStyle name="_Data_ASaetta2_BDGLIGHT PRESENTAZIONE 4 2 2" xfId="27013" xr:uid="{6096C02A-57AF-4CEC-88B7-7C8DDF0BED8B}"/>
    <cellStyle name="_Data_ASaetta2_BDGLIGHT PRESENTAZIONE 4 3" xfId="20351" xr:uid="{693FDFE2-9F8B-48EC-A43E-FF3CA3D585CB}"/>
    <cellStyle name="_Data_ASaetta2_BDGLIGHT PRESENTAZIONE 5" xfId="10436" xr:uid="{F57F858C-3974-4488-A691-06ECB32C9021}"/>
    <cellStyle name="_Data_ASaetta2_BDGLIGHT PRESENTAZIONE 5 2" xfId="17492" xr:uid="{892374C8-5AEA-45F0-BA28-668DC5D7C1C2}"/>
    <cellStyle name="_Data_ASaetta2_BDGLIGHT PRESENTAZIONE 5 2 2" xfId="29861" xr:uid="{3F3382FB-EEA8-49A8-ACC7-56139DF8167E}"/>
    <cellStyle name="_Data_ASaetta2_BDGLIGHT PRESENTAZIONE 5 3" xfId="23178" xr:uid="{352E4747-033D-45FA-8F65-EBE809C8A0DE}"/>
    <cellStyle name="_Data_ASaetta2_BDGLIGHT PRESENTAZIONE 6" xfId="12436" xr:uid="{203F0614-FDE5-4DAF-B1B4-CAD6386C9F5C}"/>
    <cellStyle name="_Data_ASaetta2_BDGLIGHT PRESENTAZIONE 6 2" xfId="25131" xr:uid="{56D6BE7A-219E-4844-88C2-159B0091B156}"/>
    <cellStyle name="_Data_ASaetta2_BS" xfId="1187" xr:uid="{399BF11A-7445-4373-9617-6E94C5CB6915}"/>
    <cellStyle name="_Data_ASaetta2_BS 2" xfId="1188" xr:uid="{2A3B1A2A-B321-4AF9-A5BA-57186C6F826B}"/>
    <cellStyle name="_Data_ASaetta2_BS 2 2" xfId="7144" xr:uid="{8F40B9E1-9775-4AF1-BE58-EB1A5571DA22}"/>
    <cellStyle name="_Data_ASaetta2_BS 2 2 2" xfId="14506" xr:uid="{34A5FAA7-5518-420A-88C2-EF70EF7DB507}"/>
    <cellStyle name="_Data_ASaetta2_BS 2 2 2 2" xfId="27017" xr:uid="{06A8C6A5-6C54-4241-B3F1-56E56E64338C}"/>
    <cellStyle name="_Data_ASaetta2_BS 2 2 3" xfId="20355" xr:uid="{06D15C3F-BD2E-4F9A-BAED-4DC0C0AC751B}"/>
    <cellStyle name="_Data_ASaetta2_BS 2 3" xfId="10432" xr:uid="{B6F12CAC-6056-4A62-B56D-93B8BFE6BDFA}"/>
    <cellStyle name="_Data_ASaetta2_BS 2 3 2" xfId="17488" xr:uid="{66BB4353-A7AD-4008-BC6E-3EE4E53FC8CC}"/>
    <cellStyle name="_Data_ASaetta2_BS 2 3 2 2" xfId="29858" xr:uid="{BC608F21-EA26-4AC1-9434-D539D237B9D1}"/>
    <cellStyle name="_Data_ASaetta2_BS 2 3 3" xfId="23175" xr:uid="{662259B5-E683-40DA-875D-D46211ED34D8}"/>
    <cellStyle name="_Data_ASaetta2_BS 2 4" xfId="12432" xr:uid="{1D59A42A-0832-4A2F-A587-59815669A1BB}"/>
    <cellStyle name="_Data_ASaetta2_BS 2 4 2" xfId="25127" xr:uid="{C6C3B378-86E4-4AE3-9C21-0CA9C5912989}"/>
    <cellStyle name="_Data_ASaetta2_BS 3" xfId="1189" xr:uid="{F8C7246F-E190-4153-AAC5-42D89CD13B9F}"/>
    <cellStyle name="_Data_ASaetta2_BS 3 2" xfId="7145" xr:uid="{E97759F7-DC4B-48D5-9E23-FA843D01986B}"/>
    <cellStyle name="_Data_ASaetta2_BS 3 2 2" xfId="14507" xr:uid="{A9E27F6A-5137-4073-AF6E-903B425598FB}"/>
    <cellStyle name="_Data_ASaetta2_BS 3 2 2 2" xfId="27018" xr:uid="{46176773-4F1C-4E59-AA3F-7CBFAC629E3C}"/>
    <cellStyle name="_Data_ASaetta2_BS 3 2 3" xfId="20356" xr:uid="{96DB3B3F-3A55-4A62-8216-AECB51D8DC04}"/>
    <cellStyle name="_Data_ASaetta2_BS 3 3" xfId="10430" xr:uid="{371C2E02-10F2-44BA-B86D-A75FA9644455}"/>
    <cellStyle name="_Data_ASaetta2_BS 3 3 2" xfId="17486" xr:uid="{8C7F8643-0055-4457-BE31-440018EFCD21}"/>
    <cellStyle name="_Data_ASaetta2_BS 3 3 2 2" xfId="29856" xr:uid="{3299F60F-079A-48AC-9858-BA937F7D9DF3}"/>
    <cellStyle name="_Data_ASaetta2_BS 3 3 3" xfId="23173" xr:uid="{6E657B47-EA60-45ED-AA6D-4BB39F9C4829}"/>
    <cellStyle name="_Data_ASaetta2_BS 3 4" xfId="12431" xr:uid="{8B81705F-5A4B-4C3E-8612-97A6F530947F}"/>
    <cellStyle name="_Data_ASaetta2_BS 3 4 2" xfId="25126" xr:uid="{1A0BDD42-0429-4B5A-86EE-629BF3742ADB}"/>
    <cellStyle name="_Data_ASaetta2_BS 4" xfId="7143" xr:uid="{C1B56902-5E31-46DE-9B61-45A3562B11F6}"/>
    <cellStyle name="_Data_ASaetta2_BS 4 2" xfId="14505" xr:uid="{9D339103-0812-494E-85D1-CD858705E3F1}"/>
    <cellStyle name="_Data_ASaetta2_BS 4 2 2" xfId="27016" xr:uid="{2C2297F1-9343-47B8-8596-C00EC31EABAE}"/>
    <cellStyle name="_Data_ASaetta2_BS 4 3" xfId="20354" xr:uid="{91E1E8A1-490C-4180-8C83-0C5A9642B97C}"/>
    <cellStyle name="_Data_ASaetta2_BS 5" xfId="10431" xr:uid="{5E6D234E-C333-4487-A033-840447CC8350}"/>
    <cellStyle name="_Data_ASaetta2_BS 5 2" xfId="17487" xr:uid="{C8EFDDD6-25A3-41B5-9900-8ED1DB66A9B2}"/>
    <cellStyle name="_Data_ASaetta2_BS 5 2 2" xfId="29857" xr:uid="{8D952E4F-53BF-4B26-815A-15B0E5B07EB3}"/>
    <cellStyle name="_Data_ASaetta2_BS 5 3" xfId="23174" xr:uid="{48A94B05-D3F1-4677-A896-D3DCF39F599E}"/>
    <cellStyle name="_Data_ASaetta2_BS 6" xfId="12433" xr:uid="{BBEBD102-765B-4753-A30E-6ACD7CE4AD42}"/>
    <cellStyle name="_Data_ASaetta2_BS 6 2" xfId="25128" xr:uid="{FE5A5DE5-85EA-4941-96DC-B00FADF66C50}"/>
    <cellStyle name="_Data_ASaetta2_budget 2005 dettagli" xfId="1190" xr:uid="{2CA5AF31-0036-4241-945B-0C6EAC4EA88D}"/>
    <cellStyle name="_Data_ASaetta2_budget 2005 dettagli 2" xfId="1191" xr:uid="{1E2E48CD-8EFC-45B4-BE5A-F2EA8277798D}"/>
    <cellStyle name="_Data_ASaetta2_budget 2005 dettagli 2 2" xfId="7147" xr:uid="{BD4140A1-E528-4F51-9879-1FF0E9EC3A6D}"/>
    <cellStyle name="_Data_ASaetta2_budget 2005 dettagli 2 2 2" xfId="14509" xr:uid="{2603F064-D698-4904-9F9E-4949A17FA7CF}"/>
    <cellStyle name="_Data_ASaetta2_budget 2005 dettagli 2 2 2 2" xfId="27020" xr:uid="{3B27F84A-D03A-417F-A7FE-2A3141E62291}"/>
    <cellStyle name="_Data_ASaetta2_budget 2005 dettagli 2 2 3" xfId="20358" xr:uid="{99C3CBC3-0FD2-490A-95F7-E65CC6326BBC}"/>
    <cellStyle name="_Data_ASaetta2_budget 2005 dettagli 2 3" xfId="10426" xr:uid="{BF65F3F9-C2DA-4C74-BCB4-5BA3615B3269}"/>
    <cellStyle name="_Data_ASaetta2_budget 2005 dettagli 2 3 2" xfId="17482" xr:uid="{FCCF3330-04A0-4958-BD9D-EB0EDA2346DA}"/>
    <cellStyle name="_Data_ASaetta2_budget 2005 dettagli 2 3 2 2" xfId="29854" xr:uid="{519CDE7D-5DA4-4EB8-B0A4-181A74548265}"/>
    <cellStyle name="_Data_ASaetta2_budget 2005 dettagli 2 3 3" xfId="23171" xr:uid="{6FCE55CF-F546-4514-B421-D4D1619FA1C5}"/>
    <cellStyle name="_Data_ASaetta2_budget 2005 dettagli 2 4" xfId="12430" xr:uid="{3E5E0305-1F38-4F1D-8CFF-D4AA0FFEF783}"/>
    <cellStyle name="_Data_ASaetta2_budget 2005 dettagli 2 4 2" xfId="25125" xr:uid="{F4021633-F2F3-4512-9BD1-89D9DF81C99F}"/>
    <cellStyle name="_Data_ASaetta2_budget 2005 dettagli 3" xfId="1192" xr:uid="{10365422-B367-4BC3-BE6B-6510A7C2135A}"/>
    <cellStyle name="_Data_ASaetta2_budget 2005 dettagli 3 2" xfId="11305" xr:uid="{C3E7350B-A640-4274-B2C2-B7EEAF1F165D}"/>
    <cellStyle name="_Data_ASaetta2_budget 2005 dettagli 3 2 2" xfId="18291" xr:uid="{1B6386D0-B3D3-467C-B0D3-C54130670A01}"/>
    <cellStyle name="_Data_ASaetta2_budget 2005 dettagli 3 2 2 2" xfId="30657" xr:uid="{35A4CA2E-733E-4C88-BC68-738CB856583C}"/>
    <cellStyle name="_Data_ASaetta2_budget 2005 dettagli 3 2 3" xfId="24023" xr:uid="{3E553B0A-5800-4804-BC4A-89EFECF9F307}"/>
    <cellStyle name="_Data_ASaetta2_budget 2005 dettagli 3 3" xfId="10425" xr:uid="{4BD51CE5-1E77-4827-8F46-CE8590C77F4D}"/>
    <cellStyle name="_Data_ASaetta2_budget 2005 dettagli 3 3 2" xfId="17481" xr:uid="{EA725649-3539-4206-8F7A-6DA63DF38748}"/>
    <cellStyle name="_Data_ASaetta2_budget 2005 dettagli 3 3 2 2" xfId="29853" xr:uid="{77866107-51D4-44F3-97A8-A6DC4D0F47B1}"/>
    <cellStyle name="_Data_ASaetta2_budget 2005 dettagli 3 3 3" xfId="23170" xr:uid="{2711D31E-EC38-413E-BBFC-9BE7D1562A5E}"/>
    <cellStyle name="_Data_ASaetta2_budget 2005 dettagli 3 4" xfId="12429" xr:uid="{56BD9502-B744-4DFA-AC2D-BF7C95EDE1CB}"/>
    <cellStyle name="_Data_ASaetta2_budget 2005 dettagli 3 4 2" xfId="25124" xr:uid="{8BFBC4BA-204B-4C6F-90E1-999638428D02}"/>
    <cellStyle name="_Data_ASaetta2_budget 2005 dettagli 4" xfId="7146" xr:uid="{9F482036-BD5D-43A8-9CBD-E6FDB07DE4D6}"/>
    <cellStyle name="_Data_ASaetta2_budget 2005 dettagli 4 2" xfId="14508" xr:uid="{600FF235-B4B2-41BA-80A9-5E2616B49293}"/>
    <cellStyle name="_Data_ASaetta2_budget 2005 dettagli 4 2 2" xfId="27019" xr:uid="{4AF05495-DDAE-48F3-BB28-E50EBE898619}"/>
    <cellStyle name="_Data_ASaetta2_budget 2005 dettagli 4 3" xfId="20357" xr:uid="{A89BB6DF-77A4-4BB4-992D-EDD9B49EAF70}"/>
    <cellStyle name="_Data_ASaetta2_budget 2005 dettagli 5" xfId="10427" xr:uid="{7D070B46-C419-4F4A-B377-2D3A21B09977}"/>
    <cellStyle name="_Data_ASaetta2_budget 2005 dettagli 5 2" xfId="17483" xr:uid="{B033F2D3-B2BF-4472-BF95-F0979A532EE1}"/>
    <cellStyle name="_Data_ASaetta2_budget 2005 dettagli 5 2 2" xfId="29855" xr:uid="{665B93C1-84BF-40B3-AE9D-29EED3578B1D}"/>
    <cellStyle name="_Data_ASaetta2_budget 2005 dettagli 5 3" xfId="23172" xr:uid="{73984C8F-33EA-40CB-90DC-5889DAEB3C8C}"/>
    <cellStyle name="_Data_ASaetta2_budget 2005 dettagli 6" xfId="11244" xr:uid="{0C23B952-1F37-4D9C-BC79-C49959537A52}"/>
    <cellStyle name="_Data_ASaetta2_budget 2005 dettagli 6 2" xfId="23971" xr:uid="{BDE0EBE4-CDF7-43C7-B0EF-C814071B214F}"/>
    <cellStyle name="_Data_ASaetta2_budget comparable" xfId="1193" xr:uid="{3EA29F6E-4C2B-4BFA-ADC9-006C62A390F1}"/>
    <cellStyle name="_Data_ASaetta2_budget comparable 2" xfId="1194" xr:uid="{7DCAAFA1-2E9D-4926-BF5B-8778D350DFC2}"/>
    <cellStyle name="_Data_ASaetta2_budget comparable 2 2" xfId="7149" xr:uid="{4AB64B10-EB99-4846-B757-C69E1E34BFE9}"/>
    <cellStyle name="_Data_ASaetta2_budget comparable 2 2 2" xfId="14511" xr:uid="{26F43574-FFB4-42BC-B9CA-F258AB180E2A}"/>
    <cellStyle name="_Data_ASaetta2_budget comparable 2 2 2 2" xfId="27022" xr:uid="{27DD834A-441A-45E0-BE47-A19D5BD61287}"/>
    <cellStyle name="_Data_ASaetta2_budget comparable 2 2 3" xfId="20360" xr:uid="{55951311-DAAD-4212-BA4C-9BEDD75B1839}"/>
    <cellStyle name="_Data_ASaetta2_budget comparable 2 3" xfId="10420" xr:uid="{BDDF28A5-F838-4E9C-A98E-F9D9BD4C89FC}"/>
    <cellStyle name="_Data_ASaetta2_budget comparable 2 3 2" xfId="17476" xr:uid="{672F1FF2-A5A6-4E14-B7B7-8901965E6CC6}"/>
    <cellStyle name="_Data_ASaetta2_budget comparable 2 3 2 2" xfId="29851" xr:uid="{0174A1E9-0431-4580-849D-222FA016077B}"/>
    <cellStyle name="_Data_ASaetta2_budget comparable 2 3 3" xfId="23168" xr:uid="{F47B789D-E58C-423A-A56C-4350130C13C1}"/>
    <cellStyle name="_Data_ASaetta2_budget comparable 2 4" xfId="12427" xr:uid="{B3035AAC-34C2-434F-B35D-F88ECCF352EA}"/>
    <cellStyle name="_Data_ASaetta2_budget comparable 2 4 2" xfId="25122" xr:uid="{6DAC7CD8-86C9-47DB-91AC-86AEBCC9CF33}"/>
    <cellStyle name="_Data_ASaetta2_budget comparable 3" xfId="1195" xr:uid="{4B0CF216-1183-416E-8D56-175FA00621F7}"/>
    <cellStyle name="_Data_ASaetta2_budget comparable 3 2" xfId="7150" xr:uid="{90F8450B-76AE-4A88-9F0D-17CC9962531E}"/>
    <cellStyle name="_Data_ASaetta2_budget comparable 3 2 2" xfId="14512" xr:uid="{9A784A3D-987A-4009-9342-2C2AA77973E1}"/>
    <cellStyle name="_Data_ASaetta2_budget comparable 3 2 2 2" xfId="27023" xr:uid="{2913A186-45D3-42E4-85D0-2D4BB5EE8FA4}"/>
    <cellStyle name="_Data_ASaetta2_budget comparable 3 2 3" xfId="20361" xr:uid="{FEB92F21-68D2-4CC8-91E6-4E9343536D96}"/>
    <cellStyle name="_Data_ASaetta2_budget comparable 3 3" xfId="10419" xr:uid="{B33A5EFF-2DA7-435D-A667-370A013DD0D2}"/>
    <cellStyle name="_Data_ASaetta2_budget comparable 3 3 2" xfId="17475" xr:uid="{1EA82366-3663-4FCC-86F1-676EC84C1C70}"/>
    <cellStyle name="_Data_ASaetta2_budget comparable 3 3 2 2" xfId="29850" xr:uid="{858D0757-E113-4D31-9E8A-E11B6214F9FA}"/>
    <cellStyle name="_Data_ASaetta2_budget comparable 3 3 3" xfId="23167" xr:uid="{8EBCA6EE-0025-427A-B92A-4F12BE92D20F}"/>
    <cellStyle name="_Data_ASaetta2_budget comparable 3 4" xfId="12425" xr:uid="{978DEB78-2103-4F13-8F55-B689FE50204F}"/>
    <cellStyle name="_Data_ASaetta2_budget comparable 3 4 2" xfId="25120" xr:uid="{9BA01CE4-A112-4347-91D3-0F16160C425B}"/>
    <cellStyle name="_Data_ASaetta2_budget comparable 4" xfId="7148" xr:uid="{7B3A3C38-1AB4-43EA-B9EB-957EA8A3B253}"/>
    <cellStyle name="_Data_ASaetta2_budget comparable 4 2" xfId="14510" xr:uid="{34B8CF80-0122-4AD1-AA45-1915327EDCC4}"/>
    <cellStyle name="_Data_ASaetta2_budget comparable 4 2 2" xfId="27021" xr:uid="{A4F515B2-E601-4D4E-8013-12361202720E}"/>
    <cellStyle name="_Data_ASaetta2_budget comparable 4 3" xfId="20359" xr:uid="{FE3E7D79-C993-41A5-B7B0-3704802D6B3D}"/>
    <cellStyle name="_Data_ASaetta2_budget comparable 5" xfId="10424" xr:uid="{52DF29CF-B455-43FB-A7C2-59631D0A39D9}"/>
    <cellStyle name="_Data_ASaetta2_budget comparable 5 2" xfId="17480" xr:uid="{FA5286CB-598C-4781-A771-123567FB8E79}"/>
    <cellStyle name="_Data_ASaetta2_budget comparable 5 2 2" xfId="29852" xr:uid="{B61909C3-665B-4F3A-8432-AEBB84BC8FA0}"/>
    <cellStyle name="_Data_ASaetta2_budget comparable 5 3" xfId="23169" xr:uid="{2F05E41C-AA84-4F26-92C3-1240CF8B3625}"/>
    <cellStyle name="_Data_ASaetta2_budget comparable 6" xfId="12428" xr:uid="{39BA4DBD-BF37-4EBB-8D3B-1D374F69E07D}"/>
    <cellStyle name="_Data_ASaetta2_budget comparable 6 2" xfId="25123" xr:uid="{B2C0B93A-DD53-4B7B-A360-B95196627D80}"/>
    <cellStyle name="_Data_ASaetta2_Carica opo iveco" xfId="1196" xr:uid="{AE598BBC-48A2-43BC-8F02-CB622E3038C1}"/>
    <cellStyle name="_Data_ASaetta2_Carica opo iveco 2" xfId="1197" xr:uid="{8098399C-FD0E-4A51-932F-4A0133C37F68}"/>
    <cellStyle name="_Data_ASaetta2_Carica opo iveco 2 2" xfId="7152" xr:uid="{DFA7B9DF-9BAA-4F10-81F6-CF0B6E5658D6}"/>
    <cellStyle name="_Data_ASaetta2_Carica opo iveco 2 2 2" xfId="14514" xr:uid="{28364607-3AE3-4564-BD10-DDCF5F25BFBF}"/>
    <cellStyle name="_Data_ASaetta2_Carica opo iveco 2 2 2 2" xfId="27025" xr:uid="{1EF1D896-99A9-4FBE-B65B-70708CE3CD31}"/>
    <cellStyle name="_Data_ASaetta2_Carica opo iveco 2 2 3" xfId="20363" xr:uid="{227192F1-70A8-4CFF-839F-3EE866867F40}"/>
    <cellStyle name="_Data_ASaetta2_Carica opo iveco 2 3" xfId="10417" xr:uid="{6B6435E3-EC50-4F5E-85A8-5E7BDF30DAD1}"/>
    <cellStyle name="_Data_ASaetta2_Carica opo iveco 2 3 2" xfId="17473" xr:uid="{49382580-263C-4B76-95C5-20175308BD36}"/>
    <cellStyle name="_Data_ASaetta2_Carica opo iveco 2 3 2 2" xfId="29848" xr:uid="{C0DDCC55-A042-45E3-9B1B-B48F7B34DF6D}"/>
    <cellStyle name="_Data_ASaetta2_Carica opo iveco 2 3 3" xfId="23165" xr:uid="{BD29E50F-93EE-402B-96C1-FD485BDE3E30}"/>
    <cellStyle name="_Data_ASaetta2_Carica opo iveco 2 4" xfId="11352" xr:uid="{646F64ED-A900-4576-A442-CB38D2A2A516}"/>
    <cellStyle name="_Data_ASaetta2_Carica opo iveco 2 4 2" xfId="24066" xr:uid="{9E0FF931-D9E2-4B6D-AC6B-5E23F2384BC4}"/>
    <cellStyle name="_Data_ASaetta2_Carica opo iveco 3" xfId="1198" xr:uid="{F6815078-20CE-4004-A44C-6A543793996B}"/>
    <cellStyle name="_Data_ASaetta2_Carica opo iveco 3 2" xfId="7153" xr:uid="{E1CF264C-E574-4E2C-9583-FE5A5A7DFEB4}"/>
    <cellStyle name="_Data_ASaetta2_Carica opo iveco 3 2 2" xfId="14515" xr:uid="{A188FF33-708F-4319-A011-31E60CE0B846}"/>
    <cellStyle name="_Data_ASaetta2_Carica opo iveco 3 2 2 2" xfId="27026" xr:uid="{2ABB54AA-5352-4D18-8074-13A0AF253CA9}"/>
    <cellStyle name="_Data_ASaetta2_Carica opo iveco 3 2 3" xfId="20364" xr:uid="{A8A1517B-3C17-4F79-BA48-E4B6367EAF86}"/>
    <cellStyle name="_Data_ASaetta2_Carica opo iveco 3 3" xfId="10415" xr:uid="{21BC25FE-7931-4A88-BC1B-80274F3984ED}"/>
    <cellStyle name="_Data_ASaetta2_Carica opo iveco 3 3 2" xfId="17471" xr:uid="{225D7D8E-6714-4796-94C1-1291F551361B}"/>
    <cellStyle name="_Data_ASaetta2_Carica opo iveco 3 3 2 2" xfId="29847" xr:uid="{4783A2FA-6A8F-4BD0-BF8A-A177A2136FF4}"/>
    <cellStyle name="_Data_ASaetta2_Carica opo iveco 3 3 3" xfId="23164" xr:uid="{C4BD9C1B-E6B4-44EF-A248-5CAE09645197}"/>
    <cellStyle name="_Data_ASaetta2_Carica opo iveco 3 4" xfId="11180" xr:uid="{E8E16D3B-BA08-4489-A90A-DDFFA33F24F6}"/>
    <cellStyle name="_Data_ASaetta2_Carica opo iveco 3 4 2" xfId="23911" xr:uid="{125668D5-31B9-430A-9FB2-FC77066C2782}"/>
    <cellStyle name="_Data_ASaetta2_Carica opo iveco 4" xfId="7151" xr:uid="{6E7FF2A9-2EFC-4483-9809-048B67917F6A}"/>
    <cellStyle name="_Data_ASaetta2_Carica opo iveco 4 2" xfId="14513" xr:uid="{FDA3296D-6443-4F90-AD85-8EACE494F4FE}"/>
    <cellStyle name="_Data_ASaetta2_Carica opo iveco 4 2 2" xfId="27024" xr:uid="{5EA57DEE-9178-4DBE-816E-AD947B3906D9}"/>
    <cellStyle name="_Data_ASaetta2_Carica opo iveco 4 3" xfId="20362" xr:uid="{0A507DBA-5DA5-444B-94EF-F0C13C9DBBD9}"/>
    <cellStyle name="_Data_ASaetta2_Carica opo iveco 5" xfId="10418" xr:uid="{F7418E23-ED5B-4291-8D62-2153A9A120EC}"/>
    <cellStyle name="_Data_ASaetta2_Carica opo iveco 5 2" xfId="17474" xr:uid="{53D5C270-EFBA-4BF5-B665-C58C413DADFA}"/>
    <cellStyle name="_Data_ASaetta2_Carica opo iveco 5 2 2" xfId="29849" xr:uid="{E00C63E7-A9F9-4F7B-8809-6E71B802759A}"/>
    <cellStyle name="_Data_ASaetta2_Carica opo iveco 5 3" xfId="23166" xr:uid="{C26444C1-1650-4F1D-B198-36C2352C7FEF}"/>
    <cellStyle name="_Data_ASaetta2_Carica opo iveco 6" xfId="12426" xr:uid="{AFE45BC2-6A3C-4C16-BD45-441828426570}"/>
    <cellStyle name="_Data_ASaetta2_Carica opo iveco 6 2" xfId="25121" xr:uid="{0F3437F2-4DD8-4192-A924-61AEBF6D28B4}"/>
    <cellStyle name="_Data_ASaetta2_Cartel1" xfId="1199" xr:uid="{D24E79F1-641B-435C-A064-6A4A087FDA4B}"/>
    <cellStyle name="_Data_ASaetta2_Cartel1 2" xfId="1200" xr:uid="{6A1261A2-632F-485F-884B-7C62F6F4ED2B}"/>
    <cellStyle name="_Data_ASaetta2_Cartel1 2 2" xfId="7155" xr:uid="{71018602-BB7B-4C73-A410-96507ED38F36}"/>
    <cellStyle name="_Data_ASaetta2_Cartel1 2 2 2" xfId="14517" xr:uid="{6525C013-CC27-4842-843C-A3C4B1D15492}"/>
    <cellStyle name="_Data_ASaetta2_Cartel1 2 2 2 2" xfId="27028" xr:uid="{69186C16-39DF-41B1-855F-4DD76A4897A0}"/>
    <cellStyle name="_Data_ASaetta2_Cartel1 2 2 3" xfId="20366" xr:uid="{B948C442-6547-4940-B37F-57B8855E8A39}"/>
    <cellStyle name="_Data_ASaetta2_Cartel1 2 3" xfId="10413" xr:uid="{8906F8BC-7AC0-4A5D-82F1-54D7CE022FCE}"/>
    <cellStyle name="_Data_ASaetta2_Cartel1 2 3 2" xfId="17469" xr:uid="{37666F47-8AAD-42EF-8F63-DBD3FB575E23}"/>
    <cellStyle name="_Data_ASaetta2_Cartel1 2 3 2 2" xfId="29845" xr:uid="{6D4DD5BE-54D3-4E83-9A39-4F6FB114F7BA}"/>
    <cellStyle name="_Data_ASaetta2_Cartel1 2 3 3" xfId="23162" xr:uid="{AC3C6165-CBCA-4999-98E6-02C607B0C4CF}"/>
    <cellStyle name="_Data_ASaetta2_Cartel1 2 4" xfId="13385" xr:uid="{21DB2861-A80A-4C2C-9CC7-4BC99566EF1D}"/>
    <cellStyle name="_Data_ASaetta2_Cartel1 2 4 2" xfId="26071" xr:uid="{C0D1B21E-441E-4568-A80E-86A2AED2F972}"/>
    <cellStyle name="_Data_ASaetta2_Cartel1 3" xfId="1201" xr:uid="{21DB603C-CA07-4971-BA32-4412979BC73A}"/>
    <cellStyle name="_Data_ASaetta2_Cartel1 3 2" xfId="7156" xr:uid="{173F6DAF-BE4D-4CC2-B125-086E2425DD02}"/>
    <cellStyle name="_Data_ASaetta2_Cartel1 3 2 2" xfId="14518" xr:uid="{2188EE44-190F-409E-AA86-1C35A6FF594E}"/>
    <cellStyle name="_Data_ASaetta2_Cartel1 3 2 2 2" xfId="27029" xr:uid="{1BD96C3D-E98F-44D1-97EE-2AA3032E9737}"/>
    <cellStyle name="_Data_ASaetta2_Cartel1 3 2 3" xfId="20367" xr:uid="{61E8FDA2-7BF7-47A4-8824-F4B1960DF174}"/>
    <cellStyle name="_Data_ASaetta2_Cartel1 3 3" xfId="10412" xr:uid="{B2E5D9E2-A876-4938-902D-0208549C7E24}"/>
    <cellStyle name="_Data_ASaetta2_Cartel1 3 3 2" xfId="17468" xr:uid="{BD78BDE3-AEE8-4FE1-956B-B7B0AF623B4F}"/>
    <cellStyle name="_Data_ASaetta2_Cartel1 3 3 2 2" xfId="29844" xr:uid="{C1352B2D-160C-4AAB-B5B8-9BE18B5C0C19}"/>
    <cellStyle name="_Data_ASaetta2_Cartel1 3 3 3" xfId="23161" xr:uid="{1D2D0CBE-1E20-4DDB-ADE0-5FCB9A804101}"/>
    <cellStyle name="_Data_ASaetta2_Cartel1 3 4" xfId="13383" xr:uid="{AC6D3785-6763-4188-BF11-6EF57D899C6A}"/>
    <cellStyle name="_Data_ASaetta2_Cartel1 3 4 2" xfId="26069" xr:uid="{548B6495-4FF1-4361-8E69-018C9F3B35A3}"/>
    <cellStyle name="_Data_ASaetta2_Cartel1 4" xfId="7154" xr:uid="{07CFA3A8-1AA0-4CA3-A9B1-8AF671D979CA}"/>
    <cellStyle name="_Data_ASaetta2_Cartel1 4 2" xfId="14516" xr:uid="{4567632D-4805-4171-A03C-1953AD6BBA99}"/>
    <cellStyle name="_Data_ASaetta2_Cartel1 4 2 2" xfId="27027" xr:uid="{AD92FD72-4FB6-46FF-916A-695A3BEF43E3}"/>
    <cellStyle name="_Data_ASaetta2_Cartel1 4 3" xfId="20365" xr:uid="{1A5167CC-E1B2-4A74-8504-4C11C6CCF1D6}"/>
    <cellStyle name="_Data_ASaetta2_Cartel1 5" xfId="10414" xr:uid="{61B98651-C8D2-48D5-AB66-765699B9DF38}"/>
    <cellStyle name="_Data_ASaetta2_Cartel1 5 2" xfId="17470" xr:uid="{8B270916-86AA-4A7A-B8C1-C2B45E676F19}"/>
    <cellStyle name="_Data_ASaetta2_Cartel1 5 2 2" xfId="29846" xr:uid="{088B2533-DE1D-4483-803C-383D1D46571F}"/>
    <cellStyle name="_Data_ASaetta2_Cartel1 5 3" xfId="23163" xr:uid="{09DA7713-C052-4277-A7F3-E2F7344FE179}"/>
    <cellStyle name="_Data_ASaetta2_Cartel1 6" xfId="11176" xr:uid="{70024150-E574-41A8-A2C8-0DE6DEE0B588}"/>
    <cellStyle name="_Data_ASaetta2_Cartel1 6 2" xfId="23907" xr:uid="{1346D80F-A5B3-4CFF-8D86-5E116C8FCEB3}"/>
    <cellStyle name="_Data_ASaetta2_Cartel1_050517_CF Auto Fcst 1 Trim" xfId="1202" xr:uid="{C69C6070-D455-4028-86CB-9C4148C0AB61}"/>
    <cellStyle name="_Data_ASaetta2_Cartel1_050517_CF Auto Fcst 1 Trim 2" xfId="1203" xr:uid="{002BB62B-1C21-405C-8AEE-A6A5CCFD29B8}"/>
    <cellStyle name="_Data_ASaetta2_Cartel1_050517_CF Auto Fcst 1 Trim 2 2" xfId="7158" xr:uid="{99B796C0-9F04-4DB4-8798-2D8A7A5E8315}"/>
    <cellStyle name="_Data_ASaetta2_Cartel1_050517_CF Auto Fcst 1 Trim 2 2 2" xfId="14520" xr:uid="{B9DFFA83-DE8F-42C7-B58E-1E0529A8DBBF}"/>
    <cellStyle name="_Data_ASaetta2_Cartel1_050517_CF Auto Fcst 1 Trim 2 2 2 2" xfId="27031" xr:uid="{956DAF0F-6CBF-45D7-9F6A-45F3F6C75EFD}"/>
    <cellStyle name="_Data_ASaetta2_Cartel1_050517_CF Auto Fcst 1 Trim 2 2 3" xfId="20369" xr:uid="{725CD368-B4CE-4E0B-866A-F93BF7D93DE9}"/>
    <cellStyle name="_Data_ASaetta2_Cartel1_050517_CF Auto Fcst 1 Trim 2 3" xfId="10408" xr:uid="{FCDE93DD-B959-412E-9829-0014C07C8600}"/>
    <cellStyle name="_Data_ASaetta2_Cartel1_050517_CF Auto Fcst 1 Trim 2 3 2" xfId="17464" xr:uid="{52A8832B-220E-49AB-A48F-764ACBF36498}"/>
    <cellStyle name="_Data_ASaetta2_Cartel1_050517_CF Auto Fcst 1 Trim 2 3 2 2" xfId="29842" xr:uid="{7E7E64AA-363F-4AD6-AACE-4071CA0C86BD}"/>
    <cellStyle name="_Data_ASaetta2_Cartel1_050517_CF Auto Fcst 1 Trim 2 3 3" xfId="23159" xr:uid="{FB746CE2-CD28-4E94-A5C9-9C576A3A9AD1}"/>
    <cellStyle name="_Data_ASaetta2_Cartel1_050517_CF Auto Fcst 1 Trim 2 4" xfId="13355" xr:uid="{8D42221D-0AF1-4892-B113-5FA9993E4CBA}"/>
    <cellStyle name="_Data_ASaetta2_Cartel1_050517_CF Auto Fcst 1 Trim 2 4 2" xfId="26041" xr:uid="{A76C5FF5-EB55-4C98-A001-10B48E384F75}"/>
    <cellStyle name="_Data_ASaetta2_Cartel1_050517_CF Auto Fcst 1 Trim 3" xfId="1204" xr:uid="{41E1AC2A-4AB9-4E6B-8020-7797E2FE3A1B}"/>
    <cellStyle name="_Data_ASaetta2_Cartel1_050517_CF Auto Fcst 1 Trim 3 2" xfId="7159" xr:uid="{2D41F76D-096E-47B6-B322-428409F0E310}"/>
    <cellStyle name="_Data_ASaetta2_Cartel1_050517_CF Auto Fcst 1 Trim 3 2 2" xfId="14521" xr:uid="{D5F7E42E-1841-4C52-BD93-86AF73CFCDB9}"/>
    <cellStyle name="_Data_ASaetta2_Cartel1_050517_CF Auto Fcst 1 Trim 3 2 2 2" xfId="27032" xr:uid="{42BF301B-9B09-46FB-80A8-14165598B5A2}"/>
    <cellStyle name="_Data_ASaetta2_Cartel1_050517_CF Auto Fcst 1 Trim 3 2 3" xfId="20370" xr:uid="{CB0701DB-9A29-40A4-ABF0-AF9F62B73524}"/>
    <cellStyle name="_Data_ASaetta2_Cartel1_050517_CF Auto Fcst 1 Trim 3 3" xfId="10407" xr:uid="{C8340930-F7E8-4A3E-84A1-7D4EDABDF524}"/>
    <cellStyle name="_Data_ASaetta2_Cartel1_050517_CF Auto Fcst 1 Trim 3 3 2" xfId="17463" xr:uid="{9E68B3E7-C47B-4623-98DC-39DE45B7994A}"/>
    <cellStyle name="_Data_ASaetta2_Cartel1_050517_CF Auto Fcst 1 Trim 3 3 2 2" xfId="29841" xr:uid="{FA990DA4-FAAC-48E8-B226-AA88B29709B4}"/>
    <cellStyle name="_Data_ASaetta2_Cartel1_050517_CF Auto Fcst 1 Trim 3 3 3" xfId="23158" xr:uid="{67379F2D-7AB2-4243-A3E2-CC362620D78B}"/>
    <cellStyle name="_Data_ASaetta2_Cartel1_050517_CF Auto Fcst 1 Trim 3 4" xfId="12424" xr:uid="{FB3C1F07-A0F9-4546-B0DE-53000C35BB68}"/>
    <cellStyle name="_Data_ASaetta2_Cartel1_050517_CF Auto Fcst 1 Trim 3 4 2" xfId="25119" xr:uid="{9D425E8F-8A2B-471D-8DE9-B04643540F20}"/>
    <cellStyle name="_Data_ASaetta2_Cartel1_050517_CF Auto Fcst 1 Trim 4" xfId="7157" xr:uid="{0D7EF125-5BE2-4942-9D2C-34FF39ED805C}"/>
    <cellStyle name="_Data_ASaetta2_Cartel1_050517_CF Auto Fcst 1 Trim 4 2" xfId="14519" xr:uid="{6CBC3664-95DF-4B27-8D38-26F7E87D91BA}"/>
    <cellStyle name="_Data_ASaetta2_Cartel1_050517_CF Auto Fcst 1 Trim 4 2 2" xfId="27030" xr:uid="{827F6E6E-5FF2-41C7-8C23-09B791F31E66}"/>
    <cellStyle name="_Data_ASaetta2_Cartel1_050517_CF Auto Fcst 1 Trim 4 3" xfId="20368" xr:uid="{4A147E9F-43B8-47DC-AB1C-8974A6CD0FB9}"/>
    <cellStyle name="_Data_ASaetta2_Cartel1_050517_CF Auto Fcst 1 Trim 5" xfId="10409" xr:uid="{9C4F323C-444A-4E41-9D7E-8CE0A52B7142}"/>
    <cellStyle name="_Data_ASaetta2_Cartel1_050517_CF Auto Fcst 1 Trim 5 2" xfId="17465" xr:uid="{09B68BA5-2572-4C71-A819-EB9E787AC7EC}"/>
    <cellStyle name="_Data_ASaetta2_Cartel1_050517_CF Auto Fcst 1 Trim 5 2 2" xfId="29843" xr:uid="{2344FDCA-0641-4C9F-BB69-54DDF6DEFFF0}"/>
    <cellStyle name="_Data_ASaetta2_Cartel1_050517_CF Auto Fcst 1 Trim 5 3" xfId="23160" xr:uid="{46EBFD55-8AEF-45AA-9A5C-FF13B57A6AC0}"/>
    <cellStyle name="_Data_ASaetta2_Cartel1_050517_CF Auto Fcst 1 Trim 6" xfId="13381" xr:uid="{4EBE3610-1A8A-4A09-A0BE-1D4F38F02A5C}"/>
    <cellStyle name="_Data_ASaetta2_Cartel1_050517_CF Auto Fcst 1 Trim 6 2" xfId="26067" xr:uid="{E55664B9-6DC2-41DE-8967-3095823AC3A1}"/>
    <cellStyle name="_Data_ASaetta2_Cartel1_050517_CF Net Debt April" xfId="1205" xr:uid="{4B70D6B7-2EE4-4746-AF41-099B65FF3BFB}"/>
    <cellStyle name="_Data_ASaetta2_Cartel1_050517_CF Net Debt April 2" xfId="1206" xr:uid="{949EDFD4-7918-43E2-B130-970D2FBB2EEE}"/>
    <cellStyle name="_Data_ASaetta2_Cartel1_050517_CF Net Debt April 2 2" xfId="7161" xr:uid="{A6B54510-076C-4516-9871-F786E320D2A6}"/>
    <cellStyle name="_Data_ASaetta2_Cartel1_050517_CF Net Debt April 2 2 2" xfId="14523" xr:uid="{5F6E3866-D407-436C-8665-37FC0E719968}"/>
    <cellStyle name="_Data_ASaetta2_Cartel1_050517_CF Net Debt April 2 2 2 2" xfId="27034" xr:uid="{FA9302B4-BDAA-4DD2-A2C1-3C8C510BCC28}"/>
    <cellStyle name="_Data_ASaetta2_Cartel1_050517_CF Net Debt April 2 2 3" xfId="20372" xr:uid="{3F0B136D-03EC-4877-91AB-7822565968EA}"/>
    <cellStyle name="_Data_ASaetta2_Cartel1_050517_CF Net Debt April 2 3" xfId="10402" xr:uid="{3FEE9D30-40B5-4C04-8DD7-4989430957CC}"/>
    <cellStyle name="_Data_ASaetta2_Cartel1_050517_CF Net Debt April 2 3 2" xfId="17458" xr:uid="{3A5DE312-A8B8-4612-8335-0B64EE9EA0B6}"/>
    <cellStyle name="_Data_ASaetta2_Cartel1_050517_CF Net Debt April 2 3 2 2" xfId="29839" xr:uid="{95465AF3-95BA-4CF9-9F9E-B85C53915A66}"/>
    <cellStyle name="_Data_ASaetta2_Cartel1_050517_CF Net Debt April 2 3 3" xfId="23156" xr:uid="{C8BF9137-4430-4450-A2F2-318BCB1562B8}"/>
    <cellStyle name="_Data_ASaetta2_Cartel1_050517_CF Net Debt April 2 4" xfId="12422" xr:uid="{9FBA11DF-F497-4E2F-831D-C48C01EF0F77}"/>
    <cellStyle name="_Data_ASaetta2_Cartel1_050517_CF Net Debt April 2 4 2" xfId="25117" xr:uid="{07578DD9-2DD0-4FE1-99CA-643DFE2CBA1E}"/>
    <cellStyle name="_Data_ASaetta2_Cartel1_050517_CF Net Debt April 3" xfId="1207" xr:uid="{7094E77E-EBD4-47CC-8A8C-5A0AE09B8720}"/>
    <cellStyle name="_Data_ASaetta2_Cartel1_050517_CF Net Debt April 3 2" xfId="7162" xr:uid="{06F32CC9-0338-4BFD-9BFD-9C17CB9FAD08}"/>
    <cellStyle name="_Data_ASaetta2_Cartel1_050517_CF Net Debt April 3 2 2" xfId="14524" xr:uid="{B0CC3317-C201-43AB-A2D6-F932B4DC5846}"/>
    <cellStyle name="_Data_ASaetta2_Cartel1_050517_CF Net Debt April 3 2 2 2" xfId="27035" xr:uid="{09892E46-EBE5-4A9A-B51A-62C1F77302FD}"/>
    <cellStyle name="_Data_ASaetta2_Cartel1_050517_CF Net Debt April 3 2 3" xfId="20373" xr:uid="{79F47EA0-238A-432A-B3C9-14127450DFC3}"/>
    <cellStyle name="_Data_ASaetta2_Cartel1_050517_CF Net Debt April 3 3" xfId="10401" xr:uid="{5DAAB619-F2FB-4D0F-9082-15652575A4FA}"/>
    <cellStyle name="_Data_ASaetta2_Cartel1_050517_CF Net Debt April 3 3 2" xfId="17457" xr:uid="{129D9F2A-98B7-40B6-A7DA-25889FAB7B38}"/>
    <cellStyle name="_Data_ASaetta2_Cartel1_050517_CF Net Debt April 3 3 2 2" xfId="29838" xr:uid="{3331A8D6-23DC-4BC9-9D03-FC989E27421B}"/>
    <cellStyle name="_Data_ASaetta2_Cartel1_050517_CF Net Debt April 3 3 3" xfId="23155" xr:uid="{BBC84105-8722-43A7-8A28-C92DFFF013FB}"/>
    <cellStyle name="_Data_ASaetta2_Cartel1_050517_CF Net Debt April 3 4" xfId="12421" xr:uid="{82462176-9DCA-4D99-A95E-D8AC45861287}"/>
    <cellStyle name="_Data_ASaetta2_Cartel1_050517_CF Net Debt April 3 4 2" xfId="25116" xr:uid="{2A3959A7-C8EB-4AC3-AC82-A57D949BE3A0}"/>
    <cellStyle name="_Data_ASaetta2_Cartel1_050517_CF Net Debt April 4" xfId="7160" xr:uid="{675B694B-D088-46CC-849E-DADCBE52CD8A}"/>
    <cellStyle name="_Data_ASaetta2_Cartel1_050517_CF Net Debt April 4 2" xfId="14522" xr:uid="{6972AFC0-F3CE-449F-AF83-86AD105B43F7}"/>
    <cellStyle name="_Data_ASaetta2_Cartel1_050517_CF Net Debt April 4 2 2" xfId="27033" xr:uid="{2A919DA2-3122-495C-BCD7-80D242D8BFA1}"/>
    <cellStyle name="_Data_ASaetta2_Cartel1_050517_CF Net Debt April 4 3" xfId="20371" xr:uid="{8109DC43-BE46-4D89-8DB8-DB1012C11D3E}"/>
    <cellStyle name="_Data_ASaetta2_Cartel1_050517_CF Net Debt April 5" xfId="10406" xr:uid="{C55DBB07-820B-4721-A227-40247759E857}"/>
    <cellStyle name="_Data_ASaetta2_Cartel1_050517_CF Net Debt April 5 2" xfId="17462" xr:uid="{CE54B33C-1CC9-49CB-B59B-F1CE1504D52E}"/>
    <cellStyle name="_Data_ASaetta2_Cartel1_050517_CF Net Debt April 5 2 2" xfId="29840" xr:uid="{677A5F2A-3D4E-46D5-9956-81A0E53601C6}"/>
    <cellStyle name="_Data_ASaetta2_Cartel1_050517_CF Net Debt April 5 3" xfId="23157" xr:uid="{3B6B69F7-A174-4F86-B57F-EDB31A2674BB}"/>
    <cellStyle name="_Data_ASaetta2_Cartel1_050517_CF Net Debt April 6" xfId="12423" xr:uid="{39E3CCA6-B6D1-48FC-BD04-0EBADA06CF07}"/>
    <cellStyle name="_Data_ASaetta2_Cartel1_050517_CF Net Debt April 6 2" xfId="25118" xr:uid="{D0E8C0E6-FC07-4401-9E29-4C015BE151DD}"/>
    <cellStyle name="_Data_ASaetta2_Cartel1_ADJDOM27" xfId="1208" xr:uid="{B6B6CFF6-7624-4206-BDA7-0A46647C6F8C}"/>
    <cellStyle name="_Data_ASaetta2_Cartel1_ADJDOM27 2" xfId="1209" xr:uid="{D351D8D0-6E3E-4C21-8D29-9C7024D352D1}"/>
    <cellStyle name="_Data_ASaetta2_Cartel1_ADJDOM27 2 2" xfId="7164" xr:uid="{329BE960-794B-47A3-893B-4BDBA1286594}"/>
    <cellStyle name="_Data_ASaetta2_Cartel1_ADJDOM27 2 2 2" xfId="14526" xr:uid="{8C6B1250-A4EA-4709-B6E1-A5EEB52F042A}"/>
    <cellStyle name="_Data_ASaetta2_Cartel1_ADJDOM27 2 2 2 2" xfId="27037" xr:uid="{6630AEF8-B5A7-447B-9253-341C7A9204F0}"/>
    <cellStyle name="_Data_ASaetta2_Cartel1_ADJDOM27 2 2 3" xfId="20375" xr:uid="{2B4B2124-498D-427F-BE46-FE19E48078A4}"/>
    <cellStyle name="_Data_ASaetta2_Cartel1_ADJDOM27 2 3" xfId="10399" xr:uid="{1BA8CA27-3D0C-4B91-B2E6-5ED369B786CC}"/>
    <cellStyle name="_Data_ASaetta2_Cartel1_ADJDOM27 2 3 2" xfId="17455" xr:uid="{8ABB95A7-4855-4AF6-9089-42E4353023EC}"/>
    <cellStyle name="_Data_ASaetta2_Cartel1_ADJDOM27 2 3 2 2" xfId="29836" xr:uid="{EB7C7515-2BA2-4BB3-87D7-24F796065E62}"/>
    <cellStyle name="_Data_ASaetta2_Cartel1_ADJDOM27 2 3 3" xfId="23153" xr:uid="{97E666B7-5B1F-46BE-9FFC-6A4D09FA2F2D}"/>
    <cellStyle name="_Data_ASaetta2_Cartel1_ADJDOM27 2 4" xfId="11540" xr:uid="{D92A8660-438E-4C37-91B4-C9C9009D7EF3}"/>
    <cellStyle name="_Data_ASaetta2_Cartel1_ADJDOM27 2 4 2" xfId="24238" xr:uid="{BAD23B47-4285-4795-A5F9-39E76B4D109F}"/>
    <cellStyle name="_Data_ASaetta2_Cartel1_ADJDOM27 3" xfId="1210" xr:uid="{72A7820F-B546-4C50-9087-D23C91C41FFE}"/>
    <cellStyle name="_Data_ASaetta2_Cartel1_ADJDOM27 3 2" xfId="7165" xr:uid="{C63DDEB9-31AD-4FE5-A1E7-3942F1C9E281}"/>
    <cellStyle name="_Data_ASaetta2_Cartel1_ADJDOM27 3 2 2" xfId="14527" xr:uid="{8A08A254-F9C4-449D-8336-6BF3CFC145D3}"/>
    <cellStyle name="_Data_ASaetta2_Cartel1_ADJDOM27 3 2 2 2" xfId="27038" xr:uid="{43EE9691-E00F-49A2-9E6C-E08A1258CE14}"/>
    <cellStyle name="_Data_ASaetta2_Cartel1_ADJDOM27 3 2 3" xfId="20376" xr:uid="{63636E57-1409-4A23-B594-A53E1F5B2267}"/>
    <cellStyle name="_Data_ASaetta2_Cartel1_ADJDOM27 3 3" xfId="10396" xr:uid="{63DFC4EE-786D-4A82-8A7C-430EA0584476}"/>
    <cellStyle name="_Data_ASaetta2_Cartel1_ADJDOM27 3 3 2" xfId="17452" xr:uid="{FEF90E09-240F-429D-A5F6-0CE8F6FB02A6}"/>
    <cellStyle name="_Data_ASaetta2_Cartel1_ADJDOM27 3 3 2 2" xfId="29835" xr:uid="{21FB7E08-FD58-430D-A059-8866FAE64F2D}"/>
    <cellStyle name="_Data_ASaetta2_Cartel1_ADJDOM27 3 3 3" xfId="23152" xr:uid="{B4076715-C439-4769-A92F-86D80FD32FA8}"/>
    <cellStyle name="_Data_ASaetta2_Cartel1_ADJDOM27 3 4" xfId="12419" xr:uid="{05D62B01-B9AF-41D2-8EF0-EE5039D99B69}"/>
    <cellStyle name="_Data_ASaetta2_Cartel1_ADJDOM27 3 4 2" xfId="25114" xr:uid="{BED20DC1-530B-451A-AB02-A683630BECB7}"/>
    <cellStyle name="_Data_ASaetta2_Cartel1_ADJDOM27 4" xfId="7163" xr:uid="{0BE14F51-AD3F-4373-A055-6F0A60286A5C}"/>
    <cellStyle name="_Data_ASaetta2_Cartel1_ADJDOM27 4 2" xfId="14525" xr:uid="{F3C22B8B-16BD-4E93-88ED-28CB01E686B2}"/>
    <cellStyle name="_Data_ASaetta2_Cartel1_ADJDOM27 4 2 2" xfId="27036" xr:uid="{11CFE5DF-7273-4579-8579-9CE7ED8E7341}"/>
    <cellStyle name="_Data_ASaetta2_Cartel1_ADJDOM27 4 3" xfId="20374" xr:uid="{BE82D7BE-4104-4FDD-A0A5-91AD6099ECE5}"/>
    <cellStyle name="_Data_ASaetta2_Cartel1_ADJDOM27 5" xfId="10400" xr:uid="{68FC2153-8960-4A18-A2E0-3A695F723E64}"/>
    <cellStyle name="_Data_ASaetta2_Cartel1_ADJDOM27 5 2" xfId="17456" xr:uid="{995BC709-4203-4BAD-B8F2-9E40E91753C2}"/>
    <cellStyle name="_Data_ASaetta2_Cartel1_ADJDOM27 5 2 2" xfId="29837" xr:uid="{0EBCED15-7C5D-45E6-90B4-F16E4CF5F0D5}"/>
    <cellStyle name="_Data_ASaetta2_Cartel1_ADJDOM27 5 3" xfId="23154" xr:uid="{4D395377-93A5-46DE-80E0-158A2A51206F}"/>
    <cellStyle name="_Data_ASaetta2_Cartel1_ADJDOM27 6" xfId="12420" xr:uid="{74FEB37A-14A4-47A1-87B4-05FF4FAC8EEC}"/>
    <cellStyle name="_Data_ASaetta2_Cartel1_ADJDOM27 6 2" xfId="25115" xr:uid="{16521E90-62AF-4B7B-9A29-6C38DC725388}"/>
    <cellStyle name="_Data_ASaetta2_Cartel1_auto restruct" xfId="1211" xr:uid="{B47B6ED3-FCC9-443D-9EA7-1D1E70AA83C8}"/>
    <cellStyle name="_Data_ASaetta2_Cartel1_auto restruct 2" xfId="1212" xr:uid="{FED68C4A-7038-4B15-BC8E-BC4F0F106B60}"/>
    <cellStyle name="_Data_ASaetta2_Cartel1_auto restruct 2 2" xfId="11297" xr:uid="{12445752-9B04-4298-A484-13FB1E3DEA17}"/>
    <cellStyle name="_Data_ASaetta2_Cartel1_auto restruct 2 2 2" xfId="18283" xr:uid="{34AA8D55-4A36-4A89-8143-9FFC9EFCBF0B}"/>
    <cellStyle name="_Data_ASaetta2_Cartel1_auto restruct 2 2 2 2" xfId="30649" xr:uid="{7ECD0284-5F1A-424A-AD92-AF9BE4D66249}"/>
    <cellStyle name="_Data_ASaetta2_Cartel1_auto restruct 2 2 3" xfId="24015" xr:uid="{65E7F60E-DCC5-4072-B90A-71FF8E868454}"/>
    <cellStyle name="_Data_ASaetta2_Cartel1_auto restruct 2 3" xfId="10394" xr:uid="{8B631044-7504-4D2B-8963-68355315D51C}"/>
    <cellStyle name="_Data_ASaetta2_Cartel1_auto restruct 2 3 2" xfId="17450" xr:uid="{48BF7D54-E100-41B2-B18E-6D314EBC566B}"/>
    <cellStyle name="_Data_ASaetta2_Cartel1_auto restruct 2 3 2 2" xfId="29833" xr:uid="{D9B342CC-161E-46D6-9269-23C793DC25B3}"/>
    <cellStyle name="_Data_ASaetta2_Cartel1_auto restruct 2 3 3" xfId="23150" xr:uid="{E6E5184E-50E4-4A1A-A8FB-EA49039406D6}"/>
    <cellStyle name="_Data_ASaetta2_Cartel1_auto restruct 2 4" xfId="12417" xr:uid="{4AD1AFE3-805B-492D-885B-C29669E87862}"/>
    <cellStyle name="_Data_ASaetta2_Cartel1_auto restruct 2 4 2" xfId="25112" xr:uid="{70D95476-BC3A-41DC-BFC9-EF2A6E60F160}"/>
    <cellStyle name="_Data_ASaetta2_Cartel1_auto restruct 3" xfId="1213" xr:uid="{C6B6DC58-6CEA-4074-B0ED-C64ED3BF21A4}"/>
    <cellStyle name="_Data_ASaetta2_Cartel1_auto restruct 3 2" xfId="11512" xr:uid="{EC4CD2CE-5462-49CB-9BC1-4D39D472AA9F}"/>
    <cellStyle name="_Data_ASaetta2_Cartel1_auto restruct 3 2 2" xfId="18468" xr:uid="{9FE13448-61D0-4ABC-A4BF-0E1D0A7B3E3C}"/>
    <cellStyle name="_Data_ASaetta2_Cartel1_auto restruct 3 2 2 2" xfId="30833" xr:uid="{47618EEF-F586-4575-98E8-27F7F8646C6F}"/>
    <cellStyle name="_Data_ASaetta2_Cartel1_auto restruct 3 2 3" xfId="24211" xr:uid="{6F4A838B-1450-4EFA-9E22-68791587F7A3}"/>
    <cellStyle name="_Data_ASaetta2_Cartel1_auto restruct 3 3" xfId="10393" xr:uid="{0935DF13-C710-450D-AB18-6E2B08682290}"/>
    <cellStyle name="_Data_ASaetta2_Cartel1_auto restruct 3 3 2" xfId="17449" xr:uid="{964A2A35-64AB-46D7-8B74-D9C63F661F27}"/>
    <cellStyle name="_Data_ASaetta2_Cartel1_auto restruct 3 3 2 2" xfId="29832" xr:uid="{209290F9-02D7-44C9-9818-D6DB4B0AAB46}"/>
    <cellStyle name="_Data_ASaetta2_Cartel1_auto restruct 3 3 3" xfId="23149" xr:uid="{DD079FD6-0803-443C-B7C8-E0B93050BEE8}"/>
    <cellStyle name="_Data_ASaetta2_Cartel1_auto restruct 3 4" xfId="12416" xr:uid="{DA47C202-C5AE-4E58-9360-AE174E4930D8}"/>
    <cellStyle name="_Data_ASaetta2_Cartel1_auto restruct 3 4 2" xfId="25111" xr:uid="{D11A7BE3-608A-4822-B583-277ACDC6E4CA}"/>
    <cellStyle name="_Data_ASaetta2_Cartel1_auto restruct 4" xfId="11306" xr:uid="{15B1CDC7-01AD-46C9-81A4-2F21BDC31F4D}"/>
    <cellStyle name="_Data_ASaetta2_Cartel1_auto restruct 4 2" xfId="18292" xr:uid="{22C2643A-F1B3-4489-B75C-1D12049EF35B}"/>
    <cellStyle name="_Data_ASaetta2_Cartel1_auto restruct 4 2 2" xfId="30658" xr:uid="{D4B2A241-9B66-4EB9-97BD-89DE492196BE}"/>
    <cellStyle name="_Data_ASaetta2_Cartel1_auto restruct 4 3" xfId="24024" xr:uid="{C4FC4F16-3770-4825-8578-831E1452DEFF}"/>
    <cellStyle name="_Data_ASaetta2_Cartel1_auto restruct 5" xfId="10395" xr:uid="{934B4E76-D4D2-4482-ACF0-AFB8E053CD10}"/>
    <cellStyle name="_Data_ASaetta2_Cartel1_auto restruct 5 2" xfId="17451" xr:uid="{351AEADF-10BF-4F7E-B05A-07145B34DE54}"/>
    <cellStyle name="_Data_ASaetta2_Cartel1_auto restruct 5 2 2" xfId="29834" xr:uid="{560EEA8B-B201-4DBB-83EC-F3228967DF18}"/>
    <cellStyle name="_Data_ASaetta2_Cartel1_auto restruct 5 3" xfId="23151" xr:uid="{881C3960-E060-4209-AA54-1847C18B4F58}"/>
    <cellStyle name="_Data_ASaetta2_Cartel1_auto restruct 6" xfId="12418" xr:uid="{4A6DD077-575C-49D5-9167-79E1C063C42D}"/>
    <cellStyle name="_Data_ASaetta2_Cartel1_auto restruct 6 2" xfId="25113" xr:uid="{101AD005-0DD8-42A0-8A81-D21A07888222}"/>
    <cellStyle name="_Data_ASaetta2_Cartel1_BDGLIGHT PRESENTAZIONE" xfId="1214" xr:uid="{EB0EE880-4956-4B02-84DA-32EA59E2192C}"/>
    <cellStyle name="_Data_ASaetta2_Cartel1_BDGLIGHT PRESENTAZIONE 2" xfId="1215" xr:uid="{EB986183-F8B6-4E4E-8031-010E613F7220}"/>
    <cellStyle name="_Data_ASaetta2_Cartel1_BDGLIGHT PRESENTAZIONE 2 2" xfId="11506" xr:uid="{8552CED2-28CA-42AD-B556-403D9F7641C4}"/>
    <cellStyle name="_Data_ASaetta2_Cartel1_BDGLIGHT PRESENTAZIONE 2 2 2" xfId="18462" xr:uid="{7D11B82C-C57D-4E63-BC7F-04BBCFCEB34F}"/>
    <cellStyle name="_Data_ASaetta2_Cartel1_BDGLIGHT PRESENTAZIONE 2 2 2 2" xfId="30827" xr:uid="{997A8E1D-9BDC-4B3D-A9E6-70F39007A793}"/>
    <cellStyle name="_Data_ASaetta2_Cartel1_BDGLIGHT PRESENTAZIONE 2 2 3" xfId="24207" xr:uid="{C12B0AD9-2CF1-42F4-9B2D-1B521B82672D}"/>
    <cellStyle name="_Data_ASaetta2_Cartel1_BDGLIGHT PRESENTAZIONE 2 3" xfId="10390" xr:uid="{F19B27AA-68A1-4562-AC4D-03250B65360B}"/>
    <cellStyle name="_Data_ASaetta2_Cartel1_BDGLIGHT PRESENTAZIONE 2 3 2" xfId="17446" xr:uid="{4A0610E3-A32F-46ED-84F0-5796E663EDC5}"/>
    <cellStyle name="_Data_ASaetta2_Cartel1_BDGLIGHT PRESENTAZIONE 2 3 2 2" xfId="29830" xr:uid="{95BBB33C-F1D3-45F6-9603-42C0A3A49094}"/>
    <cellStyle name="_Data_ASaetta2_Cartel1_BDGLIGHT PRESENTAZIONE 2 3 3" xfId="23147" xr:uid="{2D0A6C22-7012-4827-A8BB-E5E813BBCE02}"/>
    <cellStyle name="_Data_ASaetta2_Cartel1_BDGLIGHT PRESENTAZIONE 2 4" xfId="12414" xr:uid="{F4A9501E-A9DD-4226-909E-E610E9950007}"/>
    <cellStyle name="_Data_ASaetta2_Cartel1_BDGLIGHT PRESENTAZIONE 2 4 2" xfId="25109" xr:uid="{0FC90567-DA10-4C85-BE7E-01E439B6B636}"/>
    <cellStyle name="_Data_ASaetta2_Cartel1_BDGLIGHT PRESENTAZIONE 3" xfId="1216" xr:uid="{FFA8A3A5-58D2-4121-8B9D-7F472004F98E}"/>
    <cellStyle name="_Data_ASaetta2_Cartel1_BDGLIGHT PRESENTAZIONE 3 2" xfId="11477" xr:uid="{1C615C0B-7CC6-40F4-8D1E-749F65AC0835}"/>
    <cellStyle name="_Data_ASaetta2_Cartel1_BDGLIGHT PRESENTAZIONE 3 2 2" xfId="18439" xr:uid="{394108D0-8BAD-4F63-A180-0359BE00B384}"/>
    <cellStyle name="_Data_ASaetta2_Cartel1_BDGLIGHT PRESENTAZIONE 3 2 2 2" xfId="30804" xr:uid="{872055D3-0B33-4CB9-BB6E-7B6C46EACF3F}"/>
    <cellStyle name="_Data_ASaetta2_Cartel1_BDGLIGHT PRESENTAZIONE 3 2 3" xfId="24185" xr:uid="{8A418D81-47BB-45C8-8762-3C72FEBF249D}"/>
    <cellStyle name="_Data_ASaetta2_Cartel1_BDGLIGHT PRESENTAZIONE 3 3" xfId="10389" xr:uid="{AB78AD28-8121-4FC6-B9F9-5F9D9F91F6C5}"/>
    <cellStyle name="_Data_ASaetta2_Cartel1_BDGLIGHT PRESENTAZIONE 3 3 2" xfId="17445" xr:uid="{8D813831-772C-4A3D-A412-D9E293BCEF83}"/>
    <cellStyle name="_Data_ASaetta2_Cartel1_BDGLIGHT PRESENTAZIONE 3 3 2 2" xfId="29829" xr:uid="{A71B28DA-4DA6-4B87-90C1-59B901C0F777}"/>
    <cellStyle name="_Data_ASaetta2_Cartel1_BDGLIGHT PRESENTAZIONE 3 3 3" xfId="23146" xr:uid="{09289EEC-04BB-413F-9D97-65E3699A0854}"/>
    <cellStyle name="_Data_ASaetta2_Cartel1_BDGLIGHT PRESENTAZIONE 3 4" xfId="12413" xr:uid="{00026935-B823-4056-AE3B-AF8E5D8D910E}"/>
    <cellStyle name="_Data_ASaetta2_Cartel1_BDGLIGHT PRESENTAZIONE 3 4 2" xfId="25108" xr:uid="{9BD60FC2-804D-4CF8-9FCE-A8250F9582F4}"/>
    <cellStyle name="_Data_ASaetta2_Cartel1_BDGLIGHT PRESENTAZIONE 4" xfId="11510" xr:uid="{6E8C4852-2DD6-4877-90E8-1B5B80BD25A1}"/>
    <cellStyle name="_Data_ASaetta2_Cartel1_BDGLIGHT PRESENTAZIONE 4 2" xfId="18466" xr:uid="{64A23C65-E5C5-4F65-8048-5AC63E64CB93}"/>
    <cellStyle name="_Data_ASaetta2_Cartel1_BDGLIGHT PRESENTAZIONE 4 2 2" xfId="30831" xr:uid="{5E6E9D19-992B-4D83-A179-440779DDA714}"/>
    <cellStyle name="_Data_ASaetta2_Cartel1_BDGLIGHT PRESENTAZIONE 4 3" xfId="24210" xr:uid="{166117CE-D9DC-4071-8FFA-9D22CA3E9027}"/>
    <cellStyle name="_Data_ASaetta2_Cartel1_BDGLIGHT PRESENTAZIONE 5" xfId="10391" xr:uid="{7D22852B-457F-4DC4-A966-8D44354A926C}"/>
    <cellStyle name="_Data_ASaetta2_Cartel1_BDGLIGHT PRESENTAZIONE 5 2" xfId="17447" xr:uid="{64CEB60D-2E2E-49BF-94C4-EB6A83CA4F79}"/>
    <cellStyle name="_Data_ASaetta2_Cartel1_BDGLIGHT PRESENTAZIONE 5 2 2" xfId="29831" xr:uid="{B3122F53-7186-4DA8-94FD-C78726FCB1BD}"/>
    <cellStyle name="_Data_ASaetta2_Cartel1_BDGLIGHT PRESENTAZIONE 5 3" xfId="23148" xr:uid="{FD55291B-A708-494F-B278-D3482FBB0684}"/>
    <cellStyle name="_Data_ASaetta2_Cartel1_BDGLIGHT PRESENTAZIONE 6" xfId="12415" xr:uid="{C29A0932-7A54-4338-BB76-7406C9EA3272}"/>
    <cellStyle name="_Data_ASaetta2_Cartel1_BDGLIGHT PRESENTAZIONE 6 2" xfId="25110" xr:uid="{7BB4D879-4176-4BC8-B9A7-9FF2C8D60936}"/>
    <cellStyle name="_Data_ASaetta2_Cartel1_budget comparable" xfId="1217" xr:uid="{4C8D3C59-4411-461D-B561-4E848A01EC4A}"/>
    <cellStyle name="_Data_ASaetta2_Cartel1_budget comparable 2" xfId="1218" xr:uid="{5A1FD508-5DE3-4A99-92FA-BC581980AE02}"/>
    <cellStyle name="_Data_ASaetta2_Cartel1_budget comparable 2 2" xfId="7167" xr:uid="{050E5401-BECA-4DA0-95D0-E21FA4593946}"/>
    <cellStyle name="_Data_ASaetta2_Cartel1_budget comparable 2 2 2" xfId="14529" xr:uid="{6DE9A0EF-45E2-4766-895E-95E1809C211E}"/>
    <cellStyle name="_Data_ASaetta2_Cartel1_budget comparable 2 2 2 2" xfId="27040" xr:uid="{25708CB3-DB91-437C-A63B-1544D30910DE}"/>
    <cellStyle name="_Data_ASaetta2_Cartel1_budget comparable 2 2 3" xfId="20378" xr:uid="{66D273F6-C3C9-417E-92DA-4E67EAA61076}"/>
    <cellStyle name="_Data_ASaetta2_Cartel1_budget comparable 2 3" xfId="10385" xr:uid="{36895776-FBB5-43A1-B4FB-A094AE4576B0}"/>
    <cellStyle name="_Data_ASaetta2_Cartel1_budget comparable 2 3 2" xfId="17441" xr:uid="{D4176439-5E4B-4A6D-8ADD-536C2A52D40F}"/>
    <cellStyle name="_Data_ASaetta2_Cartel1_budget comparable 2 3 2 2" xfId="29827" xr:uid="{98DCD15B-B092-4CE1-84F9-076472BFFBC5}"/>
    <cellStyle name="_Data_ASaetta2_Cartel1_budget comparable 2 3 3" xfId="23144" xr:uid="{2E62167A-BE01-4ADF-A990-64235EB1F7BB}"/>
    <cellStyle name="_Data_ASaetta2_Cartel1_budget comparable 2 4" xfId="12411" xr:uid="{EE4267BA-F03A-4E6C-8F29-2D2605E3A74E}"/>
    <cellStyle name="_Data_ASaetta2_Cartel1_budget comparable 2 4 2" xfId="25106" xr:uid="{EA8A724A-2002-4B8C-B495-3C5F0E13C5A0}"/>
    <cellStyle name="_Data_ASaetta2_Cartel1_budget comparable 3" xfId="1219" xr:uid="{94803B51-94E6-412C-B662-9CD3A04DE863}"/>
    <cellStyle name="_Data_ASaetta2_Cartel1_budget comparable 3 2" xfId="7168" xr:uid="{926DD96E-3268-43B2-9C80-4590698F8993}"/>
    <cellStyle name="_Data_ASaetta2_Cartel1_budget comparable 3 2 2" xfId="14530" xr:uid="{1E7077AF-765D-48D3-A857-DE6F3F89F3D4}"/>
    <cellStyle name="_Data_ASaetta2_Cartel1_budget comparable 3 2 2 2" xfId="27041" xr:uid="{D164661B-8FCF-48CA-ADF8-DD3BBA13A606}"/>
    <cellStyle name="_Data_ASaetta2_Cartel1_budget comparable 3 2 3" xfId="20379" xr:uid="{E7D128DB-8C0B-40EB-93E1-EC0DE6B585F6}"/>
    <cellStyle name="_Data_ASaetta2_Cartel1_budget comparable 3 3" xfId="10307" xr:uid="{C9844BCA-F685-4EC2-9143-19400BD0686B}"/>
    <cellStyle name="_Data_ASaetta2_Cartel1_budget comparable 3 3 2" xfId="17363" xr:uid="{0A6708D7-1764-4581-B0CD-177BEEE9A133}"/>
    <cellStyle name="_Data_ASaetta2_Cartel1_budget comparable 3 3 2 2" xfId="29774" xr:uid="{70808D95-5233-4A9B-91A4-2445FE7035A9}"/>
    <cellStyle name="_Data_ASaetta2_Cartel1_budget comparable 3 3 3" xfId="23091" xr:uid="{82806E7D-D335-4EE6-8D56-14A6F23A7123}"/>
    <cellStyle name="_Data_ASaetta2_Cartel1_budget comparable 3 4" xfId="12410" xr:uid="{8D0FD196-BB40-4C37-BC5D-8B01B8016564}"/>
    <cellStyle name="_Data_ASaetta2_Cartel1_budget comparable 3 4 2" xfId="25105" xr:uid="{680F89A1-B429-42EC-8421-536252E0BD24}"/>
    <cellStyle name="_Data_ASaetta2_Cartel1_budget comparable 4" xfId="7166" xr:uid="{FBB791B5-CD76-4640-B7EE-E45EBD8C8FF3}"/>
    <cellStyle name="_Data_ASaetta2_Cartel1_budget comparable 4 2" xfId="14528" xr:uid="{89BF4CFE-5A20-45B4-A9C6-7E64AE6AE566}"/>
    <cellStyle name="_Data_ASaetta2_Cartel1_budget comparable 4 2 2" xfId="27039" xr:uid="{E65266CF-68B6-43C9-AF4F-4004489A57B1}"/>
    <cellStyle name="_Data_ASaetta2_Cartel1_budget comparable 4 3" xfId="20377" xr:uid="{338CC92D-AD32-4273-ACDE-80D048071F23}"/>
    <cellStyle name="_Data_ASaetta2_Cartel1_budget comparable 5" xfId="10388" xr:uid="{D6C88FA4-1F13-496F-A209-2E21264B65D8}"/>
    <cellStyle name="_Data_ASaetta2_Cartel1_budget comparable 5 2" xfId="17444" xr:uid="{72F473ED-EE74-4E48-9CFA-7D8A2922FE27}"/>
    <cellStyle name="_Data_ASaetta2_Cartel1_budget comparable 5 2 2" xfId="29828" xr:uid="{AF06D688-4993-4638-910F-C88168636210}"/>
    <cellStyle name="_Data_ASaetta2_Cartel1_budget comparable 5 3" xfId="23145" xr:uid="{9DE8C147-BA64-48FB-8EAB-AB90F51D0A8D}"/>
    <cellStyle name="_Data_ASaetta2_Cartel1_budget comparable 6" xfId="12412" xr:uid="{F751ADFE-D70B-4D2A-9471-1695E1F5FB3A}"/>
    <cellStyle name="_Data_ASaetta2_Cartel1_budget comparable 6 2" xfId="25107" xr:uid="{81ED6125-030C-4B95-BE74-C172D6E32E1F}"/>
    <cellStyle name="_Data_ASaetta2_Cartel1_Cartel21" xfId="1220" xr:uid="{3D63463B-B50D-4168-B969-16164FC3DA72}"/>
    <cellStyle name="_Data_ASaetta2_Cartel1_Cartel21 2" xfId="1221" xr:uid="{A88FDF21-2D06-4936-95C5-295E428C6DCB}"/>
    <cellStyle name="_Data_ASaetta2_Cartel1_Cartel21 2 2" xfId="7170" xr:uid="{C842185D-4E0C-4C58-A485-F11684E181EF}"/>
    <cellStyle name="_Data_ASaetta2_Cartel1_Cartel21 2 2 2" xfId="14532" xr:uid="{FAD85833-6B68-4412-BC52-DF8223FD3BE8}"/>
    <cellStyle name="_Data_ASaetta2_Cartel1_Cartel21 2 2 2 2" xfId="27043" xr:uid="{E30A85A1-21A7-4F5E-8A04-2DB1E6A5E379}"/>
    <cellStyle name="_Data_ASaetta2_Cartel1_Cartel21 2 2 3" xfId="20381" xr:uid="{5DAE6ED0-BB30-4F75-9E09-68119D9A20DB}"/>
    <cellStyle name="_Data_ASaetta2_Cartel1_Cartel21 2 3" xfId="11555" xr:uid="{645C3F08-028F-43E9-BE6D-EB8AE9DF80FB}"/>
    <cellStyle name="_Data_ASaetta2_Cartel1_Cartel21 2 3 2" xfId="18492" xr:uid="{01CE6D36-8966-4ED2-994E-2387247E3A72}"/>
    <cellStyle name="_Data_ASaetta2_Cartel1_Cartel21 2 3 2 2" xfId="30857" xr:uid="{600BB54D-617B-4C90-9747-5C6525D5F899}"/>
    <cellStyle name="_Data_ASaetta2_Cartel1_Cartel21 2 3 3" xfId="24250" xr:uid="{B8E3CA23-0DF2-41CA-9065-CC998F5B95CA}"/>
    <cellStyle name="_Data_ASaetta2_Cartel1_Cartel21 2 4" xfId="12408" xr:uid="{93912D64-5EB5-46ED-B94B-B2256D546259}"/>
    <cellStyle name="_Data_ASaetta2_Cartel1_Cartel21 2 4 2" xfId="25103" xr:uid="{2FB36AFC-C590-4AFB-9FF5-416069B70238}"/>
    <cellStyle name="_Data_ASaetta2_Cartel1_Cartel21 3" xfId="1222" xr:uid="{D203783B-2FE1-4803-A4E8-422032449A98}"/>
    <cellStyle name="_Data_ASaetta2_Cartel1_Cartel21 3 2" xfId="7171" xr:uid="{DC68989F-3197-4010-A7AA-00E1F676C27B}"/>
    <cellStyle name="_Data_ASaetta2_Cartel1_Cartel21 3 2 2" xfId="14533" xr:uid="{B1332725-ED5E-4E93-A1C7-E2AC72536326}"/>
    <cellStyle name="_Data_ASaetta2_Cartel1_Cartel21 3 2 2 2" xfId="27044" xr:uid="{68801E97-7DC8-4710-AEE0-93D1C9C1ACEC}"/>
    <cellStyle name="_Data_ASaetta2_Cartel1_Cartel21 3 2 3" xfId="20382" xr:uid="{EA509C39-6EB9-4C73-86FC-DA7787FD5C2F}"/>
    <cellStyle name="_Data_ASaetta2_Cartel1_Cartel21 3 3" xfId="10384" xr:uid="{5402996E-86EC-41FA-AB5E-1910FF7D5640}"/>
    <cellStyle name="_Data_ASaetta2_Cartel1_Cartel21 3 3 2" xfId="17440" xr:uid="{12E032D5-659A-4DA1-80EC-D02A518FDC43}"/>
    <cellStyle name="_Data_ASaetta2_Cartel1_Cartel21 3 3 2 2" xfId="29826" xr:uid="{AF57E8E9-D886-4FF4-A858-19BF6B9445D2}"/>
    <cellStyle name="_Data_ASaetta2_Cartel1_Cartel21 3 3 3" xfId="23143" xr:uid="{CCBA63C6-69D1-4A0D-BBA1-0D4DE9491774}"/>
    <cellStyle name="_Data_ASaetta2_Cartel1_Cartel21 3 4" xfId="12407" xr:uid="{321D1546-CD17-4EAE-A6C6-FE29903615B0}"/>
    <cellStyle name="_Data_ASaetta2_Cartel1_Cartel21 3 4 2" xfId="25102" xr:uid="{D9A043B2-7C28-47DE-A9BB-6FFD1EC4B18A}"/>
    <cellStyle name="_Data_ASaetta2_Cartel1_Cartel21 4" xfId="7169" xr:uid="{270A1FB4-F63D-47C4-AC7B-11EDC96886A4}"/>
    <cellStyle name="_Data_ASaetta2_Cartel1_Cartel21 4 2" xfId="14531" xr:uid="{9D9FAC47-822E-4BD7-A445-8CB090B4409B}"/>
    <cellStyle name="_Data_ASaetta2_Cartel1_Cartel21 4 2 2" xfId="27042" xr:uid="{E044C033-BE17-4B9F-A1B7-705E3FB2D5A3}"/>
    <cellStyle name="_Data_ASaetta2_Cartel1_Cartel21 4 3" xfId="20380" xr:uid="{6E951FA1-8517-4899-8BF2-EFDA10254E7B}"/>
    <cellStyle name="_Data_ASaetta2_Cartel1_Cartel21 5" xfId="11587" xr:uid="{938D1BFE-B7AF-4E0D-9EB3-AF6DDED88389}"/>
    <cellStyle name="_Data_ASaetta2_Cartel1_Cartel21 5 2" xfId="18522" xr:uid="{979F5BA1-3D7D-46CF-84D6-119A81E84ACB}"/>
    <cellStyle name="_Data_ASaetta2_Cartel1_Cartel21 5 2 2" xfId="30887" xr:uid="{C651A0C3-03BB-40A3-B649-CBF01576D127}"/>
    <cellStyle name="_Data_ASaetta2_Cartel1_Cartel21 5 3" xfId="24282" xr:uid="{0550A552-4A6E-4B43-A980-2D6FC35ADFB9}"/>
    <cellStyle name="_Data_ASaetta2_Cartel1_Cartel21 6" xfId="12409" xr:uid="{88E58B50-D992-4038-B21E-FCC0101A7D44}"/>
    <cellStyle name="_Data_ASaetta2_Cartel1_Cartel21 6 2" xfId="25104" xr:uid="{4DC88A32-0D2A-423A-B21C-E20D2EEF0527}"/>
    <cellStyle name="_Data_ASaetta2_Cartel1_CASH FLOW TRADING4" xfId="1223" xr:uid="{38E65F9A-F4DA-4CB7-AE3D-326CA3A315EC}"/>
    <cellStyle name="_Data_ASaetta2_Cartel1_CASH FLOW TRADING4 2" xfId="1224" xr:uid="{1567C7BA-FC38-4EA5-A44B-F30E7DD90700}"/>
    <cellStyle name="_Data_ASaetta2_Cartel1_CASH FLOW TRADING4 2 2" xfId="7173" xr:uid="{4376B024-D772-4FCE-A638-D9E396FC1F4B}"/>
    <cellStyle name="_Data_ASaetta2_Cartel1_CASH FLOW TRADING4 2 2 2" xfId="14535" xr:uid="{E163FDC8-82E7-405A-80C4-40BDFC935554}"/>
    <cellStyle name="_Data_ASaetta2_Cartel1_CASH FLOW TRADING4 2 2 2 2" xfId="27046" xr:uid="{3E67AAF6-AE6E-4324-B7C4-8A464FF32F1E}"/>
    <cellStyle name="_Data_ASaetta2_Cartel1_CASH FLOW TRADING4 2 2 3" xfId="20384" xr:uid="{E498311A-DA99-4281-A5D6-E5DAC77B9D2E}"/>
    <cellStyle name="_Data_ASaetta2_Cartel1_CASH FLOW TRADING4 2 3" xfId="10382" xr:uid="{6F236E3F-9781-4FAD-A764-B7FC7586266C}"/>
    <cellStyle name="_Data_ASaetta2_Cartel1_CASH FLOW TRADING4 2 3 2" xfId="17438" xr:uid="{BA69A030-7A6D-46F0-8692-14A885E4FDEF}"/>
    <cellStyle name="_Data_ASaetta2_Cartel1_CASH FLOW TRADING4 2 3 2 2" xfId="29824" xr:uid="{D7870EA9-13EF-4B20-8079-620A5680EFEC}"/>
    <cellStyle name="_Data_ASaetta2_Cartel1_CASH FLOW TRADING4 2 3 3" xfId="23141" xr:uid="{595E6DB2-FE3F-4FB8-A6AC-466F5B3864C7}"/>
    <cellStyle name="_Data_ASaetta2_Cartel1_CASH FLOW TRADING4 2 4" xfId="12376" xr:uid="{7866D8DE-832A-49C3-AB1F-BA4FD4610F0B}"/>
    <cellStyle name="_Data_ASaetta2_Cartel1_CASH FLOW TRADING4 2 4 2" xfId="25071" xr:uid="{1C2D76CD-045A-4A38-BFEF-0979244140C2}"/>
    <cellStyle name="_Data_ASaetta2_Cartel1_CASH FLOW TRADING4 3" xfId="1225" xr:uid="{22915CA5-7D0B-4B91-BCE6-D726428DE17C}"/>
    <cellStyle name="_Data_ASaetta2_Cartel1_CASH FLOW TRADING4 3 2" xfId="7174" xr:uid="{641B615A-7427-4AA2-88BF-8D551FBD4DB3}"/>
    <cellStyle name="_Data_ASaetta2_Cartel1_CASH FLOW TRADING4 3 2 2" xfId="14536" xr:uid="{46B25131-C9B0-430E-A77B-B61B43B77500}"/>
    <cellStyle name="_Data_ASaetta2_Cartel1_CASH FLOW TRADING4 3 2 2 2" xfId="27047" xr:uid="{04453A15-62EE-4445-AAE9-148AAD70C508}"/>
    <cellStyle name="_Data_ASaetta2_Cartel1_CASH FLOW TRADING4 3 2 3" xfId="20385" xr:uid="{3E6D603F-DD7F-4436-933F-290537FC90DB}"/>
    <cellStyle name="_Data_ASaetta2_Cartel1_CASH FLOW TRADING4 3 3" xfId="10378" xr:uid="{D0DD2173-595E-4D36-AA16-D505D2A1651E}"/>
    <cellStyle name="_Data_ASaetta2_Cartel1_CASH FLOW TRADING4 3 3 2" xfId="17434" xr:uid="{4DB8B908-7385-4FA9-A45C-616CF5C39D97}"/>
    <cellStyle name="_Data_ASaetta2_Cartel1_CASH FLOW TRADING4 3 3 2 2" xfId="29823" xr:uid="{D61476E5-7493-4558-880C-18059B2368B0}"/>
    <cellStyle name="_Data_ASaetta2_Cartel1_CASH FLOW TRADING4 3 3 3" xfId="23140" xr:uid="{CD0695EF-FA6E-46FA-8050-04AF22E48E1A}"/>
    <cellStyle name="_Data_ASaetta2_Cartel1_CASH FLOW TRADING4 3 4" xfId="12406" xr:uid="{EC480BE0-642F-41D6-8B0A-BDE8109FF3EC}"/>
    <cellStyle name="_Data_ASaetta2_Cartel1_CASH FLOW TRADING4 3 4 2" xfId="25101" xr:uid="{C9ABC0F7-9102-4890-9823-0505E2732378}"/>
    <cellStyle name="_Data_ASaetta2_Cartel1_CASH FLOW TRADING4 4" xfId="7172" xr:uid="{48EC6151-B6FA-4736-A3D7-AA3DB40EBA20}"/>
    <cellStyle name="_Data_ASaetta2_Cartel1_CASH FLOW TRADING4 4 2" xfId="14534" xr:uid="{2EE83C3B-205C-4316-9EB0-BB35A2EC552A}"/>
    <cellStyle name="_Data_ASaetta2_Cartel1_CASH FLOW TRADING4 4 2 2" xfId="27045" xr:uid="{CF076A44-8F50-4535-90E8-0F5AE90556A6}"/>
    <cellStyle name="_Data_ASaetta2_Cartel1_CASH FLOW TRADING4 4 3" xfId="20383" xr:uid="{0A2638A8-C13F-4CD9-90EF-E7FD3E32FB81}"/>
    <cellStyle name="_Data_ASaetta2_Cartel1_CASH FLOW TRADING4 5" xfId="10383" xr:uid="{EA7B3E16-FF90-421E-B87D-D3EDABCA2AA0}"/>
    <cellStyle name="_Data_ASaetta2_Cartel1_CASH FLOW TRADING4 5 2" xfId="17439" xr:uid="{BDDE17A4-C077-4FBD-8FB7-526F6E863AC8}"/>
    <cellStyle name="_Data_ASaetta2_Cartel1_CASH FLOW TRADING4 5 2 2" xfId="29825" xr:uid="{BF8B8336-E06D-47A1-B288-7DC3A264A93F}"/>
    <cellStyle name="_Data_ASaetta2_Cartel1_CASH FLOW TRADING4 5 3" xfId="23142" xr:uid="{9FC1A3BE-ED71-485A-B270-E7E23A224F2F}"/>
    <cellStyle name="_Data_ASaetta2_Cartel1_CASH FLOW TRADING4 6" xfId="11541" xr:uid="{E22324EB-1A49-4861-9DEA-E6827160A041}"/>
    <cellStyle name="_Data_ASaetta2_Cartel1_CASH FLOW TRADING4 6 2" xfId="24239" xr:uid="{B381E912-E039-4B99-90B5-F8FCB8203149}"/>
    <cellStyle name="_Data_ASaetta2_Cartel1_CF Auto" xfId="1226" xr:uid="{9D8B48AA-6F98-4027-BEC6-29F845D43A3B}"/>
    <cellStyle name="_Data_ASaetta2_Cartel1_CF Auto 2" xfId="1227" xr:uid="{E38FE5EF-32E6-4CDA-B8CD-F81A878E548D}"/>
    <cellStyle name="_Data_ASaetta2_Cartel1_CF Auto 2 2" xfId="7176" xr:uid="{4C3F67B5-D3EC-490A-91F4-92FDE4596DA2}"/>
    <cellStyle name="_Data_ASaetta2_Cartel1_CF Auto 2 2 2" xfId="14538" xr:uid="{93177A6A-BD77-4951-890C-C750290734F5}"/>
    <cellStyle name="_Data_ASaetta2_Cartel1_CF Auto 2 2 2 2" xfId="27049" xr:uid="{D99815DF-9F13-4045-83C0-D2603A039433}"/>
    <cellStyle name="_Data_ASaetta2_Cartel1_CF Auto 2 2 3" xfId="20387" xr:uid="{BCA21A2B-152B-4D5C-A22B-AD552FC67AC6}"/>
    <cellStyle name="_Data_ASaetta2_Cartel1_CF Auto 2 3" xfId="10376" xr:uid="{B71C4ABB-F302-4A55-95D7-E72C56101E04}"/>
    <cellStyle name="_Data_ASaetta2_Cartel1_CF Auto 2 3 2" xfId="17432" xr:uid="{A17516E9-695F-418F-8972-9DFD36D27B9D}"/>
    <cellStyle name="_Data_ASaetta2_Cartel1_CF Auto 2 3 2 2" xfId="29821" xr:uid="{B57FD11C-6A67-49E4-950F-4ACE4BD5C9B5}"/>
    <cellStyle name="_Data_ASaetta2_Cartel1_CF Auto 2 3 3" xfId="23138" xr:uid="{0B9C6F3F-5AAA-4D28-8F64-0DCB9A63C3F5}"/>
    <cellStyle name="_Data_ASaetta2_Cartel1_CF Auto 2 4" xfId="12404" xr:uid="{AEADAE07-53D8-4F97-8BD9-67D6CEA37089}"/>
    <cellStyle name="_Data_ASaetta2_Cartel1_CF Auto 2 4 2" xfId="25099" xr:uid="{F6BA9507-E848-4C3F-93D6-6A1B849E0FD2}"/>
    <cellStyle name="_Data_ASaetta2_Cartel1_CF Auto 3" xfId="1228" xr:uid="{3C19BECD-CB7A-4FF8-83EA-F131E1DE42B2}"/>
    <cellStyle name="_Data_ASaetta2_Cartel1_CF Auto 3 2" xfId="7177" xr:uid="{0659033A-765C-4AFA-BC6B-E0BE26B67978}"/>
    <cellStyle name="_Data_ASaetta2_Cartel1_CF Auto 3 2 2" xfId="14539" xr:uid="{ACC94024-1B94-48AC-9F87-A57176767ABE}"/>
    <cellStyle name="_Data_ASaetta2_Cartel1_CF Auto 3 2 2 2" xfId="27050" xr:uid="{29180A1E-5D0E-40C5-BBA3-7620C217BA53}"/>
    <cellStyle name="_Data_ASaetta2_Cartel1_CF Auto 3 2 3" xfId="20388" xr:uid="{340ABF03-713D-4B81-AFC2-68BCE3E1C4F9}"/>
    <cellStyle name="_Data_ASaetta2_Cartel1_CF Auto 3 3" xfId="10375" xr:uid="{E55C756B-6BEF-42E4-B1A7-28FE7DE5F81B}"/>
    <cellStyle name="_Data_ASaetta2_Cartel1_CF Auto 3 3 2" xfId="17431" xr:uid="{57DBD364-D154-455D-82BF-547DBF82903E}"/>
    <cellStyle name="_Data_ASaetta2_Cartel1_CF Auto 3 3 2 2" xfId="29820" xr:uid="{6B996810-4B00-4265-B159-80DCC58A4422}"/>
    <cellStyle name="_Data_ASaetta2_Cartel1_CF Auto 3 3 3" xfId="23137" xr:uid="{A572CA21-68F0-4D12-9C63-C9FEF7370FB3}"/>
    <cellStyle name="_Data_ASaetta2_Cartel1_CF Auto 3 4" xfId="12403" xr:uid="{07B3A5C5-9A27-4E31-AB76-85ADBEBA7705}"/>
    <cellStyle name="_Data_ASaetta2_Cartel1_CF Auto 3 4 2" xfId="25098" xr:uid="{9AFB7542-4A77-4C35-9C13-6D77388B3808}"/>
    <cellStyle name="_Data_ASaetta2_Cartel1_CF Auto 4" xfId="7175" xr:uid="{5DDD9A75-D51C-4CA5-87F2-67C4A316FE7A}"/>
    <cellStyle name="_Data_ASaetta2_Cartel1_CF Auto 4 2" xfId="14537" xr:uid="{72806C0C-5961-48B9-9367-41AD18C03A6A}"/>
    <cellStyle name="_Data_ASaetta2_Cartel1_CF Auto 4 2 2" xfId="27048" xr:uid="{B754ED94-F2AA-420F-931F-5821AD1DB32D}"/>
    <cellStyle name="_Data_ASaetta2_Cartel1_CF Auto 4 3" xfId="20386" xr:uid="{7414FB19-F2AD-43F7-B68B-3495B415C99D}"/>
    <cellStyle name="_Data_ASaetta2_Cartel1_CF Auto 5" xfId="10377" xr:uid="{E01A5675-201A-4F67-B8E7-A02418FDC410}"/>
    <cellStyle name="_Data_ASaetta2_Cartel1_CF Auto 5 2" xfId="17433" xr:uid="{ECD4B34B-DF3A-4970-AAD0-D2C7B4FAC5B8}"/>
    <cellStyle name="_Data_ASaetta2_Cartel1_CF Auto 5 2 2" xfId="29822" xr:uid="{CF78117C-296F-44C1-B6F1-9D248B0C4424}"/>
    <cellStyle name="_Data_ASaetta2_Cartel1_CF Auto 5 3" xfId="23139" xr:uid="{2EF1FA5E-FEAC-4378-AA24-B2A3A0BD1D41}"/>
    <cellStyle name="_Data_ASaetta2_Cartel1_CF Auto 6" xfId="12405" xr:uid="{295AAA61-3600-4EB2-AD50-009AC87C82D8}"/>
    <cellStyle name="_Data_ASaetta2_Cartel1_CF Auto 6 2" xfId="25100" xr:uid="{181EC2D3-7DCE-4F85-A87B-B0FE804E080D}"/>
    <cellStyle name="_Data_ASaetta2_Cartel1_CF Bus Sol" xfId="1229" xr:uid="{0BD372F8-9253-4DB4-8507-85281C0ECA19}"/>
    <cellStyle name="_Data_ASaetta2_Cartel1_CF Bus Sol 2" xfId="1230" xr:uid="{C1B98DC3-2751-4622-B8FA-BB893C0766B9}"/>
    <cellStyle name="_Data_ASaetta2_Cartel1_CF Bus Sol 2 2" xfId="7179" xr:uid="{E11F47E1-9430-40FA-A2ED-036B901F6B4C}"/>
    <cellStyle name="_Data_ASaetta2_Cartel1_CF Bus Sol 2 2 2" xfId="14541" xr:uid="{101BFABE-E5AD-467D-8240-435AC9FC621A}"/>
    <cellStyle name="_Data_ASaetta2_Cartel1_CF Bus Sol 2 2 2 2" xfId="27052" xr:uid="{7F26BC1A-482F-485A-A7D1-3A3F926056FE}"/>
    <cellStyle name="_Data_ASaetta2_Cartel1_CF Bus Sol 2 2 3" xfId="20390" xr:uid="{11DBD6D1-2BD8-45A6-9001-1C9E91F24117}"/>
    <cellStyle name="_Data_ASaetta2_Cartel1_CF Bus Sol 2 3" xfId="10372" xr:uid="{B8BF9AE3-AD64-4E5F-A3BF-C8397A91CEDB}"/>
    <cellStyle name="_Data_ASaetta2_Cartel1_CF Bus Sol 2 3 2" xfId="17428" xr:uid="{90664308-5623-46DF-9BFE-FE8FB11DFFE6}"/>
    <cellStyle name="_Data_ASaetta2_Cartel1_CF Bus Sol 2 3 2 2" xfId="29818" xr:uid="{18CBA629-8CEC-4254-9B5C-26295625F4E6}"/>
    <cellStyle name="_Data_ASaetta2_Cartel1_CF Bus Sol 2 3 3" xfId="23135" xr:uid="{E86F86EF-F293-430F-8988-3B5040B6068D}"/>
    <cellStyle name="_Data_ASaetta2_Cartel1_CF Bus Sol 2 4" xfId="12401" xr:uid="{7B40346B-10F3-4AD4-B7CA-5379A7E11929}"/>
    <cellStyle name="_Data_ASaetta2_Cartel1_CF Bus Sol 2 4 2" xfId="25096" xr:uid="{875E3F5D-BEDA-4A03-ADC9-B76A808C4BA0}"/>
    <cellStyle name="_Data_ASaetta2_Cartel1_CF Bus Sol 3" xfId="1231" xr:uid="{5B2464CD-AA28-4DA2-A198-39E359406395}"/>
    <cellStyle name="_Data_ASaetta2_Cartel1_CF Bus Sol 3 2" xfId="7180" xr:uid="{67715703-E620-454B-8E7B-1D0742E078DE}"/>
    <cellStyle name="_Data_ASaetta2_Cartel1_CF Bus Sol 3 2 2" xfId="14542" xr:uid="{53C0A927-353A-4D7E-9E87-E7AF7C12B24C}"/>
    <cellStyle name="_Data_ASaetta2_Cartel1_CF Bus Sol 3 2 2 2" xfId="27053" xr:uid="{0E513535-BC88-4F64-9DF3-0A21C4A07D81}"/>
    <cellStyle name="_Data_ASaetta2_Cartel1_CF Bus Sol 3 2 3" xfId="20391" xr:uid="{C5D1F9EF-0D98-4992-AD5B-B459820F4CE1}"/>
    <cellStyle name="_Data_ASaetta2_Cartel1_CF Bus Sol 3 3" xfId="10371" xr:uid="{9E68F7DA-E2CC-4C12-A610-6600737F05CA}"/>
    <cellStyle name="_Data_ASaetta2_Cartel1_CF Bus Sol 3 3 2" xfId="17427" xr:uid="{B1757A5C-5DF4-4119-9749-A67FE75642C4}"/>
    <cellStyle name="_Data_ASaetta2_Cartel1_CF Bus Sol 3 3 2 2" xfId="29817" xr:uid="{F3EEA890-9F6D-4D8C-A8E7-618644A0AFF8}"/>
    <cellStyle name="_Data_ASaetta2_Cartel1_CF Bus Sol 3 3 3" xfId="23134" xr:uid="{9A44F7C2-2258-4CBF-A959-7D21D7105868}"/>
    <cellStyle name="_Data_ASaetta2_Cartel1_CF Bus Sol 3 4" xfId="12400" xr:uid="{28230652-35C3-407F-9F34-FE3376132492}"/>
    <cellStyle name="_Data_ASaetta2_Cartel1_CF Bus Sol 3 4 2" xfId="25095" xr:uid="{FA7BED2F-E6C1-4B10-A32A-339FDDE299ED}"/>
    <cellStyle name="_Data_ASaetta2_Cartel1_CF Bus Sol 4" xfId="7178" xr:uid="{A798D74E-32B8-43EB-96F3-5627B542D02C}"/>
    <cellStyle name="_Data_ASaetta2_Cartel1_CF Bus Sol 4 2" xfId="14540" xr:uid="{37417507-0FCF-42C2-A645-393F0B3D0F7A}"/>
    <cellStyle name="_Data_ASaetta2_Cartel1_CF Bus Sol 4 2 2" xfId="27051" xr:uid="{43FEDE28-93DB-4441-99FA-E04D04AE6BAE}"/>
    <cellStyle name="_Data_ASaetta2_Cartel1_CF Bus Sol 4 3" xfId="20389" xr:uid="{C71021E3-7A24-4A94-AE48-AEC1C7F7347A}"/>
    <cellStyle name="_Data_ASaetta2_Cartel1_CF Bus Sol 5" xfId="10373" xr:uid="{7638BE9C-AA8C-4347-BBDF-DA36E8BBECD1}"/>
    <cellStyle name="_Data_ASaetta2_Cartel1_CF Bus Sol 5 2" xfId="17429" xr:uid="{79B6234B-0BD0-45CD-9A5E-10B58695BF30}"/>
    <cellStyle name="_Data_ASaetta2_Cartel1_CF Bus Sol 5 2 2" xfId="29819" xr:uid="{E0FD0A4A-9A86-44D9-80B3-65E59FC6CE51}"/>
    <cellStyle name="_Data_ASaetta2_Cartel1_CF Bus Sol 5 3" xfId="23136" xr:uid="{1E5D6985-B49D-42F8-931D-52661DF185B9}"/>
    <cellStyle name="_Data_ASaetta2_Cartel1_CF Bus Sol 6" xfId="12402" xr:uid="{6F04E3C1-EB07-40B5-84CA-30649D77C1A5}"/>
    <cellStyle name="_Data_ASaetta2_Cartel1_CF Bus Sol 6 2" xfId="25097" xr:uid="{2CB9C558-267E-4439-A759-D205A06ACB82}"/>
    <cellStyle name="_Data_ASaetta2_Cartel1_CF Itedi" xfId="1232" xr:uid="{33839B73-0F8F-4819-BC29-8B7AF3688E9C}"/>
    <cellStyle name="_Data_ASaetta2_Cartel1_CF Itedi 2" xfId="1233" xr:uid="{9E5236DC-8FF0-4C58-8E5C-636236D36600}"/>
    <cellStyle name="_Data_ASaetta2_Cartel1_CF Itedi 2 2" xfId="7182" xr:uid="{5A56BF7D-0FAA-4A46-BB3A-40084094F61D}"/>
    <cellStyle name="_Data_ASaetta2_Cartel1_CF Itedi 2 2 2" xfId="14544" xr:uid="{F92EEA11-35FE-4397-A871-B2E99F0FEDFA}"/>
    <cellStyle name="_Data_ASaetta2_Cartel1_CF Itedi 2 2 2 2" xfId="27055" xr:uid="{29C6F667-3851-43B4-9A66-6CC9EB748C08}"/>
    <cellStyle name="_Data_ASaetta2_Cartel1_CF Itedi 2 2 3" xfId="20393" xr:uid="{328D9CEC-17DA-4271-B19F-8EB3AE3D1D63}"/>
    <cellStyle name="_Data_ASaetta2_Cartel1_CF Itedi 2 3" xfId="10367" xr:uid="{FEA9983C-A898-40A7-A737-01A1889E4157}"/>
    <cellStyle name="_Data_ASaetta2_Cartel1_CF Itedi 2 3 2" xfId="17423" xr:uid="{60A445EC-BC1C-4F8A-9AEA-985EA35013DB}"/>
    <cellStyle name="_Data_ASaetta2_Cartel1_CF Itedi 2 3 2 2" xfId="29815" xr:uid="{E3590B03-48A9-4AA9-A215-82BB219BDC43}"/>
    <cellStyle name="_Data_ASaetta2_Cartel1_CF Itedi 2 3 3" xfId="23132" xr:uid="{24C58119-03CE-467C-8682-552B62F22C4D}"/>
    <cellStyle name="_Data_ASaetta2_Cartel1_CF Itedi 2 4" xfId="12398" xr:uid="{6B3891A9-24CF-4770-841B-7176B7396FE9}"/>
    <cellStyle name="_Data_ASaetta2_Cartel1_CF Itedi 2 4 2" xfId="25093" xr:uid="{4685E17D-7EF2-4E0C-8193-353FDB08B044}"/>
    <cellStyle name="_Data_ASaetta2_Cartel1_CF Itedi 3" xfId="1234" xr:uid="{5AB7279D-1B00-44F9-B41B-C28B2029C7E1}"/>
    <cellStyle name="_Data_ASaetta2_Cartel1_CF Itedi 3 2" xfId="7183" xr:uid="{F8E573BC-359A-4C9A-8942-96376BF15BC8}"/>
    <cellStyle name="_Data_ASaetta2_Cartel1_CF Itedi 3 2 2" xfId="14545" xr:uid="{C05D85C0-7576-4C9D-AB94-2BCF174CA6FB}"/>
    <cellStyle name="_Data_ASaetta2_Cartel1_CF Itedi 3 2 2 2" xfId="27056" xr:uid="{ECF1B3D4-5C3D-47B4-9BAB-B24B96F54DC8}"/>
    <cellStyle name="_Data_ASaetta2_Cartel1_CF Itedi 3 2 3" xfId="20394" xr:uid="{ED5311F9-8EDA-4CBF-A9DE-FB6C0B1E10BA}"/>
    <cellStyle name="_Data_ASaetta2_Cartel1_CF Itedi 3 3" xfId="10366" xr:uid="{F70DDBCB-E82D-4E1D-A09D-CCADFA27A024}"/>
    <cellStyle name="_Data_ASaetta2_Cartel1_CF Itedi 3 3 2" xfId="17422" xr:uid="{FC6549F5-36AA-40E2-BDE1-D33A88C8D7ED}"/>
    <cellStyle name="_Data_ASaetta2_Cartel1_CF Itedi 3 3 2 2" xfId="29814" xr:uid="{AEE88E06-CBB3-4400-9E1A-F23BC3019117}"/>
    <cellStyle name="_Data_ASaetta2_Cartel1_CF Itedi 3 3 3" xfId="23131" xr:uid="{0E830ECA-F8F9-4601-BC48-EBF4756900C3}"/>
    <cellStyle name="_Data_ASaetta2_Cartel1_CF Itedi 3 4" xfId="12397" xr:uid="{2FA1BF49-EDAA-44CB-8FA9-4533611707E3}"/>
    <cellStyle name="_Data_ASaetta2_Cartel1_CF Itedi 3 4 2" xfId="25092" xr:uid="{EC7D259F-518F-4CF9-9DE8-0642EE236596}"/>
    <cellStyle name="_Data_ASaetta2_Cartel1_CF Itedi 4" xfId="7181" xr:uid="{2C4F7091-19AC-45E0-B07E-8ECA811BADE8}"/>
    <cellStyle name="_Data_ASaetta2_Cartel1_CF Itedi 4 2" xfId="14543" xr:uid="{8849086C-C924-445B-9912-4934ADCDC383}"/>
    <cellStyle name="_Data_ASaetta2_Cartel1_CF Itedi 4 2 2" xfId="27054" xr:uid="{8044FAF6-9CFA-46BF-9813-EABE6FFD9DA6}"/>
    <cellStyle name="_Data_ASaetta2_Cartel1_CF Itedi 4 3" xfId="20392" xr:uid="{31B1AED8-F5B9-44B2-9999-18E5C54544FB}"/>
    <cellStyle name="_Data_ASaetta2_Cartel1_CF Itedi 5" xfId="10370" xr:uid="{9FC5C845-9CF0-4560-AB08-F547FBE1E124}"/>
    <cellStyle name="_Data_ASaetta2_Cartel1_CF Itedi 5 2" xfId="17426" xr:uid="{11A7ECD6-5F55-4149-8E98-B463ADB3FC32}"/>
    <cellStyle name="_Data_ASaetta2_Cartel1_CF Itedi 5 2 2" xfId="29816" xr:uid="{BEB98EBD-63D9-42EB-82D2-8C805AB1767E}"/>
    <cellStyle name="_Data_ASaetta2_Cartel1_CF Itedi 5 3" xfId="23133" xr:uid="{2962F435-66DD-471C-8A1F-08DBFF4BFE66}"/>
    <cellStyle name="_Data_ASaetta2_Cartel1_CF Itedi 6" xfId="12399" xr:uid="{DF339E04-2532-4216-9B4E-FD2BE7646018}"/>
    <cellStyle name="_Data_ASaetta2_Cartel1_CF Itedi 6 2" xfId="25094" xr:uid="{2DBD0C6B-F40C-4C9D-A2D5-B0D99AEFE3DD}"/>
    <cellStyle name="_Data_ASaetta2_Cartel1_CF net debt 05-05" xfId="1235" xr:uid="{E15E004B-02CB-42C7-99EF-7FA4099149D2}"/>
    <cellStyle name="_Data_ASaetta2_Cartel1_CF net debt 05-05 2" xfId="1236" xr:uid="{8DDC3583-2152-4FFD-BCD9-1BF41F5966CD}"/>
    <cellStyle name="_Data_ASaetta2_Cartel1_CF net debt 05-05 2 2" xfId="7185" xr:uid="{ECAD831D-4B25-4F49-A69B-535275E1E1B4}"/>
    <cellStyle name="_Data_ASaetta2_Cartel1_CF net debt 05-05 2 2 2" xfId="14547" xr:uid="{9E845FA5-71DC-40ED-9397-0F605465DFA8}"/>
    <cellStyle name="_Data_ASaetta2_Cartel1_CF net debt 05-05 2 2 2 2" xfId="27058" xr:uid="{FFC00BE9-35A6-4D94-A1C6-EF844F041D91}"/>
    <cellStyle name="_Data_ASaetta2_Cartel1_CF net debt 05-05 2 2 3" xfId="20396" xr:uid="{64A96234-1EB7-4E39-A7E3-0A02EFED7DFF}"/>
    <cellStyle name="_Data_ASaetta2_Cartel1_CF net debt 05-05 2 3" xfId="10364" xr:uid="{24DE422D-355B-49D6-9FDB-7ACD184158AC}"/>
    <cellStyle name="_Data_ASaetta2_Cartel1_CF net debt 05-05 2 3 2" xfId="17420" xr:uid="{B87EE2D2-0D3E-40FD-A776-1E0B1C2907E5}"/>
    <cellStyle name="_Data_ASaetta2_Cartel1_CF net debt 05-05 2 3 2 2" xfId="29812" xr:uid="{21E2EA0C-E6EE-4E4C-B4E2-97A8C2A23F32}"/>
    <cellStyle name="_Data_ASaetta2_Cartel1_CF net debt 05-05 2 3 3" xfId="23129" xr:uid="{EA2579F9-C834-4380-8A7D-8522B017FBF0}"/>
    <cellStyle name="_Data_ASaetta2_Cartel1_CF net debt 05-05 2 4" xfId="12395" xr:uid="{FA7C0B65-6BAF-4872-8563-5D752CBFF613}"/>
    <cellStyle name="_Data_ASaetta2_Cartel1_CF net debt 05-05 2 4 2" xfId="25090" xr:uid="{C90818AF-409B-4835-841F-64903516455F}"/>
    <cellStyle name="_Data_ASaetta2_Cartel1_CF net debt 05-05 3" xfId="1237" xr:uid="{21083F65-032A-4FD0-BFF7-E3F256D983C1}"/>
    <cellStyle name="_Data_ASaetta2_Cartel1_CF net debt 05-05 3 2" xfId="7186" xr:uid="{02C32573-FBBE-40E8-B615-64E36D93AAA1}"/>
    <cellStyle name="_Data_ASaetta2_Cartel1_CF net debt 05-05 3 2 2" xfId="14548" xr:uid="{A6D1232B-0BC6-44AF-AB7A-1E9B22173650}"/>
    <cellStyle name="_Data_ASaetta2_Cartel1_CF net debt 05-05 3 2 2 2" xfId="27059" xr:uid="{C0136FE5-2F07-4256-8567-F55EE4D224CB}"/>
    <cellStyle name="_Data_ASaetta2_Cartel1_CF net debt 05-05 3 2 3" xfId="20397" xr:uid="{403E52DC-DF65-4A34-998D-EDBA055081AE}"/>
    <cellStyle name="_Data_ASaetta2_Cartel1_CF net debt 05-05 3 3" xfId="10360" xr:uid="{1078C049-DF71-4964-9F42-32D1EB44BC3B}"/>
    <cellStyle name="_Data_ASaetta2_Cartel1_CF net debt 05-05 3 3 2" xfId="17416" xr:uid="{5FBE9EFE-6042-4CAE-BB61-14FCD4205A80}"/>
    <cellStyle name="_Data_ASaetta2_Cartel1_CF net debt 05-05 3 3 2 2" xfId="29811" xr:uid="{CBB458A0-1CD6-4FD1-8FA5-3A3A16521C52}"/>
    <cellStyle name="_Data_ASaetta2_Cartel1_CF net debt 05-05 3 3 3" xfId="23128" xr:uid="{B2640DF6-63D8-474D-A1F1-339F68847F85}"/>
    <cellStyle name="_Data_ASaetta2_Cartel1_CF net debt 05-05 3 4" xfId="13352" xr:uid="{D7C6D3E3-29D7-4FFD-A564-122A15EA33F6}"/>
    <cellStyle name="_Data_ASaetta2_Cartel1_CF net debt 05-05 3 4 2" xfId="26038" xr:uid="{18048395-63F6-428A-B7AC-D1FB84335441}"/>
    <cellStyle name="_Data_ASaetta2_Cartel1_CF net debt 05-05 4" xfId="7184" xr:uid="{74586277-E6A1-4550-96C9-D77330ACE239}"/>
    <cellStyle name="_Data_ASaetta2_Cartel1_CF net debt 05-05 4 2" xfId="14546" xr:uid="{73B8D6DE-BB89-4E39-A526-88667EE82F6B}"/>
    <cellStyle name="_Data_ASaetta2_Cartel1_CF net debt 05-05 4 2 2" xfId="27057" xr:uid="{802BC8F2-166C-4782-8C18-9DA7CF0A3758}"/>
    <cellStyle name="_Data_ASaetta2_Cartel1_CF net debt 05-05 4 3" xfId="20395" xr:uid="{CB3A4D23-A94B-4E8A-8AAE-935106A48499}"/>
    <cellStyle name="_Data_ASaetta2_Cartel1_CF net debt 05-05 5" xfId="10365" xr:uid="{A465D505-01BD-4681-89B8-ABA5D2C8D6E1}"/>
    <cellStyle name="_Data_ASaetta2_Cartel1_CF net debt 05-05 5 2" xfId="17421" xr:uid="{F20525BD-7F44-43F1-A790-AD3F031AD48D}"/>
    <cellStyle name="_Data_ASaetta2_Cartel1_CF net debt 05-05 5 2 2" xfId="29813" xr:uid="{1403CC84-BC84-4204-930D-13169611291E}"/>
    <cellStyle name="_Data_ASaetta2_Cartel1_CF net debt 05-05 5 3" xfId="23130" xr:uid="{95F7A30D-5D64-4798-BDA3-B01C5A97CA29}"/>
    <cellStyle name="_Data_ASaetta2_Cartel1_CF net debt 05-05 6" xfId="12396" xr:uid="{F27A52DD-B640-454C-9D4F-C9C9DB8E6DD6}"/>
    <cellStyle name="_Data_ASaetta2_Cartel1_CF net debt 05-05 6 2" xfId="25091" xr:uid="{686681AC-94FE-49FC-83EE-C779311BE044}"/>
    <cellStyle name="_Data_ASaetta2_Cartel1_CF standard" xfId="1238" xr:uid="{D7E5C276-3C02-46FF-82C9-1A8C33A344EE}"/>
    <cellStyle name="_Data_ASaetta2_Cartel1_CF standard 2" xfId="1239" xr:uid="{97819474-5B77-4F65-943D-CF9E59316043}"/>
    <cellStyle name="_Data_ASaetta2_Cartel1_CF standard 2 2" xfId="7188" xr:uid="{FE1D8C29-D531-4DFB-9EB3-7489EE3ADED9}"/>
    <cellStyle name="_Data_ASaetta2_Cartel1_CF standard 2 2 2" xfId="14550" xr:uid="{0BE9EC45-A585-4053-AEC8-931066983EA7}"/>
    <cellStyle name="_Data_ASaetta2_Cartel1_CF standard 2 2 2 2" xfId="27061" xr:uid="{8AEFDB8B-5442-4510-91D4-A8A9645CCB79}"/>
    <cellStyle name="_Data_ASaetta2_Cartel1_CF standard 2 2 3" xfId="20399" xr:uid="{48E64FBE-AF0B-42DA-8B22-C75CC68861C8}"/>
    <cellStyle name="_Data_ASaetta2_Cartel1_CF standard 2 3" xfId="10358" xr:uid="{4587D549-55A9-41C4-8F2C-DEE1B63458EA}"/>
    <cellStyle name="_Data_ASaetta2_Cartel1_CF standard 2 3 2" xfId="17414" xr:uid="{AF14CDE4-D2F8-4CE0-B2DB-55C6534B91F4}"/>
    <cellStyle name="_Data_ASaetta2_Cartel1_CF standard 2 3 2 2" xfId="29809" xr:uid="{681C5F73-346D-47D4-A302-02119D00FC9E}"/>
    <cellStyle name="_Data_ASaetta2_Cartel1_CF standard 2 3 3" xfId="23126" xr:uid="{609D1849-9B5C-4C47-8239-8A500BD0944B}"/>
    <cellStyle name="_Data_ASaetta2_Cartel1_CF standard 2 4" xfId="13349" xr:uid="{E627CBF7-57C3-41B7-BA4F-1C10C195DEFA}"/>
    <cellStyle name="_Data_ASaetta2_Cartel1_CF standard 2 4 2" xfId="26035" xr:uid="{58222321-6CF1-41C9-BBE2-406F791BB15B}"/>
    <cellStyle name="_Data_ASaetta2_Cartel1_CF standard 3" xfId="1240" xr:uid="{ABD03269-4C48-4809-86AA-9A1CF3C75664}"/>
    <cellStyle name="_Data_ASaetta2_Cartel1_CF standard 3 2" xfId="7189" xr:uid="{B31C8847-8C7D-4EC4-BA5E-0FCB51081325}"/>
    <cellStyle name="_Data_ASaetta2_Cartel1_CF standard 3 2 2" xfId="14551" xr:uid="{B61CECAF-3CBA-4741-BC63-61B1FB04928B}"/>
    <cellStyle name="_Data_ASaetta2_Cartel1_CF standard 3 2 2 2" xfId="27062" xr:uid="{99E49730-9563-4CF7-9F00-13D7F65365CD}"/>
    <cellStyle name="_Data_ASaetta2_Cartel1_CF standard 3 2 3" xfId="20400" xr:uid="{B1ED865D-AE8A-47ED-95E7-7BE9F8934EBD}"/>
    <cellStyle name="_Data_ASaetta2_Cartel1_CF standard 3 3" xfId="10357" xr:uid="{A6D8CA3F-AB15-458B-B3A3-A2A599716BAC}"/>
    <cellStyle name="_Data_ASaetta2_Cartel1_CF standard 3 3 2" xfId="17413" xr:uid="{7E44F1E8-B428-437F-9493-A0C5BA4AA58C}"/>
    <cellStyle name="_Data_ASaetta2_Cartel1_CF standard 3 3 2 2" xfId="29808" xr:uid="{FF203D4F-D2BA-49AF-8FE1-D1B8F97DC069}"/>
    <cellStyle name="_Data_ASaetta2_Cartel1_CF standard 3 3 3" xfId="23125" xr:uid="{928F4445-E1B4-4C9D-A81B-6B78BD0ECBC9}"/>
    <cellStyle name="_Data_ASaetta2_Cartel1_CF standard 3 4" xfId="13347" xr:uid="{06D968B0-3D82-48DD-827A-1302024AAFE8}"/>
    <cellStyle name="_Data_ASaetta2_Cartel1_CF standard 3 4 2" xfId="26033" xr:uid="{7AAD9AC3-6C27-479B-8170-B88C5F17F657}"/>
    <cellStyle name="_Data_ASaetta2_Cartel1_CF standard 4" xfId="7187" xr:uid="{995C3902-B2E6-4308-B10C-6034E18875C9}"/>
    <cellStyle name="_Data_ASaetta2_Cartel1_CF standard 4 2" xfId="14549" xr:uid="{20409D1C-3BE1-4340-9559-BFB2C4CC99DE}"/>
    <cellStyle name="_Data_ASaetta2_Cartel1_CF standard 4 2 2" xfId="27060" xr:uid="{8171DC8C-45A2-499D-BADD-705084D72630}"/>
    <cellStyle name="_Data_ASaetta2_Cartel1_CF standard 4 3" xfId="20398" xr:uid="{66A485E3-2B02-431A-A3EB-E040053AAD5A}"/>
    <cellStyle name="_Data_ASaetta2_Cartel1_CF standard 5" xfId="10359" xr:uid="{DE510180-D979-43DD-80BD-14E93B324AB5}"/>
    <cellStyle name="_Data_ASaetta2_Cartel1_CF standard 5 2" xfId="17415" xr:uid="{4348B021-4158-4DB5-940D-D56D845911E4}"/>
    <cellStyle name="_Data_ASaetta2_Cartel1_CF standard 5 2 2" xfId="29810" xr:uid="{E83DB07C-71D2-4955-811E-5CFBB17E81FF}"/>
    <cellStyle name="_Data_ASaetta2_Cartel1_CF standard 5 3" xfId="23127" xr:uid="{C5175FCB-12AB-4BB4-A2D6-AF9DD8C4ED1A}"/>
    <cellStyle name="_Data_ASaetta2_Cartel1_CF standard 6" xfId="13350" xr:uid="{6549A785-36E3-4EF0-8C82-28932BC02DFD}"/>
    <cellStyle name="_Data_ASaetta2_Cartel1_CF standard 6 2" xfId="26036" xr:uid="{CD7815C3-25D4-4AB4-84E5-D0C5BC272D9D}"/>
    <cellStyle name="_Data_ASaetta2_Cartel1_CHECK  FCST 1 2005" xfId="1241" xr:uid="{8FCB8060-93F9-46CB-A712-2618B919F75E}"/>
    <cellStyle name="_Data_ASaetta2_Cartel1_CHECK  FCST 1 2005 2" xfId="1242" xr:uid="{11BF8B75-0CF4-4716-887C-F4AC054BB58C}"/>
    <cellStyle name="_Data_ASaetta2_Cartel1_CHECK  FCST 1 2005 2 2" xfId="7191" xr:uid="{A4EFA3D8-89E5-4611-A3FE-0E0D7CA6B2D5}"/>
    <cellStyle name="_Data_ASaetta2_Cartel1_CHECK  FCST 1 2005 2 2 2" xfId="14553" xr:uid="{651C1141-BB9D-4645-B270-C2D9379F8C40}"/>
    <cellStyle name="_Data_ASaetta2_Cartel1_CHECK  FCST 1 2005 2 2 2 2" xfId="27064" xr:uid="{626353DD-A1A1-4230-B32C-15E4AED578D7}"/>
    <cellStyle name="_Data_ASaetta2_Cartel1_CHECK  FCST 1 2005 2 2 3" xfId="20402" xr:uid="{156FA7FA-33B9-4C87-99A9-D3CA16D21251}"/>
    <cellStyle name="_Data_ASaetta2_Cartel1_CHECK  FCST 1 2005 2 3" xfId="10354" xr:uid="{1CBBC465-5C26-411E-BE34-7A3968A0CA61}"/>
    <cellStyle name="_Data_ASaetta2_Cartel1_CHECK  FCST 1 2005 2 3 2" xfId="17410" xr:uid="{CD23C32E-232D-4BC0-8F50-0D25EB0569C2}"/>
    <cellStyle name="_Data_ASaetta2_Cartel1_CHECK  FCST 1 2005 2 3 2 2" xfId="29806" xr:uid="{B1C026B1-BD4C-4C82-A686-253F18369F97}"/>
    <cellStyle name="_Data_ASaetta2_Cartel1_CHECK  FCST 1 2005 2 3 3" xfId="23123" xr:uid="{67A3D322-D88F-440E-BD1B-81F261741B28}"/>
    <cellStyle name="_Data_ASaetta2_Cartel1_CHECK  FCST 1 2005 2 4" xfId="13339" xr:uid="{CEC9C9E7-9FAD-4346-8046-041638DBFA5C}"/>
    <cellStyle name="_Data_ASaetta2_Cartel1_CHECK  FCST 1 2005 2 4 2" xfId="26025" xr:uid="{4D1FF767-F97D-4A99-AD86-77F975332F77}"/>
    <cellStyle name="_Data_ASaetta2_Cartel1_CHECK  FCST 1 2005 3" xfId="1243" xr:uid="{4560CEA5-1D90-4CF6-B921-F869B7564B1A}"/>
    <cellStyle name="_Data_ASaetta2_Cartel1_CHECK  FCST 1 2005 3 2" xfId="7192" xr:uid="{5A69E950-0422-4BBF-86A8-8E69B6857397}"/>
    <cellStyle name="_Data_ASaetta2_Cartel1_CHECK  FCST 1 2005 3 2 2" xfId="14554" xr:uid="{65BE4413-60B5-4256-86C5-729BE7F8B477}"/>
    <cellStyle name="_Data_ASaetta2_Cartel1_CHECK  FCST 1 2005 3 2 2 2" xfId="27065" xr:uid="{EF647A8F-AFA4-4632-B6C3-D64B18215298}"/>
    <cellStyle name="_Data_ASaetta2_Cartel1_CHECK  FCST 1 2005 3 2 3" xfId="20403" xr:uid="{1FA8CBC4-901C-487E-B9FF-00D105ED8291}"/>
    <cellStyle name="_Data_ASaetta2_Cartel1_CHECK  FCST 1 2005 3 3" xfId="10353" xr:uid="{DE7E57F3-E8B1-4174-9854-E60F014BD392}"/>
    <cellStyle name="_Data_ASaetta2_Cartel1_CHECK  FCST 1 2005 3 3 2" xfId="17409" xr:uid="{707FF276-3D7A-427A-88B9-9102751D825F}"/>
    <cellStyle name="_Data_ASaetta2_Cartel1_CHECK  FCST 1 2005 3 3 2 2" xfId="29805" xr:uid="{11026E10-7A35-4A18-BDB0-FD834711B89D}"/>
    <cellStyle name="_Data_ASaetta2_Cartel1_CHECK  FCST 1 2005 3 3 3" xfId="23122" xr:uid="{3534BA72-8FDD-48E0-B8EE-EE2D5A4AE80D}"/>
    <cellStyle name="_Data_ASaetta2_Cartel1_CHECK  FCST 1 2005 3 4" xfId="12394" xr:uid="{574F51A1-531E-4636-AC37-D4A9D9F242DE}"/>
    <cellStyle name="_Data_ASaetta2_Cartel1_CHECK  FCST 1 2005 3 4 2" xfId="25089" xr:uid="{4595CE12-EE0C-43DE-8596-667B924F48CF}"/>
    <cellStyle name="_Data_ASaetta2_Cartel1_CHECK  FCST 1 2005 4" xfId="7190" xr:uid="{9BD8CE7B-7BB8-4949-B1A6-908480A871BF}"/>
    <cellStyle name="_Data_ASaetta2_Cartel1_CHECK  FCST 1 2005 4 2" xfId="14552" xr:uid="{89325343-E626-48A4-93B1-679D4CB1AB6B}"/>
    <cellStyle name="_Data_ASaetta2_Cartel1_CHECK  FCST 1 2005 4 2 2" xfId="27063" xr:uid="{0423446D-A53F-4E0E-B1C7-97F45E10C42E}"/>
    <cellStyle name="_Data_ASaetta2_Cartel1_CHECK  FCST 1 2005 4 3" xfId="20401" xr:uid="{2C6FBCDB-8939-4C0B-AE8B-B4B04E769A7B}"/>
    <cellStyle name="_Data_ASaetta2_Cartel1_CHECK  FCST 1 2005 5" xfId="10355" xr:uid="{8D467BC3-5148-488C-A0E5-96E0B03D3D05}"/>
    <cellStyle name="_Data_ASaetta2_Cartel1_CHECK  FCST 1 2005 5 2" xfId="17411" xr:uid="{A2C28AA4-1B16-4052-8A11-924D164D6B24}"/>
    <cellStyle name="_Data_ASaetta2_Cartel1_CHECK  FCST 1 2005 5 2 2" xfId="29807" xr:uid="{AE2A6A9C-0E09-4DE1-A5F8-B805E2BA6B77}"/>
    <cellStyle name="_Data_ASaetta2_Cartel1_CHECK  FCST 1 2005 5 3" xfId="23124" xr:uid="{3557D626-71AB-4EC2-9627-995E09151E41}"/>
    <cellStyle name="_Data_ASaetta2_Cartel1_CHECK  FCST 1 2005 6" xfId="13345" xr:uid="{772E8820-EC22-4189-9CFF-12598441F0B3}"/>
    <cellStyle name="_Data_ASaetta2_Cartel1_CHECK  FCST 1 2005 6 2" xfId="26031" xr:uid="{7D4A45C7-27B1-4A3E-87CC-3D84D33207E9}"/>
    <cellStyle name="_Data_ASaetta2_Cartel1_dettagli noa" xfId="1244" xr:uid="{F0B4229B-3C34-4EFC-92F2-341AD8F2891D}"/>
    <cellStyle name="_Data_ASaetta2_Cartel1_dettagli noa 2" xfId="1245" xr:uid="{C1C5761F-64D1-433F-8E58-38F6FBB545C8}"/>
    <cellStyle name="_Data_ASaetta2_Cartel1_dettagli noa 2 2" xfId="7194" xr:uid="{A7B9F78D-9908-42B4-8646-0F51803B6528}"/>
    <cellStyle name="_Data_ASaetta2_Cartel1_dettagli noa 2 2 2" xfId="14556" xr:uid="{5396CC5D-BBEF-444B-9AEB-9EE2185E6103}"/>
    <cellStyle name="_Data_ASaetta2_Cartel1_dettagli noa 2 2 2 2" xfId="27067" xr:uid="{E217B161-A0F7-460F-9535-21D8CF0593F4}"/>
    <cellStyle name="_Data_ASaetta2_Cartel1_dettagli noa 2 2 3" xfId="20405" xr:uid="{4B780777-024B-4381-BE56-BEA21E0C1F39}"/>
    <cellStyle name="_Data_ASaetta2_Cartel1_dettagli noa 2 3" xfId="10349" xr:uid="{9EA6FF8E-44D9-44F5-A513-6292D6714D25}"/>
    <cellStyle name="_Data_ASaetta2_Cartel1_dettagli noa 2 3 2" xfId="17405" xr:uid="{B853AE37-B22E-4D7C-9632-F9159769F2AB}"/>
    <cellStyle name="_Data_ASaetta2_Cartel1_dettagli noa 2 3 2 2" xfId="29803" xr:uid="{9B3213D6-8EA9-49CA-96F9-8E2FDFB74887}"/>
    <cellStyle name="_Data_ASaetta2_Cartel1_dettagli noa 2 3 3" xfId="23120" xr:uid="{94DA6A2E-70CF-46C1-8A71-DE600C0FBBD6}"/>
    <cellStyle name="_Data_ASaetta2_Cartel1_dettagli noa 2 4" xfId="12392" xr:uid="{60BEC607-8EC0-4F81-89B5-968490904A74}"/>
    <cellStyle name="_Data_ASaetta2_Cartel1_dettagli noa 2 4 2" xfId="25087" xr:uid="{2A525E9D-7399-43A6-854E-AD38B47375AB}"/>
    <cellStyle name="_Data_ASaetta2_Cartel1_dettagli noa 3" xfId="1246" xr:uid="{7BB4CE6B-055A-406E-8BC0-38E2A0FED0CA}"/>
    <cellStyle name="_Data_ASaetta2_Cartel1_dettagli noa 3 2" xfId="7195" xr:uid="{A05E2B92-A531-4D9C-A4A1-8752FAC75744}"/>
    <cellStyle name="_Data_ASaetta2_Cartel1_dettagli noa 3 2 2" xfId="14557" xr:uid="{DC887E5A-27D7-430C-A78A-F5534D409FE7}"/>
    <cellStyle name="_Data_ASaetta2_Cartel1_dettagli noa 3 2 2 2" xfId="27068" xr:uid="{CA2822E0-CBE4-4811-9B41-576DECE67864}"/>
    <cellStyle name="_Data_ASaetta2_Cartel1_dettagli noa 3 2 3" xfId="20406" xr:uid="{1F2B315C-D2ED-48EF-B6EC-6368394B0222}"/>
    <cellStyle name="_Data_ASaetta2_Cartel1_dettagli noa 3 3" xfId="10348" xr:uid="{795BA86E-5C5E-4C7C-9E38-6E4BB5561478}"/>
    <cellStyle name="_Data_ASaetta2_Cartel1_dettagli noa 3 3 2" xfId="17404" xr:uid="{263DFFEE-FBF1-450A-A82E-70104BAE4E2A}"/>
    <cellStyle name="_Data_ASaetta2_Cartel1_dettagli noa 3 3 2 2" xfId="29802" xr:uid="{914DCF6B-5125-4C9D-87AB-360CBF7B97DD}"/>
    <cellStyle name="_Data_ASaetta2_Cartel1_dettagli noa 3 3 3" xfId="23119" xr:uid="{73F1DE4E-A8E9-4B61-B760-72F9DD32B48E}"/>
    <cellStyle name="_Data_ASaetta2_Cartel1_dettagli noa 3 4" xfId="12391" xr:uid="{742E5A16-A9FF-4758-90DC-23AC9264F24B}"/>
    <cellStyle name="_Data_ASaetta2_Cartel1_dettagli noa 3 4 2" xfId="25086" xr:uid="{2766ECDE-C1AF-406B-B779-58E799CEE5AF}"/>
    <cellStyle name="_Data_ASaetta2_Cartel1_dettagli noa 4" xfId="7193" xr:uid="{A5F54C12-6C75-49FA-BA77-23F9EB23B31D}"/>
    <cellStyle name="_Data_ASaetta2_Cartel1_dettagli noa 4 2" xfId="14555" xr:uid="{0B086BC5-588B-42AA-9D74-434F7CF5C5CF}"/>
    <cellStyle name="_Data_ASaetta2_Cartel1_dettagli noa 4 2 2" xfId="27066" xr:uid="{25C8146E-A115-49A8-B1C6-F705156EEEB6}"/>
    <cellStyle name="_Data_ASaetta2_Cartel1_dettagli noa 4 3" xfId="20404" xr:uid="{5D0101F0-EB9C-4DDE-9304-F15EB5755220}"/>
    <cellStyle name="_Data_ASaetta2_Cartel1_dettagli noa 5" xfId="10352" xr:uid="{C41A6433-664B-45A9-BC37-3A931075E4D5}"/>
    <cellStyle name="_Data_ASaetta2_Cartel1_dettagli noa 5 2" xfId="17408" xr:uid="{70768647-4026-4554-A984-A9E4C8433A89}"/>
    <cellStyle name="_Data_ASaetta2_Cartel1_dettagli noa 5 2 2" xfId="29804" xr:uid="{C3C5F869-4535-448A-A663-38D3C69BAB5E}"/>
    <cellStyle name="_Data_ASaetta2_Cartel1_dettagli noa 5 3" xfId="23121" xr:uid="{1CA8ACE7-9CDE-4B21-90AD-C6DD27640727}"/>
    <cellStyle name="_Data_ASaetta2_Cartel1_dettagli noa 6" xfId="12393" xr:uid="{31675B18-D228-46F5-BBCB-7CCFC5271463}"/>
    <cellStyle name="_Data_ASaetta2_Cartel1_dettagli noa 6 2" xfId="25088" xr:uid="{CE5B1AA7-2CE7-4909-92A1-5DA6F676F40A}"/>
    <cellStyle name="_Data_ASaetta2_Cartel1_flash a zanconti" xfId="1247" xr:uid="{F2175A2E-991D-499B-B3AE-D5302DC27EC7}"/>
    <cellStyle name="_Data_ASaetta2_Cartel1_flash a zanconti 2" xfId="1248" xr:uid="{78F4467E-7E2C-4337-867F-4C0B7FD58557}"/>
    <cellStyle name="_Data_ASaetta2_Cartel1_flash a zanconti 2 2" xfId="7197" xr:uid="{14B0ECF3-3E34-4A03-8B16-AE49D5F7729C}"/>
    <cellStyle name="_Data_ASaetta2_Cartel1_flash a zanconti 2 2 2" xfId="14559" xr:uid="{237B5526-4F97-45CE-945B-0DCDD7B9A2EE}"/>
    <cellStyle name="_Data_ASaetta2_Cartel1_flash a zanconti 2 2 2 2" xfId="27070" xr:uid="{8F1793D9-843D-4D39-A018-7B1A5817C263}"/>
    <cellStyle name="_Data_ASaetta2_Cartel1_flash a zanconti 2 2 3" xfId="20408" xr:uid="{DEA2EED0-8C44-4613-8667-3C4D9CE74926}"/>
    <cellStyle name="_Data_ASaetta2_Cartel1_flash a zanconti 2 3" xfId="10346" xr:uid="{DB67D205-FCAC-48BD-9717-E69A39B45A75}"/>
    <cellStyle name="_Data_ASaetta2_Cartel1_flash a zanconti 2 3 2" xfId="17402" xr:uid="{4C2AFE2C-9912-4901-B394-90EF995E7F60}"/>
    <cellStyle name="_Data_ASaetta2_Cartel1_flash a zanconti 2 3 2 2" xfId="29800" xr:uid="{949A7122-FD5E-4346-B297-1ECD2F0EF487}"/>
    <cellStyle name="_Data_ASaetta2_Cartel1_flash a zanconti 2 3 3" xfId="23117" xr:uid="{D8C6BAAA-644C-4796-953E-D584437786E6}"/>
    <cellStyle name="_Data_ASaetta2_Cartel1_flash a zanconti 2 4" xfId="12389" xr:uid="{85936DF4-4A62-4A62-A35C-5E91E084E0E7}"/>
    <cellStyle name="_Data_ASaetta2_Cartel1_flash a zanconti 2 4 2" xfId="25084" xr:uid="{530A7A12-30DF-4AFE-8CF3-2C05D637C7F0}"/>
    <cellStyle name="_Data_ASaetta2_Cartel1_flash a zanconti 3" xfId="1249" xr:uid="{EFB59A1B-3112-448B-9A89-02DF01848B15}"/>
    <cellStyle name="_Data_ASaetta2_Cartel1_flash a zanconti 3 2" xfId="7198" xr:uid="{219AA2FB-B717-4F01-AE87-F26C001A2DEA}"/>
    <cellStyle name="_Data_ASaetta2_Cartel1_flash a zanconti 3 2 2" xfId="14560" xr:uid="{BE0B519C-5FED-47FB-BA59-B0BA2AF7EAD0}"/>
    <cellStyle name="_Data_ASaetta2_Cartel1_flash a zanconti 3 2 2 2" xfId="27071" xr:uid="{5863C1AE-39E7-4A6F-9B2C-1BC4B54E220A}"/>
    <cellStyle name="_Data_ASaetta2_Cartel1_flash a zanconti 3 2 3" xfId="20409" xr:uid="{50DF5A3B-FF9A-41DD-B08C-C62EA274A02C}"/>
    <cellStyle name="_Data_ASaetta2_Cartel1_flash a zanconti 3 3" xfId="11354" xr:uid="{8C42A900-3935-408E-9213-2A562722A84C}"/>
    <cellStyle name="_Data_ASaetta2_Cartel1_flash a zanconti 3 3 2" xfId="18331" xr:uid="{E06F4F13-7F70-455C-B808-4FEDD16B6F80}"/>
    <cellStyle name="_Data_ASaetta2_Cartel1_flash a zanconti 3 3 2 2" xfId="30696" xr:uid="{E86AFC6E-CD66-4CD3-A4F4-90FD734CD075}"/>
    <cellStyle name="_Data_ASaetta2_Cartel1_flash a zanconti 3 3 3" xfId="24068" xr:uid="{17DF752B-8D44-4E10-AB0E-4A634A24D23B}"/>
    <cellStyle name="_Data_ASaetta2_Cartel1_flash a zanconti 3 4" xfId="12388" xr:uid="{2A0D8F33-9C4C-4C72-88DA-4E63286DCA6D}"/>
    <cellStyle name="_Data_ASaetta2_Cartel1_flash a zanconti 3 4 2" xfId="25083" xr:uid="{1A34D0C1-FA2F-4278-9766-6853AD7B326D}"/>
    <cellStyle name="_Data_ASaetta2_Cartel1_flash a zanconti 4" xfId="7196" xr:uid="{A6D0C219-4BCD-42FE-86FA-EC45D830607C}"/>
    <cellStyle name="_Data_ASaetta2_Cartel1_flash a zanconti 4 2" xfId="14558" xr:uid="{DF0E774A-74F6-4341-800B-25A932D07A33}"/>
    <cellStyle name="_Data_ASaetta2_Cartel1_flash a zanconti 4 2 2" xfId="27069" xr:uid="{DA71AD49-DD6D-4CD0-9D8C-CC3A58FEFD5F}"/>
    <cellStyle name="_Data_ASaetta2_Cartel1_flash a zanconti 4 3" xfId="20407" xr:uid="{F3D3E2D9-6390-4E96-ADC7-690F29A2F937}"/>
    <cellStyle name="_Data_ASaetta2_Cartel1_flash a zanconti 5" xfId="10347" xr:uid="{6358A5B3-65D2-4055-8836-54641B9781CE}"/>
    <cellStyle name="_Data_ASaetta2_Cartel1_flash a zanconti 5 2" xfId="17403" xr:uid="{36286EF2-2B0E-4A2B-81C3-70DA5914306B}"/>
    <cellStyle name="_Data_ASaetta2_Cartel1_flash a zanconti 5 2 2" xfId="29801" xr:uid="{2BD32485-DB06-4162-8630-0CED92F4B448}"/>
    <cellStyle name="_Data_ASaetta2_Cartel1_flash a zanconti 5 3" xfId="23118" xr:uid="{61A63F9E-6F32-4D70-8EEC-640027946802}"/>
    <cellStyle name="_Data_ASaetta2_Cartel1_flash a zanconti 6" xfId="12390" xr:uid="{737C0C2E-E73C-4A7B-9359-F6EDDFBCDF2A}"/>
    <cellStyle name="_Data_ASaetta2_Cartel1_flash a zanconti 6 2" xfId="25085" xr:uid="{1270DA2A-4DBD-464D-A11E-98191A6D4588}"/>
    <cellStyle name="_Data_ASaetta2_Cartel1_FLASH E CONS MENSILE" xfId="1250" xr:uid="{280F2710-CF21-41BB-B620-8EEC56AF82F5}"/>
    <cellStyle name="_Data_ASaetta2_Cartel1_FLASH E CONS MENSILE 2" xfId="1251" xr:uid="{C9D427C2-A8F5-41E2-BEFB-DBB3FB23FA37}"/>
    <cellStyle name="_Data_ASaetta2_Cartel1_FLASH E CONS MENSILE 2 2" xfId="11471" xr:uid="{45E349BB-4BAC-4476-9806-696F77EBF7D7}"/>
    <cellStyle name="_Data_ASaetta2_Cartel1_FLASH E CONS MENSILE 2 2 2" xfId="18434" xr:uid="{4B7F1F75-796A-4494-9F0A-CC1FC435AAA3}"/>
    <cellStyle name="_Data_ASaetta2_Cartel1_FLASH E CONS MENSILE 2 2 2 2" xfId="30799" xr:uid="{D6F89840-98CB-44C9-A8F5-69F7ED48CD10}"/>
    <cellStyle name="_Data_ASaetta2_Cartel1_FLASH E CONS MENSILE 2 2 3" xfId="24179" xr:uid="{99CAA12C-7AE6-405D-8809-44DC083FFADC}"/>
    <cellStyle name="_Data_ASaetta2_Cartel1_FLASH E CONS MENSILE 2 3" xfId="10341" xr:uid="{75593231-062F-4C40-AB90-89D0887DB474}"/>
    <cellStyle name="_Data_ASaetta2_Cartel1_FLASH E CONS MENSILE 2 3 2" xfId="17397" xr:uid="{F8E4000A-6C36-47A4-84E0-625CAD837304}"/>
    <cellStyle name="_Data_ASaetta2_Cartel1_FLASH E CONS MENSILE 2 3 2 2" xfId="29798" xr:uid="{D52451B5-0146-4237-AEFC-7254CA7C7DB5}"/>
    <cellStyle name="_Data_ASaetta2_Cartel1_FLASH E CONS MENSILE 2 3 3" xfId="23115" xr:uid="{8F83560D-D252-412F-89CF-270A6414FCFD}"/>
    <cellStyle name="_Data_ASaetta2_Cartel1_FLASH E CONS MENSILE 2 4" xfId="12386" xr:uid="{33DC5F0A-AAEF-4429-B7D9-022D51F9F8E8}"/>
    <cellStyle name="_Data_ASaetta2_Cartel1_FLASH E CONS MENSILE 2 4 2" xfId="25081" xr:uid="{516BD6BB-42E9-47F2-B41E-FC67E13E573F}"/>
    <cellStyle name="_Data_ASaetta2_Cartel1_FLASH E CONS MENSILE 3" xfId="1252" xr:uid="{78CFD775-4126-4094-9FD4-62F60DDF2EE4}"/>
    <cellStyle name="_Data_ASaetta2_Cartel1_FLASH E CONS MENSILE 3 2" xfId="11468" xr:uid="{9A4270E5-E694-430F-9F72-64280DC917B5}"/>
    <cellStyle name="_Data_ASaetta2_Cartel1_FLASH E CONS MENSILE 3 2 2" xfId="18432" xr:uid="{790957DF-4E5E-4BC7-8398-845D7F6D5573}"/>
    <cellStyle name="_Data_ASaetta2_Cartel1_FLASH E CONS MENSILE 3 2 2 2" xfId="30797" xr:uid="{38308C4C-DF73-4BE0-A613-7AB099862FC2}"/>
    <cellStyle name="_Data_ASaetta2_Cartel1_FLASH E CONS MENSILE 3 2 3" xfId="24177" xr:uid="{DB7E1D90-5B24-4F9B-8A9F-6F34F9A2CC87}"/>
    <cellStyle name="_Data_ASaetta2_Cartel1_FLASH E CONS MENSILE 3 3" xfId="10340" xr:uid="{2E3833CD-6C77-42ED-A443-2FFF840A5B72}"/>
    <cellStyle name="_Data_ASaetta2_Cartel1_FLASH E CONS MENSILE 3 3 2" xfId="17396" xr:uid="{02A7F3A0-71C9-4511-9810-F8E64FEBF25C}"/>
    <cellStyle name="_Data_ASaetta2_Cartel1_FLASH E CONS MENSILE 3 3 2 2" xfId="29797" xr:uid="{FC281CE6-9501-49C5-BB91-88A2D4AFD0A3}"/>
    <cellStyle name="_Data_ASaetta2_Cartel1_FLASH E CONS MENSILE 3 3 3" xfId="23114" xr:uid="{9F37DA1E-3883-4728-AE41-4185FED4D93B}"/>
    <cellStyle name="_Data_ASaetta2_Cartel1_FLASH E CONS MENSILE 3 4" xfId="12385" xr:uid="{723BEEA5-C617-40FC-93E2-2BF484391957}"/>
    <cellStyle name="_Data_ASaetta2_Cartel1_FLASH E CONS MENSILE 3 4 2" xfId="25080" xr:uid="{E5142056-BE7E-41AE-B909-90205583CC1A}"/>
    <cellStyle name="_Data_ASaetta2_Cartel1_FLASH E CONS MENSILE 4" xfId="11474" xr:uid="{AB2B6422-2605-45DF-AAF7-236DB523127D}"/>
    <cellStyle name="_Data_ASaetta2_Cartel1_FLASH E CONS MENSILE 4 2" xfId="18436" xr:uid="{9E7A788B-C12D-4D8C-9E7C-C135D9716648}"/>
    <cellStyle name="_Data_ASaetta2_Cartel1_FLASH E CONS MENSILE 4 2 2" xfId="30801" xr:uid="{2E556102-C98C-4757-90CD-79F43BB8458B}"/>
    <cellStyle name="_Data_ASaetta2_Cartel1_FLASH E CONS MENSILE 4 3" xfId="24182" xr:uid="{3971F166-F2D8-474C-81C5-E74C7D92698C}"/>
    <cellStyle name="_Data_ASaetta2_Cartel1_FLASH E CONS MENSILE 5" xfId="10342" xr:uid="{3B407289-F856-40FA-A485-EC763102D64C}"/>
    <cellStyle name="_Data_ASaetta2_Cartel1_FLASH E CONS MENSILE 5 2" xfId="17398" xr:uid="{40FB730D-F151-4880-9901-B94180A345CF}"/>
    <cellStyle name="_Data_ASaetta2_Cartel1_FLASH E CONS MENSILE 5 2 2" xfId="29799" xr:uid="{2C5CE658-D22F-4F07-9183-2FF9B63C4690}"/>
    <cellStyle name="_Data_ASaetta2_Cartel1_FLASH E CONS MENSILE 5 3" xfId="23116" xr:uid="{2012AD0E-23A1-48AD-B04E-5B5C11FE3C1A}"/>
    <cellStyle name="_Data_ASaetta2_Cartel1_FLASH E CONS MENSILE 6" xfId="12387" xr:uid="{31F4A87C-6A41-45A1-988B-6F9040738FFF}"/>
    <cellStyle name="_Data_ASaetta2_Cartel1_FLASH E CONS MENSILE 6 2" xfId="25082" xr:uid="{A7536CB5-C1F4-4B3D-AD4B-F8E354352B1F}"/>
    <cellStyle name="_Data_ASaetta2_Cartel1_Flash sept" xfId="1253" xr:uid="{D0C322C4-A52C-4042-B6DB-053CB0E9685B}"/>
    <cellStyle name="_Data_ASaetta2_Cartel1_Flash sept 2" xfId="1254" xr:uid="{E1A27A29-286C-4D28-AB77-79A06A32BB66}"/>
    <cellStyle name="_Data_ASaetta2_Cartel1_Flash sept 2 2" xfId="11462" xr:uid="{3D8C7ED4-8FA0-4825-A608-0D35B3FE1882}"/>
    <cellStyle name="_Data_ASaetta2_Cartel1_Flash sept 2 2 2" xfId="18426" xr:uid="{BE320F02-727F-4D33-920A-76AEBF4529EA}"/>
    <cellStyle name="_Data_ASaetta2_Cartel1_Flash sept 2 2 2 2" xfId="30791" xr:uid="{89442582-340C-4493-A998-9F1A583568AE}"/>
    <cellStyle name="_Data_ASaetta2_Cartel1_Flash sept 2 2 3" xfId="24173" xr:uid="{D127B669-C692-4561-8C88-091CB97DF89B}"/>
    <cellStyle name="_Data_ASaetta2_Cartel1_Flash sept 2 3" xfId="10337" xr:uid="{E50335AE-59A3-4742-A1C4-45E556DDDA3F}"/>
    <cellStyle name="_Data_ASaetta2_Cartel1_Flash sept 2 3 2" xfId="17393" xr:uid="{7B5D3C74-90F6-4DC7-87AE-2FD2C843CE59}"/>
    <cellStyle name="_Data_ASaetta2_Cartel1_Flash sept 2 3 2 2" xfId="29795" xr:uid="{C6A8899D-D121-4E43-B605-5506E1166FE7}"/>
    <cellStyle name="_Data_ASaetta2_Cartel1_Flash sept 2 3 3" xfId="23112" xr:uid="{B0A89802-F6DF-4A2F-A68B-12598DD58F3C}"/>
    <cellStyle name="_Data_ASaetta2_Cartel1_Flash sept 2 4" xfId="12383" xr:uid="{C663D396-7D5E-446B-944E-0FA34B7ECA21}"/>
    <cellStyle name="_Data_ASaetta2_Cartel1_Flash sept 2 4 2" xfId="25078" xr:uid="{E74C81B7-9DF8-4D3F-8A0C-CDAC93071CE9}"/>
    <cellStyle name="_Data_ASaetta2_Cartel1_Flash sept 3" xfId="1255" xr:uid="{4A3A8D36-4D09-4E9C-BDDC-D6A13B5E8C86}"/>
    <cellStyle name="_Data_ASaetta2_Cartel1_Flash sept 3 2" xfId="11456" xr:uid="{7797B84F-680B-4581-93AF-07CA0001E912}"/>
    <cellStyle name="_Data_ASaetta2_Cartel1_Flash sept 3 2 2" xfId="18421" xr:uid="{228AD4CC-3E77-4434-8240-0D092371CDC4}"/>
    <cellStyle name="_Data_ASaetta2_Cartel1_Flash sept 3 2 2 2" xfId="30786" xr:uid="{D6198661-9836-4DB0-954F-5AAF71EAA8B2}"/>
    <cellStyle name="_Data_ASaetta2_Cartel1_Flash sept 3 2 3" xfId="24167" xr:uid="{1594C91F-0741-4CA6-BE76-B9B1EC745E23}"/>
    <cellStyle name="_Data_ASaetta2_Cartel1_Flash sept 3 3" xfId="10336" xr:uid="{9F62C3D1-ED7F-4ABA-BDAE-D44BEB2289A4}"/>
    <cellStyle name="_Data_ASaetta2_Cartel1_Flash sept 3 3 2" xfId="17392" xr:uid="{B8086615-780C-4A08-B495-853B7182E17D}"/>
    <cellStyle name="_Data_ASaetta2_Cartel1_Flash sept 3 3 2 2" xfId="29794" xr:uid="{532D322C-41C2-439B-BCF5-7F83BB0CBD90}"/>
    <cellStyle name="_Data_ASaetta2_Cartel1_Flash sept 3 3 3" xfId="23111" xr:uid="{6BBA32A3-7B86-40F4-8181-FEC991F3C6F7}"/>
    <cellStyle name="_Data_ASaetta2_Cartel1_Flash sept 3 4" xfId="12382" xr:uid="{572F6687-372A-4A73-9504-AF91BABAF5D2}"/>
    <cellStyle name="_Data_ASaetta2_Cartel1_Flash sept 3 4 2" xfId="25077" xr:uid="{CADB93E3-04A0-459A-9DCD-BF49968E50AE}"/>
    <cellStyle name="_Data_ASaetta2_Cartel1_Flash sept 4" xfId="11465" xr:uid="{8B9A773C-15E2-4EC7-968F-47871D0AC8BF}"/>
    <cellStyle name="_Data_ASaetta2_Cartel1_Flash sept 4 2" xfId="18429" xr:uid="{411A82E5-2F21-4C7C-A0BE-0379EA6E6E2F}"/>
    <cellStyle name="_Data_ASaetta2_Cartel1_Flash sept 4 2 2" xfId="30794" xr:uid="{7B150FF5-0195-484E-B61E-093AA3B03E00}"/>
    <cellStyle name="_Data_ASaetta2_Cartel1_Flash sept 4 3" xfId="24175" xr:uid="{9CD6459B-DDF0-4427-A22D-600D66333F02}"/>
    <cellStyle name="_Data_ASaetta2_Cartel1_Flash sept 5" xfId="10339" xr:uid="{574356F0-B337-4774-B58A-50331E52F77E}"/>
    <cellStyle name="_Data_ASaetta2_Cartel1_Flash sept 5 2" xfId="17395" xr:uid="{349E3368-943F-4B60-B015-1C07E1927A57}"/>
    <cellStyle name="_Data_ASaetta2_Cartel1_Flash sept 5 2 2" xfId="29796" xr:uid="{1E8F04AD-0E02-4847-AE86-6D5AB1509817}"/>
    <cellStyle name="_Data_ASaetta2_Cartel1_Flash sept 5 3" xfId="23113" xr:uid="{9D136D27-0C9B-4936-AF03-73C84855E490}"/>
    <cellStyle name="_Data_ASaetta2_Cartel1_Flash sept 6" xfId="12384" xr:uid="{A77E76EB-636C-4FCE-A147-CCD539BE2E70}"/>
    <cellStyle name="_Data_ASaetta2_Cartel1_Flash sept 6 2" xfId="25079" xr:uid="{D0A8AD9E-8097-464B-A14D-FA188158D94B}"/>
    <cellStyle name="_Data_ASaetta2_Cartel1_FLUSSI" xfId="1256" xr:uid="{F01F1A75-12E8-407E-B073-3E8A0E9259B0}"/>
    <cellStyle name="_Data_ASaetta2_Cartel1_FLUSSI 2" xfId="1257" xr:uid="{FCC7138D-0E05-4F4D-8CE5-BA26CE65E2C7}"/>
    <cellStyle name="_Data_ASaetta2_Cartel1_FLUSSI 2 2" xfId="7200" xr:uid="{A326FDE2-BED3-480C-B4EB-5BA05D60B225}"/>
    <cellStyle name="_Data_ASaetta2_Cartel1_FLUSSI 2 2 2" xfId="14562" xr:uid="{BA863B1E-A357-4336-A707-240777680776}"/>
    <cellStyle name="_Data_ASaetta2_Cartel1_FLUSSI 2 2 2 2" xfId="27073" xr:uid="{4669B400-0853-47DF-9972-EC9016870AFA}"/>
    <cellStyle name="_Data_ASaetta2_Cartel1_FLUSSI 2 2 3" xfId="20411" xr:uid="{CEE8B63A-F5B2-4553-8056-CB79E61EB8AE}"/>
    <cellStyle name="_Data_ASaetta2_Cartel1_FLUSSI 2 3" xfId="10334" xr:uid="{EBA5CC77-8523-4131-9615-B8A1D587F5D8}"/>
    <cellStyle name="_Data_ASaetta2_Cartel1_FLUSSI 2 3 2" xfId="17390" xr:uid="{12D6D408-BE55-4ADE-AC36-946E8B720AD5}"/>
    <cellStyle name="_Data_ASaetta2_Cartel1_FLUSSI 2 3 2 2" xfId="29792" xr:uid="{CB9C2029-F8F4-4B71-9817-4B3973A0E55B}"/>
    <cellStyle name="_Data_ASaetta2_Cartel1_FLUSSI 2 3 3" xfId="23109" xr:uid="{15DAA364-6B3F-4824-BFCC-7AC498E7C9CA}"/>
    <cellStyle name="_Data_ASaetta2_Cartel1_FLUSSI 2 4" xfId="12381" xr:uid="{536B9207-0B52-49FD-A5D8-7E0EEC538985}"/>
    <cellStyle name="_Data_ASaetta2_Cartel1_FLUSSI 2 4 2" xfId="25076" xr:uid="{C1AF345B-F66D-4FDA-80CA-5FA8F8CB4655}"/>
    <cellStyle name="_Data_ASaetta2_Cartel1_FLUSSI 3" xfId="1258" xr:uid="{86078CC1-2A4B-4A95-A947-54BB8C3F20B1}"/>
    <cellStyle name="_Data_ASaetta2_Cartel1_FLUSSI 3 2" xfId="7201" xr:uid="{A702BC05-62D2-46B0-8438-D97F118F5A41}"/>
    <cellStyle name="_Data_ASaetta2_Cartel1_FLUSSI 3 2 2" xfId="14563" xr:uid="{90A09693-77EF-43BF-B4D5-B51DEC48CA63}"/>
    <cellStyle name="_Data_ASaetta2_Cartel1_FLUSSI 3 2 2 2" xfId="27074" xr:uid="{F3E0C845-D1A9-4E81-BF78-2E7041350771}"/>
    <cellStyle name="_Data_ASaetta2_Cartel1_FLUSSI 3 2 3" xfId="20412" xr:uid="{2B65F3AA-F295-4D9D-B773-3453664C4FC1}"/>
    <cellStyle name="_Data_ASaetta2_Cartel1_FLUSSI 3 3" xfId="10332" xr:uid="{DA6B5156-B404-47C2-B8D2-06F58E2C82A6}"/>
    <cellStyle name="_Data_ASaetta2_Cartel1_FLUSSI 3 3 2" xfId="17388" xr:uid="{AE2CB1C4-B14D-4581-920A-4BE9D1ADE7CF}"/>
    <cellStyle name="_Data_ASaetta2_Cartel1_FLUSSI 3 3 2 2" xfId="29791" xr:uid="{3BBD6B8E-07B7-4E2A-B2E9-135FDD6A957E}"/>
    <cellStyle name="_Data_ASaetta2_Cartel1_FLUSSI 3 3 3" xfId="23108" xr:uid="{15DB68DB-7C68-4CE9-9418-B1AB46021C40}"/>
    <cellStyle name="_Data_ASaetta2_Cartel1_FLUSSI 3 4" xfId="12380" xr:uid="{310BE056-9D4E-4F0A-9747-EDB376A17479}"/>
    <cellStyle name="_Data_ASaetta2_Cartel1_FLUSSI 3 4 2" xfId="25075" xr:uid="{6889126D-7A44-45FD-8C56-7E331B5BDFEB}"/>
    <cellStyle name="_Data_ASaetta2_Cartel1_FLUSSI 4" xfId="7199" xr:uid="{6DBBD985-0A87-4287-B91B-99251ED1B397}"/>
    <cellStyle name="_Data_ASaetta2_Cartel1_FLUSSI 4 2" xfId="14561" xr:uid="{54C8B986-E580-4D74-81B9-C3DC77EF26D2}"/>
    <cellStyle name="_Data_ASaetta2_Cartel1_FLUSSI 4 2 2" xfId="27072" xr:uid="{7F7BC400-D59E-4A05-8A02-EDEEA939E3B7}"/>
    <cellStyle name="_Data_ASaetta2_Cartel1_FLUSSI 4 3" xfId="20410" xr:uid="{2B4665EA-23E9-4C6E-B06D-D393D542AD38}"/>
    <cellStyle name="_Data_ASaetta2_Cartel1_FLUSSI 5" xfId="10335" xr:uid="{EF443BE7-CAD6-4C59-B2DC-5F33280B1F5E}"/>
    <cellStyle name="_Data_ASaetta2_Cartel1_FLUSSI 5 2" xfId="17391" xr:uid="{EF7DB8B9-22E8-46B4-93DD-362213097457}"/>
    <cellStyle name="_Data_ASaetta2_Cartel1_FLUSSI 5 2 2" xfId="29793" xr:uid="{A8602F2A-28DA-4F9B-97BF-0E47CDB7775F}"/>
    <cellStyle name="_Data_ASaetta2_Cartel1_FLUSSI 5 3" xfId="23110" xr:uid="{2CBD3737-2FB4-45D8-B919-0DA430798B7D}"/>
    <cellStyle name="_Data_ASaetta2_Cartel1_FLUSSI 6" xfId="11179" xr:uid="{73BD7CBB-E41C-4EEC-A7DA-1F3C72546247}"/>
    <cellStyle name="_Data_ASaetta2_Cartel1_FLUSSI 6 2" xfId="23910" xr:uid="{C246311D-78E8-494D-93CC-55F70DA7E378}"/>
    <cellStyle name="_Data_ASaetta2_Cartel1_Iveco cons 06-05" xfId="1259" xr:uid="{0924071F-FC7C-46F3-A17C-00C7B8D3262E}"/>
    <cellStyle name="_Data_ASaetta2_Cartel1_Iveco cons 06-05 2" xfId="1260" xr:uid="{912981DA-07EA-47D1-8935-234478219C7E}"/>
    <cellStyle name="_Data_ASaetta2_Cartel1_Iveco cons 06-05 2 2" xfId="7203" xr:uid="{F873199C-36A5-457A-AC87-FBCCFE284C2E}"/>
    <cellStyle name="_Data_ASaetta2_Cartel1_Iveco cons 06-05 2 2 2" xfId="14565" xr:uid="{9791BFE6-B4DF-4D1A-B9A8-C03650D623D6}"/>
    <cellStyle name="_Data_ASaetta2_Cartel1_Iveco cons 06-05 2 2 2 2" xfId="27076" xr:uid="{CD0FFF0A-2F61-4D88-985C-C7BCEDB70F32}"/>
    <cellStyle name="_Data_ASaetta2_Cartel1_Iveco cons 06-05 2 2 3" xfId="20414" xr:uid="{CBCE736F-D5BE-4E1A-B111-235936AC1A09}"/>
    <cellStyle name="_Data_ASaetta2_Cartel1_Iveco cons 06-05 2 3" xfId="10330" xr:uid="{53F23F33-AB6F-488C-8952-F3A366E6875E}"/>
    <cellStyle name="_Data_ASaetta2_Cartel1_Iveco cons 06-05 2 3 2" xfId="17386" xr:uid="{8EAB54EB-CD09-4479-A23F-0D3FA70CA124}"/>
    <cellStyle name="_Data_ASaetta2_Cartel1_Iveco cons 06-05 2 3 2 2" xfId="29789" xr:uid="{E1463309-A297-4B1A-82C7-CB4A7AF7B397}"/>
    <cellStyle name="_Data_ASaetta2_Cartel1_Iveco cons 06-05 2 3 3" xfId="23106" xr:uid="{E35623B3-F99A-411B-96CD-8055F437AE28}"/>
    <cellStyle name="_Data_ASaetta2_Cartel1_Iveco cons 06-05 2 4" xfId="12378" xr:uid="{8A2ED13E-B5B8-4CAD-88E0-9F7A5F72B4B1}"/>
    <cellStyle name="_Data_ASaetta2_Cartel1_Iveco cons 06-05 2 4 2" xfId="25073" xr:uid="{665C8A39-A55B-4764-8511-CA8F0BEA961F}"/>
    <cellStyle name="_Data_ASaetta2_Cartel1_Iveco cons 06-05 3" xfId="1261" xr:uid="{3F2AB852-564D-42B9-BEA1-B9D94E85FA0C}"/>
    <cellStyle name="_Data_ASaetta2_Cartel1_Iveco cons 06-05 3 2" xfId="7204" xr:uid="{59F19005-C7E8-47BB-AA51-8D32DD7D1CBF}"/>
    <cellStyle name="_Data_ASaetta2_Cartel1_Iveco cons 06-05 3 2 2" xfId="14566" xr:uid="{CBF2A0DB-CDB0-486E-8593-D64FD4864606}"/>
    <cellStyle name="_Data_ASaetta2_Cartel1_Iveco cons 06-05 3 2 2 2" xfId="27077" xr:uid="{7323C0BC-0DEE-4ED2-875F-51AE3A6854EA}"/>
    <cellStyle name="_Data_ASaetta2_Cartel1_Iveco cons 06-05 3 2 3" xfId="20415" xr:uid="{61C89BE2-B55C-4B6C-82D0-59CD27581C89}"/>
    <cellStyle name="_Data_ASaetta2_Cartel1_Iveco cons 06-05 3 3" xfId="10329" xr:uid="{D5406B79-0014-4435-8438-AC2689C4695A}"/>
    <cellStyle name="_Data_ASaetta2_Cartel1_Iveco cons 06-05 3 3 2" xfId="17385" xr:uid="{E1FBF3CB-1A6E-4116-83D1-64605A491F58}"/>
    <cellStyle name="_Data_ASaetta2_Cartel1_Iveco cons 06-05 3 3 2 2" xfId="29788" xr:uid="{D6DE7CD3-A5D3-409F-AA4E-75B8C25BE6E1}"/>
    <cellStyle name="_Data_ASaetta2_Cartel1_Iveco cons 06-05 3 3 3" xfId="23105" xr:uid="{9AF8FE02-480B-4F98-94EC-9FC5C0EF36E7}"/>
    <cellStyle name="_Data_ASaetta2_Cartel1_Iveco cons 06-05 3 4" xfId="12377" xr:uid="{1268D62C-5E46-44AA-9894-9DA37EB2DA12}"/>
    <cellStyle name="_Data_ASaetta2_Cartel1_Iveco cons 06-05 3 4 2" xfId="25072" xr:uid="{074D0893-B5C9-4C92-957B-D5DA65DFED6F}"/>
    <cellStyle name="_Data_ASaetta2_Cartel1_Iveco cons 06-05 4" xfId="7202" xr:uid="{AD5E1AA7-3B4A-4B8C-8958-BC6013F084CB}"/>
    <cellStyle name="_Data_ASaetta2_Cartel1_Iveco cons 06-05 4 2" xfId="14564" xr:uid="{154F7481-8442-4286-AC49-9D5079146DEE}"/>
    <cellStyle name="_Data_ASaetta2_Cartel1_Iveco cons 06-05 4 2 2" xfId="27075" xr:uid="{F6AEB4E1-F631-4AE2-93BF-1A7CC94BBB4E}"/>
    <cellStyle name="_Data_ASaetta2_Cartel1_Iveco cons 06-05 4 3" xfId="20413" xr:uid="{A69756F0-B81B-43A1-A57E-770A52BA31DB}"/>
    <cellStyle name="_Data_ASaetta2_Cartel1_Iveco cons 06-05 5" xfId="10331" xr:uid="{0D5396C4-C87C-450E-93D9-DB3DE6CF17A5}"/>
    <cellStyle name="_Data_ASaetta2_Cartel1_Iveco cons 06-05 5 2" xfId="17387" xr:uid="{10874818-C873-4AA6-8EBD-B5DCBFC1D5C4}"/>
    <cellStyle name="_Data_ASaetta2_Cartel1_Iveco cons 06-05 5 2 2" xfId="29790" xr:uid="{C2591F21-CFCF-4CC6-84CC-3117F2ACFC4D}"/>
    <cellStyle name="_Data_ASaetta2_Cartel1_Iveco cons 06-05 5 3" xfId="23107" xr:uid="{E0CF3EBE-881F-4AE3-A0D5-21EB2AE9CA48}"/>
    <cellStyle name="_Data_ASaetta2_Cartel1_Iveco cons 06-05 6" xfId="12379" xr:uid="{59D7E5DD-75E8-4AC7-BF19-3DCEDC1369DA}"/>
    <cellStyle name="_Data_ASaetta2_Cartel1_Iveco cons 06-05 6 2" xfId="25074" xr:uid="{17495218-8467-4891-BB80-22CBBDA59F18}"/>
    <cellStyle name="_Data_ASaetta2_Cartel1_Iveco Q2" xfId="1262" xr:uid="{18D26E01-96C2-41AB-B220-0DFAEA052985}"/>
    <cellStyle name="_Data_ASaetta2_Cartel1_Iveco Q2 2" xfId="1263" xr:uid="{0E8B0EAE-8606-428E-8606-CF07AAF3177C}"/>
    <cellStyle name="_Data_ASaetta2_Cartel1_Iveco Q2 2 2" xfId="7206" xr:uid="{9D519145-EF97-4EF1-8DD9-98BD06A530DA}"/>
    <cellStyle name="_Data_ASaetta2_Cartel1_Iveco Q2 2 2 2" xfId="14568" xr:uid="{6D818697-D4C9-4440-952C-06AA998C614F}"/>
    <cellStyle name="_Data_ASaetta2_Cartel1_Iveco Q2 2 2 2 2" xfId="27079" xr:uid="{C29F4CE8-F0E8-498D-ADAA-A7731891560D}"/>
    <cellStyle name="_Data_ASaetta2_Cartel1_Iveco Q2 2 2 3" xfId="20417" xr:uid="{F16D96BF-FBC1-41D2-99E7-7AD24C005595}"/>
    <cellStyle name="_Data_ASaetta2_Cartel1_Iveco Q2 2 3" xfId="10325" xr:uid="{5EE37C8E-A38A-459C-B4BF-43B8F43D4B06}"/>
    <cellStyle name="_Data_ASaetta2_Cartel1_Iveco Q2 2 3 2" xfId="17381" xr:uid="{611D9C9C-B141-4FDC-9AF7-5BFCDEBF26D2}"/>
    <cellStyle name="_Data_ASaetta2_Cartel1_Iveco Q2 2 3 2 2" xfId="29786" xr:uid="{24A3097A-E1B7-4EC2-A04E-12FA99D84258}"/>
    <cellStyle name="_Data_ASaetta2_Cartel1_Iveco Q2 2 3 3" xfId="23103" xr:uid="{D2B9A442-7A7E-444C-8281-B35A8B8B25B5}"/>
    <cellStyle name="_Data_ASaetta2_Cartel1_Iveco Q2 2 4" xfId="11178" xr:uid="{4C1E59F6-ADCA-4A8A-8C68-2994C14D532C}"/>
    <cellStyle name="_Data_ASaetta2_Cartel1_Iveco Q2 2 4 2" xfId="23909" xr:uid="{430AF732-D32B-4405-93EF-DBA8C9263679}"/>
    <cellStyle name="_Data_ASaetta2_Cartel1_Iveco Q2 3" xfId="1264" xr:uid="{3B570453-4D3F-4C48-9A93-3D80B74CB46F}"/>
    <cellStyle name="_Data_ASaetta2_Cartel1_Iveco Q2 3 2" xfId="7207" xr:uid="{76C95EE6-FF14-4609-91F3-127DC57784D6}"/>
    <cellStyle name="_Data_ASaetta2_Cartel1_Iveco Q2 3 2 2" xfId="14569" xr:uid="{BFC18496-993C-49DD-A759-15C5DF8502B2}"/>
    <cellStyle name="_Data_ASaetta2_Cartel1_Iveco Q2 3 2 2 2" xfId="27080" xr:uid="{5A1A3E56-FD86-41DA-AB1F-4FA67107E08B}"/>
    <cellStyle name="_Data_ASaetta2_Cartel1_Iveco Q2 3 2 3" xfId="20418" xr:uid="{2C81CA5D-F90B-4151-9A2E-A4D842EB3D4B}"/>
    <cellStyle name="_Data_ASaetta2_Cartel1_Iveco Q2 3 3" xfId="10324" xr:uid="{DAF8818A-A2A7-420C-9D5D-963D17C078FD}"/>
    <cellStyle name="_Data_ASaetta2_Cartel1_Iveco Q2 3 3 2" xfId="17380" xr:uid="{59F5E16D-9596-4AAC-A204-84DF89262D8F}"/>
    <cellStyle name="_Data_ASaetta2_Cartel1_Iveco Q2 3 3 2 2" xfId="29785" xr:uid="{AA96E7C2-E20C-461E-B4E4-A3287209F4AC}"/>
    <cellStyle name="_Data_ASaetta2_Cartel1_Iveco Q2 3 3 3" xfId="23102" xr:uid="{C1ACC4C7-1973-41F5-8219-CBDF4A36A213}"/>
    <cellStyle name="_Data_ASaetta2_Cartel1_Iveco Q2 3 4" xfId="12375" xr:uid="{311F5474-DF6C-41AB-9AF9-36A9368AF827}"/>
    <cellStyle name="_Data_ASaetta2_Cartel1_Iveco Q2 3 4 2" xfId="25070" xr:uid="{E969F677-BAAD-48CD-9107-18D2AC9686EB}"/>
    <cellStyle name="_Data_ASaetta2_Cartel1_Iveco Q2 4" xfId="7205" xr:uid="{97387C2A-320C-441B-9E4E-B65F96DEAD17}"/>
    <cellStyle name="_Data_ASaetta2_Cartel1_Iveco Q2 4 2" xfId="14567" xr:uid="{62312937-7369-46EA-865A-45F8A4A05C3A}"/>
    <cellStyle name="_Data_ASaetta2_Cartel1_Iveco Q2 4 2 2" xfId="27078" xr:uid="{99FA6324-7B91-43E9-B168-4BC1F5877171}"/>
    <cellStyle name="_Data_ASaetta2_Cartel1_Iveco Q2 4 3" xfId="20416" xr:uid="{1F949DE3-6584-4270-A01A-D1AD16B38D9B}"/>
    <cellStyle name="_Data_ASaetta2_Cartel1_Iveco Q2 5" xfId="10326" xr:uid="{8345540D-28B9-4159-AB14-C5CDFF0E3510}"/>
    <cellStyle name="_Data_ASaetta2_Cartel1_Iveco Q2 5 2" xfId="17382" xr:uid="{BD937A42-CA3F-4D96-B0C7-9473C2670760}"/>
    <cellStyle name="_Data_ASaetta2_Cartel1_Iveco Q2 5 2 2" xfId="29787" xr:uid="{0EF79737-6BF4-4E57-94A1-283A16B13FF4}"/>
    <cellStyle name="_Data_ASaetta2_Cartel1_Iveco Q2 5 3" xfId="23104" xr:uid="{14EDBD26-5958-4C28-A5E4-1E5B39CCA529}"/>
    <cellStyle name="_Data_ASaetta2_Cartel1_Iveco Q2 6" xfId="11542" xr:uid="{2599257C-5490-4F1E-A063-23ED7535BF57}"/>
    <cellStyle name="_Data_ASaetta2_Cartel1_Iveco Q2 6 2" xfId="24240" xr:uid="{FD00CF63-2A5F-4C5E-A164-39D00761FC9A}"/>
    <cellStyle name="_Data_ASaetta2_Cartel1_MARELLI FCST1 per GEC" xfId="1265" xr:uid="{C08DF971-B9B2-4C2F-9AEE-4E237D597B6E}"/>
    <cellStyle name="_Data_ASaetta2_Cartel1_MARELLI FCST1 per GEC 2" xfId="1266" xr:uid="{1DEDFE7D-9244-4B8E-852B-779E656EEBE1}"/>
    <cellStyle name="_Data_ASaetta2_Cartel1_MARELLI FCST1 per GEC 2 2" xfId="7209" xr:uid="{F10D1957-BCC9-4927-A3E1-3D50DBDC476D}"/>
    <cellStyle name="_Data_ASaetta2_Cartel1_MARELLI FCST1 per GEC 2 2 2" xfId="14571" xr:uid="{767FA479-1EF1-402B-A087-30555ECCF8B2}"/>
    <cellStyle name="_Data_ASaetta2_Cartel1_MARELLI FCST1 per GEC 2 2 2 2" xfId="27082" xr:uid="{EC2A9E88-A625-4E0A-8CBE-8AC136323C4D}"/>
    <cellStyle name="_Data_ASaetta2_Cartel1_MARELLI FCST1 per GEC 2 2 3" xfId="20420" xr:uid="{A8EDA868-1D5F-4BBB-A98C-FAC7E1B3E43A}"/>
    <cellStyle name="_Data_ASaetta2_Cartel1_MARELLI FCST1 per GEC 2 3" xfId="10319" xr:uid="{C42445FB-50AF-4979-AC14-4AB6AD912B4D}"/>
    <cellStyle name="_Data_ASaetta2_Cartel1_MARELLI FCST1 per GEC 2 3 2" xfId="17375" xr:uid="{99FA9493-A464-412A-8356-D51A6DFCBEE9}"/>
    <cellStyle name="_Data_ASaetta2_Cartel1_MARELLI FCST1 per GEC 2 3 2 2" xfId="29783" xr:uid="{49DA3AA3-3DD2-4C92-B7CA-4F934F3BC8E7}"/>
    <cellStyle name="_Data_ASaetta2_Cartel1_MARELLI FCST1 per GEC 2 3 3" xfId="23100" xr:uid="{E8B889E4-F5A7-47DF-875A-DBAED0DACFA5}"/>
    <cellStyle name="_Data_ASaetta2_Cartel1_MARELLI FCST1 per GEC 2 4" xfId="12373" xr:uid="{DA96D195-85E2-4C1D-84A9-20B6C4C64A52}"/>
    <cellStyle name="_Data_ASaetta2_Cartel1_MARELLI FCST1 per GEC 2 4 2" xfId="25068" xr:uid="{B857D4E1-A19E-4C87-97D3-73BA8A95562B}"/>
    <cellStyle name="_Data_ASaetta2_Cartel1_MARELLI FCST1 per GEC 3" xfId="1267" xr:uid="{D03E4375-580D-4B46-9B6D-C5E855453AB4}"/>
    <cellStyle name="_Data_ASaetta2_Cartel1_MARELLI FCST1 per GEC 3 2" xfId="7210" xr:uid="{2FC51E31-D5A3-4710-87A7-BB8E8E04BF5F}"/>
    <cellStyle name="_Data_ASaetta2_Cartel1_MARELLI FCST1 per GEC 3 2 2" xfId="14572" xr:uid="{8970EE78-2021-48AF-A0A7-72B8A9D5C33A}"/>
    <cellStyle name="_Data_ASaetta2_Cartel1_MARELLI FCST1 per GEC 3 2 2 2" xfId="27083" xr:uid="{A4E13FE3-3CE0-4FC3-BD59-9D94352C04BD}"/>
    <cellStyle name="_Data_ASaetta2_Cartel1_MARELLI FCST1 per GEC 3 2 3" xfId="20421" xr:uid="{DCB100AA-7DD0-4AD2-8528-8ED295CCCEA8}"/>
    <cellStyle name="_Data_ASaetta2_Cartel1_MARELLI FCST1 per GEC 3 3" xfId="10318" xr:uid="{6FEEB2C6-C07A-4027-A00F-769BBDA65E45}"/>
    <cellStyle name="_Data_ASaetta2_Cartel1_MARELLI FCST1 per GEC 3 3 2" xfId="17374" xr:uid="{181C7780-00A3-4522-A15A-D532637CE7A0}"/>
    <cellStyle name="_Data_ASaetta2_Cartel1_MARELLI FCST1 per GEC 3 3 2 2" xfId="29782" xr:uid="{6BACB0EA-5361-4020-9A9D-6E233284B9CB}"/>
    <cellStyle name="_Data_ASaetta2_Cartel1_MARELLI FCST1 per GEC 3 3 3" xfId="23099" xr:uid="{0316314B-4C4F-4EB4-AEAC-DB289A254A26}"/>
    <cellStyle name="_Data_ASaetta2_Cartel1_MARELLI FCST1 per GEC 3 4" xfId="12372" xr:uid="{28F51DE0-FAA7-4BF4-AD59-94B98829A2F4}"/>
    <cellStyle name="_Data_ASaetta2_Cartel1_MARELLI FCST1 per GEC 3 4 2" xfId="25067" xr:uid="{FF01256E-30E6-4885-A5D5-47EEDD268EE6}"/>
    <cellStyle name="_Data_ASaetta2_Cartel1_MARELLI FCST1 per GEC 4" xfId="7208" xr:uid="{CC4E18E6-C17F-4747-B8C4-2EDAC71EBCED}"/>
    <cellStyle name="_Data_ASaetta2_Cartel1_MARELLI FCST1 per GEC 4 2" xfId="14570" xr:uid="{7C901A91-F1B8-4A37-9FFA-4599C0C86466}"/>
    <cellStyle name="_Data_ASaetta2_Cartel1_MARELLI FCST1 per GEC 4 2 2" xfId="27081" xr:uid="{A597A888-B160-40B3-BA42-7195B7394E10}"/>
    <cellStyle name="_Data_ASaetta2_Cartel1_MARELLI FCST1 per GEC 4 3" xfId="20419" xr:uid="{E03DE293-8818-47FD-8C8C-BC540FFE1751}"/>
    <cellStyle name="_Data_ASaetta2_Cartel1_MARELLI FCST1 per GEC 5" xfId="10323" xr:uid="{BB84DE88-916D-416A-8449-ABCE6525FBCB}"/>
    <cellStyle name="_Data_ASaetta2_Cartel1_MARELLI FCST1 per GEC 5 2" xfId="17379" xr:uid="{9DB2EF17-473D-435F-AFFB-6D4FEE7D3370}"/>
    <cellStyle name="_Data_ASaetta2_Cartel1_MARELLI FCST1 per GEC 5 2 2" xfId="29784" xr:uid="{900FBD80-2893-4870-A2EE-D7C8F0D59ABF}"/>
    <cellStyle name="_Data_ASaetta2_Cartel1_MARELLI FCST1 per GEC 5 3" xfId="23101" xr:uid="{CE930311-71BE-4BB8-8D2F-73ED498936AF}"/>
    <cellStyle name="_Data_ASaetta2_Cartel1_MARELLI FCST1 per GEC 6" xfId="12374" xr:uid="{E081D074-665A-4E49-A874-9FAB0FA53CD8}"/>
    <cellStyle name="_Data_ASaetta2_Cartel1_MARELLI FCST1 per GEC 6 2" xfId="25069" xr:uid="{A855E3F7-6FBE-4942-9451-BFE1B01EEB90}"/>
    <cellStyle name="_Data_ASaetta2_Cartel1_Matrice ROxBrand" xfId="1268" xr:uid="{6B83B91C-AEC0-4D78-B561-623451AF978E}"/>
    <cellStyle name="_Data_ASaetta2_Cartel1_Matrice ROxBrand 2" xfId="1269" xr:uid="{B600A6DE-24C5-4E29-9596-ADFA702ED5E6}"/>
    <cellStyle name="_Data_ASaetta2_Cartel1_Matrice ROxBrand 2 2" xfId="11307" xr:uid="{CE8C9018-4564-4FEA-8D7A-9CE6E1DC3B5D}"/>
    <cellStyle name="_Data_ASaetta2_Cartel1_Matrice ROxBrand 2 2 2" xfId="18293" xr:uid="{C6F4CA8D-1C8E-4A00-93BD-C0A68CD62581}"/>
    <cellStyle name="_Data_ASaetta2_Cartel1_Matrice ROxBrand 2 2 2 2" xfId="30659" xr:uid="{B9939ACA-624F-48C1-A960-BDFC088ACEA1}"/>
    <cellStyle name="_Data_ASaetta2_Cartel1_Matrice ROxBrand 2 2 3" xfId="24025" xr:uid="{020314B6-D016-4CEB-9097-01055FB5E588}"/>
    <cellStyle name="_Data_ASaetta2_Cartel1_Matrice ROxBrand 2 3" xfId="10239" xr:uid="{4634421C-CA48-461A-89FC-0CA8E20EBE3B}"/>
    <cellStyle name="_Data_ASaetta2_Cartel1_Matrice ROxBrand 2 3 2" xfId="17295" xr:uid="{7D775F4A-6769-4204-9D4B-0F139E0B6FDD}"/>
    <cellStyle name="_Data_ASaetta2_Cartel1_Matrice ROxBrand 2 3 2 2" xfId="29728" xr:uid="{AF6CB552-3B4C-409F-9523-37102A066C7C}"/>
    <cellStyle name="_Data_ASaetta2_Cartel1_Matrice ROxBrand 2 3 3" xfId="23045" xr:uid="{3EECAF22-8059-4E27-9694-3583F349C3F0}"/>
    <cellStyle name="_Data_ASaetta2_Cartel1_Matrice ROxBrand 2 4" xfId="12371" xr:uid="{A5059DB0-BD47-445B-8764-37578EAFF160}"/>
    <cellStyle name="_Data_ASaetta2_Cartel1_Matrice ROxBrand 2 4 2" xfId="25066" xr:uid="{99FBFF03-77E9-44F0-ABFF-AD9DBEE194DC}"/>
    <cellStyle name="_Data_ASaetta2_Cartel1_Matrice ROxBrand 3" xfId="1270" xr:uid="{42E3FF85-7729-45A8-A96B-98975A9C1CCD}"/>
    <cellStyle name="_Data_ASaetta2_Cartel1_Matrice ROxBrand 3 2" xfId="7212" xr:uid="{6CB11F1D-EDBF-4C1B-A08C-C0AAEB83F606}"/>
    <cellStyle name="_Data_ASaetta2_Cartel1_Matrice ROxBrand 3 2 2" xfId="14574" xr:uid="{8F566F18-C8BF-4F0F-9A92-81A9BC31F509}"/>
    <cellStyle name="_Data_ASaetta2_Cartel1_Matrice ROxBrand 3 2 2 2" xfId="27085" xr:uid="{C9479BCF-0CCE-4FF6-B1EA-4F35608E9ED8}"/>
    <cellStyle name="_Data_ASaetta2_Cartel1_Matrice ROxBrand 3 2 3" xfId="20423" xr:uid="{CF084D1C-E1FB-4462-B149-400A8DA8222E}"/>
    <cellStyle name="_Data_ASaetta2_Cartel1_Matrice ROxBrand 3 3" xfId="11524" xr:uid="{820F4784-3AB4-4484-A053-6064C66B982A}"/>
    <cellStyle name="_Data_ASaetta2_Cartel1_Matrice ROxBrand 3 3 2" xfId="18480" xr:uid="{ED5B4ECE-D2CC-41F7-8001-000459D53FD8}"/>
    <cellStyle name="_Data_ASaetta2_Cartel1_Matrice ROxBrand 3 3 2 2" xfId="30845" xr:uid="{5CDA0A9B-18D1-4C73-9BBC-F27752B8E2F8}"/>
    <cellStyle name="_Data_ASaetta2_Cartel1_Matrice ROxBrand 3 3 3" xfId="24222" xr:uid="{286593EE-4481-4A38-A245-1D1676763631}"/>
    <cellStyle name="_Data_ASaetta2_Cartel1_Matrice ROxBrand 3 4" xfId="11175" xr:uid="{738FF3F8-4BF6-453D-A99C-B544E94102BB}"/>
    <cellStyle name="_Data_ASaetta2_Cartel1_Matrice ROxBrand 3 4 2" xfId="23906" xr:uid="{27C1D35B-BD81-42B6-BF29-CB5355FB81AD}"/>
    <cellStyle name="_Data_ASaetta2_Cartel1_Matrice ROxBrand 4" xfId="7211" xr:uid="{5C63A2A2-6FC7-4C4B-BCD2-E2013BBD4BDD}"/>
    <cellStyle name="_Data_ASaetta2_Cartel1_Matrice ROxBrand 4 2" xfId="14573" xr:uid="{10C221CC-4860-48C1-A81E-1C00B84C71B4}"/>
    <cellStyle name="_Data_ASaetta2_Cartel1_Matrice ROxBrand 4 2 2" xfId="27084" xr:uid="{293114F5-57B5-4AD0-88E6-F38B8F310BFE}"/>
    <cellStyle name="_Data_ASaetta2_Cartel1_Matrice ROxBrand 4 3" xfId="20422" xr:uid="{69105BFC-348B-4C86-8056-BDC84B52B54A}"/>
    <cellStyle name="_Data_ASaetta2_Cartel1_Matrice ROxBrand 5" xfId="10317" xr:uid="{453B5E2E-9D9B-4F0B-9243-01735D283BE7}"/>
    <cellStyle name="_Data_ASaetta2_Cartel1_Matrice ROxBrand 5 2" xfId="17373" xr:uid="{2CF29034-2E1E-458F-8C46-3772973AB2AE}"/>
    <cellStyle name="_Data_ASaetta2_Cartel1_Matrice ROxBrand 5 2 2" xfId="29781" xr:uid="{4434C587-AE5D-478F-BAAA-82494FA00BDD}"/>
    <cellStyle name="_Data_ASaetta2_Cartel1_Matrice ROxBrand 5 3" xfId="23098" xr:uid="{ED99FC09-1A24-4360-B9CD-C5663AE35F81}"/>
    <cellStyle name="_Data_ASaetta2_Cartel1_Matrice ROxBrand 6" xfId="11245" xr:uid="{230620AB-8A2F-4465-8BC7-F72A6CD93EF4}"/>
    <cellStyle name="_Data_ASaetta2_Cartel1_Matrice ROxBrand 6 2" xfId="23972" xr:uid="{B8274023-A755-437F-BBD9-C591C3613E07}"/>
    <cellStyle name="_Data_ASaetta2_Cartel1_ND July BK 2005" xfId="1271" xr:uid="{74E05EDB-B94B-426B-8EEB-9BA0AA6D975B}"/>
    <cellStyle name="_Data_ASaetta2_Cartel1_ND July BK 2005 2" xfId="1272" xr:uid="{420E2FE5-C80E-4C3C-88CC-250D4327E998}"/>
    <cellStyle name="_Data_ASaetta2_Cartel1_ND July BK 2005 2 2" xfId="7214" xr:uid="{0E478478-5DBF-4F21-AF1B-C0762F83F7A6}"/>
    <cellStyle name="_Data_ASaetta2_Cartel1_ND July BK 2005 2 2 2" xfId="14576" xr:uid="{D2F9CCE5-801D-4169-9BCC-A0EFA1CDA7E8}"/>
    <cellStyle name="_Data_ASaetta2_Cartel1_ND July BK 2005 2 2 2 2" xfId="27087" xr:uid="{26394E99-F45D-4D0D-8183-224B73E6634C}"/>
    <cellStyle name="_Data_ASaetta2_Cartel1_ND July BK 2005 2 2 3" xfId="20425" xr:uid="{F6064011-3573-4D7D-BBB8-1BB13A964D2E}"/>
    <cellStyle name="_Data_ASaetta2_Cartel1_ND July BK 2005 2 3" xfId="10316" xr:uid="{85F103AB-FE50-4A3C-8D1A-0B9AF9E071CA}"/>
    <cellStyle name="_Data_ASaetta2_Cartel1_ND July BK 2005 2 3 2" xfId="17372" xr:uid="{79DF6A7C-0106-4300-93EB-C5CF46529FA8}"/>
    <cellStyle name="_Data_ASaetta2_Cartel1_ND July BK 2005 2 3 2 2" xfId="29780" xr:uid="{F1F63C70-1A47-4DAA-B7F3-ECC9D46FD758}"/>
    <cellStyle name="_Data_ASaetta2_Cartel1_ND July BK 2005 2 3 3" xfId="23097" xr:uid="{6AD3DC1B-CFB3-426F-93CF-BF20EDD9D239}"/>
    <cellStyle name="_Data_ASaetta2_Cartel1_ND July BK 2005 2 4" xfId="12369" xr:uid="{F8B0A421-B1CF-4F72-A877-131F09A2DD34}"/>
    <cellStyle name="_Data_ASaetta2_Cartel1_ND July BK 2005 2 4 2" xfId="25064" xr:uid="{36BF210B-9123-44D8-AD52-229E39AAF5B2}"/>
    <cellStyle name="_Data_ASaetta2_Cartel1_ND July BK 2005 3" xfId="1273" xr:uid="{AA85EBF2-D48B-4498-AF24-B27151B6639E}"/>
    <cellStyle name="_Data_ASaetta2_Cartel1_ND July BK 2005 3 2" xfId="7215" xr:uid="{E55A7796-C798-415B-BE03-FDE3665F4979}"/>
    <cellStyle name="_Data_ASaetta2_Cartel1_ND July BK 2005 3 2 2" xfId="14577" xr:uid="{6E59BDB0-CDCA-416B-99F9-F3855718831D}"/>
    <cellStyle name="_Data_ASaetta2_Cartel1_ND July BK 2005 3 2 2 2" xfId="27088" xr:uid="{BBE2CEAB-27D5-41F9-8E3C-5F03A776793F}"/>
    <cellStyle name="_Data_ASaetta2_Cartel1_ND July BK 2005 3 2 3" xfId="20426" xr:uid="{044862B2-DB63-4982-99E8-9A67FA2EFCB7}"/>
    <cellStyle name="_Data_ASaetta2_Cartel1_ND July BK 2005 3 3" xfId="10314" xr:uid="{0AE03CBD-79FA-4971-AD3C-9FE0DF994234}"/>
    <cellStyle name="_Data_ASaetta2_Cartel1_ND July BK 2005 3 3 2" xfId="17370" xr:uid="{1AD6E7DB-A02C-4B17-B0FD-A98C31FC41B4}"/>
    <cellStyle name="_Data_ASaetta2_Cartel1_ND July BK 2005 3 3 2 2" xfId="29779" xr:uid="{1CBCBB8E-B774-4A9E-A7D7-B2F48080C207}"/>
    <cellStyle name="_Data_ASaetta2_Cartel1_ND July BK 2005 3 3 3" xfId="23096" xr:uid="{0E20E527-B154-437F-B8F1-937757F9383C}"/>
    <cellStyle name="_Data_ASaetta2_Cartel1_ND July BK 2005 3 4" xfId="12368" xr:uid="{7CDFCEF8-4CD4-40A7-8FB5-471299B91317}"/>
    <cellStyle name="_Data_ASaetta2_Cartel1_ND July BK 2005 3 4 2" xfId="25063" xr:uid="{FFE56765-7528-4182-8C79-BAE3A7D5925C}"/>
    <cellStyle name="_Data_ASaetta2_Cartel1_ND July BK 2005 4" xfId="7213" xr:uid="{266ED89F-C1C6-45FE-8DB5-7190956B1C7B}"/>
    <cellStyle name="_Data_ASaetta2_Cartel1_ND July BK 2005 4 2" xfId="14575" xr:uid="{59204C0C-7934-4DB0-8B61-5A7C3DAB2CB6}"/>
    <cellStyle name="_Data_ASaetta2_Cartel1_ND July BK 2005 4 2 2" xfId="27086" xr:uid="{92A348EB-2C1E-479F-AC29-BA99359987B1}"/>
    <cellStyle name="_Data_ASaetta2_Cartel1_ND July BK 2005 4 3" xfId="20424" xr:uid="{96E08C89-1594-4927-B2BC-D74E0DAC88C3}"/>
    <cellStyle name="_Data_ASaetta2_Cartel1_ND July BK 2005 5" xfId="11259" xr:uid="{6DCC56F6-72D8-4D58-8879-C382945AA047}"/>
    <cellStyle name="_Data_ASaetta2_Cartel1_ND July BK 2005 5 2" xfId="18256" xr:uid="{FB7A0D26-D055-483E-8B1E-EDFADB3FABB0}"/>
    <cellStyle name="_Data_ASaetta2_Cartel1_ND July BK 2005 5 2 2" xfId="30625" xr:uid="{BA63E7BA-BC89-463E-A565-7994EB12E7B2}"/>
    <cellStyle name="_Data_ASaetta2_Cartel1_ND July BK 2005 5 3" xfId="23983" xr:uid="{AE518EDC-F53E-4691-AE8D-49402A904489}"/>
    <cellStyle name="_Data_ASaetta2_Cartel1_ND July BK 2005 6" xfId="12370" xr:uid="{998A12FC-3688-4889-9689-DF61BEAB6164}"/>
    <cellStyle name="_Data_ASaetta2_Cartel1_ND July BK 2005 6 2" xfId="25065" xr:uid="{47F7F33E-39CF-4BE8-8609-DE0871E01353}"/>
    <cellStyle name="_Data_ASaetta2_Cartel1_opo" xfId="1274" xr:uid="{2225F368-98F0-40B9-958A-49973D8C5082}"/>
    <cellStyle name="_Data_ASaetta2_Cartel1_opo 2" xfId="1275" xr:uid="{6EADA7C4-A226-413F-912A-705E8B943E8A}"/>
    <cellStyle name="_Data_ASaetta2_Cartel1_opo 2 2" xfId="7217" xr:uid="{D7B8702C-599F-4477-904D-DD05D1D6ADC1}"/>
    <cellStyle name="_Data_ASaetta2_Cartel1_opo 2 2 2" xfId="14579" xr:uid="{90D2C728-A11E-4F03-A9C9-9BC228F6A061}"/>
    <cellStyle name="_Data_ASaetta2_Cartel1_opo 2 2 2 2" xfId="27090" xr:uid="{A9B37A7C-2B1B-47D6-B656-BFFE265F0919}"/>
    <cellStyle name="_Data_ASaetta2_Cartel1_opo 2 2 3" xfId="20428" xr:uid="{4C11AEA6-A84F-4708-9DCB-2076EA763D1E}"/>
    <cellStyle name="_Data_ASaetta2_Cartel1_opo 2 3" xfId="10312" xr:uid="{E833F7AA-F682-47C8-A4DB-3669033D31DE}"/>
    <cellStyle name="_Data_ASaetta2_Cartel1_opo 2 3 2" xfId="17368" xr:uid="{3936216E-C053-4B25-B8F7-71C1E85802A6}"/>
    <cellStyle name="_Data_ASaetta2_Cartel1_opo 2 3 2 2" xfId="29777" xr:uid="{D67DD2E5-2E37-4918-A816-39669C485BF7}"/>
    <cellStyle name="_Data_ASaetta2_Cartel1_opo 2 3 3" xfId="23094" xr:uid="{424C49B4-54CB-4C1F-9F0A-48CD8D11E1E5}"/>
    <cellStyle name="_Data_ASaetta2_Cartel1_opo 2 4" xfId="12366" xr:uid="{019D9B89-1C06-437E-8D65-34CD785B1FC4}"/>
    <cellStyle name="_Data_ASaetta2_Cartel1_opo 2 4 2" xfId="25061" xr:uid="{A20050E0-64A4-4AE9-85FE-B2F1964462E3}"/>
    <cellStyle name="_Data_ASaetta2_Cartel1_opo 3" xfId="1276" xr:uid="{F6A843CB-BFA8-4405-8DD8-F1315527F5BC}"/>
    <cellStyle name="_Data_ASaetta2_Cartel1_opo 3 2" xfId="11308" xr:uid="{2FD96A59-B7B8-4340-B3E0-208352854C3D}"/>
    <cellStyle name="_Data_ASaetta2_Cartel1_opo 3 2 2" xfId="18294" xr:uid="{2F095CC8-4D33-4F1A-83C1-8A505626D131}"/>
    <cellStyle name="_Data_ASaetta2_Cartel1_opo 3 2 2 2" xfId="30660" xr:uid="{5F7B20C9-08B7-43E0-96B4-022C3D73BAE8}"/>
    <cellStyle name="_Data_ASaetta2_Cartel1_opo 3 2 3" xfId="24026" xr:uid="{C5C23859-3DF2-4F30-B63A-2B23830D7DBE}"/>
    <cellStyle name="_Data_ASaetta2_Cartel1_opo 3 3" xfId="10311" xr:uid="{603127D6-CCFB-48AF-873E-4072E7A50BC7}"/>
    <cellStyle name="_Data_ASaetta2_Cartel1_opo 3 3 2" xfId="17367" xr:uid="{9D2BE179-929C-43A3-827A-9CEFD89DB2A3}"/>
    <cellStyle name="_Data_ASaetta2_Cartel1_opo 3 3 2 2" xfId="29776" xr:uid="{0CC835B7-5FDB-4A61-AE93-8804AB7D47D4}"/>
    <cellStyle name="_Data_ASaetta2_Cartel1_opo 3 3 3" xfId="23093" xr:uid="{D2692682-4A32-4851-8CE5-8E5E4FFF5730}"/>
    <cellStyle name="_Data_ASaetta2_Cartel1_opo 3 4" xfId="12365" xr:uid="{CAE91148-387A-4225-AF22-E837D2E9C948}"/>
    <cellStyle name="_Data_ASaetta2_Cartel1_opo 3 4 2" xfId="25060" xr:uid="{BA4CE271-8F81-4FE6-B8B4-87A27A4C667B}"/>
    <cellStyle name="_Data_ASaetta2_Cartel1_opo 4" xfId="7216" xr:uid="{1095F996-DA15-4EED-94BB-863DCDC2A634}"/>
    <cellStyle name="_Data_ASaetta2_Cartel1_opo 4 2" xfId="14578" xr:uid="{F516E317-90DA-46B1-8B5E-F616546DDCD9}"/>
    <cellStyle name="_Data_ASaetta2_Cartel1_opo 4 2 2" xfId="27089" xr:uid="{AE14CA9D-60E9-4668-A15E-39F71D224916}"/>
    <cellStyle name="_Data_ASaetta2_Cartel1_opo 4 3" xfId="20427" xr:uid="{4D8229C8-D37C-42F8-B005-2C5BE3FE7C91}"/>
    <cellStyle name="_Data_ASaetta2_Cartel1_opo 5" xfId="10313" xr:uid="{FE748ADB-D1AE-42AA-904C-18C672EB28F0}"/>
    <cellStyle name="_Data_ASaetta2_Cartel1_opo 5 2" xfId="17369" xr:uid="{80133CB7-C2EC-4761-86A2-DD2BE001E82E}"/>
    <cellStyle name="_Data_ASaetta2_Cartel1_opo 5 2 2" xfId="29778" xr:uid="{81EA80AE-4CEE-4FEF-A47C-5CCBB2E27261}"/>
    <cellStyle name="_Data_ASaetta2_Cartel1_opo 5 3" xfId="23095" xr:uid="{8658F030-8996-405C-861E-2164DAEBB936}"/>
    <cellStyle name="_Data_ASaetta2_Cartel1_opo 6" xfId="12367" xr:uid="{BC34B454-35A8-4725-A74C-06AB48E64B4F}"/>
    <cellStyle name="_Data_ASaetta2_Cartel1_opo 6 2" xfId="25062" xr:uid="{E0F783C6-F6B2-45A3-B728-E788D586E23C}"/>
    <cellStyle name="_Data_ASaetta2_Cartel1_proforma net result q3" xfId="1277" xr:uid="{6B15FCD6-F30A-4749-B66D-30ED75E51805}"/>
    <cellStyle name="_Data_ASaetta2_Cartel1_proforma net result q3 2" xfId="1278" xr:uid="{6E3EC30E-33F5-47F1-A0E1-CD639AABB978}"/>
    <cellStyle name="_Data_ASaetta2_Cartel1_proforma net result q3 2 2" xfId="7219" xr:uid="{AD78DACC-8D36-4C75-BD38-68C023B02F04}"/>
    <cellStyle name="_Data_ASaetta2_Cartel1_proforma net result q3 2 2 2" xfId="14581" xr:uid="{BCBF6A7E-E362-46BC-B3CF-E7F3495A285A}"/>
    <cellStyle name="_Data_ASaetta2_Cartel1_proforma net result q3 2 2 2 2" xfId="27092" xr:uid="{FD3AECCB-6A13-4C3C-AA37-AAF308692C5C}"/>
    <cellStyle name="_Data_ASaetta2_Cartel1_proforma net result q3 2 2 3" xfId="20430" xr:uid="{F045D5A7-0836-4F69-B4EA-C3DAC9D2F4E4}"/>
    <cellStyle name="_Data_ASaetta2_Cartel1_proforma net result q3 2 3" xfId="11452" xr:uid="{BAE42B7C-3440-440B-845E-2C35049D3AE6}"/>
    <cellStyle name="_Data_ASaetta2_Cartel1_proforma net result q3 2 3 2" xfId="18420" xr:uid="{E70FE132-C2F9-4B82-89EE-9AB3064146E6}"/>
    <cellStyle name="_Data_ASaetta2_Cartel1_proforma net result q3 2 3 2 2" xfId="30785" xr:uid="{C1F17FEB-C5A1-4254-AFF4-60F2B7832454}"/>
    <cellStyle name="_Data_ASaetta2_Cartel1_proforma net result q3 2 3 3" xfId="24166" xr:uid="{7EBE9A17-4570-466D-968D-FDE18FBCFAE2}"/>
    <cellStyle name="_Data_ASaetta2_Cartel1_proforma net result q3 2 4" xfId="13369" xr:uid="{AD53ABD9-A0C6-4CD7-B850-DA286BF221FE}"/>
    <cellStyle name="_Data_ASaetta2_Cartel1_proforma net result q3 2 4 2" xfId="26055" xr:uid="{AF74ADFE-80D7-4A9E-AC36-85C3961F6B69}"/>
    <cellStyle name="_Data_ASaetta2_Cartel1_proforma net result q3 3" xfId="1279" xr:uid="{07FA006B-4D8B-4537-A8D1-9441FA19DF94}"/>
    <cellStyle name="_Data_ASaetta2_Cartel1_proforma net result q3 3 2" xfId="7220" xr:uid="{B8ABF5CB-5A16-4F25-ACE7-8E6FB29CE6C2}"/>
    <cellStyle name="_Data_ASaetta2_Cartel1_proforma net result q3 3 2 2" xfId="14582" xr:uid="{7DEB2548-0BD1-470F-A2AE-D2284C9D3CDD}"/>
    <cellStyle name="_Data_ASaetta2_Cartel1_proforma net result q3 3 2 2 2" xfId="27093" xr:uid="{0596B433-6636-4A86-84F6-3DF46CF99979}"/>
    <cellStyle name="_Data_ASaetta2_Cartel1_proforma net result q3 3 2 3" xfId="20431" xr:uid="{99C78CBD-88B5-470F-8021-6EE0AD4F8001}"/>
    <cellStyle name="_Data_ASaetta2_Cartel1_proforma net result q3 3 3" xfId="10306" xr:uid="{635FB841-4497-4901-BB9B-7EEEEBA2A53D}"/>
    <cellStyle name="_Data_ASaetta2_Cartel1_proforma net result q3 3 3 2" xfId="17362" xr:uid="{C84DF781-6EFC-41C8-AF13-18530503DC77}"/>
    <cellStyle name="_Data_ASaetta2_Cartel1_proforma net result q3 3 3 2 2" xfId="29773" xr:uid="{31CEFB16-CC14-4A0D-972D-0D462565A94F}"/>
    <cellStyle name="_Data_ASaetta2_Cartel1_proforma net result q3 3 3 3" xfId="23090" xr:uid="{29417E07-70F4-40F5-B68D-259C94923B31}"/>
    <cellStyle name="_Data_ASaetta2_Cartel1_proforma net result q3 3 4" xfId="12361" xr:uid="{17420838-C891-4C66-AE6A-48CD4EAAAD12}"/>
    <cellStyle name="_Data_ASaetta2_Cartel1_proforma net result q3 3 4 2" xfId="25056" xr:uid="{2C2166EB-042C-4871-8602-A847C6BE6406}"/>
    <cellStyle name="_Data_ASaetta2_Cartel1_proforma net result q3 4" xfId="7218" xr:uid="{6BBAC30E-301E-47C0-AC8F-E9D07B7EB437}"/>
    <cellStyle name="_Data_ASaetta2_Cartel1_proforma net result q3 4 2" xfId="14580" xr:uid="{2252005C-E01A-4694-B441-14E979E377FB}"/>
    <cellStyle name="_Data_ASaetta2_Cartel1_proforma net result q3 4 2 2" xfId="27091" xr:uid="{29311592-EBCA-4C4D-9A61-099715E27294}"/>
    <cellStyle name="_Data_ASaetta2_Cartel1_proforma net result q3 4 3" xfId="20429" xr:uid="{FC25BCA8-16A5-469B-9F91-89BB4A9F882A}"/>
    <cellStyle name="_Data_ASaetta2_Cartel1_proforma net result q3 5" xfId="10308" xr:uid="{EACB7235-DEF2-4ADB-9584-18F1C4B2D094}"/>
    <cellStyle name="_Data_ASaetta2_Cartel1_proforma net result q3 5 2" xfId="17364" xr:uid="{C62A549F-E5D9-4386-9A1F-B2222A1D9D8A}"/>
    <cellStyle name="_Data_ASaetta2_Cartel1_proforma net result q3 5 2 2" xfId="29775" xr:uid="{090F7661-BB2B-4D1A-B18C-E29B4B013233}"/>
    <cellStyle name="_Data_ASaetta2_Cartel1_proforma net result q3 5 3" xfId="23092" xr:uid="{B2B179E2-1C81-4174-8DD7-E7FCDA589E65}"/>
    <cellStyle name="_Data_ASaetta2_Cartel1_proforma net result q3 6" xfId="12362" xr:uid="{01A88FB2-FCF6-4EA9-B0C6-97BE3070AB5B}"/>
    <cellStyle name="_Data_ASaetta2_Cartel1_proforma net result q3 6 2" xfId="25057" xr:uid="{D2EF6BDB-4D97-4F79-A900-51A3DB24A851}"/>
    <cellStyle name="_Data_ASaetta2_Cartel1_Q2 nuovi codici SP e CF" xfId="1280" xr:uid="{3170A107-5AAF-4B4A-92FE-0178E8FAEEF7}"/>
    <cellStyle name="_Data_ASaetta2_Cartel1_Q2 nuovi codici SP e CF 2" xfId="1281" xr:uid="{E66B0B46-5693-49E3-A2EA-8E389636E8F4}"/>
    <cellStyle name="_Data_ASaetta2_Cartel1_Q2 nuovi codici SP e CF 2 2" xfId="7222" xr:uid="{A167E9B8-68DB-4D15-8B8E-20F7E7B07081}"/>
    <cellStyle name="_Data_ASaetta2_Cartel1_Q2 nuovi codici SP e CF 2 2 2" xfId="14584" xr:uid="{2AF4CD38-D657-49D7-AA53-156C3A2188C0}"/>
    <cellStyle name="_Data_ASaetta2_Cartel1_Q2 nuovi codici SP e CF 2 2 2 2" xfId="27095" xr:uid="{D4893807-B7EF-4646-8C3E-9BADE1D4F179}"/>
    <cellStyle name="_Data_ASaetta2_Cartel1_Q2 nuovi codici SP e CF 2 2 3" xfId="20433" xr:uid="{DABC8A00-D3F4-4009-ADD6-C6B9D747E9BA}"/>
    <cellStyle name="_Data_ASaetta2_Cartel1_Q2 nuovi codici SP e CF 2 3" xfId="10302" xr:uid="{A71B3CAB-4F85-4C81-9E37-92C597981B31}"/>
    <cellStyle name="_Data_ASaetta2_Cartel1_Q2 nuovi codici SP e CF 2 3 2" xfId="17358" xr:uid="{1797C1FE-CACE-49BF-B325-77A33013D017}"/>
    <cellStyle name="_Data_ASaetta2_Cartel1_Q2 nuovi codici SP e CF 2 3 2 2" xfId="29771" xr:uid="{F3EB97C7-2458-4CA1-AD51-5BD08F9459F3}"/>
    <cellStyle name="_Data_ASaetta2_Cartel1_Q2 nuovi codici SP e CF 2 3 3" xfId="23088" xr:uid="{B486C10C-B8DC-4210-8E7C-29E711A915DB}"/>
    <cellStyle name="_Data_ASaetta2_Cartel1_Q2 nuovi codici SP e CF 2 4" xfId="11246" xr:uid="{D4A4904A-6967-4596-9DB3-EBAEBA16CF7A}"/>
    <cellStyle name="_Data_ASaetta2_Cartel1_Q2 nuovi codici SP e CF 2 4 2" xfId="23973" xr:uid="{6C1C17EE-B8A6-4961-BC41-68FE401F2D08}"/>
    <cellStyle name="_Data_ASaetta2_Cartel1_Q2 nuovi codici SP e CF 3" xfId="1282" xr:uid="{1330CE52-3494-417F-9329-F69515D3D325}"/>
    <cellStyle name="_Data_ASaetta2_Cartel1_Q2 nuovi codici SP e CF 3 2" xfId="7223" xr:uid="{20321544-F7D7-40DB-AAE4-18B13F2D418F}"/>
    <cellStyle name="_Data_ASaetta2_Cartel1_Q2 nuovi codici SP e CF 3 2 2" xfId="14585" xr:uid="{A64275CE-DEEA-44BA-9D2F-58B1C37227AA}"/>
    <cellStyle name="_Data_ASaetta2_Cartel1_Q2 nuovi codici SP e CF 3 2 2 2" xfId="27096" xr:uid="{17C28C29-C71C-4303-9C4D-1ED0B6F7F8B3}"/>
    <cellStyle name="_Data_ASaetta2_Cartel1_Q2 nuovi codici SP e CF 3 2 3" xfId="20434" xr:uid="{105A4FD6-13E5-4A91-8B92-445353223AF5}"/>
    <cellStyle name="_Data_ASaetta2_Cartel1_Q2 nuovi codici SP e CF 3 3" xfId="10301" xr:uid="{F55BEF5F-A9E1-42B7-9493-15A6D27F1DD7}"/>
    <cellStyle name="_Data_ASaetta2_Cartel1_Q2 nuovi codici SP e CF 3 3 2" xfId="17357" xr:uid="{C279E41C-8418-4A42-AD8E-20979B44F4E6}"/>
    <cellStyle name="_Data_ASaetta2_Cartel1_Q2 nuovi codici SP e CF 3 3 2 2" xfId="29770" xr:uid="{720B9B52-A393-4494-9DC0-674CCCC0F480}"/>
    <cellStyle name="_Data_ASaetta2_Cartel1_Q2 nuovi codici SP e CF 3 3 3" xfId="23087" xr:uid="{8338C033-ADB2-4E16-9161-DB85BB75A7B4}"/>
    <cellStyle name="_Data_ASaetta2_Cartel1_Q2 nuovi codici SP e CF 3 4" xfId="12330" xr:uid="{77574068-762B-4ACE-9805-617BB167FE5D}"/>
    <cellStyle name="_Data_ASaetta2_Cartel1_Q2 nuovi codici SP e CF 3 4 2" xfId="25025" xr:uid="{B5E61B6F-6D9B-4E84-89D2-68F54A3D01A8}"/>
    <cellStyle name="_Data_ASaetta2_Cartel1_Q2 nuovi codici SP e CF 4" xfId="7221" xr:uid="{C1A2E887-9A33-4C2F-9754-A54EAACF42D6}"/>
    <cellStyle name="_Data_ASaetta2_Cartel1_Q2 nuovi codici SP e CF 4 2" xfId="14583" xr:uid="{144C7ACE-5D94-47AC-9764-A7302B1C4A48}"/>
    <cellStyle name="_Data_ASaetta2_Cartel1_Q2 nuovi codici SP e CF 4 2 2" xfId="27094" xr:uid="{EEF91A36-4F66-44B3-A0A3-C829D2E67DE1}"/>
    <cellStyle name="_Data_ASaetta2_Cartel1_Q2 nuovi codici SP e CF 4 3" xfId="20432" xr:uid="{D71E8F11-AAF0-4576-A955-6BF84C98BA79}"/>
    <cellStyle name="_Data_ASaetta2_Cartel1_Q2 nuovi codici SP e CF 5" xfId="10305" xr:uid="{5747919F-E9F6-4953-ADBB-3302DDB896DC}"/>
    <cellStyle name="_Data_ASaetta2_Cartel1_Q2 nuovi codici SP e CF 5 2" xfId="17361" xr:uid="{7A5DA2EB-173A-448A-9D10-9B9B65CF43F9}"/>
    <cellStyle name="_Data_ASaetta2_Cartel1_Q2 nuovi codici SP e CF 5 2 2" xfId="29772" xr:uid="{ACF98DFF-E6F8-4F30-A044-870E34EE6633}"/>
    <cellStyle name="_Data_ASaetta2_Cartel1_Q2 nuovi codici SP e CF 5 3" xfId="23089" xr:uid="{511F8271-E4F4-4C17-BA0C-1889B3946A26}"/>
    <cellStyle name="_Data_ASaetta2_Cartel1_Q2 nuovi codici SP e CF 6" xfId="12360" xr:uid="{EBEE0C83-FE5A-4A8A-8C40-077F741B7D45}"/>
    <cellStyle name="_Data_ASaetta2_Cartel1_Q2 nuovi codici SP e CF 6 2" xfId="25055" xr:uid="{A9C5CF12-4CC3-4D2F-A712-547ED4C79C81}"/>
    <cellStyle name="_Data_ASaetta2_Cartel1_ROF APRILE -Giugno" xfId="1283" xr:uid="{D865032E-B545-442F-B732-54F8B790964C}"/>
    <cellStyle name="_Data_ASaetta2_Cartel1_ROF APRILE -Giugno 2" xfId="1284" xr:uid="{E7A25944-6CD2-479A-856D-637F4CA00301}"/>
    <cellStyle name="_Data_ASaetta2_Cartel1_ROF APRILE -Giugno 2 2" xfId="7224" xr:uid="{D989ADF6-39BC-4823-AE29-7DE3317A2626}"/>
    <cellStyle name="_Data_ASaetta2_Cartel1_ROF APRILE -Giugno 2 2 2" xfId="14586" xr:uid="{EA39BEC6-C8C9-4EB9-8E48-CA6B523DAB87}"/>
    <cellStyle name="_Data_ASaetta2_Cartel1_ROF APRILE -Giugno 2 2 2 2" xfId="27097" xr:uid="{9C226C85-BECD-4F34-AD34-0FA41E472C4B}"/>
    <cellStyle name="_Data_ASaetta2_Cartel1_ROF APRILE -Giugno 2 2 3" xfId="20435" xr:uid="{34B039A6-77A6-48B3-84B9-352C22B38744}"/>
    <cellStyle name="_Data_ASaetta2_Cartel1_ROF APRILE -Giugno 2 3" xfId="10299" xr:uid="{7E10E675-07D9-4A67-B490-891550284FE3}"/>
    <cellStyle name="_Data_ASaetta2_Cartel1_ROF APRILE -Giugno 2 3 2" xfId="17355" xr:uid="{46A8F614-CA69-40F6-B498-91265DF8F15B}"/>
    <cellStyle name="_Data_ASaetta2_Cartel1_ROF APRILE -Giugno 2 3 2 2" xfId="29768" xr:uid="{8A6D2DC2-4865-43CE-A28F-11069954EB8F}"/>
    <cellStyle name="_Data_ASaetta2_Cartel1_ROF APRILE -Giugno 2 3 3" xfId="23085" xr:uid="{C5F86F21-5FAB-4A0C-9E55-189627F1F13D}"/>
    <cellStyle name="_Data_ASaetta2_Cartel1_ROF APRILE -Giugno 2 4" xfId="12358" xr:uid="{7DC670C1-86B7-4E92-AA38-6680CA8FBFEA}"/>
    <cellStyle name="_Data_ASaetta2_Cartel1_ROF APRILE -Giugno 2 4 2" xfId="25053" xr:uid="{5BD6DE88-BB4F-4A20-BC1E-AA6563BD43DE}"/>
    <cellStyle name="_Data_ASaetta2_Cartel1_ROF APRILE -Giugno 3" xfId="1285" xr:uid="{6F48AADE-ABAD-4CFD-9998-5AE7521D98F0}"/>
    <cellStyle name="_Data_ASaetta2_Cartel1_ROF APRILE -Giugno 3 2" xfId="7225" xr:uid="{CB81018E-FBA4-45CB-9957-3DCB1BD1A817}"/>
    <cellStyle name="_Data_ASaetta2_Cartel1_ROF APRILE -Giugno 3 2 2" xfId="14587" xr:uid="{B9439614-144A-4ECD-B5A4-9D663981276A}"/>
    <cellStyle name="_Data_ASaetta2_Cartel1_ROF APRILE -Giugno 3 2 2 2" xfId="27098" xr:uid="{EF89608D-5BB6-4900-ABF3-D1BB9429CDD5}"/>
    <cellStyle name="_Data_ASaetta2_Cartel1_ROF APRILE -Giugno 3 2 3" xfId="20436" xr:uid="{3D89764E-1663-4DF6-B28B-4EFE226760DD}"/>
    <cellStyle name="_Data_ASaetta2_Cartel1_ROF APRILE -Giugno 3 3" xfId="10296" xr:uid="{1E470176-B19F-4F84-9677-2C0A3757155E}"/>
    <cellStyle name="_Data_ASaetta2_Cartel1_ROF APRILE -Giugno 3 3 2" xfId="17352" xr:uid="{0B1CC0C1-0191-42F3-9CBF-B725B1236D54}"/>
    <cellStyle name="_Data_ASaetta2_Cartel1_ROF APRILE -Giugno 3 3 2 2" xfId="29767" xr:uid="{1E525EEB-DE0F-4D4F-BE85-E5EB01820192}"/>
    <cellStyle name="_Data_ASaetta2_Cartel1_ROF APRILE -Giugno 3 3 3" xfId="23084" xr:uid="{8CC782A9-10EF-41E1-8CFA-5837EA25D561}"/>
    <cellStyle name="_Data_ASaetta2_Cartel1_ROF APRILE -Giugno 3 4" xfId="12357" xr:uid="{6BD33C08-F989-4CEF-B1EB-A7FA723784BD}"/>
    <cellStyle name="_Data_ASaetta2_Cartel1_ROF APRILE -Giugno 3 4 2" xfId="25052" xr:uid="{A94BFAFB-EDCE-4DC7-8B37-4AEBE1884A27}"/>
    <cellStyle name="_Data_ASaetta2_Cartel1_ROF APRILE -Giugno 4" xfId="11309" xr:uid="{7A60C3B9-12DC-4719-B720-1F2BC903CABF}"/>
    <cellStyle name="_Data_ASaetta2_Cartel1_ROF APRILE -Giugno 4 2" xfId="18295" xr:uid="{906D353B-90A9-47D6-B6FC-81E50B0E157B}"/>
    <cellStyle name="_Data_ASaetta2_Cartel1_ROF APRILE -Giugno 4 2 2" xfId="30661" xr:uid="{F5B6104A-FBEB-40E0-AA2B-0951B7605050}"/>
    <cellStyle name="_Data_ASaetta2_Cartel1_ROF APRILE -Giugno 4 3" xfId="24027" xr:uid="{5DCFAFEE-D901-4763-A526-DB985B67F729}"/>
    <cellStyle name="_Data_ASaetta2_Cartel1_ROF APRILE -Giugno 5" xfId="10300" xr:uid="{881FFBED-5906-4DF1-8DB4-18CB7A8E6524}"/>
    <cellStyle name="_Data_ASaetta2_Cartel1_ROF APRILE -Giugno 5 2" xfId="17356" xr:uid="{FBD0971C-BB34-4D92-B794-4DFD3559CD8A}"/>
    <cellStyle name="_Data_ASaetta2_Cartel1_ROF APRILE -Giugno 5 2 2" xfId="29769" xr:uid="{E5A29CD6-EE90-43A1-AABC-87885474DAA0}"/>
    <cellStyle name="_Data_ASaetta2_Cartel1_ROF APRILE -Giugno 5 3" xfId="23086" xr:uid="{4A653C34-74A9-4D1B-9C93-F1E8400D825A}"/>
    <cellStyle name="_Data_ASaetta2_Cartel1_ROF APRILE -Giugno 6" xfId="12359" xr:uid="{7E2E0050-3628-4D80-ADCF-161F5413D582}"/>
    <cellStyle name="_Data_ASaetta2_Cartel1_ROF APRILE -Giugno 6 2" xfId="25054" xr:uid="{3D171C3C-7452-4961-91E4-87B9FC795A39}"/>
    <cellStyle name="_Data_ASaetta2_Cartel1_SP Nov BK 2005" xfId="1286" xr:uid="{D24F8866-518B-484E-B6E9-3179AC158420}"/>
    <cellStyle name="_Data_ASaetta2_Cartel1_SP Nov BK 2005 2" xfId="1287" xr:uid="{17651DA7-F9E1-4C31-A958-42C67FD546FF}"/>
    <cellStyle name="_Data_ASaetta2_Cartel1_SP Nov BK 2005 2 2" xfId="7227" xr:uid="{802E9CB1-B59C-4F33-BCA2-01CD0A3D372D}"/>
    <cellStyle name="_Data_ASaetta2_Cartel1_SP Nov BK 2005 2 2 2" xfId="14589" xr:uid="{22809125-A196-41FB-A50B-27248500D5F0}"/>
    <cellStyle name="_Data_ASaetta2_Cartel1_SP Nov BK 2005 2 2 2 2" xfId="27100" xr:uid="{021FB9C6-0B0E-4278-A992-B7272E6E6968}"/>
    <cellStyle name="_Data_ASaetta2_Cartel1_SP Nov BK 2005 2 2 3" xfId="20438" xr:uid="{66BDE769-8941-4498-90E4-D22BD1D565D2}"/>
    <cellStyle name="_Data_ASaetta2_Cartel1_SP Nov BK 2005 2 3" xfId="10294" xr:uid="{EC0C8C7A-F3DF-4D01-8C4D-68B6F935C57C}"/>
    <cellStyle name="_Data_ASaetta2_Cartel1_SP Nov BK 2005 2 3 2" xfId="17350" xr:uid="{F8EBCB0C-7108-446E-B977-831461DCCE18}"/>
    <cellStyle name="_Data_ASaetta2_Cartel1_SP Nov BK 2005 2 3 2 2" xfId="29765" xr:uid="{32B88FF1-BB80-476E-895D-6328DFF5C154}"/>
    <cellStyle name="_Data_ASaetta2_Cartel1_SP Nov BK 2005 2 3 3" xfId="23082" xr:uid="{65E8BE39-C59D-457C-93FF-0E418F76104E}"/>
    <cellStyle name="_Data_ASaetta2_Cartel1_SP Nov BK 2005 2 4" xfId="12354" xr:uid="{8351455B-1A3B-4A76-B683-4662FB9F4345}"/>
    <cellStyle name="_Data_ASaetta2_Cartel1_SP Nov BK 2005 2 4 2" xfId="25049" xr:uid="{B8509886-F9DA-49AE-A5B3-BB82DBB3F2BB}"/>
    <cellStyle name="_Data_ASaetta2_Cartel1_SP Nov BK 2005 3" xfId="1288" xr:uid="{FB271473-CA8D-4932-9DD7-138341771735}"/>
    <cellStyle name="_Data_ASaetta2_Cartel1_SP Nov BK 2005 3 2" xfId="7228" xr:uid="{D4431287-D819-4E34-B4EE-EA4726A3DB0C}"/>
    <cellStyle name="_Data_ASaetta2_Cartel1_SP Nov BK 2005 3 2 2" xfId="14590" xr:uid="{AF936FB6-221F-46F5-A3BA-071AE61BF082}"/>
    <cellStyle name="_Data_ASaetta2_Cartel1_SP Nov BK 2005 3 2 2 2" xfId="27101" xr:uid="{CC4F1995-DA28-432D-8198-2D498F07D870}"/>
    <cellStyle name="_Data_ASaetta2_Cartel1_SP Nov BK 2005 3 2 3" xfId="20439" xr:uid="{23EA682F-F982-420E-BF3A-B8A3411C9CDE}"/>
    <cellStyle name="_Data_ASaetta2_Cartel1_SP Nov BK 2005 3 3" xfId="10293" xr:uid="{BF32EA40-B8CF-4AF5-9B0B-DF056E01B5FD}"/>
    <cellStyle name="_Data_ASaetta2_Cartel1_SP Nov BK 2005 3 3 2" xfId="17349" xr:uid="{2A20884D-7B44-479B-808F-F2AE6FDFFF05}"/>
    <cellStyle name="_Data_ASaetta2_Cartel1_SP Nov BK 2005 3 3 2 2" xfId="29764" xr:uid="{B02E0F0D-DB03-45FA-BBA1-A253EDA370FD}"/>
    <cellStyle name="_Data_ASaetta2_Cartel1_SP Nov BK 2005 3 3 3" xfId="23081" xr:uid="{6DCD71C9-855B-49A8-9F7B-E6F674FAB4D3}"/>
    <cellStyle name="_Data_ASaetta2_Cartel1_SP Nov BK 2005 3 4" xfId="12355" xr:uid="{D6A1B144-856E-4A23-BE3C-F7870C0702E5}"/>
    <cellStyle name="_Data_ASaetta2_Cartel1_SP Nov BK 2005 3 4 2" xfId="25050" xr:uid="{45183154-F610-4562-BC1B-749A4E3C62E3}"/>
    <cellStyle name="_Data_ASaetta2_Cartel1_SP Nov BK 2005 4" xfId="7226" xr:uid="{8A3EF296-1367-49CB-BA15-D408423CEBE7}"/>
    <cellStyle name="_Data_ASaetta2_Cartel1_SP Nov BK 2005 4 2" xfId="14588" xr:uid="{A682E1CA-DD94-4086-9CBB-1BD354D83CBA}"/>
    <cellStyle name="_Data_ASaetta2_Cartel1_SP Nov BK 2005 4 2 2" xfId="27099" xr:uid="{6AC273BC-92BD-46B9-80A9-D622C1F5E439}"/>
    <cellStyle name="_Data_ASaetta2_Cartel1_SP Nov BK 2005 4 3" xfId="20437" xr:uid="{6D65D5C3-F11B-4E35-949F-95DF757CA802}"/>
    <cellStyle name="_Data_ASaetta2_Cartel1_SP Nov BK 2005 5" xfId="10295" xr:uid="{6C2C40C5-83D3-45C5-AB96-B33E248C726B}"/>
    <cellStyle name="_Data_ASaetta2_Cartel1_SP Nov BK 2005 5 2" xfId="17351" xr:uid="{7F70124A-B2C3-4D64-8BC4-5FD6D6EA4487}"/>
    <cellStyle name="_Data_ASaetta2_Cartel1_SP Nov BK 2005 5 2 2" xfId="29766" xr:uid="{0BD65BA2-90F7-4EA4-8C65-46C696D3E339}"/>
    <cellStyle name="_Data_ASaetta2_Cartel1_SP Nov BK 2005 5 3" xfId="23083" xr:uid="{C0BDB578-5A1E-44C9-AAEC-06E052DF450F}"/>
    <cellStyle name="_Data_ASaetta2_Cartel1_SP Nov BK 2005 6" xfId="12356" xr:uid="{7E4E1C98-67AC-4515-AFB5-D51C89020F2D}"/>
    <cellStyle name="_Data_ASaetta2_Cartel1_SP Nov BK 2005 6 2" xfId="25051" xr:uid="{00045D23-B302-4470-BE0C-3DD3AA65659C}"/>
    <cellStyle name="_Data_ASaetta2_Cartel1_spnoa" xfId="1289" xr:uid="{04492876-4087-4B10-A140-3DD205274550}"/>
    <cellStyle name="_Data_ASaetta2_Cartel1_spnoa 2" xfId="1290" xr:uid="{A43D53C8-521B-4767-8532-67E78C572251}"/>
    <cellStyle name="_Data_ASaetta2_Cartel1_spnoa 2 2" xfId="7230" xr:uid="{1B27057B-B73D-446B-9D89-C2D794237368}"/>
    <cellStyle name="_Data_ASaetta2_Cartel1_spnoa 2 2 2" xfId="14592" xr:uid="{F1FCFC18-2EFD-4A31-A4ED-6DB5FBCEFF7F}"/>
    <cellStyle name="_Data_ASaetta2_Cartel1_spnoa 2 2 2 2" xfId="27103" xr:uid="{F0490FE9-F794-4EAC-8CBD-D13240DAD07F}"/>
    <cellStyle name="_Data_ASaetta2_Cartel1_spnoa 2 2 3" xfId="20441" xr:uid="{2050A163-FF7B-4422-9291-F09451ED9690}"/>
    <cellStyle name="_Data_ASaetta2_Cartel1_spnoa 2 3" xfId="10288" xr:uid="{6F89173C-E3BC-4BE5-92B0-E90878E125E5}"/>
    <cellStyle name="_Data_ASaetta2_Cartel1_spnoa 2 3 2" xfId="17344" xr:uid="{E7DA7E62-7CD5-4972-B793-9B81D90EEB03}"/>
    <cellStyle name="_Data_ASaetta2_Cartel1_spnoa 2 3 2 2" xfId="29763" xr:uid="{42B57B95-BB1A-42B1-8C25-FE6A4033C3DF}"/>
    <cellStyle name="_Data_ASaetta2_Cartel1_spnoa 2 3 3" xfId="23080" xr:uid="{493C7905-877B-4CBB-B647-0F180F745A48}"/>
    <cellStyle name="_Data_ASaetta2_Cartel1_spnoa 2 4" xfId="12352" xr:uid="{38808BAF-20F8-4626-8996-4F8D8B2014FB}"/>
    <cellStyle name="_Data_ASaetta2_Cartel1_spnoa 2 4 2" xfId="25047" xr:uid="{E1ECBA90-3203-4EC5-9EC4-7DFBC097185A}"/>
    <cellStyle name="_Data_ASaetta2_Cartel1_spnoa 3" xfId="1291" xr:uid="{29F877DE-F34B-43C8-8829-3BA59DE9E5B1}"/>
    <cellStyle name="_Data_ASaetta2_Cartel1_spnoa 3 2" xfId="7231" xr:uid="{99F878EA-4FE8-4F84-933C-A1B0C1D20784}"/>
    <cellStyle name="_Data_ASaetta2_Cartel1_spnoa 3 2 2" xfId="14593" xr:uid="{D32105F0-B3F4-450A-BA91-C8A19E0AA8B8}"/>
    <cellStyle name="_Data_ASaetta2_Cartel1_spnoa 3 2 2 2" xfId="27104" xr:uid="{78233310-2D1B-44FF-8A50-8A5A0FD0B8FD}"/>
    <cellStyle name="_Data_ASaetta2_Cartel1_spnoa 3 2 3" xfId="20442" xr:uid="{7825F857-44B7-475B-B390-4E216749E7EA}"/>
    <cellStyle name="_Data_ASaetta2_Cartel1_spnoa 3 3" xfId="10287" xr:uid="{165048CF-3075-4709-B387-C25784086F75}"/>
    <cellStyle name="_Data_ASaetta2_Cartel1_spnoa 3 3 2" xfId="17343" xr:uid="{1828BC1D-58BF-45D6-804F-9C23D0807F36}"/>
    <cellStyle name="_Data_ASaetta2_Cartel1_spnoa 3 3 2 2" xfId="29762" xr:uid="{9FD0F7B2-2F89-4A07-8E06-1B27785E28DB}"/>
    <cellStyle name="_Data_ASaetta2_Cartel1_spnoa 3 3 3" xfId="23079" xr:uid="{B9E69B3D-E008-4580-9494-C0DE02D09782}"/>
    <cellStyle name="_Data_ASaetta2_Cartel1_spnoa 3 4" xfId="12351" xr:uid="{A6E96A7C-0CE7-4A9E-9655-7EBAC3E8AB79}"/>
    <cellStyle name="_Data_ASaetta2_Cartel1_spnoa 3 4 2" xfId="25046" xr:uid="{FDDC840A-B8CC-477C-86EA-CCED18D41F13}"/>
    <cellStyle name="_Data_ASaetta2_Cartel1_spnoa 4" xfId="7229" xr:uid="{86B23834-713D-47D1-B0B4-5B98A52C558E}"/>
    <cellStyle name="_Data_ASaetta2_Cartel1_spnoa 4 2" xfId="14591" xr:uid="{DD4FAE85-7182-4A2C-BC61-72466C099942}"/>
    <cellStyle name="_Data_ASaetta2_Cartel1_spnoa 4 2 2" xfId="27102" xr:uid="{5B7FFECA-8D58-419B-B974-B16A0B573E08}"/>
    <cellStyle name="_Data_ASaetta2_Cartel1_spnoa 4 3" xfId="20440" xr:uid="{286A4E90-0683-4A05-96C2-04D91D95F2DF}"/>
    <cellStyle name="_Data_ASaetta2_Cartel1_spnoa 5" xfId="6039" xr:uid="{008F82D1-E349-4F0F-B3F8-6C16F1D44E85}"/>
    <cellStyle name="_Data_ASaetta2_Cartel1_spnoa 5 2" xfId="13637" xr:uid="{7AFD9E6D-60D2-489C-B2CD-2E9F295109DC}"/>
    <cellStyle name="_Data_ASaetta2_Cartel1_spnoa 5 2 2" xfId="26153" xr:uid="{8E1E4BD8-09AF-4810-BC54-C2B2B953593D}"/>
    <cellStyle name="_Data_ASaetta2_Cartel1_spnoa 5 3" xfId="19257" xr:uid="{D91D0325-BFE2-4D8F-A4BE-2030C51F6B33}"/>
    <cellStyle name="_Data_ASaetta2_Cartel1_spnoa 6" xfId="12353" xr:uid="{AEAA4A54-64F3-4E09-B143-1E2F448B72DD}"/>
    <cellStyle name="_Data_ASaetta2_Cartel1_spnoa 6 2" xfId="25048" xr:uid="{787BC65A-79FF-49A0-AB0F-791F55825EF0}"/>
    <cellStyle name="_Data_ASaetta2_Cartel1_Subset BS1" xfId="1292" xr:uid="{99258511-18CF-48DD-82F4-836FE3030E77}"/>
    <cellStyle name="_Data_ASaetta2_Cartel1_Subset BS1 2" xfId="1293" xr:uid="{69974B97-379D-4287-A9E7-27E2E4A99F27}"/>
    <cellStyle name="_Data_ASaetta2_Cartel1_Subset BS1 2 2" xfId="7233" xr:uid="{857A6190-8C2C-488A-8603-70A3601B9FA7}"/>
    <cellStyle name="_Data_ASaetta2_Cartel1_Subset BS1 2 2 2" xfId="14595" xr:uid="{CF290CAD-5E50-4BFD-9F04-5C0BA1FD7C5B}"/>
    <cellStyle name="_Data_ASaetta2_Cartel1_Subset BS1 2 2 2 2" xfId="27106" xr:uid="{D13377B2-DB1C-4A28-99C7-EE50164638F5}"/>
    <cellStyle name="_Data_ASaetta2_Cartel1_Subset BS1 2 2 3" xfId="20444" xr:uid="{4A7846DA-BC5A-4F53-AE84-919D6775F6F9}"/>
    <cellStyle name="_Data_ASaetta2_Cartel1_Subset BS1 2 3" xfId="10285" xr:uid="{BAAA692A-58CC-4108-BB61-32779D4BBE2E}"/>
    <cellStyle name="_Data_ASaetta2_Cartel1_Subset BS1 2 3 2" xfId="17341" xr:uid="{07B9FC2D-4998-4592-BA19-8AEE7EEA9D88}"/>
    <cellStyle name="_Data_ASaetta2_Cartel1_Subset BS1 2 3 2 2" xfId="29760" xr:uid="{B502014A-0DBC-4B0F-8071-5348A87CFACA}"/>
    <cellStyle name="_Data_ASaetta2_Cartel1_Subset BS1 2 3 3" xfId="23077" xr:uid="{C28E1025-B704-405D-8021-BD3855B61750}"/>
    <cellStyle name="_Data_ASaetta2_Cartel1_Subset BS1 2 4" xfId="12349" xr:uid="{741E7BB7-75BF-4A88-8774-9342A9C08B41}"/>
    <cellStyle name="_Data_ASaetta2_Cartel1_Subset BS1 2 4 2" xfId="25044" xr:uid="{527A4927-2C4D-4F9F-8574-000454A0F28B}"/>
    <cellStyle name="_Data_ASaetta2_Cartel1_Subset BS1 3" xfId="1294" xr:uid="{DDE0257D-48BE-471B-9598-C574898AD80B}"/>
    <cellStyle name="_Data_ASaetta2_Cartel1_Subset BS1 3 2" xfId="11493" xr:uid="{973E33E2-4B81-4FD6-B3F6-6C7F7E105F79}"/>
    <cellStyle name="_Data_ASaetta2_Cartel1_Subset BS1 3 2 2" xfId="18452" xr:uid="{39EF8891-854E-4888-B738-1B461E2D59FF}"/>
    <cellStyle name="_Data_ASaetta2_Cartel1_Subset BS1 3 2 2 2" xfId="30817" xr:uid="{42EA6054-01F7-40E0-9F77-FC39C06A69B1}"/>
    <cellStyle name="_Data_ASaetta2_Cartel1_Subset BS1 3 2 3" xfId="24194" xr:uid="{E10045B8-FAEA-48D7-9A97-702C2BDC14BA}"/>
    <cellStyle name="_Data_ASaetta2_Cartel1_Subset BS1 3 3" xfId="10283" xr:uid="{927D2312-46AD-4583-8530-57F10DF770AD}"/>
    <cellStyle name="_Data_ASaetta2_Cartel1_Subset BS1 3 3 2" xfId="17339" xr:uid="{575E0154-84D6-466E-91F7-05F0088BACEA}"/>
    <cellStyle name="_Data_ASaetta2_Cartel1_Subset BS1 3 3 2 2" xfId="29759" xr:uid="{C989015C-B672-4AC5-9C4F-F29C48CF70EF}"/>
    <cellStyle name="_Data_ASaetta2_Cartel1_Subset BS1 3 3 3" xfId="23076" xr:uid="{637BFC24-609B-48B7-A787-F2FD1BF1F949}"/>
    <cellStyle name="_Data_ASaetta2_Cartel1_Subset BS1 3 4" xfId="12348" xr:uid="{85627EAA-58C2-4F22-A23E-2A8707D2FC00}"/>
    <cellStyle name="_Data_ASaetta2_Cartel1_Subset BS1 3 4 2" xfId="25043" xr:uid="{9C81C6B5-99BE-4F70-9D0E-03118A90B6F0}"/>
    <cellStyle name="_Data_ASaetta2_Cartel1_Subset BS1 4" xfId="7232" xr:uid="{9E3DB4CF-BE4B-4CB0-BEF9-4C2839B79C9A}"/>
    <cellStyle name="_Data_ASaetta2_Cartel1_Subset BS1 4 2" xfId="14594" xr:uid="{FECC1857-5CB1-4148-B5B5-CF4931DB35BA}"/>
    <cellStyle name="_Data_ASaetta2_Cartel1_Subset BS1 4 2 2" xfId="27105" xr:uid="{3C6CF8FF-8FBA-45F8-9D77-522E0744581C}"/>
    <cellStyle name="_Data_ASaetta2_Cartel1_Subset BS1 4 3" xfId="20443" xr:uid="{27FA7ADA-9178-49E3-81CD-0EED2BE0F6CF}"/>
    <cellStyle name="_Data_ASaetta2_Cartel1_Subset BS1 5" xfId="10286" xr:uid="{8554FE89-47E5-43FC-8795-0AC1AA342D34}"/>
    <cellStyle name="_Data_ASaetta2_Cartel1_Subset BS1 5 2" xfId="17342" xr:uid="{4A3A43C4-9BB0-48CF-82BD-C8C467D8378B}"/>
    <cellStyle name="_Data_ASaetta2_Cartel1_Subset BS1 5 2 2" xfId="29761" xr:uid="{C5039B4F-D21A-46BA-9199-29561C4FCDF0}"/>
    <cellStyle name="_Data_ASaetta2_Cartel1_Subset BS1 5 3" xfId="23078" xr:uid="{A3884E51-284A-44A2-B0E2-7BD6DF45DF1D}"/>
    <cellStyle name="_Data_ASaetta2_Cartel1_Subset BS1 6" xfId="12350" xr:uid="{DD9A0D98-9E29-4331-8DA8-11AF5AA340B9}"/>
    <cellStyle name="_Data_ASaetta2_Cartel1_Subset BS1 6 2" xfId="25045" xr:uid="{B5082BD4-BD0F-4D2D-9B77-2F12331BB9C6}"/>
    <cellStyle name="_Data_ASaetta2_Cartel1_Subset PL" xfId="1295" xr:uid="{75B637BE-4698-4A58-A418-DFCD3D5A42D5}"/>
    <cellStyle name="_Data_ASaetta2_Cartel1_Subset PL 2" xfId="1296" xr:uid="{8A88ADDB-375A-4432-A1CC-AB98C7F04210}"/>
    <cellStyle name="_Data_ASaetta2_Cartel1_Subset PL 2 2" xfId="7235" xr:uid="{717698F7-7C2F-4286-8652-5012F1AC5766}"/>
    <cellStyle name="_Data_ASaetta2_Cartel1_Subset PL 2 2 2" xfId="14597" xr:uid="{337355AF-9605-407B-A6EE-0E4B7DC77B43}"/>
    <cellStyle name="_Data_ASaetta2_Cartel1_Subset PL 2 2 2 2" xfId="27108" xr:uid="{D0A812CA-B48E-4EB2-B172-CAB2AE014FA7}"/>
    <cellStyle name="_Data_ASaetta2_Cartel1_Subset PL 2 2 3" xfId="20446" xr:uid="{29072B06-38FF-45BD-8C41-21189177C595}"/>
    <cellStyle name="_Data_ASaetta2_Cartel1_Subset PL 2 3" xfId="10281" xr:uid="{B655E633-7F15-421F-A615-B23676CF88B8}"/>
    <cellStyle name="_Data_ASaetta2_Cartel1_Subset PL 2 3 2" xfId="17337" xr:uid="{5C5D892D-F6E1-4C1F-B3A0-ED4F62C6552A}"/>
    <cellStyle name="_Data_ASaetta2_Cartel1_Subset PL 2 3 2 2" xfId="29757" xr:uid="{6C277168-7090-4694-AC56-BC9E67B4BD0C}"/>
    <cellStyle name="_Data_ASaetta2_Cartel1_Subset PL 2 3 3" xfId="23074" xr:uid="{540E060D-E1B9-4A63-AE4E-2EAF3EF7ADDF}"/>
    <cellStyle name="_Data_ASaetta2_Cartel1_Subset PL 2 4" xfId="12347" xr:uid="{D7E9463B-9D8E-4FF7-9B64-477AD0949DEF}"/>
    <cellStyle name="_Data_ASaetta2_Cartel1_Subset PL 2 4 2" xfId="25042" xr:uid="{06B0908B-CE34-4DEC-8553-4EAFE9FACAC8}"/>
    <cellStyle name="_Data_ASaetta2_Cartel1_Subset PL 3" xfId="1297" xr:uid="{64952D42-528F-4B9C-8281-02B92CAC3F9D}"/>
    <cellStyle name="_Data_ASaetta2_Cartel1_Subset PL 3 2" xfId="7236" xr:uid="{C8B1212E-6EE1-4FA9-9101-1C2C031562F0}"/>
    <cellStyle name="_Data_ASaetta2_Cartel1_Subset PL 3 2 2" xfId="14598" xr:uid="{E22EC597-37A4-4D49-8E9D-956B13A0B6FD}"/>
    <cellStyle name="_Data_ASaetta2_Cartel1_Subset PL 3 2 2 2" xfId="27109" xr:uid="{7A02035A-B113-4B2F-8955-6F1AEE99C11D}"/>
    <cellStyle name="_Data_ASaetta2_Cartel1_Subset PL 3 2 3" xfId="20447" xr:uid="{913459AD-CF89-46BC-A9C6-D21C280A0F6A}"/>
    <cellStyle name="_Data_ASaetta2_Cartel1_Subset PL 3 3" xfId="10280" xr:uid="{A68EEAF0-42E4-4108-BF43-A511080C2BCF}"/>
    <cellStyle name="_Data_ASaetta2_Cartel1_Subset PL 3 3 2" xfId="17336" xr:uid="{7A08A4F1-E0A3-405D-B2A8-D816682826EF}"/>
    <cellStyle name="_Data_ASaetta2_Cartel1_Subset PL 3 3 2 2" xfId="29756" xr:uid="{2B5ACDED-79AC-4173-AB33-B3DBBCFE9205}"/>
    <cellStyle name="_Data_ASaetta2_Cartel1_Subset PL 3 3 3" xfId="23073" xr:uid="{B6694141-ED57-4B66-98B9-F08FDB00BCD9}"/>
    <cellStyle name="_Data_ASaetta2_Cartel1_Subset PL 3 4" xfId="12346" xr:uid="{B86C62AD-D203-4CA0-A66F-5ECF690AB533}"/>
    <cellStyle name="_Data_ASaetta2_Cartel1_Subset PL 3 4 2" xfId="25041" xr:uid="{7430B894-8F71-4BAC-8E00-EBD2011D5263}"/>
    <cellStyle name="_Data_ASaetta2_Cartel1_Subset PL 4" xfId="7234" xr:uid="{710EA901-2D00-4D5A-9CF1-DD455674D608}"/>
    <cellStyle name="_Data_ASaetta2_Cartel1_Subset PL 4 2" xfId="14596" xr:uid="{D7652D50-198C-49E9-A2BD-B998C5B50E7A}"/>
    <cellStyle name="_Data_ASaetta2_Cartel1_Subset PL 4 2 2" xfId="27107" xr:uid="{47B90575-7C7B-4CAF-B64A-79B4253CD221}"/>
    <cellStyle name="_Data_ASaetta2_Cartel1_Subset PL 4 3" xfId="20445" xr:uid="{B21AE0F7-9825-4841-BAD8-EA3386B440D0}"/>
    <cellStyle name="_Data_ASaetta2_Cartel1_Subset PL 5" xfId="10282" xr:uid="{2C892DCE-2972-4E9B-A297-9D8D420D8EC6}"/>
    <cellStyle name="_Data_ASaetta2_Cartel1_Subset PL 5 2" xfId="17338" xr:uid="{7E97830D-A5D8-4263-8A0E-E247480361BB}"/>
    <cellStyle name="_Data_ASaetta2_Cartel1_Subset PL 5 2 2" xfId="29758" xr:uid="{D02E2913-597D-47CB-ADA3-716A8F90E7C0}"/>
    <cellStyle name="_Data_ASaetta2_Cartel1_Subset PL 5 3" xfId="23075" xr:uid="{9620A1E6-F2A6-46A4-A3DE-0BD367325554}"/>
    <cellStyle name="_Data_ASaetta2_Cartel1_Subset PL 6" xfId="11544" xr:uid="{C60D057E-E0DF-43D4-9A80-707EBBCDE876}"/>
    <cellStyle name="_Data_ASaetta2_Cartel1_Subset PL 6 2" xfId="24242" xr:uid="{DB768B52-5220-4DF2-B9B3-4376436A76D3}"/>
    <cellStyle name="_Data_ASaetta2_Cartel1_Teksid Q2" xfId="1298" xr:uid="{13089CB7-6E48-4510-93DF-1EC372C79AA6}"/>
    <cellStyle name="_Data_ASaetta2_Cartel1_Teksid Q2 2" xfId="1299" xr:uid="{288E3655-220A-4577-98A5-19DD998BC906}"/>
    <cellStyle name="_Data_ASaetta2_Cartel1_Teksid Q2 2 2" xfId="7238" xr:uid="{8617A7B4-EE87-438B-A9C6-922D7CA789E2}"/>
    <cellStyle name="_Data_ASaetta2_Cartel1_Teksid Q2 2 2 2" xfId="14600" xr:uid="{9B434C2A-45A4-44F9-B973-AF66C934CF73}"/>
    <cellStyle name="_Data_ASaetta2_Cartel1_Teksid Q2 2 2 2 2" xfId="27111" xr:uid="{339D85E9-FAD1-40E6-A953-19356D305210}"/>
    <cellStyle name="_Data_ASaetta2_Cartel1_Teksid Q2 2 2 3" xfId="20449" xr:uid="{6A171ADF-CB7C-4BAF-A7A9-9C7785CD46AA}"/>
    <cellStyle name="_Data_ASaetta2_Cartel1_Teksid Q2 2 3" xfId="10276" xr:uid="{04B191BE-0C08-45DC-AA9E-25173D11E4B2}"/>
    <cellStyle name="_Data_ASaetta2_Cartel1_Teksid Q2 2 3 2" xfId="17332" xr:uid="{AEE0D5DD-BF42-4156-BFB4-EE61D96CAF3F}"/>
    <cellStyle name="_Data_ASaetta2_Cartel1_Teksid Q2 2 3 2 2" xfId="29754" xr:uid="{50F8A55B-3570-4C1F-BBA2-860AC0A0AADB}"/>
    <cellStyle name="_Data_ASaetta2_Cartel1_Teksid Q2 2 3 3" xfId="23071" xr:uid="{1E36F629-5574-41FC-8981-53CE733E7F2D}"/>
    <cellStyle name="_Data_ASaetta2_Cartel1_Teksid Q2 2 4" xfId="12344" xr:uid="{728002D4-CC58-4C51-80C0-8BA44A51B37B}"/>
    <cellStyle name="_Data_ASaetta2_Cartel1_Teksid Q2 2 4 2" xfId="25039" xr:uid="{D006D53C-82DF-4686-98C5-B9CC62AAD0EE}"/>
    <cellStyle name="_Data_ASaetta2_Cartel1_Teksid Q2 3" xfId="1300" xr:uid="{B47C2B67-440B-4D65-B056-49D2BAF11ECD}"/>
    <cellStyle name="_Data_ASaetta2_Cartel1_Teksid Q2 3 2" xfId="7239" xr:uid="{E22ADDB9-B812-43B8-A130-AB9938CE95FF}"/>
    <cellStyle name="_Data_ASaetta2_Cartel1_Teksid Q2 3 2 2" xfId="14601" xr:uid="{C90159D8-248C-4E07-A39C-F6ADCAF72AD0}"/>
    <cellStyle name="_Data_ASaetta2_Cartel1_Teksid Q2 3 2 2 2" xfId="27112" xr:uid="{E1D5214F-6CCA-4D1E-ADB1-11919C538FFB}"/>
    <cellStyle name="_Data_ASaetta2_Cartel1_Teksid Q2 3 2 3" xfId="20450" xr:uid="{5201571E-646D-4ECD-B175-15F817600793}"/>
    <cellStyle name="_Data_ASaetta2_Cartel1_Teksid Q2 3 3" xfId="10275" xr:uid="{5E5F3E1C-A524-487D-A695-E9D602FA0BE5}"/>
    <cellStyle name="_Data_ASaetta2_Cartel1_Teksid Q2 3 3 2" xfId="17331" xr:uid="{53EAB635-C969-4675-B31C-14A4C9883F97}"/>
    <cellStyle name="_Data_ASaetta2_Cartel1_Teksid Q2 3 3 2 2" xfId="29753" xr:uid="{E06CEDD6-AE1B-4BC4-8B42-A27BA56BC66E}"/>
    <cellStyle name="_Data_ASaetta2_Cartel1_Teksid Q2 3 3 3" xfId="23070" xr:uid="{FC2D3D34-F6D7-4CB8-A44D-9B6AD4CB0E0E}"/>
    <cellStyle name="_Data_ASaetta2_Cartel1_Teksid Q2 3 4" xfId="12343" xr:uid="{BA90FEF7-2D09-47B4-9446-8D2E7C89B903}"/>
    <cellStyle name="_Data_ASaetta2_Cartel1_Teksid Q2 3 4 2" xfId="25038" xr:uid="{84996CA4-F505-4691-B1F9-88232F2AC650}"/>
    <cellStyle name="_Data_ASaetta2_Cartel1_Teksid Q2 4" xfId="7237" xr:uid="{83713A08-219B-404E-80F8-354CA92C59A8}"/>
    <cellStyle name="_Data_ASaetta2_Cartel1_Teksid Q2 4 2" xfId="14599" xr:uid="{53A45697-DD28-4B8E-9467-CFD58DF32C9C}"/>
    <cellStyle name="_Data_ASaetta2_Cartel1_Teksid Q2 4 2 2" xfId="27110" xr:uid="{EDE6BEC7-FADF-4219-BB70-EC29774D1648}"/>
    <cellStyle name="_Data_ASaetta2_Cartel1_Teksid Q2 4 3" xfId="20448" xr:uid="{6FEA5308-CDE2-44EC-8D0D-30414776DC48}"/>
    <cellStyle name="_Data_ASaetta2_Cartel1_Teksid Q2 5" xfId="10277" xr:uid="{117C9FE1-D7F5-4048-8309-DB33087CBA10}"/>
    <cellStyle name="_Data_ASaetta2_Cartel1_Teksid Q2 5 2" xfId="17333" xr:uid="{3F06DC96-FFDC-4C46-AD0A-9BF6AE0FB026}"/>
    <cellStyle name="_Data_ASaetta2_Cartel1_Teksid Q2 5 2 2" xfId="29755" xr:uid="{837E9B95-0C30-4DD4-A355-738B2DBB8B83}"/>
    <cellStyle name="_Data_ASaetta2_Cartel1_Teksid Q2 5 3" xfId="23072" xr:uid="{6DE5F531-BC10-445A-BDCC-BF502B6DB7AC}"/>
    <cellStyle name="_Data_ASaetta2_Cartel1_Teksid Q2 6" xfId="12345" xr:uid="{1CB0DAC4-1759-4FA1-B4DC-23B958F644F8}"/>
    <cellStyle name="_Data_ASaetta2_Cartel1_Teksid Q2 6 2" xfId="25040" xr:uid="{02B7636F-AA83-4088-90C6-3BE8535EE097}"/>
    <cellStyle name="_Data_ASaetta2_Cartel1_TODO" xfId="1301" xr:uid="{A95230D8-F90C-4145-B6CC-8C144B332191}"/>
    <cellStyle name="_Data_ASaetta2_Cartel1_TODO 2" xfId="1302" xr:uid="{F866FE98-830B-4617-8AFC-B66E17C230D2}"/>
    <cellStyle name="_Data_ASaetta2_Cartel1_TODO 2 2" xfId="7241" xr:uid="{EB5CB51C-999E-4583-A6C2-A15562273C86}"/>
    <cellStyle name="_Data_ASaetta2_Cartel1_TODO 2 2 2" xfId="14603" xr:uid="{278F9DD8-02FF-4433-A3AA-FDB9F1E920F7}"/>
    <cellStyle name="_Data_ASaetta2_Cartel1_TODO 2 2 2 2" xfId="27114" xr:uid="{76D5A948-336D-4B25-AC1E-E5D77A8D9F98}"/>
    <cellStyle name="_Data_ASaetta2_Cartel1_TODO 2 2 3" xfId="20452" xr:uid="{A38AED94-A6B1-436F-B7F7-5BFD3FFE5F86}"/>
    <cellStyle name="_Data_ASaetta2_Cartel1_TODO 2 3" xfId="10271" xr:uid="{8315E026-D079-4813-8C19-C7D63061772D}"/>
    <cellStyle name="_Data_ASaetta2_Cartel1_TODO 2 3 2" xfId="17327" xr:uid="{EE4CD1D1-30F2-411B-833A-983E6B6C4DE9}"/>
    <cellStyle name="_Data_ASaetta2_Cartel1_TODO 2 3 2 2" xfId="29751" xr:uid="{95D043A4-7B98-4D55-AF17-EFB986392555}"/>
    <cellStyle name="_Data_ASaetta2_Cartel1_TODO 2 3 3" xfId="23068" xr:uid="{B33CBA7D-1BC9-4F8F-9ED6-6C417059B5ED}"/>
    <cellStyle name="_Data_ASaetta2_Cartel1_TODO 2 4" xfId="12341" xr:uid="{C845B98E-C1FD-432F-A15D-03D18F3BC90D}"/>
    <cellStyle name="_Data_ASaetta2_Cartel1_TODO 2 4 2" xfId="25036" xr:uid="{401B91E2-09C1-4E79-93FA-78D62C2EF43C}"/>
    <cellStyle name="_Data_ASaetta2_Cartel1_TODO 3" xfId="1303" xr:uid="{5C5AF6E6-5F09-4742-A095-5F44A3CE74D7}"/>
    <cellStyle name="_Data_ASaetta2_Cartel1_TODO 3 2" xfId="7243" xr:uid="{D6859843-BE37-4014-BE5F-41F8F3D6BEE5}"/>
    <cellStyle name="_Data_ASaetta2_Cartel1_TODO 3 2 2" xfId="14605" xr:uid="{08E12B79-0548-47C0-A374-865978D3A7C2}"/>
    <cellStyle name="_Data_ASaetta2_Cartel1_TODO 3 2 2 2" xfId="27116" xr:uid="{4DE51E0A-7DE9-4A44-9A4F-334D5DB2D486}"/>
    <cellStyle name="_Data_ASaetta2_Cartel1_TODO 3 2 3" xfId="20454" xr:uid="{E831A5B3-9531-41D0-9441-36E9FA91C0E0}"/>
    <cellStyle name="_Data_ASaetta2_Cartel1_TODO 3 3" xfId="10270" xr:uid="{8C226E07-CE9F-4199-B317-BD190C4EC889}"/>
    <cellStyle name="_Data_ASaetta2_Cartel1_TODO 3 3 2" xfId="17326" xr:uid="{7BBEA4BC-C7C9-405B-9134-18730AB5C224}"/>
    <cellStyle name="_Data_ASaetta2_Cartel1_TODO 3 3 2 2" xfId="29750" xr:uid="{83189CEB-5D77-4889-9625-0DF412497032}"/>
    <cellStyle name="_Data_ASaetta2_Cartel1_TODO 3 3 3" xfId="23067" xr:uid="{C88D4A4A-AC5A-48C2-B19B-27DC40C7558E}"/>
    <cellStyle name="_Data_ASaetta2_Cartel1_TODO 3 4" xfId="12340" xr:uid="{255C21BD-948E-494E-BF83-3F9E5A201F6F}"/>
    <cellStyle name="_Data_ASaetta2_Cartel1_TODO 3 4 2" xfId="25035" xr:uid="{CBA5A289-3685-44F7-A4BC-2CA80EA049EC}"/>
    <cellStyle name="_Data_ASaetta2_Cartel1_TODO 4" xfId="7240" xr:uid="{C1E38DE3-7E2E-4B6C-BD88-475CF127DEAA}"/>
    <cellStyle name="_Data_ASaetta2_Cartel1_TODO 4 2" xfId="14602" xr:uid="{9CDA62FA-AA18-4338-828C-D1347F512206}"/>
    <cellStyle name="_Data_ASaetta2_Cartel1_TODO 4 2 2" xfId="27113" xr:uid="{A27D06B8-D645-4B76-89DB-E9BA293332F7}"/>
    <cellStyle name="_Data_ASaetta2_Cartel1_TODO 4 3" xfId="20451" xr:uid="{7D5B4295-F83B-47F2-BC89-00CC89765611}"/>
    <cellStyle name="_Data_ASaetta2_Cartel1_TODO 5" xfId="10274" xr:uid="{311ECF8B-7BBC-4098-9A97-34EF206AA73D}"/>
    <cellStyle name="_Data_ASaetta2_Cartel1_TODO 5 2" xfId="17330" xr:uid="{52635348-25CA-4828-8FE9-EE7F959A249E}"/>
    <cellStyle name="_Data_ASaetta2_Cartel1_TODO 5 2 2" xfId="29752" xr:uid="{6A0CC36A-ACAD-44D9-B15D-E66C52050FC7}"/>
    <cellStyle name="_Data_ASaetta2_Cartel1_TODO 5 3" xfId="23069" xr:uid="{7D241CEB-5BCD-4F0B-99F7-EA8EBBD2A0AC}"/>
    <cellStyle name="_Data_ASaetta2_Cartel1_TODO 6" xfId="12342" xr:uid="{CF6B264F-9271-49D1-BBCB-02A4EA43B55E}"/>
    <cellStyle name="_Data_ASaetta2_Cartel1_TODO 6 2" xfId="25037" xr:uid="{C32F2090-3067-4858-9D6D-B28E1B61658E}"/>
    <cellStyle name="_Data_ASaetta2_Cartel1_trading flow Power_Train_bdg2005" xfId="1304" xr:uid="{CB31C094-88F4-461E-A46C-91F82428EDBA}"/>
    <cellStyle name="_Data_ASaetta2_Cartel1_trading flow Power_Train_bdg2005 2" xfId="1305" xr:uid="{C207B691-012E-4E11-982E-DCD574F5F5A0}"/>
    <cellStyle name="_Data_ASaetta2_Cartel1_trading flow Power_Train_bdg2005 2 2" xfId="7244" xr:uid="{72757A4C-3025-4A61-B65B-8E38F3CACC51}"/>
    <cellStyle name="_Data_ASaetta2_Cartel1_trading flow Power_Train_bdg2005 2 2 2" xfId="14606" xr:uid="{71DEFDB4-191C-40C5-903B-FC159CC42220}"/>
    <cellStyle name="_Data_ASaetta2_Cartel1_trading flow Power_Train_bdg2005 2 2 2 2" xfId="27117" xr:uid="{EA4A3FDB-C990-461B-BD5B-6C3196B1051C}"/>
    <cellStyle name="_Data_ASaetta2_Cartel1_trading flow Power_Train_bdg2005 2 2 3" xfId="20455" xr:uid="{3FB3EDD6-6DFB-4F1D-ADEE-6426B7506EB8}"/>
    <cellStyle name="_Data_ASaetta2_Cartel1_trading flow Power_Train_bdg2005 2 3" xfId="10192" xr:uid="{6DA12519-B098-4621-A4B4-2F70C96294AC}"/>
    <cellStyle name="_Data_ASaetta2_Cartel1_trading flow Power_Train_bdg2005 2 3 2" xfId="17248" xr:uid="{7C702A93-2D24-4E4A-8BF8-5568F7F5B70D}"/>
    <cellStyle name="_Data_ASaetta2_Cartel1_trading flow Power_Train_bdg2005 2 3 2 2" xfId="29698" xr:uid="{C5A42041-B7F6-4FF0-B28E-3AA119B647CE}"/>
    <cellStyle name="_Data_ASaetta2_Cartel1_trading flow Power_Train_bdg2005 2 3 3" xfId="23015" xr:uid="{F1DAF783-6422-48F9-813D-F937D6127270}"/>
    <cellStyle name="_Data_ASaetta2_Cartel1_trading flow Power_Train_bdg2005 2 4" xfId="12338" xr:uid="{6A6201AF-0E0F-487E-A264-8449F896A1C7}"/>
    <cellStyle name="_Data_ASaetta2_Cartel1_trading flow Power_Train_bdg2005 2 4 2" xfId="25033" xr:uid="{0DBB2454-9B15-45BF-95AB-D246DEBBB797}"/>
    <cellStyle name="_Data_ASaetta2_Cartel1_trading flow Power_Train_bdg2005 3" xfId="1306" xr:uid="{C1B928E1-D5A0-419C-8AED-60FEBC671AC3}"/>
    <cellStyle name="_Data_ASaetta2_Cartel1_trading flow Power_Train_bdg2005 3 2" xfId="7245" xr:uid="{568D5978-3243-457A-8B67-6E9AA0E7A06F}"/>
    <cellStyle name="_Data_ASaetta2_Cartel1_trading flow Power_Train_bdg2005 3 2 2" xfId="14607" xr:uid="{B08494B2-D95B-49AE-9EB1-264F43397472}"/>
    <cellStyle name="_Data_ASaetta2_Cartel1_trading flow Power_Train_bdg2005 3 2 2 2" xfId="27118" xr:uid="{4AD360D8-0EB4-4365-AC0D-7516B188719C}"/>
    <cellStyle name="_Data_ASaetta2_Cartel1_trading flow Power_Train_bdg2005 3 2 3" xfId="20456" xr:uid="{E6CF8C7C-1A59-4E20-BD50-8888BD76726A}"/>
    <cellStyle name="_Data_ASaetta2_Cartel1_trading flow Power_Train_bdg2005 3 3" xfId="11227" xr:uid="{3D65FFA2-CE59-4786-A66C-9575E914F83E}"/>
    <cellStyle name="_Data_ASaetta2_Cartel1_trading flow Power_Train_bdg2005 3 3 2" xfId="18245" xr:uid="{F0A4F745-70CC-4B88-8F2B-0293EB14A4A5}"/>
    <cellStyle name="_Data_ASaetta2_Cartel1_trading flow Power_Train_bdg2005 3 3 2 2" xfId="30614" xr:uid="{34DA1FC3-5676-4D49-9E26-277A8D236BC0}"/>
    <cellStyle name="_Data_ASaetta2_Cartel1_trading flow Power_Train_bdg2005 3 3 3" xfId="23954" xr:uid="{40C92FD7-A617-45EC-8161-6EB03591DFE6}"/>
    <cellStyle name="_Data_ASaetta2_Cartel1_trading flow Power_Train_bdg2005 3 4" xfId="12337" xr:uid="{9A4E26FE-EE12-42F9-90CC-E4F833F0E748}"/>
    <cellStyle name="_Data_ASaetta2_Cartel1_trading flow Power_Train_bdg2005 3 4 2" xfId="25032" xr:uid="{BB4573FF-FE11-4DFD-8AB4-F8FFE98155A5}"/>
    <cellStyle name="_Data_ASaetta2_Cartel1_trading flow Power_Train_bdg2005 4" xfId="7242" xr:uid="{F089F73F-868A-455D-9303-D8DBB3EFE13C}"/>
    <cellStyle name="_Data_ASaetta2_Cartel1_trading flow Power_Train_bdg2005 4 2" xfId="14604" xr:uid="{F2E3629D-D8A0-492D-A2B0-3EC5E29034D1}"/>
    <cellStyle name="_Data_ASaetta2_Cartel1_trading flow Power_Train_bdg2005 4 2 2" xfId="27115" xr:uid="{9A98F482-BB76-42ED-8E0E-8D196754A5F8}"/>
    <cellStyle name="_Data_ASaetta2_Cartel1_trading flow Power_Train_bdg2005 4 3" xfId="20453" xr:uid="{3EC821DA-D53F-4EEF-A85B-54AD0D75A916}"/>
    <cellStyle name="_Data_ASaetta2_Cartel1_trading flow Power_Train_bdg2005 5" xfId="10269" xr:uid="{C424D882-BA9B-4B58-B5A8-3B8685506B01}"/>
    <cellStyle name="_Data_ASaetta2_Cartel1_trading flow Power_Train_bdg2005 5 2" xfId="17325" xr:uid="{FCB575B7-4B2B-43D0-A7DF-EA9299A44C16}"/>
    <cellStyle name="_Data_ASaetta2_Cartel1_trading flow Power_Train_bdg2005 5 2 2" xfId="29749" xr:uid="{73AF3948-22ED-4D45-B53A-D8286E728A42}"/>
    <cellStyle name="_Data_ASaetta2_Cartel1_trading flow Power_Train_bdg2005 5 3" xfId="23066" xr:uid="{8D1A5D49-A32F-45FB-BCF9-5DF4CD2C4D9E}"/>
    <cellStyle name="_Data_ASaetta2_Cartel1_trading flow Power_Train_bdg2005 6" xfId="12339" xr:uid="{7F845821-78E4-4B61-B6D9-0972ACECD406}"/>
    <cellStyle name="_Data_ASaetta2_Cartel1_trading flow Power_Train_bdg2005 6 2" xfId="25034" xr:uid="{0CC4A765-4D9C-47E1-BDCB-3E01BEEF6522}"/>
    <cellStyle name="_Data_ASaetta2_Cartel1_Working Capital 30-4-05 - calcolo giorni" xfId="1307" xr:uid="{66868A53-036E-412E-AD64-A3B453A727B5}"/>
    <cellStyle name="_Data_ASaetta2_Cartel1_Working Capital 30-4-05 - calcolo giorni 2" xfId="1308" xr:uid="{4D7C54E5-E455-4C39-9144-168DD74DEF75}"/>
    <cellStyle name="_Data_ASaetta2_Cartel1_Working Capital 30-4-05 - calcolo giorni 2 2" xfId="7247" xr:uid="{9B040312-E801-4BD1-9ED4-0B82BAA23BD5}"/>
    <cellStyle name="_Data_ASaetta2_Cartel1_Working Capital 30-4-05 - calcolo giorni 2 2 2" xfId="14609" xr:uid="{414C05ED-1B49-4F05-B2DA-B3428FE1F5DE}"/>
    <cellStyle name="_Data_ASaetta2_Cartel1_Working Capital 30-4-05 - calcolo giorni 2 2 2 2" xfId="27120" xr:uid="{7B9E2A5E-E000-4968-B7D2-6BC06951A16B}"/>
    <cellStyle name="_Data_ASaetta2_Cartel1_Working Capital 30-4-05 - calcolo giorni 2 2 3" xfId="20458" xr:uid="{FA73150C-62E1-4BE9-A2B4-E70066C30831}"/>
    <cellStyle name="_Data_ASaetta2_Cartel1_Working Capital 30-4-05 - calcolo giorni 2 3" xfId="10268" xr:uid="{79BE22C0-F055-49BC-9397-9319436316FA}"/>
    <cellStyle name="_Data_ASaetta2_Cartel1_Working Capital 30-4-05 - calcolo giorni 2 3 2" xfId="17324" xr:uid="{AEA884D9-79A4-4897-B9F2-A97B7A38601F}"/>
    <cellStyle name="_Data_ASaetta2_Cartel1_Working Capital 30-4-05 - calcolo giorni 2 3 2 2" xfId="29748" xr:uid="{0DEA23C7-F656-4316-AF61-9411BCE17157}"/>
    <cellStyle name="_Data_ASaetta2_Cartel1_Working Capital 30-4-05 - calcolo giorni 2 3 3" xfId="23065" xr:uid="{3A69613D-C7D7-46AA-B193-0435BA924C92}"/>
    <cellStyle name="_Data_ASaetta2_Cartel1_Working Capital 30-4-05 - calcolo giorni 2 4" xfId="12335" xr:uid="{88E30D81-DFBF-4641-B53B-910B63F44E09}"/>
    <cellStyle name="_Data_ASaetta2_Cartel1_Working Capital 30-4-05 - calcolo giorni 2 4 2" xfId="25030" xr:uid="{69E34846-E89C-4791-BCF1-63FBB06D272B}"/>
    <cellStyle name="_Data_ASaetta2_Cartel1_Working Capital 30-4-05 - calcolo giorni 3" xfId="1309" xr:uid="{45FECBCE-4189-42D9-9BAC-F44E2C83877E}"/>
    <cellStyle name="_Data_ASaetta2_Cartel1_Working Capital 30-4-05 - calcolo giorni 3 2" xfId="7248" xr:uid="{2BB3B750-BE74-4998-B4B7-8727F4848CCB}"/>
    <cellStyle name="_Data_ASaetta2_Cartel1_Working Capital 30-4-05 - calcolo giorni 3 2 2" xfId="14610" xr:uid="{73170D9F-03F5-44C1-A089-BE962A304FFB}"/>
    <cellStyle name="_Data_ASaetta2_Cartel1_Working Capital 30-4-05 - calcolo giorni 3 2 2 2" xfId="27121" xr:uid="{6953DF9F-BA74-4E6A-ABAA-8978C2862ED1}"/>
    <cellStyle name="_Data_ASaetta2_Cartel1_Working Capital 30-4-05 - calcolo giorni 3 2 3" xfId="20459" xr:uid="{A3AC22C7-E046-4918-9314-52B2AD225D39}"/>
    <cellStyle name="_Data_ASaetta2_Cartel1_Working Capital 30-4-05 - calcolo giorni 3 3" xfId="10266" xr:uid="{05E64A08-AF86-4E7A-A8C4-E068DCE37BB9}"/>
    <cellStyle name="_Data_ASaetta2_Cartel1_Working Capital 30-4-05 - calcolo giorni 3 3 2" xfId="17322" xr:uid="{5C89AD6C-03FD-41B1-B6DE-AFCF94B4B3E9}"/>
    <cellStyle name="_Data_ASaetta2_Cartel1_Working Capital 30-4-05 - calcolo giorni 3 3 2 2" xfId="29747" xr:uid="{7C2FD95B-5D82-400C-B34D-C11C4622638C}"/>
    <cellStyle name="_Data_ASaetta2_Cartel1_Working Capital 30-4-05 - calcolo giorni 3 3 3" xfId="23064" xr:uid="{F59857A6-0D8E-4C92-90D7-F636AAC3CBAD}"/>
    <cellStyle name="_Data_ASaetta2_Cartel1_Working Capital 30-4-05 - calcolo giorni 3 4" xfId="12334" xr:uid="{FEC91E69-531F-4F29-A575-FAC748B6C0D5}"/>
    <cellStyle name="_Data_ASaetta2_Cartel1_Working Capital 30-4-05 - calcolo giorni 3 4 2" xfId="25029" xr:uid="{B754DC7E-9790-418F-9B3D-A652C7F543A2}"/>
    <cellStyle name="_Data_ASaetta2_Cartel1_Working Capital 30-4-05 - calcolo giorni 4" xfId="7246" xr:uid="{BE7C00A9-513C-40BC-BE8B-1046339F0499}"/>
    <cellStyle name="_Data_ASaetta2_Cartel1_Working Capital 30-4-05 - calcolo giorni 4 2" xfId="14608" xr:uid="{13C0F15D-3050-4807-B643-B9B8A58B7ACE}"/>
    <cellStyle name="_Data_ASaetta2_Cartel1_Working Capital 30-4-05 - calcolo giorni 4 2 2" xfId="27119" xr:uid="{5C1A9EF6-8E8D-45C4-A91A-FB7B82556C2D}"/>
    <cellStyle name="_Data_ASaetta2_Cartel1_Working Capital 30-4-05 - calcolo giorni 4 3" xfId="20457" xr:uid="{71E2ACB2-3B04-44CA-9FAD-50B41CCA5B15}"/>
    <cellStyle name="_Data_ASaetta2_Cartel1_Working Capital 30-4-05 - calcolo giorni 5" xfId="11192" xr:uid="{D9DDBC0D-7CEC-44AE-9184-62908A40DCE9}"/>
    <cellStyle name="_Data_ASaetta2_Cartel1_Working Capital 30-4-05 - calcolo giorni 5 2" xfId="18215" xr:uid="{359E3C1C-AA37-4033-82F6-B07D028FBF28}"/>
    <cellStyle name="_Data_ASaetta2_Cartel1_Working Capital 30-4-05 - calcolo giorni 5 2 2" xfId="30584" xr:uid="{0C2C2A26-1A68-4BA3-AE0F-3997FFE9C6E4}"/>
    <cellStyle name="_Data_ASaetta2_Cartel1_Working Capital 30-4-05 - calcolo giorni 5 3" xfId="23919" xr:uid="{6FCA0D82-B9DE-4386-A3A5-F18CD9D94CE2}"/>
    <cellStyle name="_Data_ASaetta2_Cartel1_Working Capital 30-4-05 - calcolo giorni 6" xfId="12336" xr:uid="{84F9ABD7-F10E-4702-B043-A48AAF2858CD}"/>
    <cellStyle name="_Data_ASaetta2_Cartel1_Working Capital 30-4-05 - calcolo giorni 6 2" xfId="25031" xr:uid="{4AD9029B-92BD-4081-951C-A1E470FDB1D8}"/>
    <cellStyle name="_Data_ASaetta2_Cartel2" xfId="1310" xr:uid="{78CED1A2-E6A2-4C82-B62A-AF1E569E16DC}"/>
    <cellStyle name="_Data_ASaetta2_Cartel2 2" xfId="1311" xr:uid="{9059B2B4-6E97-487B-8C53-3220EBFD1996}"/>
    <cellStyle name="_Data_ASaetta2_Cartel2 2 2" xfId="7250" xr:uid="{5C530BC7-C417-4DB0-A35A-05B1F14F5545}"/>
    <cellStyle name="_Data_ASaetta2_Cartel2 2 2 2" xfId="14612" xr:uid="{4C20288E-69B0-4FE0-BC5C-8BE55F8B8F89}"/>
    <cellStyle name="_Data_ASaetta2_Cartel2 2 2 2 2" xfId="27123" xr:uid="{A45EFB5B-6EAB-4CF0-80D7-708F1802479F}"/>
    <cellStyle name="_Data_ASaetta2_Cartel2 2 2 3" xfId="20461" xr:uid="{0A801EB2-442B-4B97-95A0-14491008FE6F}"/>
    <cellStyle name="_Data_ASaetta2_Cartel2 2 3" xfId="10264" xr:uid="{79F36B54-FEDA-4BFC-A683-C20CDC1D1990}"/>
    <cellStyle name="_Data_ASaetta2_Cartel2 2 3 2" xfId="17320" xr:uid="{08A5304E-D611-41C9-B198-45AFFBD02A60}"/>
    <cellStyle name="_Data_ASaetta2_Cartel2 2 3 2 2" xfId="29745" xr:uid="{0DBF78D9-2B3C-4F14-AED1-3D42D0055F84}"/>
    <cellStyle name="_Data_ASaetta2_Cartel2 2 3 3" xfId="23062" xr:uid="{EBD4430E-3E17-4B67-AAAA-DE438CF4B321}"/>
    <cellStyle name="_Data_ASaetta2_Cartel2 2 4" xfId="12332" xr:uid="{A8884539-2351-47D9-8328-5D58D364ADE5}"/>
    <cellStyle name="_Data_ASaetta2_Cartel2 2 4 2" xfId="25027" xr:uid="{524E843B-3D2C-4D4B-BFE0-C410C75FEFD0}"/>
    <cellStyle name="_Data_ASaetta2_Cartel2 3" xfId="1312" xr:uid="{3D0A1EAC-E498-496A-BEEA-61B1460F48F1}"/>
    <cellStyle name="_Data_ASaetta2_Cartel2 3 2" xfId="7251" xr:uid="{494033ED-CFAE-4315-A02D-BF336563DBB9}"/>
    <cellStyle name="_Data_ASaetta2_Cartel2 3 2 2" xfId="14613" xr:uid="{C7933E6F-5E47-45D5-BB0F-A2E2E2C1B710}"/>
    <cellStyle name="_Data_ASaetta2_Cartel2 3 2 2 2" xfId="27124" xr:uid="{6CCEA3C9-3836-4973-B2E8-4E4AAADEB9AC}"/>
    <cellStyle name="_Data_ASaetta2_Cartel2 3 2 3" xfId="20462" xr:uid="{E5F1E637-C48E-4B64-844C-0F041B40F7B1}"/>
    <cellStyle name="_Data_ASaetta2_Cartel2 3 3" xfId="10263" xr:uid="{35D1ADBD-5F0F-4FE4-AF48-DF5DFB1090CE}"/>
    <cellStyle name="_Data_ASaetta2_Cartel2 3 3 2" xfId="17319" xr:uid="{0E68A0F2-1CF4-4CC7-B5FA-E42AFE37D828}"/>
    <cellStyle name="_Data_ASaetta2_Cartel2 3 3 2 2" xfId="29744" xr:uid="{6E5BB421-A537-4227-87B8-5F4E453162F5}"/>
    <cellStyle name="_Data_ASaetta2_Cartel2 3 3 3" xfId="23061" xr:uid="{288FED68-E262-4DB7-9512-4E34C143431E}"/>
    <cellStyle name="_Data_ASaetta2_Cartel2 3 4" xfId="12331" xr:uid="{AD2347FC-6B78-4C0C-A1DC-04F57CA4F255}"/>
    <cellStyle name="_Data_ASaetta2_Cartel2 3 4 2" xfId="25026" xr:uid="{64DCDE49-3AFC-404C-BFCE-8AFF7C5ECF24}"/>
    <cellStyle name="_Data_ASaetta2_Cartel2 4" xfId="7249" xr:uid="{92DF66F5-8C90-40D4-AAFB-F2EA386B50A0}"/>
    <cellStyle name="_Data_ASaetta2_Cartel2 4 2" xfId="14611" xr:uid="{4D66A167-C87A-4B0C-9C8A-BC68445D6992}"/>
    <cellStyle name="_Data_ASaetta2_Cartel2 4 2 2" xfId="27122" xr:uid="{2EB1DE09-A91B-47B6-96D9-B5B414906074}"/>
    <cellStyle name="_Data_ASaetta2_Cartel2 4 3" xfId="20460" xr:uid="{19E2328B-8C36-4EE2-B3E6-19CD2FA29678}"/>
    <cellStyle name="_Data_ASaetta2_Cartel2 5" xfId="10265" xr:uid="{13DE2EC3-B943-4E93-A702-09A5F0850B14}"/>
    <cellStyle name="_Data_ASaetta2_Cartel2 5 2" xfId="17321" xr:uid="{DAE4FC51-552D-466D-ACD1-FBD1043E5EED}"/>
    <cellStyle name="_Data_ASaetta2_Cartel2 5 2 2" xfId="29746" xr:uid="{4A908C87-F6B6-4B5C-868F-4680E9197390}"/>
    <cellStyle name="_Data_ASaetta2_Cartel2 5 3" xfId="23063" xr:uid="{E80F34DB-DA7B-4EF5-8B27-2241BECB48C2}"/>
    <cellStyle name="_Data_ASaetta2_Cartel2 6" xfId="12333" xr:uid="{E0BDFE93-3B1C-4B45-9C8E-858D5E70533E}"/>
    <cellStyle name="_Data_ASaetta2_Cartel2 6 2" xfId="25028" xr:uid="{97FFF126-D795-45F9-AC0F-B48A3847FC43}"/>
    <cellStyle name="_Data_ASaetta2_Cartel2_CF cash bdg 2005 tot anno" xfId="1313" xr:uid="{36E1F529-0FF0-4BE5-BF6D-9CDE5C91934B}"/>
    <cellStyle name="_Data_ASaetta2_Cartel2_CF cash bdg 2005 tot anno 2" xfId="1314" xr:uid="{F3E80371-7141-4A6C-8D08-A17536162FFA}"/>
    <cellStyle name="_Data_ASaetta2_Cartel2_CF cash bdg 2005 tot anno 2 2" xfId="7253" xr:uid="{0526CC5E-8B6A-4BE4-9E9E-215D91B28CD9}"/>
    <cellStyle name="_Data_ASaetta2_Cartel2_CF cash bdg 2005 tot anno 2 2 2" xfId="14615" xr:uid="{0DB5FCA7-F11F-4C06-875F-7689AC42A47C}"/>
    <cellStyle name="_Data_ASaetta2_Cartel2_CF cash bdg 2005 tot anno 2 2 2 2" xfId="27126" xr:uid="{1E40D437-2A01-48A3-B2F9-7EADF3487FF9}"/>
    <cellStyle name="_Data_ASaetta2_Cartel2_CF cash bdg 2005 tot anno 2 2 3" xfId="20464" xr:uid="{2AFF880E-CF3A-408C-A0B0-42D5635205EB}"/>
    <cellStyle name="_Data_ASaetta2_Cartel2_CF cash bdg 2005 tot anno 2 3" xfId="10259" xr:uid="{D1CBC756-9365-4210-8D7F-2DCAD0137CF7}"/>
    <cellStyle name="_Data_ASaetta2_Cartel2_CF cash bdg 2005 tot anno 2 3 2" xfId="17315" xr:uid="{ADB9FB88-3CBA-4B5B-9209-D1CFAF574D7C}"/>
    <cellStyle name="_Data_ASaetta2_Cartel2_CF cash bdg 2005 tot anno 2 3 2 2" xfId="29742" xr:uid="{6D592E20-45C4-46B6-950F-367EA59C7585}"/>
    <cellStyle name="_Data_ASaetta2_Cartel2_CF cash bdg 2005 tot anno 2 3 3" xfId="23059" xr:uid="{8205250E-D6C0-451F-AEFC-9A7D3305D7B1}"/>
    <cellStyle name="_Data_ASaetta2_Cartel2_CF cash bdg 2005 tot anno 2 4" xfId="11545" xr:uid="{AD39824A-4DA7-4AC0-878A-D9185A150887}"/>
    <cellStyle name="_Data_ASaetta2_Cartel2_CF cash bdg 2005 tot anno 2 4 2" xfId="24243" xr:uid="{404B2704-6F45-4371-A7E2-E1A384AB5A90}"/>
    <cellStyle name="_Data_ASaetta2_Cartel2_CF cash bdg 2005 tot anno 3" xfId="1315" xr:uid="{5F1153A1-D0C6-4635-AD1E-B70FD3C9D912}"/>
    <cellStyle name="_Data_ASaetta2_Cartel2_CF cash bdg 2005 tot anno 3 2" xfId="7254" xr:uid="{8F2D0830-3133-410A-A1D3-7473C011EBEA}"/>
    <cellStyle name="_Data_ASaetta2_Cartel2_CF cash bdg 2005 tot anno 3 2 2" xfId="14616" xr:uid="{C4CD53AC-2DE9-4426-A2E0-00FE765E4C79}"/>
    <cellStyle name="_Data_ASaetta2_Cartel2_CF cash bdg 2005 tot anno 3 2 2 2" xfId="27127" xr:uid="{ED2362D3-DE13-4D4D-8C6F-F136B48E1164}"/>
    <cellStyle name="_Data_ASaetta2_Cartel2_CF cash bdg 2005 tot anno 3 2 3" xfId="20465" xr:uid="{05CAF594-5A82-4080-9A80-68B312AC1391}"/>
    <cellStyle name="_Data_ASaetta2_Cartel2_CF cash bdg 2005 tot anno 3 3" xfId="10258" xr:uid="{7E1DE956-22C9-4CB6-B748-5F121E253582}"/>
    <cellStyle name="_Data_ASaetta2_Cartel2_CF cash bdg 2005 tot anno 3 3 2" xfId="17314" xr:uid="{BFBD62D7-05A4-4CAC-AF42-8C9F65B72758}"/>
    <cellStyle name="_Data_ASaetta2_Cartel2_CF cash bdg 2005 tot anno 3 3 2 2" xfId="29741" xr:uid="{7A5AECAA-E40F-4094-8D11-0C2431D72C61}"/>
    <cellStyle name="_Data_ASaetta2_Cartel2_CF cash bdg 2005 tot anno 3 3 3" xfId="23058" xr:uid="{CC3D387D-81E2-4031-8168-CF5CA81C4205}"/>
    <cellStyle name="_Data_ASaetta2_Cartel2_CF cash bdg 2005 tot anno 3 4" xfId="12329" xr:uid="{CD4624CE-053E-4945-87D5-33F2D25BA039}"/>
    <cellStyle name="_Data_ASaetta2_Cartel2_CF cash bdg 2005 tot anno 3 4 2" xfId="25024" xr:uid="{1B6F73D2-126F-41EE-963E-7999192E1EAF}"/>
    <cellStyle name="_Data_ASaetta2_Cartel2_CF cash bdg 2005 tot anno 4" xfId="7252" xr:uid="{8F2C60F0-0784-470E-93B5-F502F3455F78}"/>
    <cellStyle name="_Data_ASaetta2_Cartel2_CF cash bdg 2005 tot anno 4 2" xfId="14614" xr:uid="{CD949395-6BA5-4DB6-85E2-98303E3159FC}"/>
    <cellStyle name="_Data_ASaetta2_Cartel2_CF cash bdg 2005 tot anno 4 2 2" xfId="27125" xr:uid="{74BB506A-2381-4EB1-96FE-920B51637EFA}"/>
    <cellStyle name="_Data_ASaetta2_Cartel2_CF cash bdg 2005 tot anno 4 3" xfId="20463" xr:uid="{3B761183-63E3-44DB-9643-3F15343C6BF8}"/>
    <cellStyle name="_Data_ASaetta2_Cartel2_CF cash bdg 2005 tot anno 5" xfId="10260" xr:uid="{77C628A0-79FC-453B-BE2E-E421C49C167F}"/>
    <cellStyle name="_Data_ASaetta2_Cartel2_CF cash bdg 2005 tot anno 5 2" xfId="17316" xr:uid="{2D9578DD-B6C0-4E18-9240-D9BA6A74522A}"/>
    <cellStyle name="_Data_ASaetta2_Cartel2_CF cash bdg 2005 tot anno 5 2 2" xfId="29743" xr:uid="{F5150913-E7A9-4DD4-AF12-AB904BC786FD}"/>
    <cellStyle name="_Data_ASaetta2_Cartel2_CF cash bdg 2005 tot anno 5 3" xfId="23060" xr:uid="{9681C0B7-71B2-4DDA-84FC-367D2702A5EB}"/>
    <cellStyle name="_Data_ASaetta2_Cartel2_CF cash bdg 2005 tot anno 6" xfId="11247" xr:uid="{8C33D08E-2D25-4C8B-82BB-8CAA75C17D86}"/>
    <cellStyle name="_Data_ASaetta2_Cartel2_CF cash bdg 2005 tot anno 6 2" xfId="23974" xr:uid="{C0C86AD9-D2A4-4260-AC12-508A3A42788C}"/>
    <cellStyle name="_Data_ASaetta2_Cartel2_CF Comau 2005 FCS-BDG- FY04" xfId="1316" xr:uid="{3679A796-CD9F-4873-AF0D-A15122E69168}"/>
    <cellStyle name="_Data_ASaetta2_Cartel2_CF Comau 2005 FCS-BDG- FY04 2" xfId="1317" xr:uid="{6B806082-D8B8-47A1-B580-9DE39482F72F}"/>
    <cellStyle name="_Data_ASaetta2_Cartel2_CF Comau 2005 FCS-BDG- FY04 2 2" xfId="7256" xr:uid="{D13FC0A5-9D39-44CE-A580-3635E04B316C}"/>
    <cellStyle name="_Data_ASaetta2_Cartel2_CF Comau 2005 FCS-BDG- FY04 2 2 2" xfId="14618" xr:uid="{984E97D3-6BAB-4BEB-919B-F2C06A927E34}"/>
    <cellStyle name="_Data_ASaetta2_Cartel2_CF Comau 2005 FCS-BDG- FY04 2 2 2 2" xfId="27129" xr:uid="{A797A3D3-3547-46F1-81CE-3B8A6EB4E043}"/>
    <cellStyle name="_Data_ASaetta2_Cartel2_CF Comau 2005 FCS-BDG- FY04 2 2 3" xfId="20467" xr:uid="{D89D299B-8DEB-4112-9285-D246642AC48B}"/>
    <cellStyle name="_Data_ASaetta2_Cartel2_CF Comau 2005 FCS-BDG- FY04 2 3" xfId="10253" xr:uid="{E45F4B52-84FD-4ECC-A1C5-ECDE1D6FB12A}"/>
    <cellStyle name="_Data_ASaetta2_Cartel2_CF Comau 2005 FCS-BDG- FY04 2 3 2" xfId="17309" xr:uid="{76F2F566-3313-4634-98C0-CA06EBC50B2E}"/>
    <cellStyle name="_Data_ASaetta2_Cartel2_CF Comau 2005 FCS-BDG- FY04 2 3 2 2" xfId="29739" xr:uid="{687A51E9-09B2-4602-BA02-477CB1DAD52F}"/>
    <cellStyle name="_Data_ASaetta2_Cartel2_CF Comau 2005 FCS-BDG- FY04 2 3 3" xfId="23056" xr:uid="{2F630518-AA5C-440C-891C-5F7104864BC7}"/>
    <cellStyle name="_Data_ASaetta2_Cartel2_CF Comau 2005 FCS-BDG- FY04 2 4" xfId="12327" xr:uid="{E67963DF-3D76-44B3-8446-A8194A7E438C}"/>
    <cellStyle name="_Data_ASaetta2_Cartel2_CF Comau 2005 FCS-BDG- FY04 2 4 2" xfId="25022" xr:uid="{471FE975-3BDE-4CC1-B8A8-89C0D2F82C08}"/>
    <cellStyle name="_Data_ASaetta2_Cartel2_CF Comau 2005 FCS-BDG- FY04 3" xfId="1318" xr:uid="{C594CE98-9B1F-4BCE-B809-9F9189515C00}"/>
    <cellStyle name="_Data_ASaetta2_Cartel2_CF Comau 2005 FCS-BDG- FY04 3 2" xfId="7257" xr:uid="{08DAB4D7-1552-4565-9706-3B1E4A2CEC17}"/>
    <cellStyle name="_Data_ASaetta2_Cartel2_CF Comau 2005 FCS-BDG- FY04 3 2 2" xfId="14619" xr:uid="{655A9F05-F79D-4CC9-9F88-5294456AAE68}"/>
    <cellStyle name="_Data_ASaetta2_Cartel2_CF Comau 2005 FCS-BDG- FY04 3 2 2 2" xfId="27130" xr:uid="{24C71778-BB80-4D59-B1F5-C17E77828300}"/>
    <cellStyle name="_Data_ASaetta2_Cartel2_CF Comau 2005 FCS-BDG- FY04 3 2 3" xfId="20468" xr:uid="{5DAFAF55-EDDC-4FF6-8710-54A00DC3E11E}"/>
    <cellStyle name="_Data_ASaetta2_Cartel2_CF Comau 2005 FCS-BDG- FY04 3 3" xfId="10252" xr:uid="{8193770E-4E4A-4760-B578-564C63C830C2}"/>
    <cellStyle name="_Data_ASaetta2_Cartel2_CF Comau 2005 FCS-BDG- FY04 3 3 2" xfId="17308" xr:uid="{D64BE7D1-5581-4CAB-96E7-C2FB923CA3FF}"/>
    <cellStyle name="_Data_ASaetta2_Cartel2_CF Comau 2005 FCS-BDG- FY04 3 3 2 2" xfId="29738" xr:uid="{9B9216C6-8488-4241-A10A-ED6C3033407D}"/>
    <cellStyle name="_Data_ASaetta2_Cartel2_CF Comau 2005 FCS-BDG- FY04 3 3 3" xfId="23055" xr:uid="{11384F20-FEF5-4B6A-BD95-C10FFF73FCE1}"/>
    <cellStyle name="_Data_ASaetta2_Cartel2_CF Comau 2005 FCS-BDG- FY04 3 4" xfId="12326" xr:uid="{B4837B99-9657-452C-99CD-E93155AE23DF}"/>
    <cellStyle name="_Data_ASaetta2_Cartel2_CF Comau 2005 FCS-BDG- FY04 3 4 2" xfId="25021" xr:uid="{E1965468-148B-4DF7-AA4C-F48B81CA4A8A}"/>
    <cellStyle name="_Data_ASaetta2_Cartel2_CF Comau 2005 FCS-BDG- FY04 4" xfId="7255" xr:uid="{B443EF3D-BCDD-4AB4-8161-D94389E355B4}"/>
    <cellStyle name="_Data_ASaetta2_Cartel2_CF Comau 2005 FCS-BDG- FY04 4 2" xfId="14617" xr:uid="{80F45468-DB81-48EC-860B-995E4BF0FDF9}"/>
    <cellStyle name="_Data_ASaetta2_Cartel2_CF Comau 2005 FCS-BDG- FY04 4 2 2" xfId="27128" xr:uid="{296D9D11-7754-48BA-AA7D-ED413CA7083E}"/>
    <cellStyle name="_Data_ASaetta2_Cartel2_CF Comau 2005 FCS-BDG- FY04 4 3" xfId="20466" xr:uid="{1471D8AF-25B9-4896-BEFD-83305FFDD7DF}"/>
    <cellStyle name="_Data_ASaetta2_Cartel2_CF Comau 2005 FCS-BDG- FY04 5" xfId="10257" xr:uid="{CA6A8CB9-8242-4E3B-942C-A387344FD4DD}"/>
    <cellStyle name="_Data_ASaetta2_Cartel2_CF Comau 2005 FCS-BDG- FY04 5 2" xfId="17313" xr:uid="{A8AB8310-E0C8-477D-A8D7-090FE5A0D20A}"/>
    <cellStyle name="_Data_ASaetta2_Cartel2_CF Comau 2005 FCS-BDG- FY04 5 2 2" xfId="29740" xr:uid="{B73D4560-A56C-40C5-8AEF-73459469D380}"/>
    <cellStyle name="_Data_ASaetta2_Cartel2_CF Comau 2005 FCS-BDG- FY04 5 3" xfId="23057" xr:uid="{B03B9130-6DD3-4B61-A116-3783528CB044}"/>
    <cellStyle name="_Data_ASaetta2_Cartel2_CF Comau 2005 FCS-BDG- FY04 6" xfId="12328" xr:uid="{CC06411C-3BE8-4257-A06D-3A72DC7931C0}"/>
    <cellStyle name="_Data_ASaetta2_Cartel2_CF Comau 2005 FCS-BDG- FY04 6 2" xfId="25023" xr:uid="{6FB85D1D-63BF-49B2-B455-7AFE7C39FDA7}"/>
    <cellStyle name="_Data_ASaetta2_Cartel2_CF Comau FCST12" xfId="1319" xr:uid="{D557F6AD-85B7-453C-8F79-394E81B517AE}"/>
    <cellStyle name="_Data_ASaetta2_Cartel2_CF Comau FCST12 2" xfId="1320" xr:uid="{2D052BA7-BDC3-4BEC-AB44-89A9BDB1D2B1}"/>
    <cellStyle name="_Data_ASaetta2_Cartel2_CF Comau FCST12 2 2" xfId="7259" xr:uid="{C46B8882-5637-40CE-BC0E-1AC42FCA9955}"/>
    <cellStyle name="_Data_ASaetta2_Cartel2_CF Comau FCST12 2 2 2" xfId="14621" xr:uid="{B005CA9C-AAA6-4C6A-B17C-018517F0254C}"/>
    <cellStyle name="_Data_ASaetta2_Cartel2_CF Comau FCST12 2 2 2 2" xfId="27132" xr:uid="{3B9E168E-326B-4D38-BC79-24103E777D1F}"/>
    <cellStyle name="_Data_ASaetta2_Cartel2_CF Comau FCST12 2 2 3" xfId="20470" xr:uid="{71C4B8ED-7C9C-4960-9D8D-B8AEBE650621}"/>
    <cellStyle name="_Data_ASaetta2_Cartel2_CF Comau FCST12 2 3" xfId="10250" xr:uid="{93A009DC-2340-4F4B-80E8-805E544CDAEA}"/>
    <cellStyle name="_Data_ASaetta2_Cartel2_CF Comau FCST12 2 3 2" xfId="17306" xr:uid="{3AA27DF7-12FA-4BA8-AB10-5B89309CB81E}"/>
    <cellStyle name="_Data_ASaetta2_Cartel2_CF Comau FCST12 2 3 2 2" xfId="29736" xr:uid="{A21B5102-401F-4057-8583-F8AE2E9DCE68}"/>
    <cellStyle name="_Data_ASaetta2_Cartel2_CF Comau FCST12 2 3 3" xfId="23053" xr:uid="{A369EA7E-C1F9-4AEB-B0CA-6DAA40C4ECB7}"/>
    <cellStyle name="_Data_ASaetta2_Cartel2_CF Comau FCST12 2 4" xfId="12324" xr:uid="{01B1948D-119D-4DF4-851C-BD6B033547AE}"/>
    <cellStyle name="_Data_ASaetta2_Cartel2_CF Comau FCST12 2 4 2" xfId="25019" xr:uid="{0CB5893E-946F-4854-A18E-E25E9F2EC960}"/>
    <cellStyle name="_Data_ASaetta2_Cartel2_CF Comau FCST12 3" xfId="1321" xr:uid="{76673334-E0DF-4BDE-9BA3-701450331678}"/>
    <cellStyle name="_Data_ASaetta2_Cartel2_CF Comau FCST12 3 2" xfId="7260" xr:uid="{BC63AD6C-5FC5-48BB-B5CD-15E3D314C8E6}"/>
    <cellStyle name="_Data_ASaetta2_Cartel2_CF Comau FCST12 3 2 2" xfId="14622" xr:uid="{78CF73D8-5D53-4749-9FE2-2AE5C894C9A5}"/>
    <cellStyle name="_Data_ASaetta2_Cartel2_CF Comau FCST12 3 2 2 2" xfId="27133" xr:uid="{5027B9C8-CA3A-4098-B7BC-958B03A783A2}"/>
    <cellStyle name="_Data_ASaetta2_Cartel2_CF Comau FCST12 3 2 3" xfId="20471" xr:uid="{4308CC94-CCB4-479F-A0C5-DD1205175F77}"/>
    <cellStyle name="_Data_ASaetta2_Cartel2_CF Comau FCST12 3 3" xfId="10248" xr:uid="{756E95F9-846B-4FD4-9C5E-1AFADAAEACB3}"/>
    <cellStyle name="_Data_ASaetta2_Cartel2_CF Comau FCST12 3 3 2" xfId="17304" xr:uid="{4ED5500C-ECCB-4CD4-9CCF-FE59CF79A3E5}"/>
    <cellStyle name="_Data_ASaetta2_Cartel2_CF Comau FCST12 3 3 2 2" xfId="29735" xr:uid="{88156A1D-A091-446C-A0D4-7EE9906EFBE6}"/>
    <cellStyle name="_Data_ASaetta2_Cartel2_CF Comau FCST12 3 3 3" xfId="23052" xr:uid="{D5A39A1E-4462-4A28-85B8-84D6BE153710}"/>
    <cellStyle name="_Data_ASaetta2_Cartel2_CF Comau FCST12 3 4" xfId="12323" xr:uid="{38108392-6F4B-43A8-8F5F-14846A653892}"/>
    <cellStyle name="_Data_ASaetta2_Cartel2_CF Comau FCST12 3 4 2" xfId="25018" xr:uid="{1F7DDA98-8672-4B00-B904-3CB7D82FDC19}"/>
    <cellStyle name="_Data_ASaetta2_Cartel2_CF Comau FCST12 4" xfId="7258" xr:uid="{C0EB8065-F88E-442D-B991-DE044A454F3D}"/>
    <cellStyle name="_Data_ASaetta2_Cartel2_CF Comau FCST12 4 2" xfId="14620" xr:uid="{E1D208EF-3CBD-4FC0-806C-B87F2795C748}"/>
    <cellStyle name="_Data_ASaetta2_Cartel2_CF Comau FCST12 4 2 2" xfId="27131" xr:uid="{CA3659BC-7638-48CD-A343-F7D16599D264}"/>
    <cellStyle name="_Data_ASaetta2_Cartel2_CF Comau FCST12 4 3" xfId="20469" xr:uid="{1B14F7E2-031B-46F9-BA20-CAC0FA7F8DA2}"/>
    <cellStyle name="_Data_ASaetta2_Cartel2_CF Comau FCST12 5" xfId="10251" xr:uid="{4F8203D9-7FC5-4E8C-90B3-2718A66AD9A0}"/>
    <cellStyle name="_Data_ASaetta2_Cartel2_CF Comau FCST12 5 2" xfId="17307" xr:uid="{26E7CE6E-7E54-4AFE-9E19-CF4404A184FB}"/>
    <cellStyle name="_Data_ASaetta2_Cartel2_CF Comau FCST12 5 2 2" xfId="29737" xr:uid="{2EAA2BC1-7313-4041-A9EE-28696A2923D6}"/>
    <cellStyle name="_Data_ASaetta2_Cartel2_CF Comau FCST12 5 3" xfId="23054" xr:uid="{C663DF3B-ADCA-41C4-A380-052BD2F3B78F}"/>
    <cellStyle name="_Data_ASaetta2_Cartel2_CF Comau FCST12 6" xfId="12325" xr:uid="{6A5C5AA9-B201-4D3F-821F-FF1957589BF6}"/>
    <cellStyle name="_Data_ASaetta2_Cartel2_CF Comau FCST12 6 2" xfId="25020" xr:uid="{D0484DFD-DB68-40C0-ADB8-031554E38079}"/>
    <cellStyle name="_Data_ASaetta2_Cartel2_CF Comau q1 2005-q1 bdg- q12004" xfId="1322" xr:uid="{57F3F0BD-800D-4782-856B-1421B2A0B261}"/>
    <cellStyle name="_Data_ASaetta2_Cartel2_CF Comau q1 2005-q1 bdg- q12004 2" xfId="1323" xr:uid="{EF324275-0F1F-4FA8-9A0A-B365577CB410}"/>
    <cellStyle name="_Data_ASaetta2_Cartel2_CF Comau q1 2005-q1 bdg- q12004 2 2" xfId="7262" xr:uid="{5F7E9AA9-D26D-408F-A58E-81F8058F6507}"/>
    <cellStyle name="_Data_ASaetta2_Cartel2_CF Comau q1 2005-q1 bdg- q12004 2 2 2" xfId="14624" xr:uid="{5CECB1B4-2BC0-4742-9DFE-C1BF5AA4279D}"/>
    <cellStyle name="_Data_ASaetta2_Cartel2_CF Comau q1 2005-q1 bdg- q12004 2 2 2 2" xfId="27135" xr:uid="{A3F893D9-4A71-4865-8511-A2545B3857DA}"/>
    <cellStyle name="_Data_ASaetta2_Cartel2_CF Comau q1 2005-q1 bdg- q12004 2 2 3" xfId="20473" xr:uid="{18EE6FFE-49A1-40D5-A737-6045E00BEFF5}"/>
    <cellStyle name="_Data_ASaetta2_Cartel2_CF Comau q1 2005-q1 bdg- q12004 2 3" xfId="10246" xr:uid="{AC1D78AE-5588-45D1-8FB8-080212C18E09}"/>
    <cellStyle name="_Data_ASaetta2_Cartel2_CF Comau q1 2005-q1 bdg- q12004 2 3 2" xfId="17302" xr:uid="{93FB3074-741A-444C-8352-A47599EB2E79}"/>
    <cellStyle name="_Data_ASaetta2_Cartel2_CF Comau q1 2005-q1 bdg- q12004 2 3 2 2" xfId="29733" xr:uid="{4B847AF5-4B76-4E67-BEF1-AA6D161C2C15}"/>
    <cellStyle name="_Data_ASaetta2_Cartel2_CF Comau q1 2005-q1 bdg- q12004 2 3 3" xfId="23050" xr:uid="{FBA8834C-EDAB-445F-B815-8F135C9A2143}"/>
    <cellStyle name="_Data_ASaetta2_Cartel2_CF Comau q1 2005-q1 bdg- q12004 2 4" xfId="12321" xr:uid="{F5789B20-D3F6-4D3D-878A-D3E4D4B8E487}"/>
    <cellStyle name="_Data_ASaetta2_Cartel2_CF Comau q1 2005-q1 bdg- q12004 2 4 2" xfId="25016" xr:uid="{D4DD4FBC-5652-4D46-A56B-9BD9B34D3D28}"/>
    <cellStyle name="_Data_ASaetta2_Cartel2_CF Comau q1 2005-q1 bdg- q12004 3" xfId="1324" xr:uid="{DB3B1E66-DCB8-45FE-B19E-6B86D4842D4E}"/>
    <cellStyle name="_Data_ASaetta2_Cartel2_CF Comau q1 2005-q1 bdg- q12004 3 2" xfId="7263" xr:uid="{6616A0F7-7976-4A12-929B-89F35475249C}"/>
    <cellStyle name="_Data_ASaetta2_Cartel2_CF Comau q1 2005-q1 bdg- q12004 3 2 2" xfId="14625" xr:uid="{C85A335F-22C3-4245-9B8F-0C6C4F2328FC}"/>
    <cellStyle name="_Data_ASaetta2_Cartel2_CF Comau q1 2005-q1 bdg- q12004 3 2 2 2" xfId="27136" xr:uid="{75FF24FF-FD80-41AE-92F9-6F767E12A73B}"/>
    <cellStyle name="_Data_ASaetta2_Cartel2_CF Comau q1 2005-q1 bdg- q12004 3 2 3" xfId="20474" xr:uid="{36A7CD24-3486-451F-A4E4-D1DA4385B79B}"/>
    <cellStyle name="_Data_ASaetta2_Cartel2_CF Comau q1 2005-q1 bdg- q12004 3 3" xfId="10245" xr:uid="{0BCB1B54-7D59-4FD1-9760-9666BF6E1860}"/>
    <cellStyle name="_Data_ASaetta2_Cartel2_CF Comau q1 2005-q1 bdg- q12004 3 3 2" xfId="17301" xr:uid="{33FE2124-0FCE-49DC-959B-3FCAAABB8636}"/>
    <cellStyle name="_Data_ASaetta2_Cartel2_CF Comau q1 2005-q1 bdg- q12004 3 3 2 2" xfId="29732" xr:uid="{781568A8-3D90-40F7-9D97-6FF478D5C913}"/>
    <cellStyle name="_Data_ASaetta2_Cartel2_CF Comau q1 2005-q1 bdg- q12004 3 3 3" xfId="23049" xr:uid="{2D6226AD-9073-4D68-92E8-EC7DC38C548F}"/>
    <cellStyle name="_Data_ASaetta2_Cartel2_CF Comau q1 2005-q1 bdg- q12004 3 4" xfId="12320" xr:uid="{4ED82298-35D3-40A5-8E3F-2AEB414DFEB8}"/>
    <cellStyle name="_Data_ASaetta2_Cartel2_CF Comau q1 2005-q1 bdg- q12004 3 4 2" xfId="25015" xr:uid="{68046663-AB00-4851-A40E-44AFDB3A21B1}"/>
    <cellStyle name="_Data_ASaetta2_Cartel2_CF Comau q1 2005-q1 bdg- q12004 4" xfId="7261" xr:uid="{C84720DA-D47F-4F6B-872C-CF0792443699}"/>
    <cellStyle name="_Data_ASaetta2_Cartel2_CF Comau q1 2005-q1 bdg- q12004 4 2" xfId="14623" xr:uid="{F8BD4594-BF89-4AF3-B4FA-EAA9BE302AD1}"/>
    <cellStyle name="_Data_ASaetta2_Cartel2_CF Comau q1 2005-q1 bdg- q12004 4 2 2" xfId="27134" xr:uid="{06F491C9-D40B-46D3-92E8-7DC64710F763}"/>
    <cellStyle name="_Data_ASaetta2_Cartel2_CF Comau q1 2005-q1 bdg- q12004 4 3" xfId="20472" xr:uid="{6772A6B4-F633-4F60-958D-8B9A3480AADD}"/>
    <cellStyle name="_Data_ASaetta2_Cartel2_CF Comau q1 2005-q1 bdg- q12004 5" xfId="10247" xr:uid="{8B5B9DB8-F999-469C-B121-DEAFD866E445}"/>
    <cellStyle name="_Data_ASaetta2_Cartel2_CF Comau q1 2005-q1 bdg- q12004 5 2" xfId="17303" xr:uid="{B93FEFAF-6CC1-4A1B-91EA-3F21D5020E4F}"/>
    <cellStyle name="_Data_ASaetta2_Cartel2_CF Comau q1 2005-q1 bdg- q12004 5 2 2" xfId="29734" xr:uid="{27FA83B9-6EFB-4621-B0FA-F627F3D9EAA5}"/>
    <cellStyle name="_Data_ASaetta2_Cartel2_CF Comau q1 2005-q1 bdg- q12004 5 3" xfId="23051" xr:uid="{552B184B-E15F-4D05-98EE-26E23BCCEFC4}"/>
    <cellStyle name="_Data_ASaetta2_Cartel2_CF Comau q1 2005-q1 bdg- q12004 6" xfId="12322" xr:uid="{58329AD8-DD81-4335-95B7-E841A75AC270}"/>
    <cellStyle name="_Data_ASaetta2_Cartel2_CF Comau q1 2005-q1 bdg- q12004 6 2" xfId="25017" xr:uid="{E51DA415-6182-4975-970F-8BE53A5DBACC}"/>
    <cellStyle name="_Data_ASaetta2_Cartel2_flash a zanconti" xfId="1325" xr:uid="{4F3F70BE-0B36-42D3-A699-BF7086E0DC08}"/>
    <cellStyle name="_Data_ASaetta2_Cartel2_flash a zanconti 2" xfId="1326" xr:uid="{24CFE4BC-A081-4755-B069-174319F96175}"/>
    <cellStyle name="_Data_ASaetta2_Cartel2_flash a zanconti 2 2" xfId="7265" xr:uid="{38D6C17C-4E1C-4A87-85D7-DCFF41584829}"/>
    <cellStyle name="_Data_ASaetta2_Cartel2_flash a zanconti 2 2 2" xfId="14627" xr:uid="{AF58ABB0-4CF3-41C2-9B44-28F5D7C1AD8E}"/>
    <cellStyle name="_Data_ASaetta2_Cartel2_flash a zanconti 2 2 2 2" xfId="27138" xr:uid="{454BD6B9-B301-4D8F-B836-3E6683D8287C}"/>
    <cellStyle name="_Data_ASaetta2_Cartel2_flash a zanconti 2 2 3" xfId="20476" xr:uid="{7E415A5E-48F0-4DB0-ADE0-EFF55F0AA345}"/>
    <cellStyle name="_Data_ASaetta2_Cartel2_flash a zanconti 2 3" xfId="10241" xr:uid="{DA9E250C-6346-47C6-B15C-503A83CDBF8C}"/>
    <cellStyle name="_Data_ASaetta2_Cartel2_flash a zanconti 2 3 2" xfId="17297" xr:uid="{07F22511-6A22-413E-A97C-0C4A2BB5D600}"/>
    <cellStyle name="_Data_ASaetta2_Cartel2_flash a zanconti 2 3 2 2" xfId="29730" xr:uid="{04302301-982D-42FB-9F9F-5C240DBF1D32}"/>
    <cellStyle name="_Data_ASaetta2_Cartel2_flash a zanconti 2 3 3" xfId="23047" xr:uid="{AB5CA625-95C2-4BAB-8FE4-779FC9D8DBBD}"/>
    <cellStyle name="_Data_ASaetta2_Cartel2_flash a zanconti 2 4" xfId="12318" xr:uid="{A7E6A7B4-9F15-40BB-9EEA-B83C8A306925}"/>
    <cellStyle name="_Data_ASaetta2_Cartel2_flash a zanconti 2 4 2" xfId="25013" xr:uid="{ED873856-12A4-480D-B842-489AC52C2D0A}"/>
    <cellStyle name="_Data_ASaetta2_Cartel2_flash a zanconti 3" xfId="1327" xr:uid="{0F88E1CD-3F77-4741-80FA-4204949D1F91}"/>
    <cellStyle name="_Data_ASaetta2_Cartel2_flash a zanconti 3 2" xfId="7266" xr:uid="{C096DF10-7127-4927-B593-04E6AC64CCE5}"/>
    <cellStyle name="_Data_ASaetta2_Cartel2_flash a zanconti 3 2 2" xfId="14628" xr:uid="{20A2DC71-99DE-45B9-ABC3-5EF005DFD848}"/>
    <cellStyle name="_Data_ASaetta2_Cartel2_flash a zanconti 3 2 2 2" xfId="27139" xr:uid="{38DFA925-26D5-48E0-ACC6-E18E6DC63519}"/>
    <cellStyle name="_Data_ASaetta2_Cartel2_flash a zanconti 3 2 3" xfId="20477" xr:uid="{F4B61E9D-0066-4AE9-A1F9-1DDC1337F716}"/>
    <cellStyle name="_Data_ASaetta2_Cartel2_flash a zanconti 3 3" xfId="10240" xr:uid="{34D519FA-5420-4B60-AF8D-9CE8DF4784E0}"/>
    <cellStyle name="_Data_ASaetta2_Cartel2_flash a zanconti 3 3 2" xfId="17296" xr:uid="{F198CFD6-4AD4-4269-9F50-205E23829CC2}"/>
    <cellStyle name="_Data_ASaetta2_Cartel2_flash a zanconti 3 3 2 2" xfId="29729" xr:uid="{390E5E5E-229C-4D62-B3C0-69142FD01596}"/>
    <cellStyle name="_Data_ASaetta2_Cartel2_flash a zanconti 3 3 3" xfId="23046" xr:uid="{6354F5F2-08DB-423E-8AFF-14095556F28B}"/>
    <cellStyle name="_Data_ASaetta2_Cartel2_flash a zanconti 3 4" xfId="11248" xr:uid="{D9479A11-A04D-4E2A-86F3-4083C8DB790A}"/>
    <cellStyle name="_Data_ASaetta2_Cartel2_flash a zanconti 3 4 2" xfId="23975" xr:uid="{43890A11-A9FD-4312-9879-5E92FB066CD6}"/>
    <cellStyle name="_Data_ASaetta2_Cartel2_flash a zanconti 4" xfId="7264" xr:uid="{488E9BA0-EB0D-4436-BDE2-8BA15024D44F}"/>
    <cellStyle name="_Data_ASaetta2_Cartel2_flash a zanconti 4 2" xfId="14626" xr:uid="{A34A92B0-307D-45CB-AE9A-B37B6BD91ADB}"/>
    <cellStyle name="_Data_ASaetta2_Cartel2_flash a zanconti 4 2 2" xfId="27137" xr:uid="{2BE984E2-5F29-4D47-8CB0-900C09C8B73B}"/>
    <cellStyle name="_Data_ASaetta2_Cartel2_flash a zanconti 4 3" xfId="20475" xr:uid="{98824E8C-D6DF-4E09-989F-B6C5F9F070A6}"/>
    <cellStyle name="_Data_ASaetta2_Cartel2_flash a zanconti 5" xfId="10242" xr:uid="{8FD40FFC-8F83-44A0-9B4F-A4AA2404D01A}"/>
    <cellStyle name="_Data_ASaetta2_Cartel2_flash a zanconti 5 2" xfId="17298" xr:uid="{881B4737-ECBE-4EFB-BE70-60589CA92501}"/>
    <cellStyle name="_Data_ASaetta2_Cartel2_flash a zanconti 5 2 2" xfId="29731" xr:uid="{78AAE34D-89EB-4C26-B713-86E67DAD0B25}"/>
    <cellStyle name="_Data_ASaetta2_Cartel2_flash a zanconti 5 3" xfId="23048" xr:uid="{4BC0919D-ED1A-452C-BAF6-F36CD0764114}"/>
    <cellStyle name="_Data_ASaetta2_Cartel2_flash a zanconti 6" xfId="12319" xr:uid="{F25A421F-EE0B-426D-AFD0-0E573DB4F1FA}"/>
    <cellStyle name="_Data_ASaetta2_Cartel2_flash a zanconti 6 2" xfId="25014" xr:uid="{EDB1DD1C-9D4C-473D-8A29-E1259A69845E}"/>
    <cellStyle name="_Data_ASaetta2_Cartel2_FLASH E CONS MENSILE" xfId="1328" xr:uid="{7BCDD22C-AD1A-4278-AFA3-D743205DCB97}"/>
    <cellStyle name="_Data_ASaetta2_Cartel2_FLASH E CONS MENSILE 2" xfId="1329" xr:uid="{301313C7-0AEF-4969-928B-C1A1AF394138}"/>
    <cellStyle name="_Data_ASaetta2_Cartel2_FLASH E CONS MENSILE 2 2" xfId="7268" xr:uid="{B0414029-06E8-442C-8222-70BBF1473212}"/>
    <cellStyle name="_Data_ASaetta2_Cartel2_FLASH E CONS MENSILE 2 2 2" xfId="14630" xr:uid="{D64A96CB-E283-4E56-9E5B-8B3B079B49AA}"/>
    <cellStyle name="_Data_ASaetta2_Cartel2_FLASH E CONS MENSILE 2 2 2 2" xfId="27141" xr:uid="{652C6B2B-17F8-46BC-96E7-873AF0FFB50C}"/>
    <cellStyle name="_Data_ASaetta2_Cartel2_FLASH E CONS MENSILE 2 2 3" xfId="20479" xr:uid="{919E98F4-210A-4318-A991-2E57558827AF}"/>
    <cellStyle name="_Data_ASaetta2_Cartel2_FLASH E CONS MENSILE 2 3" xfId="11355" xr:uid="{3983FFC8-13E5-4B68-A9C4-CD87DD05F1C3}"/>
    <cellStyle name="_Data_ASaetta2_Cartel2_FLASH E CONS MENSILE 2 3 2" xfId="18332" xr:uid="{DFB3DFC4-064A-45C0-BB91-A4CB73BEB48A}"/>
    <cellStyle name="_Data_ASaetta2_Cartel2_FLASH E CONS MENSILE 2 3 2 2" xfId="30697" xr:uid="{465919F0-026C-4991-B2B8-1FDE3D094A34}"/>
    <cellStyle name="_Data_ASaetta2_Cartel2_FLASH E CONS MENSILE 2 3 3" xfId="24069" xr:uid="{07A05E16-209D-4F35-AB99-71E6EDF584D6}"/>
    <cellStyle name="_Data_ASaetta2_Cartel2_FLASH E CONS MENSILE 2 4" xfId="12316" xr:uid="{3CA5E22C-F642-4116-B8BD-4E4AFBFCF625}"/>
    <cellStyle name="_Data_ASaetta2_Cartel2_FLASH E CONS MENSILE 2 4 2" xfId="25011" xr:uid="{937FDEF5-1C41-4705-8D9D-F32F156B90ED}"/>
    <cellStyle name="_Data_ASaetta2_Cartel2_FLASH E CONS MENSILE 3" xfId="1330" xr:uid="{8D33C20D-BE4C-44C2-8510-87CC817CFD02}"/>
    <cellStyle name="_Data_ASaetta2_Cartel2_FLASH E CONS MENSILE 3 2" xfId="7269" xr:uid="{91609980-AA10-4B02-8D27-642FBEA05996}"/>
    <cellStyle name="_Data_ASaetta2_Cartel2_FLASH E CONS MENSILE 3 2 2" xfId="14631" xr:uid="{11736D14-08C6-4099-B882-F4FE9ECB7CF7}"/>
    <cellStyle name="_Data_ASaetta2_Cartel2_FLASH E CONS MENSILE 3 2 2 2" xfId="27142" xr:uid="{225ACC9C-E6AA-4CC9-AFB2-BCC980C800DE}"/>
    <cellStyle name="_Data_ASaetta2_Cartel2_FLASH E CONS MENSILE 3 2 3" xfId="20480" xr:uid="{4445EDFE-8B40-4761-B02D-9030F685281D}"/>
    <cellStyle name="_Data_ASaetta2_Cartel2_FLASH E CONS MENSILE 3 3" xfId="10235" xr:uid="{2481DD9C-F822-42D5-B049-E0862529CE83}"/>
    <cellStyle name="_Data_ASaetta2_Cartel2_FLASH E CONS MENSILE 3 3 2" xfId="17291" xr:uid="{1ADEA583-EC48-4F80-8DA1-B6382DAA53A0}"/>
    <cellStyle name="_Data_ASaetta2_Cartel2_FLASH E CONS MENSILE 3 3 2 2" xfId="29727" xr:uid="{4E69A620-6347-4C26-B52E-C6A9AF39093A}"/>
    <cellStyle name="_Data_ASaetta2_Cartel2_FLASH E CONS MENSILE 3 3 3" xfId="23044" xr:uid="{03E63B45-6EB6-478D-B62F-21700D4FE705}"/>
    <cellStyle name="_Data_ASaetta2_Cartel2_FLASH E CONS MENSILE 3 4" xfId="12315" xr:uid="{73B757AE-7D63-4AF4-908E-097FFB81986E}"/>
    <cellStyle name="_Data_ASaetta2_Cartel2_FLASH E CONS MENSILE 3 4 2" xfId="25010" xr:uid="{388388DA-EA6C-469F-9A99-4954BDAEAC0F}"/>
    <cellStyle name="_Data_ASaetta2_Cartel2_FLASH E CONS MENSILE 4" xfId="7267" xr:uid="{FC1D6732-158D-48DA-A659-4B269E58A17E}"/>
    <cellStyle name="_Data_ASaetta2_Cartel2_FLASH E CONS MENSILE 4 2" xfId="14629" xr:uid="{BFF7DCE4-C935-4ED8-A832-D558FB675A46}"/>
    <cellStyle name="_Data_ASaetta2_Cartel2_FLASH E CONS MENSILE 4 2 2" xfId="27140" xr:uid="{F32E64C4-0EF4-4D1B-B040-1E6B8B67DA17}"/>
    <cellStyle name="_Data_ASaetta2_Cartel2_FLASH E CONS MENSILE 4 3" xfId="20478" xr:uid="{A1EE077C-3EB2-449C-8D47-2632E053DCC4}"/>
    <cellStyle name="_Data_ASaetta2_Cartel2_FLASH E CONS MENSILE 5" xfId="13194" xr:uid="{DAF7454D-DDB8-4BDE-B18B-6C152BACEED7}"/>
    <cellStyle name="_Data_ASaetta2_Cartel2_FLASH E CONS MENSILE 5 2" xfId="18919" xr:uid="{D1E9FB08-610B-48C5-8FC9-4D07448AEB5B}"/>
    <cellStyle name="_Data_ASaetta2_Cartel2_FLASH E CONS MENSILE 5 2 2" xfId="31284" xr:uid="{B49B9188-056D-4B9F-8588-017960153B90}"/>
    <cellStyle name="_Data_ASaetta2_Cartel2_FLASH E CONS MENSILE 5 3" xfId="25887" xr:uid="{0A4F6E9C-D358-4F0A-A1CA-7A6938F8353E}"/>
    <cellStyle name="_Data_ASaetta2_Cartel2_FLASH E CONS MENSILE 6" xfId="12317" xr:uid="{E395F305-0468-44D7-A56B-F34AB8792ACF}"/>
    <cellStyle name="_Data_ASaetta2_Cartel2_FLASH E CONS MENSILE 6 2" xfId="25012" xr:uid="{9854BDA1-3E38-483F-A85F-03E2FC6284B6}"/>
    <cellStyle name="_Data_ASaetta2_Cartel2_ROF APRILE -Giugno" xfId="1331" xr:uid="{141C6E76-8DF1-4775-923B-A5CBCE5C6C08}"/>
    <cellStyle name="_Data_ASaetta2_Cartel2_ROF APRILE -Giugno 2" xfId="1332" xr:uid="{AC427DF8-395C-418B-8097-AD012A62035E}"/>
    <cellStyle name="_Data_ASaetta2_Cartel2_ROF APRILE -Giugno 2 2" xfId="7271" xr:uid="{56C2F401-91A4-4536-8845-4C3335C4200A}"/>
    <cellStyle name="_Data_ASaetta2_Cartel2_ROF APRILE -Giugno 2 2 2" xfId="14633" xr:uid="{0055E002-22F3-45A7-92B2-909FBEADFF90}"/>
    <cellStyle name="_Data_ASaetta2_Cartel2_ROF APRILE -Giugno 2 2 2 2" xfId="27144" xr:uid="{086C1A95-E0A4-41BB-8EA9-70A69FC266F5}"/>
    <cellStyle name="_Data_ASaetta2_Cartel2_ROF APRILE -Giugno 2 2 3" xfId="20482" xr:uid="{747426DE-4FC9-471D-AEEB-2375E3427B6D}"/>
    <cellStyle name="_Data_ASaetta2_Cartel2_ROF APRILE -Giugno 2 3" xfId="10233" xr:uid="{07637459-1B58-4B39-AEDF-B8C575E60C1F}"/>
    <cellStyle name="_Data_ASaetta2_Cartel2_ROF APRILE -Giugno 2 3 2" xfId="17289" xr:uid="{E482B2DD-D74C-4D9F-84D2-4982CA078F7F}"/>
    <cellStyle name="_Data_ASaetta2_Cartel2_ROF APRILE -Giugno 2 3 2 2" xfId="29725" xr:uid="{586B3D24-5977-47C5-9F6F-DF1C792CA3CF}"/>
    <cellStyle name="_Data_ASaetta2_Cartel2_ROF APRILE -Giugno 2 3 3" xfId="23042" xr:uid="{15755240-4DC1-4A61-8324-1E1116075394}"/>
    <cellStyle name="_Data_ASaetta2_Cartel2_ROF APRILE -Giugno 2 4" xfId="12313" xr:uid="{DF3ABC6C-293A-4E06-BCEB-B6DF90773538}"/>
    <cellStyle name="_Data_ASaetta2_Cartel2_ROF APRILE -Giugno 2 4 2" xfId="25008" xr:uid="{034F2E14-E145-4FF8-A0ED-86EF72CDA001}"/>
    <cellStyle name="_Data_ASaetta2_Cartel2_ROF APRILE -Giugno 3" xfId="1333" xr:uid="{71D8713A-EBEA-47AE-9682-673386FE795A}"/>
    <cellStyle name="_Data_ASaetta2_Cartel2_ROF APRILE -Giugno 3 2" xfId="7272" xr:uid="{0746447A-4F5B-4E39-8B88-26A00EB38242}"/>
    <cellStyle name="_Data_ASaetta2_Cartel2_ROF APRILE -Giugno 3 2 2" xfId="14634" xr:uid="{DC7423A4-EC0C-4768-AAC8-41C51D822241}"/>
    <cellStyle name="_Data_ASaetta2_Cartel2_ROF APRILE -Giugno 3 2 2 2" xfId="27145" xr:uid="{9810FF34-3192-4892-A2FE-FCEC86C065F7}"/>
    <cellStyle name="_Data_ASaetta2_Cartel2_ROF APRILE -Giugno 3 2 3" xfId="20483" xr:uid="{4CB02D4F-003B-4E2F-851A-DF1490606113}"/>
    <cellStyle name="_Data_ASaetta2_Cartel2_ROF APRILE -Giugno 3 3" xfId="10232" xr:uid="{D0FB38FC-83DA-4202-8161-A30F47F72523}"/>
    <cellStyle name="_Data_ASaetta2_Cartel2_ROF APRILE -Giugno 3 3 2" xfId="17288" xr:uid="{44281820-A567-478E-B32A-156EBC618DA6}"/>
    <cellStyle name="_Data_ASaetta2_Cartel2_ROF APRILE -Giugno 3 3 2 2" xfId="29724" xr:uid="{2CCF1AAE-9143-4BAD-BF69-34777201DC5D}"/>
    <cellStyle name="_Data_ASaetta2_Cartel2_ROF APRILE -Giugno 3 3 3" xfId="23041" xr:uid="{FBE00130-118E-4C41-AC59-C70DA0E6D565}"/>
    <cellStyle name="_Data_ASaetta2_Cartel2_ROF APRILE -Giugno 3 4" xfId="12312" xr:uid="{88175DBB-A1B7-44D4-8978-315B70BE62A6}"/>
    <cellStyle name="_Data_ASaetta2_Cartel2_ROF APRILE -Giugno 3 4 2" xfId="25007" xr:uid="{01E293C6-85F0-4EC0-BC91-7FF252C59451}"/>
    <cellStyle name="_Data_ASaetta2_Cartel2_ROF APRILE -Giugno 4" xfId="7270" xr:uid="{D9C480C4-2FEB-4445-9D82-6ED80A9968AC}"/>
    <cellStyle name="_Data_ASaetta2_Cartel2_ROF APRILE -Giugno 4 2" xfId="14632" xr:uid="{E3E3B4CC-F202-4C0E-8017-DAAE3EEB36CD}"/>
    <cellStyle name="_Data_ASaetta2_Cartel2_ROF APRILE -Giugno 4 2 2" xfId="27143" xr:uid="{36DADAF4-B74A-45A2-9D35-EC9D9C344D73}"/>
    <cellStyle name="_Data_ASaetta2_Cartel2_ROF APRILE -Giugno 4 3" xfId="20481" xr:uid="{C52F1E83-1F37-4F3E-A1A5-848A76D1300E}"/>
    <cellStyle name="_Data_ASaetta2_Cartel2_ROF APRILE -Giugno 5" xfId="10234" xr:uid="{6B29DFBE-DADE-46FE-BAEE-0DB175E913B1}"/>
    <cellStyle name="_Data_ASaetta2_Cartel2_ROF APRILE -Giugno 5 2" xfId="17290" xr:uid="{3FC0F013-13BD-45DB-9830-341E4F319C55}"/>
    <cellStyle name="_Data_ASaetta2_Cartel2_ROF APRILE -Giugno 5 2 2" xfId="29726" xr:uid="{49026D39-EABF-40A8-AFB6-04A7F5D55F16}"/>
    <cellStyle name="_Data_ASaetta2_Cartel2_ROF APRILE -Giugno 5 3" xfId="23043" xr:uid="{5990393F-826D-4B3C-B9FC-C4902B791C01}"/>
    <cellStyle name="_Data_ASaetta2_Cartel2_ROF APRILE -Giugno 6" xfId="12314" xr:uid="{8F4C4887-76C2-4207-A6D6-10009B817399}"/>
    <cellStyle name="_Data_ASaetta2_Cartel2_ROF APRILE -Giugno 6 2" xfId="25009" xr:uid="{E1AE96F6-83EF-4BA9-B06B-049FAE3DFF7C}"/>
    <cellStyle name="_Data_ASaetta2_Cartel21" xfId="1334" xr:uid="{1AC45D27-7D36-4D8F-93BE-88863BD68D92}"/>
    <cellStyle name="_Data_ASaetta2_Cartel21 2" xfId="1335" xr:uid="{5AC176D0-D63F-420B-8237-E7A67B3ED9F4}"/>
    <cellStyle name="_Data_ASaetta2_Cartel21 2 2" xfId="7274" xr:uid="{BF7B50B4-D130-4E41-9A44-A2682874DAF1}"/>
    <cellStyle name="_Data_ASaetta2_Cartel21 2 2 2" xfId="14636" xr:uid="{680B6593-295C-4D4D-9E08-AFE1A08CD4C5}"/>
    <cellStyle name="_Data_ASaetta2_Cartel21 2 2 2 2" xfId="27147" xr:uid="{53184B69-E9AF-44F0-9625-AA442F481D63}"/>
    <cellStyle name="_Data_ASaetta2_Cartel21 2 2 3" xfId="20485" xr:uid="{43B82BEC-43AA-4E4A-9F72-52E4C054DD6E}"/>
    <cellStyle name="_Data_ASaetta2_Cartel21 2 3" xfId="11588" xr:uid="{900954F0-36D2-48FF-85DC-F5E7B9A7E85D}"/>
    <cellStyle name="_Data_ASaetta2_Cartel21 2 3 2" xfId="18523" xr:uid="{89A8E4DD-AE53-4825-98DA-AA771B55F63C}"/>
    <cellStyle name="_Data_ASaetta2_Cartel21 2 3 2 2" xfId="30888" xr:uid="{57334C26-D704-496D-A82C-CF07E02D4F3F}"/>
    <cellStyle name="_Data_ASaetta2_Cartel21 2 3 3" xfId="24283" xr:uid="{D4F9E4D9-07FF-48A5-8A15-3068DA7D8DFE}"/>
    <cellStyle name="_Data_ASaetta2_Cartel21 2 4" xfId="11537" xr:uid="{B579EAB2-DA99-419A-BE59-CA851D98FE50}"/>
    <cellStyle name="_Data_ASaetta2_Cartel21 2 4 2" xfId="24235" xr:uid="{D9930811-C2FD-4D67-99E3-42FA2659976B}"/>
    <cellStyle name="_Data_ASaetta2_Cartel21 3" xfId="1336" xr:uid="{19EE94FA-0A98-4E2F-8FAC-8B13EB68A1EC}"/>
    <cellStyle name="_Data_ASaetta2_Cartel21 3 2" xfId="7275" xr:uid="{AE4B9BFB-31A0-4CB6-AE76-0163EEDCA3A8}"/>
    <cellStyle name="_Data_ASaetta2_Cartel21 3 2 2" xfId="14637" xr:uid="{D2BF305D-A541-442D-BF85-057D6084FA08}"/>
    <cellStyle name="_Data_ASaetta2_Cartel21 3 2 2 2" xfId="27148" xr:uid="{092ED461-4B3A-421A-8006-EF10D85AE8AA}"/>
    <cellStyle name="_Data_ASaetta2_Cartel21 3 2 3" xfId="20486" xr:uid="{96260F25-4E69-45AC-9696-5B8B70416F4D}"/>
    <cellStyle name="_Data_ASaetta2_Cartel21 3 3" xfId="10229" xr:uid="{D4C8704F-0161-4CB1-9484-E156C363E041}"/>
    <cellStyle name="_Data_ASaetta2_Cartel21 3 3 2" xfId="17285" xr:uid="{5AD000F2-B84E-4397-861D-2C2B09AF2E28}"/>
    <cellStyle name="_Data_ASaetta2_Cartel21 3 3 2 2" xfId="29722" xr:uid="{11B3C14E-9D83-4BFD-B789-7AF3B1537D51}"/>
    <cellStyle name="_Data_ASaetta2_Cartel21 3 3 3" xfId="23039" xr:uid="{2AF1DFC8-1A1E-4C40-90A5-346822F333B7}"/>
    <cellStyle name="_Data_ASaetta2_Cartel21 3 4" xfId="13231" xr:uid="{F3F89A85-8898-40CE-A10F-E8F8002CD0C5}"/>
    <cellStyle name="_Data_ASaetta2_Cartel21 3 4 2" xfId="25920" xr:uid="{FC12A386-F105-435A-95DF-71F4DD7B770E}"/>
    <cellStyle name="_Data_ASaetta2_Cartel21 4" xfId="7273" xr:uid="{78FCE91C-0188-4041-8EAA-CE696BEFC493}"/>
    <cellStyle name="_Data_ASaetta2_Cartel21 4 2" xfId="14635" xr:uid="{9E24F6E2-4AAA-407D-B284-6E931EC8096B}"/>
    <cellStyle name="_Data_ASaetta2_Cartel21 4 2 2" xfId="27146" xr:uid="{86FB2842-46AE-4154-97B9-D29A3FFBF31D}"/>
    <cellStyle name="_Data_ASaetta2_Cartel21 4 3" xfId="20484" xr:uid="{D3A6439F-30E1-4E71-A05E-5CDE18E80DBD}"/>
    <cellStyle name="_Data_ASaetta2_Cartel21 5" xfId="10230" xr:uid="{1BE6B5E0-04BA-43A7-91CB-DC7584647EFF}"/>
    <cellStyle name="_Data_ASaetta2_Cartel21 5 2" xfId="17286" xr:uid="{C486A103-AD35-4E96-9FC7-33F8A74E9F01}"/>
    <cellStyle name="_Data_ASaetta2_Cartel21 5 2 2" xfId="29723" xr:uid="{BC9ADB04-9B0C-40A9-BD99-9A0D2C0335F3}"/>
    <cellStyle name="_Data_ASaetta2_Cartel21 5 3" xfId="23040" xr:uid="{8EAB3CE2-3AA0-47FE-B547-242084161BC1}"/>
    <cellStyle name="_Data_ASaetta2_Cartel21 6" xfId="11546" xr:uid="{764ABEBC-661B-445C-9B94-2FDCEBDC7630}"/>
    <cellStyle name="_Data_ASaetta2_Cartel21 6 2" xfId="24244" xr:uid="{74CEBCEF-8C4F-4A09-A5D1-77CFFDE1F6B7}"/>
    <cellStyle name="_Data_ASaetta2_cash flow a zanconti CF_GEC_27_01_04" xfId="1337" xr:uid="{9C4DC45A-9C39-40C3-90C9-3FB8C75CE861}"/>
    <cellStyle name="_Data_ASaetta2_cash flow a zanconti CF_GEC_27_01_04 2" xfId="1338" xr:uid="{FAACA4FA-ED84-46E4-B370-A0084613E3B4}"/>
    <cellStyle name="_Data_ASaetta2_cash flow a zanconti CF_GEC_27_01_04 2 2" xfId="7277" xr:uid="{AA17B731-FB93-4AED-AEF7-E64489F6A92E}"/>
    <cellStyle name="_Data_ASaetta2_cash flow a zanconti CF_GEC_27_01_04 2 2 2" xfId="14639" xr:uid="{EC42F32F-C829-4F4F-A1CE-DE77A49A4D0C}"/>
    <cellStyle name="_Data_ASaetta2_cash flow a zanconti CF_GEC_27_01_04 2 2 2 2" xfId="27150" xr:uid="{6F9CEFDE-66B8-4353-961C-9AC526CC9A1E}"/>
    <cellStyle name="_Data_ASaetta2_cash flow a zanconti CF_GEC_27_01_04 2 2 3" xfId="20488" xr:uid="{43FD312F-3E0D-4E65-AA40-4ADBA47068BB}"/>
    <cellStyle name="_Data_ASaetta2_cash flow a zanconti CF_GEC_27_01_04 2 3" xfId="10227" xr:uid="{8E70652C-F70F-4C02-9B12-FF13D161A729}"/>
    <cellStyle name="_Data_ASaetta2_cash flow a zanconti CF_GEC_27_01_04 2 3 2" xfId="17283" xr:uid="{EE34E28B-4DCC-485A-803D-EA61DC0BE539}"/>
    <cellStyle name="_Data_ASaetta2_cash flow a zanconti CF_GEC_27_01_04 2 3 2 2" xfId="29720" xr:uid="{F908F846-A227-4FCF-B650-D8312B699A4F}"/>
    <cellStyle name="_Data_ASaetta2_cash flow a zanconti CF_GEC_27_01_04 2 3 3" xfId="23037" xr:uid="{947684C8-4C2A-4206-8A36-C0FDAE9F950A}"/>
    <cellStyle name="_Data_ASaetta2_cash flow a zanconti CF_GEC_27_01_04 2 4" xfId="13227" xr:uid="{5F870B48-DC35-4E59-BC36-79763B86F9AC}"/>
    <cellStyle name="_Data_ASaetta2_cash flow a zanconti CF_GEC_27_01_04 2 4 2" xfId="25916" xr:uid="{83ADE4AB-7A0A-4923-92EF-ADC3259108E9}"/>
    <cellStyle name="_Data_ASaetta2_cash flow a zanconti CF_GEC_27_01_04 3" xfId="1339" xr:uid="{DFF05D4D-CD46-4899-81F5-654968C3B9AB}"/>
    <cellStyle name="_Data_ASaetta2_cash flow a zanconti CF_GEC_27_01_04 3 2" xfId="7278" xr:uid="{EF705CA0-41FC-468F-AFB0-B7DB7FD21D8A}"/>
    <cellStyle name="_Data_ASaetta2_cash flow a zanconti CF_GEC_27_01_04 3 2 2" xfId="14640" xr:uid="{9F629BAA-7D11-4318-836A-A3990DB907E1}"/>
    <cellStyle name="_Data_ASaetta2_cash flow a zanconti CF_GEC_27_01_04 3 2 2 2" xfId="27151" xr:uid="{9A240B97-6D39-45F5-A2FC-05304F84D0E9}"/>
    <cellStyle name="_Data_ASaetta2_cash flow a zanconti CF_GEC_27_01_04 3 2 3" xfId="20489" xr:uid="{6558F03E-0FCE-4A77-88BE-C1E8B8FEF1A4}"/>
    <cellStyle name="_Data_ASaetta2_cash flow a zanconti CF_GEC_27_01_04 3 3" xfId="10224" xr:uid="{47F5A99A-8D4B-4E70-AE0C-0130988770B6}"/>
    <cellStyle name="_Data_ASaetta2_cash flow a zanconti CF_GEC_27_01_04 3 3 2" xfId="17280" xr:uid="{313EE537-75E4-4E81-B3F3-D98D665DBDE8}"/>
    <cellStyle name="_Data_ASaetta2_cash flow a zanconti CF_GEC_27_01_04 3 3 2 2" xfId="29719" xr:uid="{AEEB801C-351C-48A2-8017-5325DD6F690B}"/>
    <cellStyle name="_Data_ASaetta2_cash flow a zanconti CF_GEC_27_01_04 3 3 3" xfId="23036" xr:uid="{0359F45C-A8AF-4B61-A5BE-FDF024CC5BA1}"/>
    <cellStyle name="_Data_ASaetta2_cash flow a zanconti CF_GEC_27_01_04 3 4" xfId="13209" xr:uid="{9EBABF4F-E46A-40D5-8AE2-D1B5A4DE33D5}"/>
    <cellStyle name="_Data_ASaetta2_cash flow a zanconti CF_GEC_27_01_04 3 4 2" xfId="25899" xr:uid="{E75ECD2B-127F-4221-8DDA-BBADCB87FEB5}"/>
    <cellStyle name="_Data_ASaetta2_cash flow a zanconti CF_GEC_27_01_04 4" xfId="7276" xr:uid="{8FA7015C-F11A-4B14-BFB3-901921A307F1}"/>
    <cellStyle name="_Data_ASaetta2_cash flow a zanconti CF_GEC_27_01_04 4 2" xfId="14638" xr:uid="{684F618E-4CF0-4DB3-83B3-52C0D5409BA9}"/>
    <cellStyle name="_Data_ASaetta2_cash flow a zanconti CF_GEC_27_01_04 4 2 2" xfId="27149" xr:uid="{51A23357-8061-43B6-917B-FDA897C9BE63}"/>
    <cellStyle name="_Data_ASaetta2_cash flow a zanconti CF_GEC_27_01_04 4 3" xfId="20487" xr:uid="{5A16FB48-7074-428A-9BE2-1C9C63E7C8E3}"/>
    <cellStyle name="_Data_ASaetta2_cash flow a zanconti CF_GEC_27_01_04 5" xfId="10228" xr:uid="{DE62BB23-8DBB-48BD-A53C-158A359294F4}"/>
    <cellStyle name="_Data_ASaetta2_cash flow a zanconti CF_GEC_27_01_04 5 2" xfId="17284" xr:uid="{3739C06F-9044-4FD5-B625-30FCAE772636}"/>
    <cellStyle name="_Data_ASaetta2_cash flow a zanconti CF_GEC_27_01_04 5 2 2" xfId="29721" xr:uid="{503C13AA-E53B-44A4-9B46-8CCE8B582541}"/>
    <cellStyle name="_Data_ASaetta2_cash flow a zanconti CF_GEC_27_01_04 5 3" xfId="23038" xr:uid="{8A669356-0DCB-4D5C-A877-3663B05458FD}"/>
    <cellStyle name="_Data_ASaetta2_cash flow a zanconti CF_GEC_27_01_04 6" xfId="13229" xr:uid="{25726806-6D8E-4913-A5E5-92EE69402C7B}"/>
    <cellStyle name="_Data_ASaetta2_cash flow a zanconti CF_GEC_27_01_04 6 2" xfId="25918" xr:uid="{71CDFBE6-36CF-459B-9450-288849FC90EC}"/>
    <cellStyle name="_Data_ASaetta2_CASH FLOW TRADING4" xfId="1340" xr:uid="{5D492B10-506D-4A14-8C2F-82DCA5FECC33}"/>
    <cellStyle name="_Data_ASaetta2_CASH FLOW TRADING4 2" xfId="1341" xr:uid="{BB90ACC4-9B2C-421F-8192-93659AA68B84}"/>
    <cellStyle name="_Data_ASaetta2_CASH FLOW TRADING4 2 2" xfId="7280" xr:uid="{B2EBC6EE-6D16-4954-80D9-05527F9C2DB5}"/>
    <cellStyle name="_Data_ASaetta2_CASH FLOW TRADING4 2 2 2" xfId="14642" xr:uid="{E1715CDC-D970-4A25-9013-CFF7EB7E76BE}"/>
    <cellStyle name="_Data_ASaetta2_CASH FLOW TRADING4 2 2 2 2" xfId="27153" xr:uid="{CBC56889-0C48-4D78-B6A3-4B1966BA60FC}"/>
    <cellStyle name="_Data_ASaetta2_CASH FLOW TRADING4 2 2 3" xfId="20491" xr:uid="{44E06BB0-A66A-49E1-828F-FDAFC5B9A3E5}"/>
    <cellStyle name="_Data_ASaetta2_CASH FLOW TRADING4 2 3" xfId="10222" xr:uid="{BCA04222-BD1B-425D-AEEE-4479FB9EDE7F}"/>
    <cellStyle name="_Data_ASaetta2_CASH FLOW TRADING4 2 3 2" xfId="17278" xr:uid="{C8780CA7-A3CE-49D3-9C9F-1D4B0A02221E}"/>
    <cellStyle name="_Data_ASaetta2_CASH FLOW TRADING4 2 3 2 2" xfId="29717" xr:uid="{2B62EFBF-3EF6-4CCA-8583-C911C769AF58}"/>
    <cellStyle name="_Data_ASaetta2_CASH FLOW TRADING4 2 3 3" xfId="23034" xr:uid="{9A3BF93B-45A6-4CD6-97E1-9C6505BE62C2}"/>
    <cellStyle name="_Data_ASaetta2_CASH FLOW TRADING4 2 4" xfId="12310" xr:uid="{243E2825-F9DB-4396-AB37-66287038C585}"/>
    <cellStyle name="_Data_ASaetta2_CASH FLOW TRADING4 2 4 2" xfId="25005" xr:uid="{430AA01E-0621-48AC-8D50-FD3D13B96540}"/>
    <cellStyle name="_Data_ASaetta2_CASH FLOW TRADING4 3" xfId="1342" xr:uid="{DEED8416-8E68-4ED8-BD72-6397B7497EF3}"/>
    <cellStyle name="_Data_ASaetta2_CASH FLOW TRADING4 3 2" xfId="7281" xr:uid="{80CDF2D7-DC59-4E3A-9ADF-249DE3922FEC}"/>
    <cellStyle name="_Data_ASaetta2_CASH FLOW TRADING4 3 2 2" xfId="14643" xr:uid="{9C83F955-32E8-4694-BEAC-15C19C89D9BE}"/>
    <cellStyle name="_Data_ASaetta2_CASH FLOW TRADING4 3 2 2 2" xfId="27154" xr:uid="{0EEF2C72-8F1B-4628-91DA-EEFF298227E6}"/>
    <cellStyle name="_Data_ASaetta2_CASH FLOW TRADING4 3 2 3" xfId="20492" xr:uid="{AFD537A9-9894-4F8E-91FF-1DB9E27BB430}"/>
    <cellStyle name="_Data_ASaetta2_CASH FLOW TRADING4 3 3" xfId="10221" xr:uid="{6B1B89C8-3C9B-4567-A54C-5FDD962E452F}"/>
    <cellStyle name="_Data_ASaetta2_CASH FLOW TRADING4 3 3 2" xfId="17277" xr:uid="{CBB0E67F-BB56-47C9-8605-F1F6B3108221}"/>
    <cellStyle name="_Data_ASaetta2_CASH FLOW TRADING4 3 3 2 2" xfId="29716" xr:uid="{FD5FE842-DE48-402F-8939-5908B0B49E02}"/>
    <cellStyle name="_Data_ASaetta2_CASH FLOW TRADING4 3 3 3" xfId="23033" xr:uid="{5BC11A41-75C7-4541-992D-CDD446D7D3FE}"/>
    <cellStyle name="_Data_ASaetta2_CASH FLOW TRADING4 3 4" xfId="12309" xr:uid="{7217FF60-DD21-4241-A898-58B64E5D97A2}"/>
    <cellStyle name="_Data_ASaetta2_CASH FLOW TRADING4 3 4 2" xfId="25004" xr:uid="{BA9DB5D7-ECDB-44D5-9731-B9DF96692B1D}"/>
    <cellStyle name="_Data_ASaetta2_CASH FLOW TRADING4 4" xfId="7279" xr:uid="{5262618F-CBB1-4D29-802D-E136294030FD}"/>
    <cellStyle name="_Data_ASaetta2_CASH FLOW TRADING4 4 2" xfId="14641" xr:uid="{C54890ED-C45D-485A-B2E7-329DE4CCC095}"/>
    <cellStyle name="_Data_ASaetta2_CASH FLOW TRADING4 4 2 2" xfId="27152" xr:uid="{9CDACDC2-A7C5-4AA3-A2F8-854D6D3170C7}"/>
    <cellStyle name="_Data_ASaetta2_CASH FLOW TRADING4 4 3" xfId="20490" xr:uid="{B4A5F570-1E15-4617-BE7F-8D5EC2F38C5D}"/>
    <cellStyle name="_Data_ASaetta2_CASH FLOW TRADING4 5" xfId="10223" xr:uid="{18DCB3B5-F872-4087-8394-DADBC9C4ACCE}"/>
    <cellStyle name="_Data_ASaetta2_CASH FLOW TRADING4 5 2" xfId="17279" xr:uid="{CD3CF664-AB36-4863-A886-4338F5B09ED5}"/>
    <cellStyle name="_Data_ASaetta2_CASH FLOW TRADING4 5 2 2" xfId="29718" xr:uid="{87556D2F-F4F1-4EEA-9349-D30741B5C446}"/>
    <cellStyle name="_Data_ASaetta2_CASH FLOW TRADING4 5 3" xfId="23035" xr:uid="{EB70418A-C2B1-4146-93C6-2ADC25A021E9}"/>
    <cellStyle name="_Data_ASaetta2_CASH FLOW TRADING4 6" xfId="12311" xr:uid="{51990431-AB2F-488C-ADD4-295BC5EB2710}"/>
    <cellStyle name="_Data_ASaetta2_CASH FLOW TRADING4 6 2" xfId="25006" xr:uid="{BAF55963-B6F9-4378-96E4-0178A3491126}"/>
    <cellStyle name="_Data_ASaetta2_CashFlow_formatFinance_Q4_F9+3 Full Year" xfId="1343" xr:uid="{CB4D947A-B997-4E02-9D4E-5F09169FA26B}"/>
    <cellStyle name="_Data_ASaetta2_CashFlow_formatFinance_Q4_F9+3 Full Year 2" xfId="1344" xr:uid="{D96D14FE-9CA3-4C10-9B76-66C67676F9B9}"/>
    <cellStyle name="_Data_ASaetta2_CashFlow_formatFinance_Q4_F9+3 Full Year 2 2" xfId="7283" xr:uid="{E7373655-602E-4084-A84C-687214AD76AB}"/>
    <cellStyle name="_Data_ASaetta2_CashFlow_formatFinance_Q4_F9+3 Full Year 2 2 2" xfId="14645" xr:uid="{6E8ADE95-8F38-46B8-B22A-16CF784BCBAC}"/>
    <cellStyle name="_Data_ASaetta2_CashFlow_formatFinance_Q4_F9+3 Full Year 2 2 2 2" xfId="27156" xr:uid="{4896852A-1CB6-4BFE-AB58-99B37330424A}"/>
    <cellStyle name="_Data_ASaetta2_CashFlow_formatFinance_Q4_F9+3 Full Year 2 2 3" xfId="20494" xr:uid="{860EC9E3-F0E2-4ACE-B1C4-748CF48B40E7}"/>
    <cellStyle name="_Data_ASaetta2_CashFlow_formatFinance_Q4_F9+3 Full Year 2 3" xfId="10217" xr:uid="{742505F9-E4DD-4D7B-B137-A32FD03A06A4}"/>
    <cellStyle name="_Data_ASaetta2_CashFlow_formatFinance_Q4_F9+3 Full Year 2 3 2" xfId="17273" xr:uid="{4BE07FF9-C03C-4276-8BDC-F73F96B6E4C7}"/>
    <cellStyle name="_Data_ASaetta2_CashFlow_formatFinance_Q4_F9+3 Full Year 2 3 2 2" xfId="29714" xr:uid="{64E1141A-E183-4ECF-A9B1-66CBC9B401B8}"/>
    <cellStyle name="_Data_ASaetta2_CashFlow_formatFinance_Q4_F9+3 Full Year 2 3 3" xfId="23031" xr:uid="{6D836716-AA0A-4833-83EA-B89F54081FBB}"/>
    <cellStyle name="_Data_ASaetta2_CashFlow_formatFinance_Q4_F9+3 Full Year 2 4" xfId="12308" xr:uid="{2CCF447F-0AF1-4011-8A2A-B24D144FF006}"/>
    <cellStyle name="_Data_ASaetta2_CashFlow_formatFinance_Q4_F9+3 Full Year 2 4 2" xfId="25003" xr:uid="{00451520-3E93-4F1C-9C58-369B2A9D3435}"/>
    <cellStyle name="_Data_ASaetta2_CashFlow_formatFinance_Q4_F9+3 Full Year 3" xfId="1345" xr:uid="{77B6F102-12B3-4318-A52F-3573AC63BC63}"/>
    <cellStyle name="_Data_ASaetta2_CashFlow_formatFinance_Q4_F9+3 Full Year 3 2" xfId="7284" xr:uid="{D99307E3-70B7-41FE-AC90-77CA4B704457}"/>
    <cellStyle name="_Data_ASaetta2_CashFlow_formatFinance_Q4_F9+3 Full Year 3 2 2" xfId="14646" xr:uid="{9F40E10B-6F4E-42B3-86DD-CE041F695CBC}"/>
    <cellStyle name="_Data_ASaetta2_CashFlow_formatFinance_Q4_F9+3 Full Year 3 2 2 2" xfId="27157" xr:uid="{7C27AFD6-07BD-4AA5-989A-6AA62F861B92}"/>
    <cellStyle name="_Data_ASaetta2_CashFlow_formatFinance_Q4_F9+3 Full Year 3 2 3" xfId="20495" xr:uid="{791D6B9C-10AA-4CBC-A1BB-E0853EB1477A}"/>
    <cellStyle name="_Data_ASaetta2_CashFlow_formatFinance_Q4_F9+3 Full Year 3 3" xfId="10216" xr:uid="{0CCCE4A5-B0DE-49F7-8BF6-A2162BAE4430}"/>
    <cellStyle name="_Data_ASaetta2_CashFlow_formatFinance_Q4_F9+3 Full Year 3 3 2" xfId="17272" xr:uid="{8E8332BB-8FF2-4E37-B87A-9A0AC37B8073}"/>
    <cellStyle name="_Data_ASaetta2_CashFlow_formatFinance_Q4_F9+3 Full Year 3 3 2 2" xfId="29713" xr:uid="{FCB520CC-4A4B-4655-B8D8-5F380ED5B4F0}"/>
    <cellStyle name="_Data_ASaetta2_CashFlow_formatFinance_Q4_F9+3 Full Year 3 3 3" xfId="23030" xr:uid="{A04C7573-79F8-463F-903A-AAEE3A62CDE2}"/>
    <cellStyle name="_Data_ASaetta2_CashFlow_formatFinance_Q4_F9+3 Full Year 3 4" xfId="12307" xr:uid="{F9A54347-66B7-40D3-87A2-F2ABA8A23520}"/>
    <cellStyle name="_Data_ASaetta2_CashFlow_formatFinance_Q4_F9+3 Full Year 3 4 2" xfId="25002" xr:uid="{220684B5-DBE9-41A9-9169-DEEA5F8FE17E}"/>
    <cellStyle name="_Data_ASaetta2_CashFlow_formatFinance_Q4_F9+3 Full Year 4" xfId="7282" xr:uid="{57220A36-E296-49FA-8816-15A1393BDF33}"/>
    <cellStyle name="_Data_ASaetta2_CashFlow_formatFinance_Q4_F9+3 Full Year 4 2" xfId="14644" xr:uid="{780E2C1D-35DB-4035-BB22-1B9E9249D0E3}"/>
    <cellStyle name="_Data_ASaetta2_CashFlow_formatFinance_Q4_F9+3 Full Year 4 2 2" xfId="27155" xr:uid="{3EF3B549-5E8D-4651-AA59-5D5F7B11F748}"/>
    <cellStyle name="_Data_ASaetta2_CashFlow_formatFinance_Q4_F9+3 Full Year 4 3" xfId="20493" xr:uid="{AADBF40B-EB31-496D-8EC3-4F5F5D432ED4}"/>
    <cellStyle name="_Data_ASaetta2_CashFlow_formatFinance_Q4_F9+3 Full Year 5" xfId="10218" xr:uid="{3E4FA26E-8526-461F-9314-31BF51A6DA72}"/>
    <cellStyle name="_Data_ASaetta2_CashFlow_formatFinance_Q4_F9+3 Full Year 5 2" xfId="17274" xr:uid="{484DA5B7-8380-413F-A4BC-98A691243E02}"/>
    <cellStyle name="_Data_ASaetta2_CashFlow_formatFinance_Q4_F9+3 Full Year 5 2 2" xfId="29715" xr:uid="{3A1226C5-C0FB-4837-884D-DA00F25A0642}"/>
    <cellStyle name="_Data_ASaetta2_CashFlow_formatFinance_Q4_F9+3 Full Year 5 3" xfId="23032" xr:uid="{CDE92F03-1AC3-40C9-A793-668EE666098C}"/>
    <cellStyle name="_Data_ASaetta2_CashFlow_formatFinance_Q4_F9+3 Full Year 6" xfId="11249" xr:uid="{AA5D0F41-8E5D-4217-81CA-360119032297}"/>
    <cellStyle name="_Data_ASaetta2_CashFlow_formatFinance_Q4_F9+3 Full Year 6 2" xfId="23976" xr:uid="{A2D385E7-3C14-44DE-B67A-CFC6521A1018}"/>
    <cellStyle name="_Data_ASaetta2_CashFlowTrend2003" xfId="1346" xr:uid="{8AB43A19-AB4A-425A-86AB-AF7691FAE651}"/>
    <cellStyle name="_Data_ASaetta2_CashFlowTrend2003 2" xfId="1347" xr:uid="{803DBE9F-1B8D-4437-8D0A-B5337BAA6D07}"/>
    <cellStyle name="_Data_ASaetta2_CashFlowTrend2003 2 2" xfId="7286" xr:uid="{0AF11889-3BF8-4BC1-A7E9-729E450C74B6}"/>
    <cellStyle name="_Data_ASaetta2_CashFlowTrend2003 2 2 2" xfId="14648" xr:uid="{022F8C4D-58E7-4488-AD09-A0FA1CBA5389}"/>
    <cellStyle name="_Data_ASaetta2_CashFlowTrend2003 2 2 2 2" xfId="27159" xr:uid="{0E336948-8950-4E3F-B6C9-8243C5ECC990}"/>
    <cellStyle name="_Data_ASaetta2_CashFlowTrend2003 2 2 3" xfId="20497" xr:uid="{774E9874-3B00-4E25-8F20-A491191AC72B}"/>
    <cellStyle name="_Data_ASaetta2_CashFlowTrend2003 2 3" xfId="10213" xr:uid="{3CE6C3B9-AD68-4F36-B67E-138090225083}"/>
    <cellStyle name="_Data_ASaetta2_CashFlowTrend2003 2 3 2" xfId="17269" xr:uid="{F2C6A11A-44FD-450B-9495-905B8D7E25ED}"/>
    <cellStyle name="_Data_ASaetta2_CashFlowTrend2003 2 3 2 2" xfId="29711" xr:uid="{EC3BE2EF-6FBA-4774-8D2D-2D34ACC429FC}"/>
    <cellStyle name="_Data_ASaetta2_CashFlowTrend2003 2 3 3" xfId="23028" xr:uid="{021FA1F3-4CE7-4714-AC24-39D84471328D}"/>
    <cellStyle name="_Data_ASaetta2_CashFlowTrend2003 2 4" xfId="12305" xr:uid="{401FFB95-209E-479B-87EF-1D0B43599E6F}"/>
    <cellStyle name="_Data_ASaetta2_CashFlowTrend2003 2 4 2" xfId="25000" xr:uid="{91122AC1-D18E-45A6-99AC-2CC04CBDEC78}"/>
    <cellStyle name="_Data_ASaetta2_CashFlowTrend2003 3" xfId="1348" xr:uid="{A5D3F69E-6FB6-4224-9E76-6F3153CC2FCE}"/>
    <cellStyle name="_Data_ASaetta2_CashFlowTrend2003 3 2" xfId="7287" xr:uid="{0AF28FAD-FF7A-4457-B78D-AE71111AE23E}"/>
    <cellStyle name="_Data_ASaetta2_CashFlowTrend2003 3 2 2" xfId="14649" xr:uid="{C96F4176-6B3F-47F4-AC61-523DF8A0EABC}"/>
    <cellStyle name="_Data_ASaetta2_CashFlowTrend2003 3 2 2 2" xfId="27160" xr:uid="{2FFDBCBC-D319-4087-BB4B-0A2BA0B09103}"/>
    <cellStyle name="_Data_ASaetta2_CashFlowTrend2003 3 2 3" xfId="20498" xr:uid="{6BD3955A-19B1-4F39-B84D-6881100842D7}"/>
    <cellStyle name="_Data_ASaetta2_CashFlowTrend2003 3 3" xfId="10212" xr:uid="{67B7F931-E355-40CA-962A-9792E8BFE912}"/>
    <cellStyle name="_Data_ASaetta2_CashFlowTrend2003 3 3 2" xfId="17268" xr:uid="{DA296C37-68CF-4198-8E1A-5207850C4158}"/>
    <cellStyle name="_Data_ASaetta2_CashFlowTrend2003 3 3 2 2" xfId="29710" xr:uid="{B2871122-BD6A-4818-816A-617EF3E90101}"/>
    <cellStyle name="_Data_ASaetta2_CashFlowTrend2003 3 3 3" xfId="23027" xr:uid="{BA2B6FEF-655A-48CD-A949-BF0EA2980E8F}"/>
    <cellStyle name="_Data_ASaetta2_CashFlowTrend2003 3 4" xfId="12304" xr:uid="{32B0C11C-A5AA-4E85-BB28-17ED6BF7C375}"/>
    <cellStyle name="_Data_ASaetta2_CashFlowTrend2003 3 4 2" xfId="24999" xr:uid="{89C0DEFF-E77C-4667-887F-3680D9530785}"/>
    <cellStyle name="_Data_ASaetta2_CashFlowTrend2003 4" xfId="7285" xr:uid="{B70C3735-FC77-40F1-B9B1-51B0C7F9D473}"/>
    <cellStyle name="_Data_ASaetta2_CashFlowTrend2003 4 2" xfId="14647" xr:uid="{5E29DCF4-43B8-4CF3-9643-66BCE14CBF99}"/>
    <cellStyle name="_Data_ASaetta2_CashFlowTrend2003 4 2 2" xfId="27158" xr:uid="{82838866-16B6-4D46-A7CB-3DDD0BCC8E91}"/>
    <cellStyle name="_Data_ASaetta2_CashFlowTrend2003 4 3" xfId="20496" xr:uid="{5718E875-AFB9-4957-8523-D4F7F0A5D2AF}"/>
    <cellStyle name="_Data_ASaetta2_CashFlowTrend2003 5" xfId="10215" xr:uid="{2633CF5E-BE5E-428D-8B73-76E502E782EA}"/>
    <cellStyle name="_Data_ASaetta2_CashFlowTrend2003 5 2" xfId="17271" xr:uid="{F7C04B8B-0246-4896-AABB-DBF04A499D09}"/>
    <cellStyle name="_Data_ASaetta2_CashFlowTrend2003 5 2 2" xfId="29712" xr:uid="{8FF3439D-6809-42CB-933B-828309D950C1}"/>
    <cellStyle name="_Data_ASaetta2_CashFlowTrend2003 5 3" xfId="23029" xr:uid="{95903E63-D656-425D-A4B5-2F4B1B2EE683}"/>
    <cellStyle name="_Data_ASaetta2_CashFlowTrend2003 6" xfId="12306" xr:uid="{A3F952C7-54A6-459C-AC79-6F3A02E10234}"/>
    <cellStyle name="_Data_ASaetta2_CashFlowTrend2003 6 2" xfId="25001" xr:uid="{97181F5F-35AD-4441-B248-4B0F534CA503}"/>
    <cellStyle name="_Data_ASaetta2_CDA27-3-03splitecopat" xfId="1349" xr:uid="{A25316D4-775E-431C-A511-A0C463B32CE6}"/>
    <cellStyle name="_Data_ASaetta2_CDA27-3-03splitecopat 2" xfId="1350" xr:uid="{12B452E0-341E-4CBD-AE69-AC1CEBCA9165}"/>
    <cellStyle name="_Data_ASaetta2_CDA27-3-03splitecopat 2 2" xfId="7289" xr:uid="{E2B027A2-519E-4FCD-B960-142216AB251C}"/>
    <cellStyle name="_Data_ASaetta2_CDA27-3-03splitecopat 2 2 2" xfId="14651" xr:uid="{51C5D199-22BE-4CFB-A800-ED39976B942B}"/>
    <cellStyle name="_Data_ASaetta2_CDA27-3-03splitecopat 2 2 2 2" xfId="27162" xr:uid="{DEC58250-5BD3-4EA3-8FE7-A260D79936ED}"/>
    <cellStyle name="_Data_ASaetta2_CDA27-3-03splitecopat 2 2 3" xfId="20500" xr:uid="{FB1D5D2E-60A4-4936-90DD-89E072F21D52}"/>
    <cellStyle name="_Data_ASaetta2_CDA27-3-03splitecopat 2 3" xfId="10210" xr:uid="{08A49DAD-DA3A-48DC-8664-72825607330E}"/>
    <cellStyle name="_Data_ASaetta2_CDA27-3-03splitecopat 2 3 2" xfId="17266" xr:uid="{7EF392F0-E0E3-41AA-B2F5-D1CF1074CCAF}"/>
    <cellStyle name="_Data_ASaetta2_CDA27-3-03splitecopat 2 3 2 2" xfId="29708" xr:uid="{1613A271-1D1D-48D4-BC97-6025A9592251}"/>
    <cellStyle name="_Data_ASaetta2_CDA27-3-03splitecopat 2 3 3" xfId="23025" xr:uid="{CD2A9BF5-C05F-4767-8BA9-DC460CBEC936}"/>
    <cellStyle name="_Data_ASaetta2_CDA27-3-03splitecopat 2 4" xfId="12302" xr:uid="{7DF43ED5-5ADB-4B06-A692-DC595BA55B4B}"/>
    <cellStyle name="_Data_ASaetta2_CDA27-3-03splitecopat 2 4 2" xfId="24997" xr:uid="{6E5B3CDA-D5F8-447D-A232-FCF25D19C312}"/>
    <cellStyle name="_Data_ASaetta2_CDA27-3-03splitecopat 3" xfId="1351" xr:uid="{88F96302-EFE1-42EE-AA36-79B42732DB35}"/>
    <cellStyle name="_Data_ASaetta2_CDA27-3-03splitecopat 3 2" xfId="7290" xr:uid="{1DC8652E-1D62-4025-BF6F-7E89C863EF81}"/>
    <cellStyle name="_Data_ASaetta2_CDA27-3-03splitecopat 3 2 2" xfId="14652" xr:uid="{2FD78F3E-483F-4956-920B-6F2ECEB8C50E}"/>
    <cellStyle name="_Data_ASaetta2_CDA27-3-03splitecopat 3 2 2 2" xfId="27163" xr:uid="{05AA9F3F-1ED8-4FFA-9122-EA839F5572CA}"/>
    <cellStyle name="_Data_ASaetta2_CDA27-3-03splitecopat 3 2 3" xfId="20501" xr:uid="{09F9282B-1F6B-4354-B914-3D6649203AA9}"/>
    <cellStyle name="_Data_ASaetta2_CDA27-3-03splitecopat 3 3" xfId="10207" xr:uid="{C8E9A139-45BC-4C51-9F97-853066507672}"/>
    <cellStyle name="_Data_ASaetta2_CDA27-3-03splitecopat 3 3 2" xfId="17263" xr:uid="{E02F0479-85B9-443D-B734-DD59359DDE5A}"/>
    <cellStyle name="_Data_ASaetta2_CDA27-3-03splitecopat 3 3 2 2" xfId="29707" xr:uid="{67C4B030-53AB-43CD-938C-EF681ADB54FE}"/>
    <cellStyle name="_Data_ASaetta2_CDA27-3-03splitecopat 3 3 3" xfId="23024" xr:uid="{E314E216-377E-401F-9353-EC7FC4DE1DB1}"/>
    <cellStyle name="_Data_ASaetta2_CDA27-3-03splitecopat 3 4" xfId="12301" xr:uid="{9F04233D-6AFD-4B26-82AF-A15F0101740C}"/>
    <cellStyle name="_Data_ASaetta2_CDA27-3-03splitecopat 3 4 2" xfId="24996" xr:uid="{B37EEE2B-6F8A-412B-8947-EB6E8DDCD2DA}"/>
    <cellStyle name="_Data_ASaetta2_CDA27-3-03splitecopat 4" xfId="7288" xr:uid="{95A5ECB7-7F8B-4F81-9636-DFFEC3A2871C}"/>
    <cellStyle name="_Data_ASaetta2_CDA27-3-03splitecopat 4 2" xfId="14650" xr:uid="{C3E3EE3D-BFD0-4D97-AFCF-C4A14C41655D}"/>
    <cellStyle name="_Data_ASaetta2_CDA27-3-03splitecopat 4 2 2" xfId="27161" xr:uid="{CED46BE4-4802-480B-B9BF-5F830D481E06}"/>
    <cellStyle name="_Data_ASaetta2_CDA27-3-03splitecopat 4 3" xfId="20499" xr:uid="{94E2E536-0F6D-4B8E-8BE0-20F7B736CD7F}"/>
    <cellStyle name="_Data_ASaetta2_CDA27-3-03splitecopat 5" xfId="10211" xr:uid="{16626B05-4BDF-48E1-BF49-E48A714EA907}"/>
    <cellStyle name="_Data_ASaetta2_CDA27-3-03splitecopat 5 2" xfId="17267" xr:uid="{F882271C-1731-4CB2-95F5-61A1F1FF961D}"/>
    <cellStyle name="_Data_ASaetta2_CDA27-3-03splitecopat 5 2 2" xfId="29709" xr:uid="{C0055282-653B-4BC0-88AC-7EAEE5184BFC}"/>
    <cellStyle name="_Data_ASaetta2_CDA27-3-03splitecopat 5 3" xfId="23026" xr:uid="{CA1D0888-7E18-4666-A3A1-54549685C919}"/>
    <cellStyle name="_Data_ASaetta2_CDA27-3-03splitecopat 6" xfId="12303" xr:uid="{71B3273D-C5E5-4517-9D59-A45A5EA14AA9}"/>
    <cellStyle name="_Data_ASaetta2_CDA27-3-03splitecopat 6 2" xfId="24998" xr:uid="{428D5422-65E3-4FC0-A7BA-453EAF442F74}"/>
    <cellStyle name="_Data_ASaetta2_CF Auto" xfId="1352" xr:uid="{F643B078-D463-451A-A5E5-37BB57A0B4C0}"/>
    <cellStyle name="_Data_ASaetta2_CF Auto 2" xfId="1353" xr:uid="{A57A6958-B056-403B-A35F-74963DE12CE2}"/>
    <cellStyle name="_Data_ASaetta2_CF Auto 2 2" xfId="7292" xr:uid="{884DD370-BD93-4FA4-9A33-E08059784107}"/>
    <cellStyle name="_Data_ASaetta2_CF Auto 2 2 2" xfId="14654" xr:uid="{9D6206B6-9638-4761-B8B3-903515DBE796}"/>
    <cellStyle name="_Data_ASaetta2_CF Auto 2 2 2 2" xfId="27165" xr:uid="{E1D782A5-F7B4-402A-8A65-8673A69B79DB}"/>
    <cellStyle name="_Data_ASaetta2_CF Auto 2 2 3" xfId="20503" xr:uid="{84C9391D-E7D7-401D-8399-C0DE599084B6}"/>
    <cellStyle name="_Data_ASaetta2_CF Auto 2 3" xfId="10205" xr:uid="{DD1D9027-275B-4F08-B5DC-1082FAD1CEA6}"/>
    <cellStyle name="_Data_ASaetta2_CF Auto 2 3 2" xfId="17261" xr:uid="{E60C88B4-5D6E-4BC0-A18D-4163653851A4}"/>
    <cellStyle name="_Data_ASaetta2_CF Auto 2 3 2 2" xfId="29705" xr:uid="{D3AA7F14-9063-4D79-8AF3-5B9DAD0ED4DA}"/>
    <cellStyle name="_Data_ASaetta2_CF Auto 2 3 3" xfId="23022" xr:uid="{0897CA78-4DF0-4B11-A7DF-5653B7A1BFF1}"/>
    <cellStyle name="_Data_ASaetta2_CF Auto 2 4" xfId="12299" xr:uid="{C2D785FA-81D8-45AC-8F60-8C497CCFCA3F}"/>
    <cellStyle name="_Data_ASaetta2_CF Auto 2 4 2" xfId="24994" xr:uid="{E8F6DC5C-D2B5-4454-B42A-2FBFBCFAD50F}"/>
    <cellStyle name="_Data_ASaetta2_CF Auto 3" xfId="1354" xr:uid="{F9646860-5C82-4CFF-82DA-2B44FAC81096}"/>
    <cellStyle name="_Data_ASaetta2_CF Auto 3 2" xfId="7293" xr:uid="{0477B5EA-9113-440A-B0AD-744C92BC910F}"/>
    <cellStyle name="_Data_ASaetta2_CF Auto 3 2 2" xfId="14655" xr:uid="{9930E33C-779F-4F2E-85E7-FFD70F431A43}"/>
    <cellStyle name="_Data_ASaetta2_CF Auto 3 2 2 2" xfId="27166" xr:uid="{5C2B29F2-34CB-4196-B72F-3574295AECE4}"/>
    <cellStyle name="_Data_ASaetta2_CF Auto 3 2 3" xfId="20504" xr:uid="{E8F3DB2F-EA60-4B88-BFFD-20D811438922}"/>
    <cellStyle name="_Data_ASaetta2_CF Auto 3 3" xfId="10204" xr:uid="{3707A2C0-B4D7-4A10-99C3-6D7F357DE094}"/>
    <cellStyle name="_Data_ASaetta2_CF Auto 3 3 2" xfId="17260" xr:uid="{E55A5DE7-F5B6-4A14-969D-D5EDE4FE42F8}"/>
    <cellStyle name="_Data_ASaetta2_CF Auto 3 3 2 2" xfId="29704" xr:uid="{18970A2E-AB80-43D9-992B-0651C87A3773}"/>
    <cellStyle name="_Data_ASaetta2_CF Auto 3 3 3" xfId="23021" xr:uid="{21F4F59D-EE85-4259-A627-A3605A33148A}"/>
    <cellStyle name="_Data_ASaetta2_CF Auto 3 4" xfId="12298" xr:uid="{6F6596DC-F7B5-468D-8FD1-28872BD48745}"/>
    <cellStyle name="_Data_ASaetta2_CF Auto 3 4 2" xfId="24993" xr:uid="{244CF08C-9926-454C-9C3E-1DBDA3A6A947}"/>
    <cellStyle name="_Data_ASaetta2_CF Auto 4" xfId="7291" xr:uid="{D9379625-8FB6-4088-9D6F-07C4276E4BFA}"/>
    <cellStyle name="_Data_ASaetta2_CF Auto 4 2" xfId="14653" xr:uid="{9EDD6608-790B-4E59-8D51-757F8B561BF5}"/>
    <cellStyle name="_Data_ASaetta2_CF Auto 4 2 2" xfId="27164" xr:uid="{53220B11-9E8B-445E-916D-CC68F9D4C710}"/>
    <cellStyle name="_Data_ASaetta2_CF Auto 4 3" xfId="20502" xr:uid="{6375149C-FB80-4FA7-8BC2-4AA0694D4230}"/>
    <cellStyle name="_Data_ASaetta2_CF Auto 5" xfId="10206" xr:uid="{D066362B-6C43-460A-8E91-D633B8BA10DA}"/>
    <cellStyle name="_Data_ASaetta2_CF Auto 5 2" xfId="17262" xr:uid="{3B098740-816D-4751-BC34-02A0282E6C00}"/>
    <cellStyle name="_Data_ASaetta2_CF Auto 5 2 2" xfId="29706" xr:uid="{DDB40190-E858-49BA-AD3A-2EE936DE897E}"/>
    <cellStyle name="_Data_ASaetta2_CF Auto 5 3" xfId="23023" xr:uid="{BB6F9A70-8614-4739-881B-990C70311AB0}"/>
    <cellStyle name="_Data_ASaetta2_CF Auto 6" xfId="12300" xr:uid="{0751C3D4-BBC9-4AD1-9209-44189F9A1EF9}"/>
    <cellStyle name="_Data_ASaetta2_CF Auto 6 2" xfId="24995" xr:uid="{6284EB28-D2C3-4529-A468-69A34FBF48A2}"/>
    <cellStyle name="_Data_ASaetta2_CF Bus Sol" xfId="1355" xr:uid="{F7161BD6-9630-4FF5-B498-7723EFCBB991}"/>
    <cellStyle name="_Data_ASaetta2_CF Bus Sol 2" xfId="1356" xr:uid="{BB8AED8C-3CA8-4A4F-B162-E4D79B9FFF08}"/>
    <cellStyle name="_Data_ASaetta2_CF Bus Sol 2 2" xfId="7295" xr:uid="{E29AF0D6-F69C-4A0D-9AD3-96D2C10FABD2}"/>
    <cellStyle name="_Data_ASaetta2_CF Bus Sol 2 2 2" xfId="14657" xr:uid="{A9612F35-28C8-4DC8-A26F-DBCAC2A70956}"/>
    <cellStyle name="_Data_ASaetta2_CF Bus Sol 2 2 2 2" xfId="27168" xr:uid="{85129862-3543-4EFD-808E-BC553AC21420}"/>
    <cellStyle name="_Data_ASaetta2_CF Bus Sol 2 2 3" xfId="20506" xr:uid="{17FB609C-957A-486A-94A8-566C19A3EBA7}"/>
    <cellStyle name="_Data_ASaetta2_CF Bus Sol 2 3" xfId="6047" xr:uid="{FA7513BF-AA98-4CEC-9336-B379F1423384}"/>
    <cellStyle name="_Data_ASaetta2_CF Bus Sol 2 3 2" xfId="13643" xr:uid="{9982EBDF-0304-41A5-B6B5-8482C2009829}"/>
    <cellStyle name="_Data_ASaetta2_CF Bus Sol 2 3 2 2" xfId="26156" xr:uid="{ADFCD66A-6D5C-468C-8CBA-1895F6227B7A}"/>
    <cellStyle name="_Data_ASaetta2_CF Bus Sol 2 3 3" xfId="19260" xr:uid="{A8D26370-E4BF-4690-89D5-C83400B33116}"/>
    <cellStyle name="_Data_ASaetta2_CF Bus Sol 2 4" xfId="12296" xr:uid="{26FE59D4-E480-4FB7-8958-97A89F9B9EBC}"/>
    <cellStyle name="_Data_ASaetta2_CF Bus Sol 2 4 2" xfId="24991" xr:uid="{1DABB8C1-F8F2-4563-BB50-3865AA9F93F0}"/>
    <cellStyle name="_Data_ASaetta2_CF Bus Sol 3" xfId="1357" xr:uid="{E3814FD7-87F7-4825-A59A-BA10C7F7A2CE}"/>
    <cellStyle name="_Data_ASaetta2_CF Bus Sol 3 2" xfId="7296" xr:uid="{B7DA01D2-33D7-46D3-B88C-B3C4A2608577}"/>
    <cellStyle name="_Data_ASaetta2_CF Bus Sol 3 2 2" xfId="14658" xr:uid="{5BFD5C6C-0B0C-4524-9922-D3AE98A95497}"/>
    <cellStyle name="_Data_ASaetta2_CF Bus Sol 3 2 2 2" xfId="27169" xr:uid="{EF305F35-6DB7-4D6E-A783-7DC66374E89D}"/>
    <cellStyle name="_Data_ASaetta2_CF Bus Sol 3 2 3" xfId="20507" xr:uid="{E39F648D-9EA3-4E01-9DCE-1BA068607216}"/>
    <cellStyle name="_Data_ASaetta2_CF Bus Sol 3 3" xfId="10197" xr:uid="{30ACA3C5-0134-4B36-B809-72FB437C64B3}"/>
    <cellStyle name="_Data_ASaetta2_CF Bus Sol 3 3 2" xfId="17253" xr:uid="{CC218FD6-5016-4006-AAB1-F4C42B932FAD}"/>
    <cellStyle name="_Data_ASaetta2_CF Bus Sol 3 3 2 2" xfId="29702" xr:uid="{DFB39121-23D9-4F93-A471-0CB8CD776711}"/>
    <cellStyle name="_Data_ASaetta2_CF Bus Sol 3 3 3" xfId="23019" xr:uid="{2A1F2FEE-7D46-40F0-AF09-12048BEB464F}"/>
    <cellStyle name="_Data_ASaetta2_CF Bus Sol 3 4" xfId="12295" xr:uid="{0E82E6A8-8BC7-4364-8C46-46A8377F708B}"/>
    <cellStyle name="_Data_ASaetta2_CF Bus Sol 3 4 2" xfId="24990" xr:uid="{B56C5F06-4B97-48E4-9D30-5453B1E87F3E}"/>
    <cellStyle name="_Data_ASaetta2_CF Bus Sol 4" xfId="7294" xr:uid="{7D952D2A-B024-4F12-B220-2D257CC80C4E}"/>
    <cellStyle name="_Data_ASaetta2_CF Bus Sol 4 2" xfId="14656" xr:uid="{171D10D7-F609-4777-B212-627061A53CF9}"/>
    <cellStyle name="_Data_ASaetta2_CF Bus Sol 4 2 2" xfId="27167" xr:uid="{F59660F8-5DFD-4244-A900-E7B32E374E8F}"/>
    <cellStyle name="_Data_ASaetta2_CF Bus Sol 4 3" xfId="20505" xr:uid="{B36C4592-942D-499B-B2B6-C0749A3015A6}"/>
    <cellStyle name="_Data_ASaetta2_CF Bus Sol 5" xfId="10200" xr:uid="{0A37AF92-AD3D-4E43-BA0A-116E9E8E4D14}"/>
    <cellStyle name="_Data_ASaetta2_CF Bus Sol 5 2" xfId="17256" xr:uid="{411C4DE3-D762-4657-97B0-F3E798697657}"/>
    <cellStyle name="_Data_ASaetta2_CF Bus Sol 5 2 2" xfId="29703" xr:uid="{EFEA1A59-6422-4129-B7C3-A0F49ADEABAC}"/>
    <cellStyle name="_Data_ASaetta2_CF Bus Sol 5 3" xfId="23020" xr:uid="{FB3B7E82-7B97-4D0F-B12B-C05F1A91F474}"/>
    <cellStyle name="_Data_ASaetta2_CF Bus Sol 6" xfId="12297" xr:uid="{165B0DB1-5F23-44EB-AB7D-D707B091057B}"/>
    <cellStyle name="_Data_ASaetta2_CF Bus Sol 6 2" xfId="24992" xr:uid="{B1CDD9F0-4E35-40CE-8B74-56A3793B2C8F}"/>
    <cellStyle name="_Data_ASaetta2_CF Itedi" xfId="1358" xr:uid="{39706000-3F22-40B0-96E7-A223E042EB82}"/>
    <cellStyle name="_Data_ASaetta2_CF Itedi 2" xfId="1359" xr:uid="{C8828AEB-4CEC-4411-B12D-A5840375A1FE}"/>
    <cellStyle name="_Data_ASaetta2_CF Itedi 2 2" xfId="7298" xr:uid="{F290B9F3-93BC-4C93-A634-2BBBE55891E2}"/>
    <cellStyle name="_Data_ASaetta2_CF Itedi 2 2 2" xfId="14660" xr:uid="{9F8F7D80-EAEA-44E0-A497-CC1BD13959E2}"/>
    <cellStyle name="_Data_ASaetta2_CF Itedi 2 2 2 2" xfId="27171" xr:uid="{C7BDA6E1-C5C6-4CDD-BE7A-F4302FB5FCAF}"/>
    <cellStyle name="_Data_ASaetta2_CF Itedi 2 2 3" xfId="20509" xr:uid="{1F2F2384-C843-4589-B942-E932CC58A8B8}"/>
    <cellStyle name="_Data_ASaetta2_CF Itedi 2 3" xfId="10195" xr:uid="{551196D4-F730-4A04-BFD0-4BD0BC65B877}"/>
    <cellStyle name="_Data_ASaetta2_CF Itedi 2 3 2" xfId="17251" xr:uid="{A2E0C933-50C5-481E-ACB9-A16C9B049590}"/>
    <cellStyle name="_Data_ASaetta2_CF Itedi 2 3 2 2" xfId="29700" xr:uid="{02A214AB-163D-4F12-8524-D0687AB77540}"/>
    <cellStyle name="_Data_ASaetta2_CF Itedi 2 3 3" xfId="23017" xr:uid="{A92F0DBB-648F-488A-9FB4-CC940355C1FB}"/>
    <cellStyle name="_Data_ASaetta2_CF Itedi 2 4" xfId="12293" xr:uid="{B3699788-5D22-45C7-92EF-F6E395687948}"/>
    <cellStyle name="_Data_ASaetta2_CF Itedi 2 4 2" xfId="24988" xr:uid="{A9C1BE7E-0A87-4938-A16B-2B13C7020871}"/>
    <cellStyle name="_Data_ASaetta2_CF Itedi 3" xfId="1360" xr:uid="{56B6A445-783B-45C0-B544-3D75F3A54202}"/>
    <cellStyle name="_Data_ASaetta2_CF Itedi 3 2" xfId="7299" xr:uid="{179C813A-C2A6-4548-91AC-E265A094235C}"/>
    <cellStyle name="_Data_ASaetta2_CF Itedi 3 2 2" xfId="14661" xr:uid="{09C4FD16-B06C-4D75-BDA3-4D287EF16A75}"/>
    <cellStyle name="_Data_ASaetta2_CF Itedi 3 2 2 2" xfId="27172" xr:uid="{4CFD8977-035F-43A8-A5E6-4ED07D0CD84B}"/>
    <cellStyle name="_Data_ASaetta2_CF Itedi 3 2 3" xfId="20510" xr:uid="{ED5F1F4F-C0FF-4860-8168-58E1F3B80493}"/>
    <cellStyle name="_Data_ASaetta2_CF Itedi 3 3" xfId="10194" xr:uid="{2368D114-B54F-4CB3-99E9-9B9E8E705B22}"/>
    <cellStyle name="_Data_ASaetta2_CF Itedi 3 3 2" xfId="17250" xr:uid="{272371A3-7884-45C2-A10F-0A2663941BD6}"/>
    <cellStyle name="_Data_ASaetta2_CF Itedi 3 3 2 2" xfId="29699" xr:uid="{5842E6BD-80E2-4549-A955-8F5E141F5ED5}"/>
    <cellStyle name="_Data_ASaetta2_CF Itedi 3 3 3" xfId="23016" xr:uid="{8449D331-4182-4A49-973A-E57F4C059B4E}"/>
    <cellStyle name="_Data_ASaetta2_CF Itedi 3 4" xfId="12292" xr:uid="{69585231-E748-4EDF-A1B2-C0E07E41B04E}"/>
    <cellStyle name="_Data_ASaetta2_CF Itedi 3 4 2" xfId="24987" xr:uid="{5119EAC0-D3F8-49E3-A3D2-F88467ABFB50}"/>
    <cellStyle name="_Data_ASaetta2_CF Itedi 4" xfId="7297" xr:uid="{82B12979-94B5-4609-9048-3E381F45DBCC}"/>
    <cellStyle name="_Data_ASaetta2_CF Itedi 4 2" xfId="14659" xr:uid="{EE0B72B9-7F4B-489E-A059-F31371B02E0D}"/>
    <cellStyle name="_Data_ASaetta2_CF Itedi 4 2 2" xfId="27170" xr:uid="{B2C2F066-725B-4062-897B-8C99FF1200AB}"/>
    <cellStyle name="_Data_ASaetta2_CF Itedi 4 3" xfId="20508" xr:uid="{0D08D94F-4A18-4D9F-A66C-EB5B075F00D6}"/>
    <cellStyle name="_Data_ASaetta2_CF Itedi 5" xfId="10196" xr:uid="{69E59D4A-F581-4155-AFFE-C603EA4AFCB7}"/>
    <cellStyle name="_Data_ASaetta2_CF Itedi 5 2" xfId="17252" xr:uid="{446318A4-9C09-4AD6-BB94-180BE8953AFB}"/>
    <cellStyle name="_Data_ASaetta2_CF Itedi 5 2 2" xfId="29701" xr:uid="{3CC53AAB-81DE-4C32-A1E9-7FE66A4FC3E7}"/>
    <cellStyle name="_Data_ASaetta2_CF Itedi 5 3" xfId="23018" xr:uid="{091AA578-82B4-4B4B-958E-2F9C1E4F9D6D}"/>
    <cellStyle name="_Data_ASaetta2_CF Itedi 6" xfId="12294" xr:uid="{48D0B305-EAE8-4953-9C20-530C429DB330}"/>
    <cellStyle name="_Data_ASaetta2_CF Itedi 6 2" xfId="24989" xr:uid="{75844BC9-E3D4-4443-91A3-4EFC82398F5C}"/>
    <cellStyle name="_Data_ASaetta2_CF net debt 05-05" xfId="1361" xr:uid="{6EB2C69F-AC99-46DD-A0A3-C7BE3CE7D861}"/>
    <cellStyle name="_Data_ASaetta2_CF net debt 05-05 2" xfId="1362" xr:uid="{A6492337-BF8B-4FCE-A1A2-5F5A86493D03}"/>
    <cellStyle name="_Data_ASaetta2_CF net debt 05-05 2 2" xfId="7301" xr:uid="{F088DA5A-22DF-41CB-BEE3-F5C697D750C4}"/>
    <cellStyle name="_Data_ASaetta2_CF net debt 05-05 2 2 2" xfId="14663" xr:uid="{14AAA2D2-DCD1-4CAD-9B11-22C0A72CAB15}"/>
    <cellStyle name="_Data_ASaetta2_CF net debt 05-05 2 2 2 2" xfId="27174" xr:uid="{F6D85061-8288-4253-A45B-1A443CDB0C7E}"/>
    <cellStyle name="_Data_ASaetta2_CF net debt 05-05 2 2 3" xfId="20512" xr:uid="{BBBB4F01-04E5-4B19-B6E5-8DE38671DE26}"/>
    <cellStyle name="_Data_ASaetta2_CF net debt 05-05 2 3" xfId="10191" xr:uid="{4A4C9612-A174-44EF-A738-66B33B4615F3}"/>
    <cellStyle name="_Data_ASaetta2_CF net debt 05-05 2 3 2" xfId="17247" xr:uid="{933A64EC-D323-4B59-AADF-7E33CB889272}"/>
    <cellStyle name="_Data_ASaetta2_CF net debt 05-05 2 3 2 2" xfId="29697" xr:uid="{02EA60E8-034D-4A8B-BE06-350B68B041D7}"/>
    <cellStyle name="_Data_ASaetta2_CF net debt 05-05 2 3 3" xfId="23014" xr:uid="{78F6AE3C-882C-4DC8-8858-29697FF87275}"/>
    <cellStyle name="_Data_ASaetta2_CF net debt 05-05 2 4" xfId="11250" xr:uid="{D01A3C47-1151-4F8C-A1D8-CCAD44338E45}"/>
    <cellStyle name="_Data_ASaetta2_CF net debt 05-05 2 4 2" xfId="23977" xr:uid="{17EB855F-6B62-4C4E-8CE7-E964C9FB3BB0}"/>
    <cellStyle name="_Data_ASaetta2_CF net debt 05-05 3" xfId="1363" xr:uid="{7EA5A9F0-57E5-4224-BFF6-D9C929675008}"/>
    <cellStyle name="_Data_ASaetta2_CF net debt 05-05 3 2" xfId="7302" xr:uid="{5EC1376C-71A2-444F-ADFF-1E4B724B09BF}"/>
    <cellStyle name="_Data_ASaetta2_CF net debt 05-05 3 2 2" xfId="14664" xr:uid="{63814C58-8D9A-4141-B40E-EDBE6BC5B2D0}"/>
    <cellStyle name="_Data_ASaetta2_CF net debt 05-05 3 2 2 2" xfId="27175" xr:uid="{BD8F7796-B33E-4A93-AA2A-C5D75D417CE8}"/>
    <cellStyle name="_Data_ASaetta2_CF net debt 05-05 3 2 3" xfId="20513" xr:uid="{A68D7802-6B43-4884-B373-D9BE0AC877E8}"/>
    <cellStyle name="_Data_ASaetta2_CF net debt 05-05 3 3" xfId="10190" xr:uid="{D201B15D-3B28-43F5-8066-3B3127AEC1A6}"/>
    <cellStyle name="_Data_ASaetta2_CF net debt 05-05 3 3 2" xfId="17246" xr:uid="{2B57EBCB-CB22-4035-B1AD-4F88FFAA02CB}"/>
    <cellStyle name="_Data_ASaetta2_CF net debt 05-05 3 3 2 2" xfId="29696" xr:uid="{DFA07731-C8E8-44A0-8692-2A8EE6BCA09F}"/>
    <cellStyle name="_Data_ASaetta2_CF net debt 05-05 3 3 3" xfId="23013" xr:uid="{CF87B43F-0D39-499F-9FF2-974CCA7C683A}"/>
    <cellStyle name="_Data_ASaetta2_CF net debt 05-05 3 4" xfId="12290" xr:uid="{47656207-1495-479C-8B9B-4AE64617E2C8}"/>
    <cellStyle name="_Data_ASaetta2_CF net debt 05-05 3 4 2" xfId="24985" xr:uid="{B3BA7907-FB65-471B-84FB-FED9381CA4ED}"/>
    <cellStyle name="_Data_ASaetta2_CF net debt 05-05 4" xfId="7300" xr:uid="{42CF12AB-8AF6-4596-8634-C3A12F775827}"/>
    <cellStyle name="_Data_ASaetta2_CF net debt 05-05 4 2" xfId="14662" xr:uid="{98C876D5-E7AC-4B78-99B9-5190B723D7DB}"/>
    <cellStyle name="_Data_ASaetta2_CF net debt 05-05 4 2 2" xfId="27173" xr:uid="{9059DF46-ACB1-4ABB-9132-D0C8A3BDB8B7}"/>
    <cellStyle name="_Data_ASaetta2_CF net debt 05-05 4 3" xfId="20511" xr:uid="{4026C744-F71B-4A7E-8565-F2E538F57A7E}"/>
    <cellStyle name="_Data_ASaetta2_CF net debt 05-05 5" xfId="13151" xr:uid="{1525B43A-D93D-4197-B4FE-A5B659C487B8}"/>
    <cellStyle name="_Data_ASaetta2_CF net debt 05-05 5 2" xfId="18897" xr:uid="{F87F82A0-4953-4CFE-8236-5327E13C6B20}"/>
    <cellStyle name="_Data_ASaetta2_CF net debt 05-05 5 2 2" xfId="31262" xr:uid="{15DD0E77-FA3A-4748-91B8-5CF9CB67A78E}"/>
    <cellStyle name="_Data_ASaetta2_CF net debt 05-05 5 3" xfId="25846" xr:uid="{72086C9C-05EF-4E86-84C8-2B14EBB59560}"/>
    <cellStyle name="_Data_ASaetta2_CF net debt 05-05 6" xfId="12291" xr:uid="{938BA06B-6E78-49C9-A087-289A68721696}"/>
    <cellStyle name="_Data_ASaetta2_CF net debt 05-05 6 2" xfId="24986" xr:uid="{87879DA9-41D3-4E72-9193-5C9FB5C6A088}"/>
    <cellStyle name="_Data_ASaetta2_CF standard" xfId="1364" xr:uid="{525E83B7-3498-4229-831A-C294175C8837}"/>
    <cellStyle name="_Data_ASaetta2_CF standard 2" xfId="1365" xr:uid="{C0328DD6-6560-4B0B-9746-6A0442C2167E}"/>
    <cellStyle name="_Data_ASaetta2_CF standard 2 2" xfId="7304" xr:uid="{B0D0AD09-864D-483E-ABEC-8BAF8018809C}"/>
    <cellStyle name="_Data_ASaetta2_CF standard 2 2 2" xfId="14666" xr:uid="{ABF530FA-9E04-457A-82E3-9CB4CC116738}"/>
    <cellStyle name="_Data_ASaetta2_CF standard 2 2 2 2" xfId="27177" xr:uid="{39DF308E-EC57-4979-9D98-4FC303CF74F7}"/>
    <cellStyle name="_Data_ASaetta2_CF standard 2 2 3" xfId="20515" xr:uid="{C19AD2E5-179B-497A-9602-8AA257A11DD2}"/>
    <cellStyle name="_Data_ASaetta2_CF standard 2 3" xfId="10185" xr:uid="{4D88E014-2DF8-431D-BBCC-4B88FC7387EC}"/>
    <cellStyle name="_Data_ASaetta2_CF standard 2 3 2" xfId="17241" xr:uid="{A0AF5E33-1AB2-4AB6-AB7E-962A4AA6D50D}"/>
    <cellStyle name="_Data_ASaetta2_CF standard 2 3 2 2" xfId="29694" xr:uid="{65E42897-4ABE-4C21-8142-DD6F90536E4B}"/>
    <cellStyle name="_Data_ASaetta2_CF standard 2 3 3" xfId="23011" xr:uid="{E32120F5-485B-48C9-B4F6-94027AE3A2E0}"/>
    <cellStyle name="_Data_ASaetta2_CF standard 2 4" xfId="12288" xr:uid="{D91AD344-ABE5-4B09-8318-C32023F3949C}"/>
    <cellStyle name="_Data_ASaetta2_CF standard 2 4 2" xfId="24983" xr:uid="{D3457FD7-429F-4D76-B0F1-CE6FD92D3DC6}"/>
    <cellStyle name="_Data_ASaetta2_CF standard 3" xfId="1366" xr:uid="{3B4B2747-A8CE-43E4-8F04-0102008ED4C3}"/>
    <cellStyle name="_Data_ASaetta2_CF standard 3 2" xfId="7305" xr:uid="{42765917-35F1-40A6-ACCB-0A53FB37885B}"/>
    <cellStyle name="_Data_ASaetta2_CF standard 3 2 2" xfId="14667" xr:uid="{D425424B-E44C-4055-BD84-EBE850F668FC}"/>
    <cellStyle name="_Data_ASaetta2_CF standard 3 2 2 2" xfId="27178" xr:uid="{C01B73AF-AA38-4362-8E81-8364303089FF}"/>
    <cellStyle name="_Data_ASaetta2_CF standard 3 2 3" xfId="20516" xr:uid="{BB988685-C93D-4DF5-A308-4D287BEA9C60}"/>
    <cellStyle name="_Data_ASaetta2_CF standard 3 3" xfId="10184" xr:uid="{500393E8-05E7-4C95-8C72-186CFC0C09EC}"/>
    <cellStyle name="_Data_ASaetta2_CF standard 3 3 2" xfId="17240" xr:uid="{86014329-AF4A-4E6C-9643-498FECD869ED}"/>
    <cellStyle name="_Data_ASaetta2_CF standard 3 3 2 2" xfId="29693" xr:uid="{701C6A5E-146C-459A-84BD-7EBE14949ADC}"/>
    <cellStyle name="_Data_ASaetta2_CF standard 3 3 3" xfId="23010" xr:uid="{95A8DD89-3F66-4821-A5A9-47E877FEBAA0}"/>
    <cellStyle name="_Data_ASaetta2_CF standard 3 4" xfId="12287" xr:uid="{C21604DC-F2AD-4C94-AED4-F677CF3A05B5}"/>
    <cellStyle name="_Data_ASaetta2_CF standard 3 4 2" xfId="24982" xr:uid="{AB7EC9FD-958E-4151-87D7-DFD7187FD873}"/>
    <cellStyle name="_Data_ASaetta2_CF standard 4" xfId="7303" xr:uid="{EF4050E2-3460-4134-8EEA-9914B6872B8B}"/>
    <cellStyle name="_Data_ASaetta2_CF standard 4 2" xfId="14665" xr:uid="{3639A798-33CB-49DD-9F10-20817F8BA3D7}"/>
    <cellStyle name="_Data_ASaetta2_CF standard 4 2 2" xfId="27176" xr:uid="{A67F0057-159C-4B81-96B8-39AA899A2F60}"/>
    <cellStyle name="_Data_ASaetta2_CF standard 4 3" xfId="20514" xr:uid="{BC1FF44F-391B-42C3-BFBB-139E0AA23D30}"/>
    <cellStyle name="_Data_ASaetta2_CF standard 5" xfId="10189" xr:uid="{35CF4CC5-06C3-4764-A53D-5F77214C22F1}"/>
    <cellStyle name="_Data_ASaetta2_CF standard 5 2" xfId="17245" xr:uid="{147821FA-AC66-46D5-9996-C517212431AD}"/>
    <cellStyle name="_Data_ASaetta2_CF standard 5 2 2" xfId="29695" xr:uid="{B78C4F87-6F58-4E6D-8A2B-4CE88DD7C9FB}"/>
    <cellStyle name="_Data_ASaetta2_CF standard 5 3" xfId="23012" xr:uid="{05074138-39FE-4B5C-98A7-A18352128E85}"/>
    <cellStyle name="_Data_ASaetta2_CF standard 6" xfId="12289" xr:uid="{88CFC45C-82C6-44B3-B99C-351CF49FF562}"/>
    <cellStyle name="_Data_ASaetta2_CF standard 6 2" xfId="24984" xr:uid="{D889AEC9-2D08-48E5-9C91-7CE6234D49DB}"/>
    <cellStyle name="_Data_ASaetta2_CFR 9 + 3 vs Piano Rilancio_4" xfId="1367" xr:uid="{BA4F144D-3F16-407B-9C3B-5E167444CD37}"/>
    <cellStyle name="_Data_ASaetta2_CFR 9 + 3 vs Piano Rilancio_4 2" xfId="1368" xr:uid="{2D7CE888-81CF-4905-85E9-AD87F3F3A61B}"/>
    <cellStyle name="_Data_ASaetta2_CFR 9 + 3 vs Piano Rilancio_4 2 2" xfId="7307" xr:uid="{07A1DD1D-BBC0-4C39-A25A-4ACA1E82882B}"/>
    <cellStyle name="_Data_ASaetta2_CFR 9 + 3 vs Piano Rilancio_4 2 2 2" xfId="14669" xr:uid="{1132D21C-48F5-4AE2-A57F-394C15D29F22}"/>
    <cellStyle name="_Data_ASaetta2_CFR 9 + 3 vs Piano Rilancio_4 2 2 2 2" xfId="27180" xr:uid="{163F7A63-A324-4066-9686-80AC275B3B70}"/>
    <cellStyle name="_Data_ASaetta2_CFR 9 + 3 vs Piano Rilancio_4 2 2 3" xfId="20518" xr:uid="{5A3583D5-7D10-4B55-9905-40226C736747}"/>
    <cellStyle name="_Data_ASaetta2_CFR 9 + 3 vs Piano Rilancio_4 2 3" xfId="10182" xr:uid="{1D44D8AD-7B46-4205-BDD2-A5E6C4F39345}"/>
    <cellStyle name="_Data_ASaetta2_CFR 9 + 3 vs Piano Rilancio_4 2 3 2" xfId="17238" xr:uid="{2558B1A6-FEB9-4DF9-86B9-E06666B7D4A7}"/>
    <cellStyle name="_Data_ASaetta2_CFR 9 + 3 vs Piano Rilancio_4 2 3 2 2" xfId="29691" xr:uid="{121CE46E-95C4-4764-A335-34B63230BBCA}"/>
    <cellStyle name="_Data_ASaetta2_CFR 9 + 3 vs Piano Rilancio_4 2 3 3" xfId="23008" xr:uid="{0D0766AD-7FDB-43B1-9C22-01F2C3A2C7D7}"/>
    <cellStyle name="_Data_ASaetta2_CFR 9 + 3 vs Piano Rilancio_4 2 4" xfId="12285" xr:uid="{4526D0C0-A40C-4D83-BDD1-8B668C6FEAF7}"/>
    <cellStyle name="_Data_ASaetta2_CFR 9 + 3 vs Piano Rilancio_4 2 4 2" xfId="24980" xr:uid="{A0D09FA5-F18B-4F25-9867-F3D9F3B99528}"/>
    <cellStyle name="_Data_ASaetta2_CFR 9 + 3 vs Piano Rilancio_4 3" xfId="1369" xr:uid="{EA7020C0-0FDD-4843-B38D-2F7409FB964F}"/>
    <cellStyle name="_Data_ASaetta2_CFR 9 + 3 vs Piano Rilancio_4 3 2" xfId="7308" xr:uid="{DC9709E4-24AA-42EB-BFC1-EC94A437B17B}"/>
    <cellStyle name="_Data_ASaetta2_CFR 9 + 3 vs Piano Rilancio_4 3 2 2" xfId="14670" xr:uid="{350EEEEE-DB97-4889-8C2A-15DB99909754}"/>
    <cellStyle name="_Data_ASaetta2_CFR 9 + 3 vs Piano Rilancio_4 3 2 2 2" xfId="27181" xr:uid="{0DD29ECE-853C-4DA3-9BD8-5F4FD0CF9005}"/>
    <cellStyle name="_Data_ASaetta2_CFR 9 + 3 vs Piano Rilancio_4 3 2 3" xfId="20519" xr:uid="{D3E85E32-913D-49BC-B0A9-8F71D17DA2CA}"/>
    <cellStyle name="_Data_ASaetta2_CFR 9 + 3 vs Piano Rilancio_4 3 3" xfId="10180" xr:uid="{A5DA8C18-C383-4595-8AAE-C39A765B6F41}"/>
    <cellStyle name="_Data_ASaetta2_CFR 9 + 3 vs Piano Rilancio_4 3 3 2" xfId="17236" xr:uid="{F46A3643-18B9-49C2-8790-17EA763F3486}"/>
    <cellStyle name="_Data_ASaetta2_CFR 9 + 3 vs Piano Rilancio_4 3 3 2 2" xfId="29690" xr:uid="{2206CE0D-B20A-48CC-89EE-E5078E7AB72D}"/>
    <cellStyle name="_Data_ASaetta2_CFR 9 + 3 vs Piano Rilancio_4 3 3 3" xfId="23007" xr:uid="{C7766378-AD2D-4560-81E1-E32A089DB252}"/>
    <cellStyle name="_Data_ASaetta2_CFR 9 + 3 vs Piano Rilancio_4 3 4" xfId="12284" xr:uid="{12D8E309-802C-4673-A2B1-D4F7ADB8547B}"/>
    <cellStyle name="_Data_ASaetta2_CFR 9 + 3 vs Piano Rilancio_4 3 4 2" xfId="24979" xr:uid="{B460E9EA-6B83-42B1-A45D-C09F3FBD469D}"/>
    <cellStyle name="_Data_ASaetta2_CFR 9 + 3 vs Piano Rilancio_4 4" xfId="7306" xr:uid="{50A24582-8598-4B41-8AA9-53D6E61E2221}"/>
    <cellStyle name="_Data_ASaetta2_CFR 9 + 3 vs Piano Rilancio_4 4 2" xfId="14668" xr:uid="{CA72BD2F-5BCC-46D6-8029-0BBD934F6BE0}"/>
    <cellStyle name="_Data_ASaetta2_CFR 9 + 3 vs Piano Rilancio_4 4 2 2" xfId="27179" xr:uid="{83864BB3-4C92-4B67-B9FC-8D39DDF088F5}"/>
    <cellStyle name="_Data_ASaetta2_CFR 9 + 3 vs Piano Rilancio_4 4 3" xfId="20517" xr:uid="{2C7690A3-031F-48E1-8ACC-1F6DA2B359D5}"/>
    <cellStyle name="_Data_ASaetta2_CFR 9 + 3 vs Piano Rilancio_4 5" xfId="10183" xr:uid="{D4753CD4-E00C-47B6-A601-870F7A734B85}"/>
    <cellStyle name="_Data_ASaetta2_CFR 9 + 3 vs Piano Rilancio_4 5 2" xfId="17239" xr:uid="{EB4AAA49-7519-4CB0-96D3-004B557DFC08}"/>
    <cellStyle name="_Data_ASaetta2_CFR 9 + 3 vs Piano Rilancio_4 5 2 2" xfId="29692" xr:uid="{2733435B-161C-42FB-A46D-E0997FE1D6AC}"/>
    <cellStyle name="_Data_ASaetta2_CFR 9 + 3 vs Piano Rilancio_4 5 3" xfId="23009" xr:uid="{600FB921-A032-4004-9FA2-FE1912CA7981}"/>
    <cellStyle name="_Data_ASaetta2_CFR 9 + 3 vs Piano Rilancio_4 6" xfId="12286" xr:uid="{85574F79-9D60-4ACC-A771-A45F8B440C58}"/>
    <cellStyle name="_Data_ASaetta2_CFR 9 + 3 vs Piano Rilancio_4 6 2" xfId="24981" xr:uid="{7BE12521-BE99-4D10-97E6-9C766CE45E06}"/>
    <cellStyle name="_Data_ASaetta2_CHECK  FCST 1 2005" xfId="1370" xr:uid="{12F24311-4076-4CCC-9A1A-72D46FB35650}"/>
    <cellStyle name="_Data_ASaetta2_CHECK  FCST 1 2005 2" xfId="1371" xr:uid="{FE27D992-55E0-459F-B95B-7FDAA6B47F33}"/>
    <cellStyle name="_Data_ASaetta2_CHECK  FCST 1 2005 2 2" xfId="7310" xr:uid="{86F88E08-F770-4C5D-928C-1343B6404004}"/>
    <cellStyle name="_Data_ASaetta2_CHECK  FCST 1 2005 2 2 2" xfId="14672" xr:uid="{4A7B1728-C610-47D8-81C0-101EC393EE29}"/>
    <cellStyle name="_Data_ASaetta2_CHECK  FCST 1 2005 2 2 2 2" xfId="27183" xr:uid="{AF8413D4-E735-4533-BDC3-C2F97DBCAEF1}"/>
    <cellStyle name="_Data_ASaetta2_CHECK  FCST 1 2005 2 2 3" xfId="20521" xr:uid="{1654CA59-4E8F-418A-B5D7-464D7C50E003}"/>
    <cellStyle name="_Data_ASaetta2_CHECK  FCST 1 2005 2 3" xfId="10178" xr:uid="{A4C15ED8-D9C2-4441-B76B-ABFDC68ED81F}"/>
    <cellStyle name="_Data_ASaetta2_CHECK  FCST 1 2005 2 3 2" xfId="17234" xr:uid="{28449B1E-A286-4B6A-A8B2-1D800B0040CB}"/>
    <cellStyle name="_Data_ASaetta2_CHECK  FCST 1 2005 2 3 2 2" xfId="29688" xr:uid="{051CAB91-2D29-4F7B-8312-E3FF06D3F9ED}"/>
    <cellStyle name="_Data_ASaetta2_CHECK  FCST 1 2005 2 3 3" xfId="23005" xr:uid="{A8319CD7-4C23-4186-BE64-927BCEA98DA5}"/>
    <cellStyle name="_Data_ASaetta2_CHECK  FCST 1 2005 2 4" xfId="12282" xr:uid="{E428170C-AABC-411C-B607-CCD879154029}"/>
    <cellStyle name="_Data_ASaetta2_CHECK  FCST 1 2005 2 4 2" xfId="24977" xr:uid="{8C17DB0F-C791-4F71-9AC4-79BE544F41A3}"/>
    <cellStyle name="_Data_ASaetta2_CHECK  FCST 1 2005 3" xfId="1372" xr:uid="{C1962D25-3FE7-4A37-98E9-69D015D48C5D}"/>
    <cellStyle name="_Data_ASaetta2_CHECK  FCST 1 2005 3 2" xfId="7311" xr:uid="{3F67B1ED-8766-40CB-A351-CBFD78FD9CDA}"/>
    <cellStyle name="_Data_ASaetta2_CHECK  FCST 1 2005 3 2 2" xfId="14673" xr:uid="{8811088B-BB04-43C9-B24E-371EC65CEFD7}"/>
    <cellStyle name="_Data_ASaetta2_CHECK  FCST 1 2005 3 2 2 2" xfId="27184" xr:uid="{0DE01783-9034-4A9F-A961-B17216679949}"/>
    <cellStyle name="_Data_ASaetta2_CHECK  FCST 1 2005 3 2 3" xfId="20522" xr:uid="{9B6E5AB5-C475-42BD-9979-0D42B1C26248}"/>
    <cellStyle name="_Data_ASaetta2_CHECK  FCST 1 2005 3 3" xfId="10177" xr:uid="{828C4473-D592-46AE-B26B-CAD9AE0A5E8C}"/>
    <cellStyle name="_Data_ASaetta2_CHECK  FCST 1 2005 3 3 2" xfId="17233" xr:uid="{21B23C60-D80C-43C0-914E-46281904C1E4}"/>
    <cellStyle name="_Data_ASaetta2_CHECK  FCST 1 2005 3 3 2 2" xfId="29687" xr:uid="{574070E8-7E20-464D-8C6B-48B1B091DC81}"/>
    <cellStyle name="_Data_ASaetta2_CHECK  FCST 1 2005 3 3 3" xfId="23004" xr:uid="{F17CE9E0-F0CF-449C-8AF3-5503BE3CC065}"/>
    <cellStyle name="_Data_ASaetta2_CHECK  FCST 1 2005 3 4" xfId="12281" xr:uid="{9DF4AF0F-0774-4D47-8E55-341CA67DE55B}"/>
    <cellStyle name="_Data_ASaetta2_CHECK  FCST 1 2005 3 4 2" xfId="24976" xr:uid="{ABE6E820-1489-4978-B696-6F9F5BAA6B46}"/>
    <cellStyle name="_Data_ASaetta2_CHECK  FCST 1 2005 4" xfId="7309" xr:uid="{38EED792-ECBE-4B37-B96A-9FAFD3101005}"/>
    <cellStyle name="_Data_ASaetta2_CHECK  FCST 1 2005 4 2" xfId="14671" xr:uid="{10512261-5EFA-431F-8F42-073143291988}"/>
    <cellStyle name="_Data_ASaetta2_CHECK  FCST 1 2005 4 2 2" xfId="27182" xr:uid="{A55EDBC9-6446-4CD0-9442-BABA2DFDB2FF}"/>
    <cellStyle name="_Data_ASaetta2_CHECK  FCST 1 2005 4 3" xfId="20520" xr:uid="{10066B0A-8E92-4C40-8292-E50845BDBB2A}"/>
    <cellStyle name="_Data_ASaetta2_CHECK  FCST 1 2005 5" xfId="10179" xr:uid="{D94D6F5B-6D61-4A58-BAAE-88B3ED83E2DC}"/>
    <cellStyle name="_Data_ASaetta2_CHECK  FCST 1 2005 5 2" xfId="17235" xr:uid="{B66E9401-B0D4-41D6-A25D-A0D9905B2A4E}"/>
    <cellStyle name="_Data_ASaetta2_CHECK  FCST 1 2005 5 2 2" xfId="29689" xr:uid="{4B8F53A1-8CE4-4CD1-9516-97D386C6641E}"/>
    <cellStyle name="_Data_ASaetta2_CHECK  FCST 1 2005 5 3" xfId="23006" xr:uid="{DA7AD870-6CDA-462C-8FAB-430859F814CB}"/>
    <cellStyle name="_Data_ASaetta2_CHECK  FCST 1 2005 6" xfId="12283" xr:uid="{CBD5DF38-F567-4B9C-B4E4-82C1DB3CA3BD}"/>
    <cellStyle name="_Data_ASaetta2_CHECK  FCST 1 2005 6 2" xfId="24978" xr:uid="{D33DCF23-5B8D-4892-BD4D-E59F0E7AC6FF}"/>
    <cellStyle name="_Data_ASaetta2_CNH " xfId="1373" xr:uid="{80267165-B3E1-4C81-97C8-C2347591F58F}"/>
    <cellStyle name="_Data_ASaetta2_CNH  2" xfId="1374" xr:uid="{2E181501-4230-40C4-B7E5-4A724A88803F}"/>
    <cellStyle name="_Data_ASaetta2_CNH  2 2" xfId="7313" xr:uid="{DE6124C8-DDB7-413C-AC53-8117667CD710}"/>
    <cellStyle name="_Data_ASaetta2_CNH  2 2 2" xfId="14675" xr:uid="{91911D99-8CFC-44AD-A9B9-FAD2A541FA74}"/>
    <cellStyle name="_Data_ASaetta2_CNH  2 2 2 2" xfId="27186" xr:uid="{6959707E-A06F-49B8-80D6-AC37C843B412}"/>
    <cellStyle name="_Data_ASaetta2_CNH  2 2 3" xfId="20524" xr:uid="{80480A51-7907-4015-B254-F152E925D6C5}"/>
    <cellStyle name="_Data_ASaetta2_CNH  2 3" xfId="10173" xr:uid="{C9A6C00B-1096-488A-B882-D2DE1E254FD1}"/>
    <cellStyle name="_Data_ASaetta2_CNH  2 3 2" xfId="17229" xr:uid="{F09B4FCD-6F60-4DD7-9CA1-B45142F5187A}"/>
    <cellStyle name="_Data_ASaetta2_CNH  2 3 2 2" xfId="29686" xr:uid="{01BEEC08-1258-4819-B20D-6BED21A539BF}"/>
    <cellStyle name="_Data_ASaetta2_CNH  2 3 3" xfId="23003" xr:uid="{FA016B96-E71E-4520-8EAB-E794B5B095C4}"/>
    <cellStyle name="_Data_ASaetta2_CNH  2 4" xfId="12279" xr:uid="{A5C0AAD9-C057-437B-B647-E58325F7942F}"/>
    <cellStyle name="_Data_ASaetta2_CNH  2 4 2" xfId="24974" xr:uid="{6516CE15-F225-4A5F-9F55-DE95CE37396A}"/>
    <cellStyle name="_Data_ASaetta2_CNH  3" xfId="1375" xr:uid="{69704912-157B-4442-B2A1-74CD9D1FBB7D}"/>
    <cellStyle name="_Data_ASaetta2_CNH  3 2" xfId="7314" xr:uid="{822C8121-F54C-480C-9C33-73C745842DE8}"/>
    <cellStyle name="_Data_ASaetta2_CNH  3 2 2" xfId="14676" xr:uid="{BB4D30B8-7B84-4B95-B36F-A27BB41ECD07}"/>
    <cellStyle name="_Data_ASaetta2_CNH  3 2 2 2" xfId="27187" xr:uid="{BBA2FF98-F602-4789-BC73-A6F284CA00EB}"/>
    <cellStyle name="_Data_ASaetta2_CNH  3 2 3" xfId="20525" xr:uid="{B4A135CE-3E4A-49ED-8975-962B5BEEE60C}"/>
    <cellStyle name="_Data_ASaetta2_CNH  3 3" xfId="10172" xr:uid="{26E7AA17-F78B-428E-836C-1C6B41DD2CE4}"/>
    <cellStyle name="_Data_ASaetta2_CNH  3 3 2" xfId="17228" xr:uid="{B5882B65-B269-44AF-9FD6-2921465B9CC7}"/>
    <cellStyle name="_Data_ASaetta2_CNH  3 3 2 2" xfId="29685" xr:uid="{4909E8E2-B775-4994-A5EF-D3E008933A98}"/>
    <cellStyle name="_Data_ASaetta2_CNH  3 3 3" xfId="23002" xr:uid="{CC3C73DD-DD93-4675-9893-3F58E98899AE}"/>
    <cellStyle name="_Data_ASaetta2_CNH  3 4" xfId="13207" xr:uid="{2231BAA1-6197-4FD1-A5B3-CB62EE39478B}"/>
    <cellStyle name="_Data_ASaetta2_CNH  3 4 2" xfId="25897" xr:uid="{5C174BA7-92F1-49B8-8F84-1F08FFB18E5E}"/>
    <cellStyle name="_Data_ASaetta2_CNH  4" xfId="7312" xr:uid="{2BD74BB9-47B1-4B4A-88EA-FA2742BBD314}"/>
    <cellStyle name="_Data_ASaetta2_CNH  4 2" xfId="14674" xr:uid="{8AA4B9CA-7F0B-4A7F-8F76-B1A2273C2455}"/>
    <cellStyle name="_Data_ASaetta2_CNH  4 2 2" xfId="27185" xr:uid="{9357C7E2-5976-4DBE-B9D6-DF2704A7A7F2}"/>
    <cellStyle name="_Data_ASaetta2_CNH  4 3" xfId="20523" xr:uid="{18B31C6B-C220-4F1D-9519-D663069F1DCD}"/>
    <cellStyle name="_Data_ASaetta2_CNH  5" xfId="11439" xr:uid="{B076DCE7-F46D-4F99-B246-9280ADB93FE0}"/>
    <cellStyle name="_Data_ASaetta2_CNH  5 2" xfId="18410" xr:uid="{4B411DA0-A078-4C0F-BDFA-F6E49ED9BD29}"/>
    <cellStyle name="_Data_ASaetta2_CNH  5 2 2" xfId="30775" xr:uid="{18580F32-955F-4A75-A7AA-9A2C7373CE56}"/>
    <cellStyle name="_Data_ASaetta2_CNH  5 3" xfId="24153" xr:uid="{251E49D1-D95A-46DF-86D2-3C3F7F5292BC}"/>
    <cellStyle name="_Data_ASaetta2_CNH  6" xfId="12280" xr:uid="{EE6FA385-7B35-4B3E-ABB2-B02B0E3CA006}"/>
    <cellStyle name="_Data_ASaetta2_CNH  6 2" xfId="24975" xr:uid="{C652ECD1-EDAF-4F5A-83A5-3D490F03990C}"/>
    <cellStyle name="_Data_ASaetta2_Comau " xfId="1376" xr:uid="{677091BB-C36F-47FB-B77B-13C5C4CF5D40}"/>
    <cellStyle name="_Data_ASaetta2_Comau  2" xfId="1377" xr:uid="{95951C4F-78BE-40C2-A216-2B73FC7FE907}"/>
    <cellStyle name="_Data_ASaetta2_Comau  2 2" xfId="7316" xr:uid="{092B218D-A55A-4B0A-9B3A-04BDDC61F565}"/>
    <cellStyle name="_Data_ASaetta2_Comau  2 2 2" xfId="14678" xr:uid="{156C49C6-F977-4894-BBE2-46CB165273D6}"/>
    <cellStyle name="_Data_ASaetta2_Comau  2 2 2 2" xfId="27189" xr:uid="{277F3EB9-7DED-4866-9045-ACC1ED7D1392}"/>
    <cellStyle name="_Data_ASaetta2_Comau  2 2 3" xfId="20527" xr:uid="{7A93B71C-06EF-4F75-9E53-FCCD4B6A0660}"/>
    <cellStyle name="_Data_ASaetta2_Comau  2 3" xfId="10170" xr:uid="{DDBA14A9-3A7A-4D6F-B5EA-C77C8D7EDE2A}"/>
    <cellStyle name="_Data_ASaetta2_Comau  2 3 2" xfId="17226" xr:uid="{2E70DDC5-3D53-4B9B-A1C5-0324D48FBE75}"/>
    <cellStyle name="_Data_ASaetta2_Comau  2 3 2 2" xfId="29683" xr:uid="{4FEC4E18-F2AF-406E-A91C-04EFE90D0456}"/>
    <cellStyle name="_Data_ASaetta2_Comau  2 3 3" xfId="23000" xr:uid="{D6D61D5A-5152-4BD6-94F6-40332E9C0157}"/>
    <cellStyle name="_Data_ASaetta2_Comau  2 4" xfId="13204" xr:uid="{1CA343F0-2D1E-4FF1-9444-D11157147237}"/>
    <cellStyle name="_Data_ASaetta2_Comau  2 4 2" xfId="25894" xr:uid="{D5E2766F-32C2-4116-A3B6-11DA0D532280}"/>
    <cellStyle name="_Data_ASaetta2_Comau  3" xfId="1378" xr:uid="{A38ADAC1-936C-419E-B42E-3F922C03160C}"/>
    <cellStyle name="_Data_ASaetta2_Comau  3 2" xfId="7317" xr:uid="{3490F321-57C6-4297-8891-E1225ABB5247}"/>
    <cellStyle name="_Data_ASaetta2_Comau  3 2 2" xfId="14679" xr:uid="{1C4BBAE8-AE2B-429E-8823-B4CD4C4E71CC}"/>
    <cellStyle name="_Data_ASaetta2_Comau  3 2 2 2" xfId="27190" xr:uid="{7187BA1E-EBB2-40A6-9330-75BFD568003C}"/>
    <cellStyle name="_Data_ASaetta2_Comau  3 2 3" xfId="20528" xr:uid="{746394FD-E552-499A-8C32-51E26B987345}"/>
    <cellStyle name="_Data_ASaetta2_Comau  3 3" xfId="10168" xr:uid="{C2F22AE1-5DE6-4A68-AD32-37E4040CF4F2}"/>
    <cellStyle name="_Data_ASaetta2_Comau  3 3 2" xfId="17224" xr:uid="{3ADBA353-C9D1-4661-82A8-B1923710345E}"/>
    <cellStyle name="_Data_ASaetta2_Comau  3 3 2 2" xfId="29682" xr:uid="{4D66D2DA-5FFB-47EB-9B15-76F9A3B84722}"/>
    <cellStyle name="_Data_ASaetta2_Comau  3 3 3" xfId="22999" xr:uid="{F161741A-BA8B-4C3E-969C-3DF7556B23A1}"/>
    <cellStyle name="_Data_ASaetta2_Comau  3 4" xfId="13203" xr:uid="{1350731D-24C6-476E-8D6F-074635174FBC}"/>
    <cellStyle name="_Data_ASaetta2_Comau  3 4 2" xfId="25893" xr:uid="{78D86964-8BAF-493A-A7BE-EA53547CAE80}"/>
    <cellStyle name="_Data_ASaetta2_Comau  4" xfId="7315" xr:uid="{1B69D343-E01F-4E65-994D-9C22225080E6}"/>
    <cellStyle name="_Data_ASaetta2_Comau  4 2" xfId="14677" xr:uid="{2FADED9E-15B3-4166-96EA-CAC0779A8862}"/>
    <cellStyle name="_Data_ASaetta2_Comau  4 2 2" xfId="27188" xr:uid="{4839F8F2-8EBF-418C-8EA1-9443C9C15992}"/>
    <cellStyle name="_Data_ASaetta2_Comau  4 3" xfId="20526" xr:uid="{4F1490C4-02A2-4A4B-89DB-64DFFD9E99B5}"/>
    <cellStyle name="_Data_ASaetta2_Comau  5" xfId="10171" xr:uid="{5BE4BD11-C100-4DE3-8726-65D870FEDC2A}"/>
    <cellStyle name="_Data_ASaetta2_Comau  5 2" xfId="17227" xr:uid="{EAB8AA9F-9E82-491E-87EA-EE2896021A10}"/>
    <cellStyle name="_Data_ASaetta2_Comau  5 2 2" xfId="29684" xr:uid="{368AD357-7FC5-4A10-B66B-3CB473BF4F46}"/>
    <cellStyle name="_Data_ASaetta2_Comau  5 3" xfId="23001" xr:uid="{87CFEEE0-960D-4427-AE62-BA3FB20A5932}"/>
    <cellStyle name="_Data_ASaetta2_Comau  6" xfId="13205" xr:uid="{C99EC9F5-8C64-4A30-8BAA-C348711900E9}"/>
    <cellStyle name="_Data_ASaetta2_Comau  6 2" xfId="25895" xr:uid="{74D08CB9-0E5E-4679-A403-C88D431A3A3A}"/>
    <cellStyle name="_Data_ASaetta2_Comau bdg05 frz" xfId="1379" xr:uid="{639C524D-B2DF-4541-A473-E28607A80501}"/>
    <cellStyle name="_Data_ASaetta2_Comau bdg05 frz 2" xfId="1380" xr:uid="{C353B0B8-5AAA-4657-95E6-F04C4B07A32B}"/>
    <cellStyle name="_Data_ASaetta2_Comau bdg05 frz 2 2" xfId="7319" xr:uid="{0AF35F39-25FB-4080-8AC9-2F044EE56776}"/>
    <cellStyle name="_Data_ASaetta2_Comau bdg05 frz 2 2 2" xfId="14681" xr:uid="{685B2A2F-C30C-494C-8666-71DCC4F3D731}"/>
    <cellStyle name="_Data_ASaetta2_Comau bdg05 frz 2 2 2 2" xfId="27192" xr:uid="{65F6890A-49C7-4915-BB0C-0DAFC4F680FC}"/>
    <cellStyle name="_Data_ASaetta2_Comau bdg05 frz 2 2 3" xfId="20530" xr:uid="{705B376A-6B77-4A2A-93E7-F88EAB2986E1}"/>
    <cellStyle name="_Data_ASaetta2_Comau bdg05 frz 2 3" xfId="10166" xr:uid="{F8F155B9-EE86-4DB5-9A2F-780325713B9E}"/>
    <cellStyle name="_Data_ASaetta2_Comau bdg05 frz 2 3 2" xfId="17222" xr:uid="{03F375D6-64BE-40B7-9960-1EBEE87C47F5}"/>
    <cellStyle name="_Data_ASaetta2_Comau bdg05 frz 2 3 2 2" xfId="29680" xr:uid="{D0E8EBE6-242D-4BBC-A7FA-24CFEA97FBA7}"/>
    <cellStyle name="_Data_ASaetta2_Comau bdg05 frz 2 3 3" xfId="22997" xr:uid="{2B563C91-3752-4F4F-A681-CEF6FD73F579}"/>
    <cellStyle name="_Data_ASaetta2_Comau bdg05 frz 2 4" xfId="13198" xr:uid="{73923EED-6D22-40FE-870A-D0D92855307E}"/>
    <cellStyle name="_Data_ASaetta2_Comau bdg05 frz 2 4 2" xfId="25888" xr:uid="{CC0D23D1-37DB-4725-880C-EDBE2FC81FAB}"/>
    <cellStyle name="_Data_ASaetta2_Comau bdg05 frz 3" xfId="1381" xr:uid="{8FE77179-4EA9-4AE1-90DF-7E7D6EA4813F}"/>
    <cellStyle name="_Data_ASaetta2_Comau bdg05 frz 3 2" xfId="7320" xr:uid="{06858B44-7BA6-44BA-B2F3-A050B65718CB}"/>
    <cellStyle name="_Data_ASaetta2_Comau bdg05 frz 3 2 2" xfId="14682" xr:uid="{49CFCB3F-8923-4017-8154-C992D58FE7E2}"/>
    <cellStyle name="_Data_ASaetta2_Comau bdg05 frz 3 2 2 2" xfId="27193" xr:uid="{80DC51BF-93E8-44FD-8165-BC404698C838}"/>
    <cellStyle name="_Data_ASaetta2_Comau bdg05 frz 3 2 3" xfId="20531" xr:uid="{0639328B-D726-41B5-885E-5E15577EDA0D}"/>
    <cellStyle name="_Data_ASaetta2_Comau bdg05 frz 3 3" xfId="10165" xr:uid="{4A94F84B-E69D-482C-AA9B-33F78499CA4D}"/>
    <cellStyle name="_Data_ASaetta2_Comau bdg05 frz 3 3 2" xfId="17221" xr:uid="{92E9DFA4-F558-4ABE-95DB-0FF166B13DEC}"/>
    <cellStyle name="_Data_ASaetta2_Comau bdg05 frz 3 3 2 2" xfId="29679" xr:uid="{196D2AEF-E6A7-4D9B-BF3A-79628CF5BE20}"/>
    <cellStyle name="_Data_ASaetta2_Comau bdg05 frz 3 3 3" xfId="22996" xr:uid="{BB917ED0-01B7-4263-8F5F-1C810FC85D74}"/>
    <cellStyle name="_Data_ASaetta2_Comau bdg05 frz 3 4" xfId="11251" xr:uid="{F36D5343-7101-4B20-AB0D-CF99919CFA89}"/>
    <cellStyle name="_Data_ASaetta2_Comau bdg05 frz 3 4 2" xfId="23978" xr:uid="{C64AAA82-E84F-43E5-A7D9-6AC53F9EB8E4}"/>
    <cellStyle name="_Data_ASaetta2_Comau bdg05 frz 4" xfId="7318" xr:uid="{7C265AA6-A1B5-4443-A4C8-B2CC81D660FB}"/>
    <cellStyle name="_Data_ASaetta2_Comau bdg05 frz 4 2" xfId="14680" xr:uid="{D4B8DF03-0B6D-404D-A9FD-55C577237498}"/>
    <cellStyle name="_Data_ASaetta2_Comau bdg05 frz 4 2 2" xfId="27191" xr:uid="{5B9C1AA5-94D0-4BA7-8587-29646B8B118F}"/>
    <cellStyle name="_Data_ASaetta2_Comau bdg05 frz 4 3" xfId="20529" xr:uid="{8C291AE6-E262-42EB-9B79-84B68F5E47D5}"/>
    <cellStyle name="_Data_ASaetta2_Comau bdg05 frz 5" xfId="10167" xr:uid="{9AD5364A-AAF7-412B-9807-0E755A4D273D}"/>
    <cellStyle name="_Data_ASaetta2_Comau bdg05 frz 5 2" xfId="17223" xr:uid="{9E527A40-548D-4674-92B9-F9969CF3EC62}"/>
    <cellStyle name="_Data_ASaetta2_Comau bdg05 frz 5 2 2" xfId="29681" xr:uid="{EEE1FE92-57CC-497D-9452-0FED4F927136}"/>
    <cellStyle name="_Data_ASaetta2_Comau bdg05 frz 5 3" xfId="22998" xr:uid="{71DDAD54-8A34-4A17-BEBD-C441BFADC876}"/>
    <cellStyle name="_Data_ASaetta2_Comau bdg05 frz 6" xfId="13202" xr:uid="{6E4F08DF-8735-4479-98B5-D1E8C03DCABF}"/>
    <cellStyle name="_Data_ASaetta2_Comau bdg05 frz 6 2" xfId="25892" xr:uid="{2E4E0E61-1BB5-4367-B14B-6E9E83566C44}"/>
    <cellStyle name="_Data_ASaetta2_DB OPS Settori DEF 13-11" xfId="1382" xr:uid="{F8C7C879-085E-4D35-B81F-8E32550E0740}"/>
    <cellStyle name="_Data_ASaetta2_DB OPS Settori DEF 13-11 2" xfId="1383" xr:uid="{89A12361-60A0-4FFF-9021-570E12E0B00E}"/>
    <cellStyle name="_Data_ASaetta2_DB OPS Settori DEF 13-11 2 2" xfId="7322" xr:uid="{C3C4847D-A11A-4564-B8AC-63BB6FC4ABB4}"/>
    <cellStyle name="_Data_ASaetta2_DB OPS Settori DEF 13-11 2 2 2" xfId="14684" xr:uid="{E010BA8C-BA0E-4452-805F-696DCF0A77E4}"/>
    <cellStyle name="_Data_ASaetta2_DB OPS Settori DEF 13-11 2 2 2 2" xfId="27195" xr:uid="{00B57AC3-DE59-416A-94AF-F9AEFAFC4E75}"/>
    <cellStyle name="_Data_ASaetta2_DB OPS Settori DEF 13-11 2 2 3" xfId="20533" xr:uid="{4D45CC63-AFC4-40CE-9B76-95AEB734091B}"/>
    <cellStyle name="_Data_ASaetta2_DB OPS Settori DEF 13-11 2 3" xfId="10161" xr:uid="{88079BAF-8870-460E-8171-C3044AD3E610}"/>
    <cellStyle name="_Data_ASaetta2_DB OPS Settori DEF 13-11 2 3 2" xfId="17217" xr:uid="{00488CAA-02F5-4E47-865A-E5120B53B52B}"/>
    <cellStyle name="_Data_ASaetta2_DB OPS Settori DEF 13-11 2 3 2 2" xfId="29678" xr:uid="{C895410F-3C95-42FB-9DB2-E436C1199CBA}"/>
    <cellStyle name="_Data_ASaetta2_DB OPS Settori DEF 13-11 2 3 3" xfId="22995" xr:uid="{52773815-647B-4C11-8E6C-BBEDBF52648B}"/>
    <cellStyle name="_Data_ASaetta2_DB OPS Settori DEF 13-11 2 4" xfId="13239" xr:uid="{F3A0B958-1910-41BA-83EA-D261DF6A92D5}"/>
    <cellStyle name="_Data_ASaetta2_DB OPS Settori DEF 13-11 2 4 2" xfId="25928" xr:uid="{A8B54858-DA49-4B0B-902D-37EEE5ABB598}"/>
    <cellStyle name="_Data_ASaetta2_DB OPS Settori DEF 13-11 3" xfId="1384" xr:uid="{A00AF779-E0DD-4A6D-AECA-9619DF120E5F}"/>
    <cellStyle name="_Data_ASaetta2_DB OPS Settori DEF 13-11 3 2" xfId="7323" xr:uid="{91D3D670-826A-4F84-9300-8B20E9BA227E}"/>
    <cellStyle name="_Data_ASaetta2_DB OPS Settori DEF 13-11 3 2 2" xfId="14685" xr:uid="{41E44986-218D-4B26-A775-426CDDBBDAF8}"/>
    <cellStyle name="_Data_ASaetta2_DB OPS Settori DEF 13-11 3 2 2 2" xfId="27196" xr:uid="{FF7D8A79-C5FF-405C-BD43-7C81542026D5}"/>
    <cellStyle name="_Data_ASaetta2_DB OPS Settori DEF 13-11 3 2 3" xfId="20534" xr:uid="{F7C778D9-3114-4F64-A293-2A6F4A6253B6}"/>
    <cellStyle name="_Data_ASaetta2_DB OPS Settori DEF 13-11 3 3" xfId="10160" xr:uid="{B478B08C-DF0A-48DE-AA89-A32663416EE2}"/>
    <cellStyle name="_Data_ASaetta2_DB OPS Settori DEF 13-11 3 3 2" xfId="17216" xr:uid="{0F2C860C-4FA8-4FF0-AA12-2F7F93073F9C}"/>
    <cellStyle name="_Data_ASaetta2_DB OPS Settori DEF 13-11 3 3 2 2" xfId="29677" xr:uid="{FC78CD39-F449-4BE8-A73A-E1FD2E51BE7F}"/>
    <cellStyle name="_Data_ASaetta2_DB OPS Settori DEF 13-11 3 3 3" xfId="22994" xr:uid="{675008F8-D0F5-480F-828A-A979E0C4346D}"/>
    <cellStyle name="_Data_ASaetta2_DB OPS Settori DEF 13-11 3 4" xfId="13237" xr:uid="{2BA1785A-16EA-43DE-90EC-97D1726163A2}"/>
    <cellStyle name="_Data_ASaetta2_DB OPS Settori DEF 13-11 3 4 2" xfId="25926" xr:uid="{D9A71FB8-019B-43FB-B32A-0A88C845DC3A}"/>
    <cellStyle name="_Data_ASaetta2_DB OPS Settori DEF 13-11 4" xfId="7321" xr:uid="{81F57AF8-FA23-47CA-AAC6-DED9D9B3FBC9}"/>
    <cellStyle name="_Data_ASaetta2_DB OPS Settori DEF 13-11 4 2" xfId="14683" xr:uid="{206B7B6A-C8CB-4B5B-9432-D2EAF5F55930}"/>
    <cellStyle name="_Data_ASaetta2_DB OPS Settori DEF 13-11 4 2 2" xfId="27194" xr:uid="{160D66EE-88F7-4CB6-B1FE-85813E6CE0C3}"/>
    <cellStyle name="_Data_ASaetta2_DB OPS Settori DEF 13-11 4 3" xfId="20532" xr:uid="{850A98A1-D3FE-4400-9E05-D6E1953D3351}"/>
    <cellStyle name="_Data_ASaetta2_DB OPS Settori DEF 13-11 5" xfId="11525" xr:uid="{6D1BA37B-5503-41E8-9E22-70E62C6EAC6B}"/>
    <cellStyle name="_Data_ASaetta2_DB OPS Settori DEF 13-11 5 2" xfId="18481" xr:uid="{CE348EC4-6486-4009-B66A-425E66F09947}"/>
    <cellStyle name="_Data_ASaetta2_DB OPS Settori DEF 13-11 5 2 2" xfId="30846" xr:uid="{8442F84A-51A3-4CD9-9010-0C253F730EE9}"/>
    <cellStyle name="_Data_ASaetta2_DB OPS Settori DEF 13-11 5 3" xfId="24223" xr:uid="{F4D1AAF4-00D7-4178-B105-1938FEA7AC61}"/>
    <cellStyle name="_Data_ASaetta2_DB OPS Settori DEF 13-11 6" xfId="11242" xr:uid="{81AA8FAB-B308-4FEA-944F-3186FFEB5046}"/>
    <cellStyle name="_Data_ASaetta2_DB OPS Settori DEF 13-11 6 2" xfId="23969" xr:uid="{7291989D-2379-4D27-BAA4-3F91DD05BF0B}"/>
    <cellStyle name="_Data_ASaetta2_dettagli noa" xfId="1385" xr:uid="{4B46D33C-3EC7-491E-90EC-85D178273411}"/>
    <cellStyle name="_Data_ASaetta2_dettagli noa 2" xfId="1386" xr:uid="{F0559D01-BBC9-456A-A893-27AE6A641F08}"/>
    <cellStyle name="_Data_ASaetta2_dettagli noa 2 2" xfId="7325" xr:uid="{6DE8F9D3-F49E-4F74-910A-3A987942E5C5}"/>
    <cellStyle name="_Data_ASaetta2_dettagli noa 2 2 2" xfId="14687" xr:uid="{B1F5AEA6-2538-4D9F-9FA2-0CA799FC2CAF}"/>
    <cellStyle name="_Data_ASaetta2_dettagli noa 2 2 2 2" xfId="27198" xr:uid="{DC59EE84-20F7-41B4-810F-C0444C83A78B}"/>
    <cellStyle name="_Data_ASaetta2_dettagli noa 2 2 3" xfId="20536" xr:uid="{13E3756F-3A69-46A8-B832-5221971DE76D}"/>
    <cellStyle name="_Data_ASaetta2_dettagli noa 2 3" xfId="10158" xr:uid="{A0B7B4FD-6CE6-4005-ABAF-13B0DAB1F405}"/>
    <cellStyle name="_Data_ASaetta2_dettagli noa 2 3 2" xfId="17214" xr:uid="{BE73CDDB-E1EA-4BCB-A433-38C7DC24FFEB}"/>
    <cellStyle name="_Data_ASaetta2_dettagli noa 2 3 2 2" xfId="29675" xr:uid="{584B4AD9-23A1-4B0C-9685-99D4A74F67EC}"/>
    <cellStyle name="_Data_ASaetta2_dettagli noa 2 3 3" xfId="22992" xr:uid="{E7CC1044-F0BA-44E5-B32F-007B49EA2491}"/>
    <cellStyle name="_Data_ASaetta2_dettagli noa 2 4" xfId="13164" xr:uid="{C9B1E90A-E621-4373-9E42-7D5A7F970714}"/>
    <cellStyle name="_Data_ASaetta2_dettagli noa 2 4 2" xfId="25857" xr:uid="{7D0ED38D-DA52-4277-9CD7-2648C97323DA}"/>
    <cellStyle name="_Data_ASaetta2_dettagli noa 3" xfId="1387" xr:uid="{85FC34F6-4AC1-4DCD-AEAE-6BBF500CDA8E}"/>
    <cellStyle name="_Data_ASaetta2_dettagli noa 3 2" xfId="7326" xr:uid="{00BA32E0-1115-4C8D-82B8-5903ABEA8C1E}"/>
    <cellStyle name="_Data_ASaetta2_dettagli noa 3 2 2" xfId="14688" xr:uid="{1B253519-8C19-4B3E-B3D0-C1F9C3B8A4B0}"/>
    <cellStyle name="_Data_ASaetta2_dettagli noa 3 2 2 2" xfId="27199" xr:uid="{C5FC680C-3B1B-4A33-9B45-6CB7683ED165}"/>
    <cellStyle name="_Data_ASaetta2_dettagli noa 3 2 3" xfId="20537" xr:uid="{ED8455DA-C872-495C-89FE-E8F7E42C3407}"/>
    <cellStyle name="_Data_ASaetta2_dettagli noa 3 3" xfId="10155" xr:uid="{AD47522F-2AD2-4065-B01E-6024D4F77063}"/>
    <cellStyle name="_Data_ASaetta2_dettagli noa 3 3 2" xfId="17211" xr:uid="{53E51A36-8D8A-4BBF-A945-BA7D269B66A6}"/>
    <cellStyle name="_Data_ASaetta2_dettagli noa 3 3 2 2" xfId="29674" xr:uid="{F5061F64-DE94-44F0-9A90-E24AAA301F2A}"/>
    <cellStyle name="_Data_ASaetta2_dettagli noa 3 3 3" xfId="22991" xr:uid="{17CF8F66-947D-49D1-B208-9700ACF5AC34}"/>
    <cellStyle name="_Data_ASaetta2_dettagli noa 3 4" xfId="12278" xr:uid="{4C28372A-225D-49D8-BD56-17A3CEF258BC}"/>
    <cellStyle name="_Data_ASaetta2_dettagli noa 3 4 2" xfId="24973" xr:uid="{EC341F9D-7FA7-4F03-A5D1-677D22F20C0B}"/>
    <cellStyle name="_Data_ASaetta2_dettagli noa 4" xfId="7324" xr:uid="{A9DA5DD1-1F34-47BF-9FC3-748C45BEF3FB}"/>
    <cellStyle name="_Data_ASaetta2_dettagli noa 4 2" xfId="14686" xr:uid="{763B509C-D313-4FF5-8C93-8417860C96AC}"/>
    <cellStyle name="_Data_ASaetta2_dettagli noa 4 2 2" xfId="27197" xr:uid="{1E840D65-95BC-487C-86BA-CA3BFC09CF06}"/>
    <cellStyle name="_Data_ASaetta2_dettagli noa 4 3" xfId="20535" xr:uid="{D5256250-A47D-481B-AF65-78FCF1B4C84E}"/>
    <cellStyle name="_Data_ASaetta2_dettagli noa 5" xfId="10159" xr:uid="{C1E5524B-D1E7-457C-9937-7F98B55EC713}"/>
    <cellStyle name="_Data_ASaetta2_dettagli noa 5 2" xfId="17215" xr:uid="{33C8B0FF-A199-413C-BBBB-C5AC8F982E6D}"/>
    <cellStyle name="_Data_ASaetta2_dettagli noa 5 2 2" xfId="29676" xr:uid="{810C97FC-6459-4BB1-B072-FE0B9CD75002}"/>
    <cellStyle name="_Data_ASaetta2_dettagli noa 5 3" xfId="22993" xr:uid="{2B6BD36E-BD1A-43E4-A66A-2AAEC9272253}"/>
    <cellStyle name="_Data_ASaetta2_dettagli noa 6" xfId="13234" xr:uid="{2B341501-36EF-4D33-9CA6-E18B65E14018}"/>
    <cellStyle name="_Data_ASaetta2_dettagli noa 6 2" xfId="25923" xr:uid="{100BEF43-7445-49DE-A055-059C847FC232}"/>
    <cellStyle name="_Data_ASaetta2_Ferrari" xfId="1388" xr:uid="{F09EFD26-4F41-4196-8F9B-10AC78972216}"/>
    <cellStyle name="_Data_ASaetta2_Ferrari 2" xfId="1389" xr:uid="{B182E087-52D9-4460-A95B-7B189D043527}"/>
    <cellStyle name="_Data_ASaetta2_Ferrari 2 2" xfId="7328" xr:uid="{406F4C68-E4D0-4475-BF47-EA471F55B705}"/>
    <cellStyle name="_Data_ASaetta2_Ferrari 2 2 2" xfId="14690" xr:uid="{49109A04-9467-45E0-ADA1-27B97ADB6BE9}"/>
    <cellStyle name="_Data_ASaetta2_Ferrari 2 2 2 2" xfId="27201" xr:uid="{A4F87ADA-796A-46E9-A811-FDC43B5ECF44}"/>
    <cellStyle name="_Data_ASaetta2_Ferrari 2 2 3" xfId="20539" xr:uid="{E5F16A6C-06BE-41AA-AAC9-FBEFF1D68552}"/>
    <cellStyle name="_Data_ASaetta2_Ferrari 2 3" xfId="10153" xr:uid="{21417F64-5D89-4B95-9354-E431D5300573}"/>
    <cellStyle name="_Data_ASaetta2_Ferrari 2 3 2" xfId="17209" xr:uid="{9E93AE79-3E40-47BF-85FD-D94A736F6197}"/>
    <cellStyle name="_Data_ASaetta2_Ferrari 2 3 2 2" xfId="29672" xr:uid="{E7185DB5-C74E-4BAF-8DE8-EB7C595E3247}"/>
    <cellStyle name="_Data_ASaetta2_Ferrari 2 3 3" xfId="22989" xr:uid="{7C817338-12AB-4AFE-A86D-9E1234C16B53}"/>
    <cellStyle name="_Data_ASaetta2_Ferrari 2 4" xfId="12276" xr:uid="{BE43CB98-5E0A-4DE0-B31F-AFA56C67EB52}"/>
    <cellStyle name="_Data_ASaetta2_Ferrari 2 4 2" xfId="24971" xr:uid="{68B39FC4-5CB6-40C5-93ED-D0F82AF3C106}"/>
    <cellStyle name="_Data_ASaetta2_Ferrari 3" xfId="1390" xr:uid="{CBC91DAD-5B49-4B7E-BAE2-300F9A01AEE2}"/>
    <cellStyle name="_Data_ASaetta2_Ferrari 3 2" xfId="7329" xr:uid="{B9E0BC99-3AA1-46D1-9CFA-B6B2CE683F6B}"/>
    <cellStyle name="_Data_ASaetta2_Ferrari 3 2 2" xfId="14691" xr:uid="{46F93EE2-5ED2-4A7C-A24B-00004EC3C9E3}"/>
    <cellStyle name="_Data_ASaetta2_Ferrari 3 2 2 2" xfId="27202" xr:uid="{729A397F-1D24-4954-A544-9FE4398AE62F}"/>
    <cellStyle name="_Data_ASaetta2_Ferrari 3 2 3" xfId="20540" xr:uid="{C733D888-24AF-4989-B73B-E93948472884}"/>
    <cellStyle name="_Data_ASaetta2_Ferrari 3 3" xfId="10152" xr:uid="{7951E744-43CE-45AA-A877-1BFA761EA81F}"/>
    <cellStyle name="_Data_ASaetta2_Ferrari 3 3 2" xfId="17208" xr:uid="{9A125E05-3A79-4DFC-92FB-087BBBFC0E90}"/>
    <cellStyle name="_Data_ASaetta2_Ferrari 3 3 2 2" xfId="29671" xr:uid="{48330F70-F599-4DE5-8251-BC7CF78B2F02}"/>
    <cellStyle name="_Data_ASaetta2_Ferrari 3 3 3" xfId="22988" xr:uid="{272060F5-37D1-4D61-B593-B3E9B78FA809}"/>
    <cellStyle name="_Data_ASaetta2_Ferrari 3 4" xfId="12275" xr:uid="{7D366491-3D07-47F7-BB1E-2FBE5B84BC33}"/>
    <cellStyle name="_Data_ASaetta2_Ferrari 3 4 2" xfId="24970" xr:uid="{BF2F1A30-30EC-43FB-A824-35626B8C8846}"/>
    <cellStyle name="_Data_ASaetta2_Ferrari 4" xfId="7327" xr:uid="{2E0E68A5-BCCE-4664-A66E-12409DC2EE56}"/>
    <cellStyle name="_Data_ASaetta2_Ferrari 4 2" xfId="14689" xr:uid="{FB2B3725-BB8F-4688-AF73-C73610E3C0B4}"/>
    <cellStyle name="_Data_ASaetta2_Ferrari 4 2 2" xfId="27200" xr:uid="{04A8A905-3498-4E94-9E1A-708483CF604C}"/>
    <cellStyle name="_Data_ASaetta2_Ferrari 4 3" xfId="20538" xr:uid="{74AF9A10-E0A5-4197-8029-6B27D8E91148}"/>
    <cellStyle name="_Data_ASaetta2_Ferrari 5" xfId="10154" xr:uid="{80B0D74D-E686-4D6F-AEF0-5363A0DB23F1}"/>
    <cellStyle name="_Data_ASaetta2_Ferrari 5 2" xfId="17210" xr:uid="{E464EB2F-B275-4AA9-BD52-6EDF8C6A86B4}"/>
    <cellStyle name="_Data_ASaetta2_Ferrari 5 2 2" xfId="29673" xr:uid="{6E18A2D0-2606-4F69-8147-DD3B7CAAE1C9}"/>
    <cellStyle name="_Data_ASaetta2_Ferrari 5 3" xfId="22990" xr:uid="{6455C5DD-D017-47C0-B896-6525130C1061}"/>
    <cellStyle name="_Data_ASaetta2_Ferrari 6" xfId="12277" xr:uid="{C8ED7B13-95FF-425B-8EBC-303D45878CBA}"/>
    <cellStyle name="_Data_ASaetta2_Ferrari 6 2" xfId="24972" xr:uid="{A25D7B90-342D-4452-8AAA-D9A320E1F147}"/>
    <cellStyle name="_Data_ASaetta2_FILE STDFCST1 per GEC" xfId="1391" xr:uid="{5CC115DB-D18B-4F89-BADF-5313A1F854C3}"/>
    <cellStyle name="_Data_ASaetta2_FILE STDFCST1 per GEC 2" xfId="1392" xr:uid="{56011C39-A9E4-4EE5-BAF4-F48974C89F7C}"/>
    <cellStyle name="_Data_ASaetta2_FILE STDFCST1 per GEC 2 2" xfId="7331" xr:uid="{670F67B6-76EB-4F5F-B48F-C23E01886668}"/>
    <cellStyle name="_Data_ASaetta2_FILE STDFCST1 per GEC 2 2 2" xfId="14693" xr:uid="{D7A453A4-DD1C-4EC8-8D5A-22E5292EB27B}"/>
    <cellStyle name="_Data_ASaetta2_FILE STDFCST1 per GEC 2 2 2 2" xfId="27204" xr:uid="{A427FEB8-A137-4565-A053-C4A9FF1773C7}"/>
    <cellStyle name="_Data_ASaetta2_FILE STDFCST1 per GEC 2 2 3" xfId="20542" xr:uid="{A1425B0F-E6D4-4CA2-B860-D6C1AA1334EC}"/>
    <cellStyle name="_Data_ASaetta2_FILE STDFCST1 per GEC 2 3" xfId="10149" xr:uid="{1B21C61A-8641-48BF-B2BA-05AB632CBBF1}"/>
    <cellStyle name="_Data_ASaetta2_FILE STDFCST1 per GEC 2 3 2" xfId="17205" xr:uid="{A74504EB-F7EC-4F6F-80C4-DAEBCDBBBF60}"/>
    <cellStyle name="_Data_ASaetta2_FILE STDFCST1 per GEC 2 3 2 2" xfId="29669" xr:uid="{4754414A-4788-4DC0-B1A0-699D9278E8B2}"/>
    <cellStyle name="_Data_ASaetta2_FILE STDFCST1 per GEC 2 3 3" xfId="22986" xr:uid="{012DBDD0-4E59-481A-B98E-3B9ACD2F7DB1}"/>
    <cellStyle name="_Data_ASaetta2_FILE STDFCST1 per GEC 2 4" xfId="12273" xr:uid="{9DD55D6E-9382-44B7-91C4-926F41CECA19}"/>
    <cellStyle name="_Data_ASaetta2_FILE STDFCST1 per GEC 2 4 2" xfId="24968" xr:uid="{19E1F02F-2232-45C4-BC71-34CFB4F88DC2}"/>
    <cellStyle name="_Data_ASaetta2_FILE STDFCST1 per GEC 3" xfId="1393" xr:uid="{261736F3-6BBA-46BB-8FDB-EFFCABD770FD}"/>
    <cellStyle name="_Data_ASaetta2_FILE STDFCST1 per GEC 3 2" xfId="7332" xr:uid="{FE664804-F0B7-40AA-B8FD-87DE3550FF71}"/>
    <cellStyle name="_Data_ASaetta2_FILE STDFCST1 per GEC 3 2 2" xfId="14694" xr:uid="{1BD87993-11C3-4695-9D7D-A19E775B78EF}"/>
    <cellStyle name="_Data_ASaetta2_FILE STDFCST1 per GEC 3 2 2 2" xfId="27205" xr:uid="{A4C99177-7E88-4051-A879-3DDFFB40EA7E}"/>
    <cellStyle name="_Data_ASaetta2_FILE STDFCST1 per GEC 3 2 3" xfId="20543" xr:uid="{214CDAD9-D898-417B-8BB2-B4FA5BEC9563}"/>
    <cellStyle name="_Data_ASaetta2_FILE STDFCST1 per GEC 3 3" xfId="10148" xr:uid="{BF9D76E1-AAF5-4C6F-995D-87CA07030E6C}"/>
    <cellStyle name="_Data_ASaetta2_FILE STDFCST1 per GEC 3 3 2" xfId="17204" xr:uid="{6C6DCCF5-74B2-452E-B0C7-160FF72CC208}"/>
    <cellStyle name="_Data_ASaetta2_FILE STDFCST1 per GEC 3 3 2 2" xfId="29668" xr:uid="{1803E191-C2D8-46C2-904E-8DB7F575D19B}"/>
    <cellStyle name="_Data_ASaetta2_FILE STDFCST1 per GEC 3 3 3" xfId="22985" xr:uid="{76298EA6-2E80-46E5-90CA-502DB23F98F6}"/>
    <cellStyle name="_Data_ASaetta2_FILE STDFCST1 per GEC 3 4" xfId="12272" xr:uid="{8B3116A5-50C7-423B-A9B4-F8A0EDDA70EA}"/>
    <cellStyle name="_Data_ASaetta2_FILE STDFCST1 per GEC 3 4 2" xfId="24967" xr:uid="{4EC72BFE-0623-4399-AFA7-798B9BA09AB1}"/>
    <cellStyle name="_Data_ASaetta2_FILE STDFCST1 per GEC 4" xfId="7330" xr:uid="{FCA3471F-32CF-4E7A-98E3-468EB3054BB9}"/>
    <cellStyle name="_Data_ASaetta2_FILE STDFCST1 per GEC 4 2" xfId="14692" xr:uid="{90AC0B17-7860-421D-9EDC-3BA7400A577F}"/>
    <cellStyle name="_Data_ASaetta2_FILE STDFCST1 per GEC 4 2 2" xfId="27203" xr:uid="{4735AD11-FABB-4946-B4BD-CC90F967FAE4}"/>
    <cellStyle name="_Data_ASaetta2_FILE STDFCST1 per GEC 4 3" xfId="20541" xr:uid="{975FBE32-5A25-431F-B3C5-70BA8A861263}"/>
    <cellStyle name="_Data_ASaetta2_FILE STDFCST1 per GEC 5" xfId="10150" xr:uid="{3BBFE97D-1C1E-46B2-85BA-69D4D30EC1BB}"/>
    <cellStyle name="_Data_ASaetta2_FILE STDFCST1 per GEC 5 2" xfId="17206" xr:uid="{D5ABBD7B-9BAF-4EA0-AE45-26556B732E8D}"/>
    <cellStyle name="_Data_ASaetta2_FILE STDFCST1 per GEC 5 2 2" xfId="29670" xr:uid="{8667F38B-AAF2-44C7-A5DA-E4929911A59F}"/>
    <cellStyle name="_Data_ASaetta2_FILE STDFCST1 per GEC 5 3" xfId="22987" xr:uid="{417B8AE1-BF2C-491C-8165-A27E5C98DA73}"/>
    <cellStyle name="_Data_ASaetta2_FILE STDFCST1 per GEC 6" xfId="12274" xr:uid="{F176D9B0-1924-4974-BF68-67D0331F51B6}"/>
    <cellStyle name="_Data_ASaetta2_FILE STDFCST1 per GEC 6 2" xfId="24969" xr:uid="{05BEB2AB-A892-4EBA-A901-54F18F3254C6}"/>
    <cellStyle name="_Data_ASaetta2_Financials" xfId="1394" xr:uid="{9F2AF9ED-F573-4C37-8AEA-739A8CE9949C}"/>
    <cellStyle name="_Data_ASaetta2_Financials 2" xfId="1395" xr:uid="{AC53F7D6-A45B-4758-9E7F-A748123FFE8C}"/>
    <cellStyle name="_Data_ASaetta2_Financials 2 2" xfId="7334" xr:uid="{F9A7A982-78A1-4512-8F9B-72B018126364}"/>
    <cellStyle name="_Data_ASaetta2_Financials 2 2 2" xfId="14696" xr:uid="{A81DD303-5CE1-4AFE-BC56-9F431CE7BA43}"/>
    <cellStyle name="_Data_ASaetta2_Financials 2 2 2 2" xfId="27207" xr:uid="{F1E5ADC5-3036-459C-961A-E9417A0E51CF}"/>
    <cellStyle name="_Data_ASaetta2_Financials 2 2 3" xfId="20545" xr:uid="{6C335094-F6B0-483D-A433-F3B2FF37745D}"/>
    <cellStyle name="_Data_ASaetta2_Financials 2 3" xfId="10144" xr:uid="{6D216F55-FC13-4210-B84A-E93A07D9A8BD}"/>
    <cellStyle name="_Data_ASaetta2_Financials 2 3 2" xfId="17200" xr:uid="{7E4AE243-88C1-4CFF-BB34-232260C3CBC8}"/>
    <cellStyle name="_Data_ASaetta2_Financials 2 3 2 2" xfId="29666" xr:uid="{9859AC2B-0891-42D7-92DE-F3BB9B242481}"/>
    <cellStyle name="_Data_ASaetta2_Financials 2 3 3" xfId="22983" xr:uid="{E8CD1EB3-267E-4449-861A-0EAB28D04B02}"/>
    <cellStyle name="_Data_ASaetta2_Financials 2 4" xfId="12270" xr:uid="{7896F0C7-9F59-4C83-850C-E929EAD991E2}"/>
    <cellStyle name="_Data_ASaetta2_Financials 2 4 2" xfId="24965" xr:uid="{F251B132-4C5F-4F91-A4E2-E538824C2448}"/>
    <cellStyle name="_Data_ASaetta2_Financials 3" xfId="1396" xr:uid="{39E90379-DDC8-46C7-96E1-EBCFF080D43F}"/>
    <cellStyle name="_Data_ASaetta2_Financials 3 2" xfId="7335" xr:uid="{454A7FB3-8979-423F-9C49-0EF02FD1D6D8}"/>
    <cellStyle name="_Data_ASaetta2_Financials 3 2 2" xfId="14697" xr:uid="{9A9E4E01-B5DE-45C1-96DB-A824B19F9078}"/>
    <cellStyle name="_Data_ASaetta2_Financials 3 2 2 2" xfId="27208" xr:uid="{47F291C6-16F9-4DED-9E72-3BF6B640E07E}"/>
    <cellStyle name="_Data_ASaetta2_Financials 3 2 3" xfId="20546" xr:uid="{1E76872B-ACCE-4D4E-BFB8-A265C22903E7}"/>
    <cellStyle name="_Data_ASaetta2_Financials 3 3" xfId="10143" xr:uid="{722BBBEC-7EC8-4DE2-B5FC-C619940CC865}"/>
    <cellStyle name="_Data_ASaetta2_Financials 3 3 2" xfId="17199" xr:uid="{497849D6-1456-4A40-B6E9-E2E434C1987B}"/>
    <cellStyle name="_Data_ASaetta2_Financials 3 3 2 2" xfId="29665" xr:uid="{70171225-3606-400E-9555-4765D78D3CB0}"/>
    <cellStyle name="_Data_ASaetta2_Financials 3 3 3" xfId="22982" xr:uid="{BC151C6D-8466-423F-A0D9-659C44AD9E27}"/>
    <cellStyle name="_Data_ASaetta2_Financials 3 4" xfId="12269" xr:uid="{68D88B23-03DF-449F-B618-8894F0EC8B20}"/>
    <cellStyle name="_Data_ASaetta2_Financials 3 4 2" xfId="24964" xr:uid="{489E214D-0018-4C84-BAE7-2D702FFEFA7D}"/>
    <cellStyle name="_Data_ASaetta2_Financials 4" xfId="7333" xr:uid="{864AC394-7F63-4B4F-A957-021A790D190B}"/>
    <cellStyle name="_Data_ASaetta2_Financials 4 2" xfId="14695" xr:uid="{312B215B-4F78-4285-915A-8043020F5337}"/>
    <cellStyle name="_Data_ASaetta2_Financials 4 2 2" xfId="27206" xr:uid="{0F5E0CCA-543E-4E6A-AE45-C1406F566265}"/>
    <cellStyle name="_Data_ASaetta2_Financials 4 3" xfId="20544" xr:uid="{9033A660-76E4-4F3B-89D9-4E5EAFEB24DF}"/>
    <cellStyle name="_Data_ASaetta2_Financials 5" xfId="10147" xr:uid="{B0E3922F-DB8B-4958-9BD7-39B6F8E750C7}"/>
    <cellStyle name="_Data_ASaetta2_Financials 5 2" xfId="17203" xr:uid="{6BA1BE0A-C5BB-42D3-BA9A-55AD9A39595A}"/>
    <cellStyle name="_Data_ASaetta2_Financials 5 2 2" xfId="29667" xr:uid="{0DFD11D4-382A-40C4-A83A-08E7334B3DA7}"/>
    <cellStyle name="_Data_ASaetta2_Financials 5 3" xfId="22984" xr:uid="{A01828FB-B8BC-487F-93D8-1C4B140B2E5E}"/>
    <cellStyle name="_Data_ASaetta2_Financials 6" xfId="12271" xr:uid="{C814C9CE-B518-4C90-9F01-599FCA37353E}"/>
    <cellStyle name="_Data_ASaetta2_Financials 6 2" xfId="24966" xr:uid="{19F1D361-62DA-4AE5-A17F-CE16EC695E43}"/>
    <cellStyle name="_Data_ASaetta2_flash a zanconti" xfId="1397" xr:uid="{C8D52FD5-1336-41DD-9714-59861502F756}"/>
    <cellStyle name="_Data_ASaetta2_flash a zanconti 2" xfId="1398" xr:uid="{717A1409-EBD9-429A-B647-9C08A3D4DD3B}"/>
    <cellStyle name="_Data_ASaetta2_flash a zanconti 2 2" xfId="7337" xr:uid="{BCEA9442-6CED-4CC2-8888-E94FCA6F46E1}"/>
    <cellStyle name="_Data_ASaetta2_flash a zanconti 2 2 2" xfId="14699" xr:uid="{3ABC8E8B-0978-4200-BFFD-0DBB73A6841E}"/>
    <cellStyle name="_Data_ASaetta2_flash a zanconti 2 2 2 2" xfId="27210" xr:uid="{335CB9E3-2384-4A59-B490-BEA734828879}"/>
    <cellStyle name="_Data_ASaetta2_flash a zanconti 2 2 3" xfId="20548" xr:uid="{CBA8DD64-EE0E-4FC9-8F29-1B89284AFC5B}"/>
    <cellStyle name="_Data_ASaetta2_flash a zanconti 2 3" xfId="10141" xr:uid="{1E7B321B-B465-45AE-A91C-9BAA73B033E3}"/>
    <cellStyle name="_Data_ASaetta2_flash a zanconti 2 3 2" xfId="17197" xr:uid="{2B226EDC-C41A-41D5-82E4-168C203BD1F4}"/>
    <cellStyle name="_Data_ASaetta2_flash a zanconti 2 3 2 2" xfId="29663" xr:uid="{56C88F40-532B-4429-8258-33EAF3152BF7}"/>
    <cellStyle name="_Data_ASaetta2_flash a zanconti 2 3 3" xfId="22980" xr:uid="{8F10ABAC-4D0E-429F-A134-6ABBAF61350E}"/>
    <cellStyle name="_Data_ASaetta2_flash a zanconti 2 4" xfId="12267" xr:uid="{43EAD9CD-CA6C-425B-B04A-69510D5CC5B2}"/>
    <cellStyle name="_Data_ASaetta2_flash a zanconti 2 4 2" xfId="24962" xr:uid="{FF16AD25-6C6A-4D73-943B-F5779F6EB44C}"/>
    <cellStyle name="_Data_ASaetta2_flash a zanconti 3" xfId="1399" xr:uid="{E91BD28B-232F-49FD-9727-A264949E4731}"/>
    <cellStyle name="_Data_ASaetta2_flash a zanconti 3 2" xfId="7338" xr:uid="{1B10F2AD-6291-4E95-BCA9-2598033728C8}"/>
    <cellStyle name="_Data_ASaetta2_flash a zanconti 3 2 2" xfId="14700" xr:uid="{6F1FC038-D2AC-4B8F-A4E5-F7FD7679DCA2}"/>
    <cellStyle name="_Data_ASaetta2_flash a zanconti 3 2 2 2" xfId="27211" xr:uid="{38A562A7-262C-48EE-A373-FF5FA31AB916}"/>
    <cellStyle name="_Data_ASaetta2_flash a zanconti 3 2 3" xfId="20549" xr:uid="{ABEDCFF5-0E9D-4E8D-9962-7196059200E0}"/>
    <cellStyle name="_Data_ASaetta2_flash a zanconti 3 3" xfId="10137" xr:uid="{C9A0933E-CC0E-4F1D-94D8-E544D020D501}"/>
    <cellStyle name="_Data_ASaetta2_flash a zanconti 3 3 2" xfId="17193" xr:uid="{76FCE3B6-00B9-42A4-BD50-8813462D3B76}"/>
    <cellStyle name="_Data_ASaetta2_flash a zanconti 3 3 2 2" xfId="29662" xr:uid="{3E05DBDD-5893-47D5-8A5B-0162E32D0690}"/>
    <cellStyle name="_Data_ASaetta2_flash a zanconti 3 3 3" xfId="22979" xr:uid="{B2EC536B-231C-420C-ADC6-EFFBE5E3200F}"/>
    <cellStyle name="_Data_ASaetta2_flash a zanconti 3 4" xfId="12266" xr:uid="{252921A7-F684-4123-A125-42B2B816228B}"/>
    <cellStyle name="_Data_ASaetta2_flash a zanconti 3 4 2" xfId="24961" xr:uid="{20F4420B-B58D-4D28-80BE-AB2FF902BD09}"/>
    <cellStyle name="_Data_ASaetta2_flash a zanconti 4" xfId="7336" xr:uid="{2891C7D7-4E11-40C4-AABA-34D2E52CA6AE}"/>
    <cellStyle name="_Data_ASaetta2_flash a zanconti 4 2" xfId="14698" xr:uid="{461F2FCD-EF0C-4899-BAE1-3AF681FC5A94}"/>
    <cellStyle name="_Data_ASaetta2_flash a zanconti 4 2 2" xfId="27209" xr:uid="{323D7499-A406-40B9-8EEB-67B956A050AE}"/>
    <cellStyle name="_Data_ASaetta2_flash a zanconti 4 3" xfId="20547" xr:uid="{9846FA9E-7401-4CAB-AC10-A92DE0338C95}"/>
    <cellStyle name="_Data_ASaetta2_flash a zanconti 5" xfId="10142" xr:uid="{777BDE1A-9595-4934-AD12-42FAB0502154}"/>
    <cellStyle name="_Data_ASaetta2_flash a zanconti 5 2" xfId="17198" xr:uid="{14BF2CE8-DCCA-4DA3-8B49-019B2D60A4EF}"/>
    <cellStyle name="_Data_ASaetta2_flash a zanconti 5 2 2" xfId="29664" xr:uid="{47A73C0E-92D9-45BD-A0F4-CE04C85C161E}"/>
    <cellStyle name="_Data_ASaetta2_flash a zanconti 5 3" xfId="22981" xr:uid="{68F016E9-FC02-4E1F-AA11-85B1D7706F91}"/>
    <cellStyle name="_Data_ASaetta2_flash a zanconti 6" xfId="12268" xr:uid="{AD1D1713-2274-4801-9519-6D8C463BEC93}"/>
    <cellStyle name="_Data_ASaetta2_flash a zanconti 6 2" xfId="24963" xr:uid="{5FCFD493-3B7E-4C70-BA5B-E6CC3832726E}"/>
    <cellStyle name="_Data_ASaetta2_FLASH E CONS MENSILE" xfId="1400" xr:uid="{01C8D49D-BAF4-4B62-B879-6F877F53391B}"/>
    <cellStyle name="_Data_ASaetta2_FLASH E CONS MENSILE 2" xfId="1401" xr:uid="{E2B6EF51-1597-4063-8DAB-D9E6EAEE49D0}"/>
    <cellStyle name="_Data_ASaetta2_FLASH E CONS MENSILE 2 2" xfId="7340" xr:uid="{B94C0791-6E52-4168-B730-B780A8310E30}"/>
    <cellStyle name="_Data_ASaetta2_FLASH E CONS MENSILE 2 2 2" xfId="14702" xr:uid="{B7E81A69-4917-4812-9139-17F52FB98644}"/>
    <cellStyle name="_Data_ASaetta2_FLASH E CONS MENSILE 2 2 2 2" xfId="27213" xr:uid="{F82A38CA-D842-4FD3-91E9-A70412139E51}"/>
    <cellStyle name="_Data_ASaetta2_FLASH E CONS MENSILE 2 2 3" xfId="20551" xr:uid="{73AE753B-0673-4251-B5DA-8C5B2C54C2CD}"/>
    <cellStyle name="_Data_ASaetta2_FLASH E CONS MENSILE 2 3" xfId="10135" xr:uid="{97643404-9723-4B34-9C86-061A37C5B795}"/>
    <cellStyle name="_Data_ASaetta2_FLASH E CONS MENSILE 2 3 2" xfId="17191" xr:uid="{F8AF4739-16EF-413F-853B-54BD5FB5C398}"/>
    <cellStyle name="_Data_ASaetta2_FLASH E CONS MENSILE 2 3 2 2" xfId="29660" xr:uid="{8AC79C89-BB1A-4E81-953C-8D92D6E41FCE}"/>
    <cellStyle name="_Data_ASaetta2_FLASH E CONS MENSILE 2 3 3" xfId="22977" xr:uid="{8322880D-B994-4124-A68C-3F09373A8DE2}"/>
    <cellStyle name="_Data_ASaetta2_FLASH E CONS MENSILE 2 4" xfId="12265" xr:uid="{636FE93F-194B-494D-B6B5-64A98D26137F}"/>
    <cellStyle name="_Data_ASaetta2_FLASH E CONS MENSILE 2 4 2" xfId="24960" xr:uid="{3BF65FBE-F17A-4A90-BB0F-B457E77E290F}"/>
    <cellStyle name="_Data_ASaetta2_FLASH E CONS MENSILE 3" xfId="1402" xr:uid="{006C8883-36EB-4804-BD65-2BD02BF61960}"/>
    <cellStyle name="_Data_ASaetta2_FLASH E CONS MENSILE 3 2" xfId="7341" xr:uid="{476AC8E5-8DD3-4BBA-835F-6890DD494699}"/>
    <cellStyle name="_Data_ASaetta2_FLASH E CONS MENSILE 3 2 2" xfId="14703" xr:uid="{23ED78E8-F304-481D-8CF2-104736D37CDD}"/>
    <cellStyle name="_Data_ASaetta2_FLASH E CONS MENSILE 3 2 2 2" xfId="27214" xr:uid="{7AEE3646-B6CE-47E2-BE0F-6A39875910F5}"/>
    <cellStyle name="_Data_ASaetta2_FLASH E CONS MENSILE 3 2 3" xfId="20552" xr:uid="{B2789997-3166-48A6-9D29-31C12852883B}"/>
    <cellStyle name="_Data_ASaetta2_FLASH E CONS MENSILE 3 3" xfId="10134" xr:uid="{A9F49FF6-B9BC-4688-8A64-E071EF047664}"/>
    <cellStyle name="_Data_ASaetta2_FLASH E CONS MENSILE 3 3 2" xfId="17190" xr:uid="{9CB9DFC9-3AAC-4AD3-B9CF-A4420619DDA1}"/>
    <cellStyle name="_Data_ASaetta2_FLASH E CONS MENSILE 3 3 2 2" xfId="29659" xr:uid="{1E7AFBDE-1978-4F85-9D64-553AD6B52B67}"/>
    <cellStyle name="_Data_ASaetta2_FLASH E CONS MENSILE 3 3 3" xfId="22976" xr:uid="{E7EBF418-CCA4-458B-88C4-4D4E5B4D415B}"/>
    <cellStyle name="_Data_ASaetta2_FLASH E CONS MENSILE 3 4" xfId="12264" xr:uid="{703DE174-92EA-4EF2-A62F-4151E342FE2B}"/>
    <cellStyle name="_Data_ASaetta2_FLASH E CONS MENSILE 3 4 2" xfId="24959" xr:uid="{B16896F2-4F39-450A-AA5D-060F48C16972}"/>
    <cellStyle name="_Data_ASaetta2_FLASH E CONS MENSILE 4" xfId="7339" xr:uid="{8FB6612B-D44D-45E9-BDAC-1559BE5675CB}"/>
    <cellStyle name="_Data_ASaetta2_FLASH E CONS MENSILE 4 2" xfId="14701" xr:uid="{AFDEBFEE-4E4A-4975-80B0-E301911959D6}"/>
    <cellStyle name="_Data_ASaetta2_FLASH E CONS MENSILE 4 2 2" xfId="27212" xr:uid="{135124EF-93BF-4327-871E-257C969E6D6D}"/>
    <cellStyle name="_Data_ASaetta2_FLASH E CONS MENSILE 4 3" xfId="20550" xr:uid="{C4BB2841-EA47-47ED-A3AD-F0D7C55C259D}"/>
    <cellStyle name="_Data_ASaetta2_FLASH E CONS MENSILE 5" xfId="10136" xr:uid="{2E07E9B8-8ABA-4F01-88FF-EA19B7B13F81}"/>
    <cellStyle name="_Data_ASaetta2_FLASH E CONS MENSILE 5 2" xfId="17192" xr:uid="{72623A5F-24C8-4038-91E0-B6ED5ADB2E8A}"/>
    <cellStyle name="_Data_ASaetta2_FLASH E CONS MENSILE 5 2 2" xfId="29661" xr:uid="{2C6F223A-4D8F-4722-A0A1-37674BEC9282}"/>
    <cellStyle name="_Data_ASaetta2_FLASH E CONS MENSILE 5 3" xfId="22978" xr:uid="{75F5462A-FB7D-4A17-ACE1-C7848C9C9024}"/>
    <cellStyle name="_Data_ASaetta2_FLASH E CONS MENSILE 6" xfId="11547" xr:uid="{6200EF68-5F6F-4948-B44E-0EAB19817F5F}"/>
    <cellStyle name="_Data_ASaetta2_FLASH E CONS MENSILE 6 2" xfId="24245" xr:uid="{9F0873F0-EAF4-465F-90BA-87E853AD2BB1}"/>
    <cellStyle name="_Data_ASaetta2_Flash sept" xfId="1403" xr:uid="{6CF2D110-35F8-4580-86E0-BA685222E483}"/>
    <cellStyle name="_Data_ASaetta2_Flash sept 2" xfId="1404" xr:uid="{E169E92C-5EB5-4F17-A7A3-0B8D7E5EC9E4}"/>
    <cellStyle name="_Data_ASaetta2_Flash sept 2 2" xfId="7343" xr:uid="{23D2B267-C3F4-427D-94B8-6F9E3AED45FF}"/>
    <cellStyle name="_Data_ASaetta2_Flash sept 2 2 2" xfId="14705" xr:uid="{83F4AB91-0220-4B8B-B010-929D0296A0AD}"/>
    <cellStyle name="_Data_ASaetta2_Flash sept 2 2 2 2" xfId="27216" xr:uid="{039667E4-9C93-4AC5-8E83-9068827CFCC4}"/>
    <cellStyle name="_Data_ASaetta2_Flash sept 2 2 3" xfId="20554" xr:uid="{C65DB0CF-61A5-4B82-89DC-DED43DCC3BAB}"/>
    <cellStyle name="_Data_ASaetta2_Flash sept 2 3" xfId="10131" xr:uid="{807DCA92-B65C-4904-BA34-57D7513FB194}"/>
    <cellStyle name="_Data_ASaetta2_Flash sept 2 3 2" xfId="17187" xr:uid="{1C6C962F-13FE-4E57-978A-47D9B2E3CBC9}"/>
    <cellStyle name="_Data_ASaetta2_Flash sept 2 3 2 2" xfId="29657" xr:uid="{532E1B2A-702E-408F-BE59-AE32BE9F0B20}"/>
    <cellStyle name="_Data_ASaetta2_Flash sept 2 3 3" xfId="22974" xr:uid="{8014E95A-A5B5-4EAB-8955-C4AE52A32C50}"/>
    <cellStyle name="_Data_ASaetta2_Flash sept 2 4" xfId="12262" xr:uid="{2579C670-6522-41FC-AED8-82B421B8CB4C}"/>
    <cellStyle name="_Data_ASaetta2_Flash sept 2 4 2" xfId="24957" xr:uid="{F8ABE5EC-C978-4C88-81F2-688B98900915}"/>
    <cellStyle name="_Data_ASaetta2_Flash sept 3" xfId="1405" xr:uid="{EA05EBBB-E593-46BC-AF2C-CC9536359643}"/>
    <cellStyle name="_Data_ASaetta2_Flash sept 3 2" xfId="7344" xr:uid="{F93129F5-684C-4160-96B4-DB098C84551D}"/>
    <cellStyle name="_Data_ASaetta2_Flash sept 3 2 2" xfId="14706" xr:uid="{54E02F68-F32B-4256-8D1D-516CABDA771B}"/>
    <cellStyle name="_Data_ASaetta2_Flash sept 3 2 2 2" xfId="27217" xr:uid="{0A016FDF-95FE-4D7D-8245-831DFBCE1418}"/>
    <cellStyle name="_Data_ASaetta2_Flash sept 3 2 3" xfId="20555" xr:uid="{D11391A3-7AF9-424A-BD1D-3D80FC3E399F}"/>
    <cellStyle name="_Data_ASaetta2_Flash sept 3 3" xfId="10130" xr:uid="{13D7BA90-C683-463B-91A7-A38FC5E73FAA}"/>
    <cellStyle name="_Data_ASaetta2_Flash sept 3 3 2" xfId="17186" xr:uid="{3363E220-3C04-42D2-8D2C-31936C614470}"/>
    <cellStyle name="_Data_ASaetta2_Flash sept 3 3 2 2" xfId="29656" xr:uid="{C42C9D64-8050-4C38-BB2A-F64DB485AF9F}"/>
    <cellStyle name="_Data_ASaetta2_Flash sept 3 3 3" xfId="22973" xr:uid="{0A5F7A78-71DB-4650-9A4E-992773049D31}"/>
    <cellStyle name="_Data_ASaetta2_Flash sept 3 4" xfId="12220" xr:uid="{55BAD97E-BF14-4B8C-919F-81107440B7C7}"/>
    <cellStyle name="_Data_ASaetta2_Flash sept 3 4 2" xfId="24915" xr:uid="{B1C94E91-E97C-48CA-8D37-1246EC6B99F3}"/>
    <cellStyle name="_Data_ASaetta2_Flash sept 4" xfId="7342" xr:uid="{EC4597AE-6590-49C2-8547-0AA50BE86533}"/>
    <cellStyle name="_Data_ASaetta2_Flash sept 4 2" xfId="14704" xr:uid="{9DCB7D71-0D74-46E5-963E-EF651B211DE8}"/>
    <cellStyle name="_Data_ASaetta2_Flash sept 4 2 2" xfId="27215" xr:uid="{9DFC47ED-7766-4876-A31F-09CD507089AB}"/>
    <cellStyle name="_Data_ASaetta2_Flash sept 4 3" xfId="20553" xr:uid="{D5531E81-870A-438E-9A04-2ED5FB4DFCA7}"/>
    <cellStyle name="_Data_ASaetta2_Flash sept 5" xfId="10132" xr:uid="{D11C5E50-176D-4CCA-8CEA-ECF8E7B412B1}"/>
    <cellStyle name="_Data_ASaetta2_Flash sept 5 2" xfId="17188" xr:uid="{F6C48B95-2E30-47BF-9B3D-A5410F27DF07}"/>
    <cellStyle name="_Data_ASaetta2_Flash sept 5 2 2" xfId="29658" xr:uid="{D7499C4E-20C2-4D6B-AEEF-892130D8B6F9}"/>
    <cellStyle name="_Data_ASaetta2_Flash sept 5 3" xfId="22975" xr:uid="{0510B845-FD1D-4D42-92CE-240E62D4CB20}"/>
    <cellStyle name="_Data_ASaetta2_Flash sept 6" xfId="12263" xr:uid="{F38D13D5-A024-4986-A9A7-C19A3F255378}"/>
    <cellStyle name="_Data_ASaetta2_Flash sept 6 2" xfId="24958" xr:uid="{A3279928-6509-4E53-A496-843584EFAF9D}"/>
    <cellStyle name="_Data_ASaetta2_FLUSSI" xfId="1406" xr:uid="{2E004E0F-FB7A-4128-87D2-22BFAE3F44D8}"/>
    <cellStyle name="_Data_ASaetta2_FLUSSI 2" xfId="1407" xr:uid="{0221DDE7-1A54-4BFD-92A8-DB8CCB147A47}"/>
    <cellStyle name="_Data_ASaetta2_FLUSSI 2 2" xfId="7346" xr:uid="{D11F1FFA-6405-460C-87BA-961866A6C19D}"/>
    <cellStyle name="_Data_ASaetta2_FLUSSI 2 2 2" xfId="14708" xr:uid="{14C6A6BC-BC4B-4B82-9A1A-731561B58C90}"/>
    <cellStyle name="_Data_ASaetta2_FLUSSI 2 2 2 2" xfId="27219" xr:uid="{6DAC7D25-3B29-4957-9C6D-BB4031A55110}"/>
    <cellStyle name="_Data_ASaetta2_FLUSSI 2 2 3" xfId="20557" xr:uid="{55336219-BAF6-4AAF-A16C-ABEF91671BFC}"/>
    <cellStyle name="_Data_ASaetta2_FLUSSI 2 3" xfId="10126" xr:uid="{6B4E40F1-8B82-46DE-96E1-28D08206918C}"/>
    <cellStyle name="_Data_ASaetta2_FLUSSI 2 3 2" xfId="17182" xr:uid="{FE5EBA6D-A1D6-4E9C-A6D8-A3FA0ED86A1D}"/>
    <cellStyle name="_Data_ASaetta2_FLUSSI 2 3 2 2" xfId="29654" xr:uid="{6AFF3C4D-A6C2-4806-93EA-0353D7FED212}"/>
    <cellStyle name="_Data_ASaetta2_FLUSSI 2 3 3" xfId="22971" xr:uid="{7198E662-A26D-4990-B8CA-75DB78386E66}"/>
    <cellStyle name="_Data_ASaetta2_FLUSSI 2 4" xfId="13342" xr:uid="{6446F085-FAEB-4E93-9E53-44905618A5A2}"/>
    <cellStyle name="_Data_ASaetta2_FLUSSI 2 4 2" xfId="26028" xr:uid="{900D9036-A6D8-4553-96FD-F5F71A63CDAF}"/>
    <cellStyle name="_Data_ASaetta2_FLUSSI 3" xfId="1408" xr:uid="{F95C8C78-AC9E-42C4-847A-6F9E5A1E36DA}"/>
    <cellStyle name="_Data_ASaetta2_FLUSSI 3 2" xfId="7347" xr:uid="{49C16444-0145-43A5-BB18-27DF7306533F}"/>
    <cellStyle name="_Data_ASaetta2_FLUSSI 3 2 2" xfId="14709" xr:uid="{CC503521-6DC8-4F04-84A7-4A432700DB3B}"/>
    <cellStyle name="_Data_ASaetta2_FLUSSI 3 2 2 2" xfId="27220" xr:uid="{6EFAD470-11F0-48D3-B0B1-A68E12E4938E}"/>
    <cellStyle name="_Data_ASaetta2_FLUSSI 3 2 3" xfId="20558" xr:uid="{43055A54-7CBD-4006-B912-0D000E9261BA}"/>
    <cellStyle name="_Data_ASaetta2_FLUSSI 3 3" xfId="10125" xr:uid="{5CC073C7-E0A8-4414-8E48-1218232977DE}"/>
    <cellStyle name="_Data_ASaetta2_FLUSSI 3 3 2" xfId="17181" xr:uid="{F317342E-8669-4163-A401-CD2A7EC7030D}"/>
    <cellStyle name="_Data_ASaetta2_FLUSSI 3 3 2 2" xfId="29653" xr:uid="{22DE6A58-15EF-4169-B158-CB79F4E36FD3}"/>
    <cellStyle name="_Data_ASaetta2_FLUSSI 3 3 3" xfId="22970" xr:uid="{AAC892C4-D06D-4F04-A3A9-A8ECF71E62F6}"/>
    <cellStyle name="_Data_ASaetta2_FLUSSI 3 4" xfId="12261" xr:uid="{4F559751-9375-4EBB-9068-9B8821CA4EAE}"/>
    <cellStyle name="_Data_ASaetta2_FLUSSI 3 4 2" xfId="24956" xr:uid="{89EBCE33-1093-46E3-807E-D487762A373E}"/>
    <cellStyle name="_Data_ASaetta2_FLUSSI 4" xfId="7345" xr:uid="{8A03A834-42A0-471B-8503-B7B02D7FDAFB}"/>
    <cellStyle name="_Data_ASaetta2_FLUSSI 4 2" xfId="14707" xr:uid="{FA386C2F-17E5-44C7-AAEC-98B4FD5F7204}"/>
    <cellStyle name="_Data_ASaetta2_FLUSSI 4 2 2" xfId="27218" xr:uid="{53F93239-008D-4A26-98BD-B6090F744394}"/>
    <cellStyle name="_Data_ASaetta2_FLUSSI 4 3" xfId="20556" xr:uid="{06299F31-0298-4F5D-80CC-7ED4C6EBB529}"/>
    <cellStyle name="_Data_ASaetta2_FLUSSI 5" xfId="10129" xr:uid="{519DEE6A-B425-44B8-84D3-9E6CEBFEB4B9}"/>
    <cellStyle name="_Data_ASaetta2_FLUSSI 5 2" xfId="17185" xr:uid="{4CF15709-476C-4DF9-A525-AF07D5C994B9}"/>
    <cellStyle name="_Data_ASaetta2_FLUSSI 5 2 2" xfId="29655" xr:uid="{9F241D27-B705-45D0-8A99-381982B29781}"/>
    <cellStyle name="_Data_ASaetta2_FLUSSI 5 3" xfId="22972" xr:uid="{24C53A97-77B9-44BE-976E-A58B0C0C03FF}"/>
    <cellStyle name="_Data_ASaetta2_FLUSSI 6" xfId="13379" xr:uid="{0B143BAF-9EFB-47F9-AEE1-28486200D9B9}"/>
    <cellStyle name="_Data_ASaetta2_FLUSSI 6 2" xfId="26065" xr:uid="{613CFF73-21D1-4ECA-B562-E9BD3243F3C7}"/>
    <cellStyle name="_Data_ASaetta2_Invoices CNH" xfId="1409" xr:uid="{3527C183-F111-4313-80E1-83022455DACF}"/>
    <cellStyle name="_Data_ASaetta2_Invoices CNH 2" xfId="1410" xr:uid="{1414C508-3CC1-403C-AB49-C96560B28225}"/>
    <cellStyle name="_Data_ASaetta2_Invoices CNH 2 2" xfId="7349" xr:uid="{1C64F1E4-AB38-4338-81C9-00E4C2B049F4}"/>
    <cellStyle name="_Data_ASaetta2_Invoices CNH 2 2 2" xfId="14711" xr:uid="{8525E962-EEB0-42B1-88C7-96139C321E8C}"/>
    <cellStyle name="_Data_ASaetta2_Invoices CNH 2 2 2 2" xfId="27222" xr:uid="{594D0775-ECB3-4308-9E7F-A993B0315A71}"/>
    <cellStyle name="_Data_ASaetta2_Invoices CNH 2 2 3" xfId="20560" xr:uid="{5E748AC5-5C0B-4937-898A-85F492FA3992}"/>
    <cellStyle name="_Data_ASaetta2_Invoices CNH 2 3" xfId="10123" xr:uid="{E4B95136-FEA3-4921-84BA-6F9542DE9002}"/>
    <cellStyle name="_Data_ASaetta2_Invoices CNH 2 3 2" xfId="17179" xr:uid="{4C1AF2EB-9B6D-45B2-B83B-3C65E1F17198}"/>
    <cellStyle name="_Data_ASaetta2_Invoices CNH 2 3 2 2" xfId="29651" xr:uid="{1444FFDB-8148-411E-B557-A19D21E57CF6}"/>
    <cellStyle name="_Data_ASaetta2_Invoices CNH 2 3 3" xfId="22968" xr:uid="{E22FFCCE-2BAE-45CB-9F72-AF79413AE807}"/>
    <cellStyle name="_Data_ASaetta2_Invoices CNH 2 4" xfId="11548" xr:uid="{0D332FC0-D034-4235-BF38-8ED5249FCD81}"/>
    <cellStyle name="_Data_ASaetta2_Invoices CNH 2 4 2" xfId="24246" xr:uid="{2F2D3FD9-6D3A-4C70-9746-CF6B8988CDF3}"/>
    <cellStyle name="_Data_ASaetta2_Invoices CNH 3" xfId="1411" xr:uid="{CD163B7C-F9EA-4A2D-8171-CC17CE3E5A24}"/>
    <cellStyle name="_Data_ASaetta2_Invoices CNH 3 2" xfId="7350" xr:uid="{127444A9-D71F-4268-AF5E-6A31E8AF3DDE}"/>
    <cellStyle name="_Data_ASaetta2_Invoices CNH 3 2 2" xfId="14712" xr:uid="{0EB74695-8605-4506-8E52-7BE55BBDF8E6}"/>
    <cellStyle name="_Data_ASaetta2_Invoices CNH 3 2 2 2" xfId="27223" xr:uid="{22DEAFB7-6A67-4FBD-A608-81E632AD1B79}"/>
    <cellStyle name="_Data_ASaetta2_Invoices CNH 3 2 3" xfId="20561" xr:uid="{61EFE83A-A6BC-4315-B941-EA26076F57D6}"/>
    <cellStyle name="_Data_ASaetta2_Invoices CNH 3 3" xfId="10119" xr:uid="{9370F79F-9C66-495B-B4DE-32E7B3D1C823}"/>
    <cellStyle name="_Data_ASaetta2_Invoices CNH 3 3 2" xfId="17175" xr:uid="{C162C426-4A16-4F33-80FC-C07B572E79B5}"/>
    <cellStyle name="_Data_ASaetta2_Invoices CNH 3 3 2 2" xfId="29650" xr:uid="{2B86B502-74C4-4ED6-83E1-1C02DADF4B21}"/>
    <cellStyle name="_Data_ASaetta2_Invoices CNH 3 3 3" xfId="22967" xr:uid="{9710FC55-4D2F-4693-9A21-0EDD348F8286}"/>
    <cellStyle name="_Data_ASaetta2_Invoices CNH 3 4" xfId="12259" xr:uid="{63D499C9-9678-4375-B346-3494DDCB4D8F}"/>
    <cellStyle name="_Data_ASaetta2_Invoices CNH 3 4 2" xfId="24954" xr:uid="{8B2F7609-9F24-4A2A-AA3B-93D53A7E918B}"/>
    <cellStyle name="_Data_ASaetta2_Invoices CNH 4" xfId="7348" xr:uid="{5E696C56-166E-45D3-AC18-D2A34E61E86E}"/>
    <cellStyle name="_Data_ASaetta2_Invoices CNH 4 2" xfId="14710" xr:uid="{AFC37440-4577-4241-A542-882260FA8D44}"/>
    <cellStyle name="_Data_ASaetta2_Invoices CNH 4 2 2" xfId="27221" xr:uid="{3C3D5D08-1341-419E-925A-289A74FC49CB}"/>
    <cellStyle name="_Data_ASaetta2_Invoices CNH 4 3" xfId="20559" xr:uid="{A4A804C1-6093-4B03-97C3-1DDA376554CA}"/>
    <cellStyle name="_Data_ASaetta2_Invoices CNH 5" xfId="10124" xr:uid="{0A11CA7F-1DC9-4E46-82BF-04EEA3298A39}"/>
    <cellStyle name="_Data_ASaetta2_Invoices CNH 5 2" xfId="17180" xr:uid="{797A54E7-EED6-4411-8E9D-06A4ED83AF24}"/>
    <cellStyle name="_Data_ASaetta2_Invoices CNH 5 2 2" xfId="29652" xr:uid="{7CB6A40C-FEAC-43C3-93AC-50493CCA7305}"/>
    <cellStyle name="_Data_ASaetta2_Invoices CNH 5 3" xfId="22969" xr:uid="{E06F825A-028D-4153-8AEA-4BABCC058324}"/>
    <cellStyle name="_Data_ASaetta2_Invoices CNH 6" xfId="12260" xr:uid="{1770FD7F-D7AD-48D0-9877-2BCD0F80F88F}"/>
    <cellStyle name="_Data_ASaetta2_Invoices CNH 6 2" xfId="24955" xr:uid="{62F569BE-4904-4427-A18A-F199E18ABBC0}"/>
    <cellStyle name="_Data_ASaetta2_Iveco " xfId="1412" xr:uid="{0CFF914A-066F-44A4-9343-6103E067EC07}"/>
    <cellStyle name="_Data_ASaetta2_Iveco  2" xfId="1413" xr:uid="{FF44BBAE-1977-4305-9CEF-26EBC37B5E04}"/>
    <cellStyle name="_Data_ASaetta2_Iveco  2 2" xfId="7352" xr:uid="{038652FF-2A75-4348-8025-96D4FAB0A8EB}"/>
    <cellStyle name="_Data_ASaetta2_Iveco  2 2 2" xfId="14714" xr:uid="{83DB9CC5-5533-413D-843F-A35596DDF845}"/>
    <cellStyle name="_Data_ASaetta2_Iveco  2 2 2 2" xfId="27225" xr:uid="{FDFD327D-7B6F-4A88-86CE-91CD73240AA2}"/>
    <cellStyle name="_Data_ASaetta2_Iveco  2 2 3" xfId="20563" xr:uid="{922368F8-4CE6-463D-ADE6-2EF9AE065715}"/>
    <cellStyle name="_Data_ASaetta2_Iveco  2 3" xfId="10117" xr:uid="{2B3A0378-BC8E-4D51-BA92-978D74D106F1}"/>
    <cellStyle name="_Data_ASaetta2_Iveco  2 3 2" xfId="17173" xr:uid="{AC2F6D8F-24AC-4D6C-B69D-71F0A7AB36BC}"/>
    <cellStyle name="_Data_ASaetta2_Iveco  2 3 2 2" xfId="29648" xr:uid="{5B0C82FB-7FF0-4C30-AD26-55BE24E03FDE}"/>
    <cellStyle name="_Data_ASaetta2_Iveco  2 3 3" xfId="22965" xr:uid="{B26CBD31-1B28-45F2-9362-8F9FB3C7B669}"/>
    <cellStyle name="_Data_ASaetta2_Iveco  2 4" xfId="12257" xr:uid="{4D84F92C-5321-4E09-B765-6138D91E63CE}"/>
    <cellStyle name="_Data_ASaetta2_Iveco  2 4 2" xfId="24952" xr:uid="{292AC894-AEBB-46C2-B519-6CB187BFE4AA}"/>
    <cellStyle name="_Data_ASaetta2_Iveco  3" xfId="1414" xr:uid="{7E761AE7-163E-4053-8266-228FE550012F}"/>
    <cellStyle name="_Data_ASaetta2_Iveco  3 2" xfId="7353" xr:uid="{F2E55965-A178-4521-A56E-91973C05EDF6}"/>
    <cellStyle name="_Data_ASaetta2_Iveco  3 2 2" xfId="14715" xr:uid="{6DBD13BB-40B7-47D8-A103-6FF0DAF6EF29}"/>
    <cellStyle name="_Data_ASaetta2_Iveco  3 2 2 2" xfId="27226" xr:uid="{850CFA33-D996-463C-9B2F-22B8DD2DF676}"/>
    <cellStyle name="_Data_ASaetta2_Iveco  3 2 3" xfId="20564" xr:uid="{DB80C0D8-AE07-4E01-88D3-EA3BED178594}"/>
    <cellStyle name="_Data_ASaetta2_Iveco  3 3" xfId="10116" xr:uid="{7A66BB8F-0729-4A00-A913-304DEEE5FD4F}"/>
    <cellStyle name="_Data_ASaetta2_Iveco  3 3 2" xfId="17172" xr:uid="{8CB812F5-0669-43CA-AF22-8C865847CBFD}"/>
    <cellStyle name="_Data_ASaetta2_Iveco  3 3 2 2" xfId="29647" xr:uid="{B47196F0-CDE5-4DDA-910D-E80FFEEF6AAD}"/>
    <cellStyle name="_Data_ASaetta2_Iveco  3 3 3" xfId="22964" xr:uid="{DD17455F-D009-406F-9CA7-191D0CDB0367}"/>
    <cellStyle name="_Data_ASaetta2_Iveco  3 4" xfId="12256" xr:uid="{89CC5306-075F-4C83-B410-76D607A266A3}"/>
    <cellStyle name="_Data_ASaetta2_Iveco  3 4 2" xfId="24951" xr:uid="{F6B81A83-CD20-40DD-BBCD-3BAB4735FB4D}"/>
    <cellStyle name="_Data_ASaetta2_Iveco  4" xfId="7351" xr:uid="{5D121516-51C2-4B74-9332-4C69635C28F3}"/>
    <cellStyle name="_Data_ASaetta2_Iveco  4 2" xfId="14713" xr:uid="{C8C9164E-0932-48E5-96BA-B3C0CB6C5BAE}"/>
    <cellStyle name="_Data_ASaetta2_Iveco  4 2 2" xfId="27224" xr:uid="{2055A9A8-0383-4F13-A3A7-83E3A3F6CFC1}"/>
    <cellStyle name="_Data_ASaetta2_Iveco  4 3" xfId="20562" xr:uid="{C1759C8F-D76A-465C-B559-A19D9663C0FF}"/>
    <cellStyle name="_Data_ASaetta2_Iveco  5" xfId="10118" xr:uid="{850D2C54-BE61-4892-B85A-18F7F8FBC4EA}"/>
    <cellStyle name="_Data_ASaetta2_Iveco  5 2" xfId="17174" xr:uid="{4F4E15C1-EBEE-4588-A04D-C8F2D4273F86}"/>
    <cellStyle name="_Data_ASaetta2_Iveco  5 2 2" xfId="29649" xr:uid="{7BE332F5-6B54-4182-A609-4FDCDB8479E8}"/>
    <cellStyle name="_Data_ASaetta2_Iveco  5 3" xfId="22966" xr:uid="{69D713D8-598C-4CB3-9D02-B91BE3D5343C}"/>
    <cellStyle name="_Data_ASaetta2_Iveco  6" xfId="12258" xr:uid="{D02ADCC3-BDAF-49D7-8926-96586B60C899}"/>
    <cellStyle name="_Data_ASaetta2_Iveco  6 2" xfId="24953" xr:uid="{D2F3593E-9CE5-4A59-AAB6-7CE3D9E3B82E}"/>
    <cellStyle name="_Data_ASaetta2_Iveco CNH 18_12_03_DB Comm Graph" xfId="1415" xr:uid="{3AFD3750-E8E1-4C8C-8E3F-398014064871}"/>
    <cellStyle name="_Data_ASaetta2_Iveco CNH 18_12_03_DB Comm Graph 2" xfId="1416" xr:uid="{D6D35413-41AF-47B7-95AA-76406AA641B1}"/>
    <cellStyle name="_Data_ASaetta2_Iveco CNH 18_12_03_DB Comm Graph 2 2" xfId="7355" xr:uid="{05C0F75C-7822-4E87-8E20-EFDAB9CAEA6F}"/>
    <cellStyle name="_Data_ASaetta2_Iveco CNH 18_12_03_DB Comm Graph 2 2 2" xfId="14717" xr:uid="{1BE655BE-623A-42AD-8CD3-2FB458B3B3E1}"/>
    <cellStyle name="_Data_ASaetta2_Iveco CNH 18_12_03_DB Comm Graph 2 2 2 2" xfId="27228" xr:uid="{1FE54123-9B74-4B58-8F18-A6C5F7CED27C}"/>
    <cellStyle name="_Data_ASaetta2_Iveco CNH 18_12_03_DB Comm Graph 2 2 3" xfId="20566" xr:uid="{0ABAC31D-7679-491D-B75B-6AE3BDA3733A}"/>
    <cellStyle name="_Data_ASaetta2_Iveco CNH 18_12_03_DB Comm Graph 2 3" xfId="10114" xr:uid="{C3883AAC-285D-48D7-B09E-18AB7C03BA81}"/>
    <cellStyle name="_Data_ASaetta2_Iveco CNH 18_12_03_DB Comm Graph 2 3 2" xfId="17170" xr:uid="{B360A919-3E38-4C0C-8E11-58309B539AEB}"/>
    <cellStyle name="_Data_ASaetta2_Iveco CNH 18_12_03_DB Comm Graph 2 3 2 2" xfId="29646" xr:uid="{C071423E-FB0A-4467-8DB8-955E1FD3C8C6}"/>
    <cellStyle name="_Data_ASaetta2_Iveco CNH 18_12_03_DB Comm Graph 2 3 3" xfId="22963" xr:uid="{F1CEB036-3939-4B3F-B8A2-4309EE7C650E}"/>
    <cellStyle name="_Data_ASaetta2_Iveco CNH 18_12_03_DB Comm Graph 2 4" xfId="12254" xr:uid="{CF7FAE67-708E-438E-9534-7899E4CF9B44}"/>
    <cellStyle name="_Data_ASaetta2_Iveco CNH 18_12_03_DB Comm Graph 2 4 2" xfId="24949" xr:uid="{FFB126D2-D156-4832-A6CF-14A046704AFE}"/>
    <cellStyle name="_Data_ASaetta2_Iveco CNH 18_12_03_DB Comm Graph 3" xfId="1417" xr:uid="{97CF5580-BB5C-4599-8B6E-6A66946565F5}"/>
    <cellStyle name="_Data_ASaetta2_Iveco CNH 18_12_03_DB Comm Graph 3 2" xfId="7356" xr:uid="{837B7090-8FD1-4721-8F26-A41884BDB5C6}"/>
    <cellStyle name="_Data_ASaetta2_Iveco CNH 18_12_03_DB Comm Graph 3 2 2" xfId="14718" xr:uid="{055D5191-9EEF-4E15-A858-F519F9A542A1}"/>
    <cellStyle name="_Data_ASaetta2_Iveco CNH 18_12_03_DB Comm Graph 3 2 2 2" xfId="27229" xr:uid="{9187939D-0388-4859-BA29-8E286DC3A7F0}"/>
    <cellStyle name="_Data_ASaetta2_Iveco CNH 18_12_03_DB Comm Graph 3 2 3" xfId="20567" xr:uid="{F6ACF071-9339-4828-A88C-84679EF14F42}"/>
    <cellStyle name="_Data_ASaetta2_Iveco CNH 18_12_03_DB Comm Graph 3 3" xfId="10113" xr:uid="{86D9FAB5-8953-434F-AF28-5BFDCD439F05}"/>
    <cellStyle name="_Data_ASaetta2_Iveco CNH 18_12_03_DB Comm Graph 3 3 2" xfId="17169" xr:uid="{FAEB25AF-6428-4219-A094-5D1636C20043}"/>
    <cellStyle name="_Data_ASaetta2_Iveco CNH 18_12_03_DB Comm Graph 3 3 2 2" xfId="29645" xr:uid="{1969A1D8-4679-4776-BDF9-91B1FFF26E95}"/>
    <cellStyle name="_Data_ASaetta2_Iveco CNH 18_12_03_DB Comm Graph 3 3 3" xfId="22962" xr:uid="{CF2A60CB-0E86-42D7-A665-CF996F49F26F}"/>
    <cellStyle name="_Data_ASaetta2_Iveco CNH 18_12_03_DB Comm Graph 3 4" xfId="11549" xr:uid="{81378B1F-EA62-4055-A85E-D491FDA50778}"/>
    <cellStyle name="_Data_ASaetta2_Iveco CNH 18_12_03_DB Comm Graph 3 4 2" xfId="24247" xr:uid="{76BFCD0D-E713-47E5-948E-32AC116DBB62}"/>
    <cellStyle name="_Data_ASaetta2_Iveco CNH 18_12_03_DB Comm Graph 4" xfId="7354" xr:uid="{C3BAE50A-72E3-4199-8ED2-1519AA8CF79F}"/>
    <cellStyle name="_Data_ASaetta2_Iveco CNH 18_12_03_DB Comm Graph 4 2" xfId="14716" xr:uid="{6A539EB1-F43F-4244-A645-37EC84D4E72B}"/>
    <cellStyle name="_Data_ASaetta2_Iveco CNH 18_12_03_DB Comm Graph 4 2 2" xfId="27227" xr:uid="{4D023757-7F26-419A-B21E-D6BFA6FE5B2C}"/>
    <cellStyle name="_Data_ASaetta2_Iveco CNH 18_12_03_DB Comm Graph 4 3" xfId="20565" xr:uid="{AAB1FBEA-264A-4DC1-BBCD-23E6E1CBE3B3}"/>
    <cellStyle name="_Data_ASaetta2_Iveco CNH 18_12_03_DB Comm Graph 5" xfId="11228" xr:uid="{0EA69E9A-0052-4FE6-A565-04E463C737AF}"/>
    <cellStyle name="_Data_ASaetta2_Iveco CNH 18_12_03_DB Comm Graph 5 2" xfId="18246" xr:uid="{0EC0ECF6-C34D-4C36-9865-65CE8EB7AAE9}"/>
    <cellStyle name="_Data_ASaetta2_Iveco CNH 18_12_03_DB Comm Graph 5 2 2" xfId="30615" xr:uid="{FE71BC3C-BABC-4625-9F88-ED2478BCAA47}"/>
    <cellStyle name="_Data_ASaetta2_Iveco CNH 18_12_03_DB Comm Graph 5 3" xfId="23955" xr:uid="{A3794592-84F5-4E20-AB35-E75FF4948654}"/>
    <cellStyle name="_Data_ASaetta2_Iveco CNH 18_12_03_DB Comm Graph 6" xfId="12255" xr:uid="{F0899BD5-61DC-485F-B074-4074061ED99A}"/>
    <cellStyle name="_Data_ASaetta2_Iveco CNH 18_12_03_DB Comm Graph 6 2" xfId="24950" xr:uid="{F171D6C1-9AF1-4E93-862C-A96F0DB21427}"/>
    <cellStyle name="_Data_ASaetta2_Iveco cons 06-05" xfId="1418" xr:uid="{7D41B2B4-4097-463A-B9E3-4C94F05C895C}"/>
    <cellStyle name="_Data_ASaetta2_Iveco cons 06-05 2" xfId="1419" xr:uid="{B8664E57-DDD3-4053-B0DB-CD09513217CD}"/>
    <cellStyle name="_Data_ASaetta2_Iveco cons 06-05 2 2" xfId="7358" xr:uid="{68573302-178B-45B3-A07E-F8130D01D3DC}"/>
    <cellStyle name="_Data_ASaetta2_Iveco cons 06-05 2 2 2" xfId="14720" xr:uid="{887FAE0B-CED7-4A1B-8610-95BCA6103710}"/>
    <cellStyle name="_Data_ASaetta2_Iveco cons 06-05 2 2 2 2" xfId="27231" xr:uid="{4780F532-A7FE-4378-8990-3BA892C380F9}"/>
    <cellStyle name="_Data_ASaetta2_Iveco cons 06-05 2 2 3" xfId="20569" xr:uid="{F9F0E830-26CD-4B3D-BDC6-EFADCDB31108}"/>
    <cellStyle name="_Data_ASaetta2_Iveco cons 06-05 2 3" xfId="10111" xr:uid="{8EB4B58B-4909-4566-965C-AE444F0D6758}"/>
    <cellStyle name="_Data_ASaetta2_Iveco cons 06-05 2 3 2" xfId="17167" xr:uid="{A6BE1475-EB56-4A0F-822C-EC22676F4779}"/>
    <cellStyle name="_Data_ASaetta2_Iveco cons 06-05 2 3 2 2" xfId="29643" xr:uid="{DBABDB9B-F464-4D68-AF85-ECCB1D1648AD}"/>
    <cellStyle name="_Data_ASaetta2_Iveco cons 06-05 2 3 3" xfId="22960" xr:uid="{66D350CD-D53A-4C59-99E8-B2B9607F976F}"/>
    <cellStyle name="_Data_ASaetta2_Iveco cons 06-05 2 4" xfId="12252" xr:uid="{883A0014-7FF4-41B6-A39C-8ECC38C9B46C}"/>
    <cellStyle name="_Data_ASaetta2_Iveco cons 06-05 2 4 2" xfId="24947" xr:uid="{5B29C661-7144-4A8A-8E32-412F59E8720F}"/>
    <cellStyle name="_Data_ASaetta2_Iveco cons 06-05 3" xfId="1420" xr:uid="{DF84DA50-67F6-4E04-895D-59A8542885C2}"/>
    <cellStyle name="_Data_ASaetta2_Iveco cons 06-05 3 2" xfId="7359" xr:uid="{47DF28EC-DFF0-43A2-94D0-19001F190A89}"/>
    <cellStyle name="_Data_ASaetta2_Iveco cons 06-05 3 2 2" xfId="14721" xr:uid="{F11E6738-E696-4F11-AF51-28EADD01AEE4}"/>
    <cellStyle name="_Data_ASaetta2_Iveco cons 06-05 3 2 2 2" xfId="27232" xr:uid="{05BACF5E-A644-4E65-A84D-35EE823F3DEF}"/>
    <cellStyle name="_Data_ASaetta2_Iveco cons 06-05 3 2 3" xfId="20570" xr:uid="{110F8C18-3AFB-4FEB-89CC-E2A093256AAE}"/>
    <cellStyle name="_Data_ASaetta2_Iveco cons 06-05 3 3" xfId="10108" xr:uid="{97C13CC6-CB04-4C0E-A1AB-FFF6107C49C7}"/>
    <cellStyle name="_Data_ASaetta2_Iveco cons 06-05 3 3 2" xfId="17164" xr:uid="{23905229-4CA3-4A9B-884B-C8A6C4D4CAE2}"/>
    <cellStyle name="_Data_ASaetta2_Iveco cons 06-05 3 3 2 2" xfId="29642" xr:uid="{5C68472F-8258-4239-A096-2F301A0663C4}"/>
    <cellStyle name="_Data_ASaetta2_Iveco cons 06-05 3 3 3" xfId="22959" xr:uid="{9DD20B0D-BA50-4730-B37E-7FBC48493042}"/>
    <cellStyle name="_Data_ASaetta2_Iveco cons 06-05 3 4" xfId="12251" xr:uid="{98F2DE49-5BD0-4963-B400-C11B879EA3C9}"/>
    <cellStyle name="_Data_ASaetta2_Iveco cons 06-05 3 4 2" xfId="24946" xr:uid="{DF3513EA-909A-423C-9511-FEE6F6AE171A}"/>
    <cellStyle name="_Data_ASaetta2_Iveco cons 06-05 4" xfId="7357" xr:uid="{B1BDA4F5-2758-401B-99A6-1797A94E8F32}"/>
    <cellStyle name="_Data_ASaetta2_Iveco cons 06-05 4 2" xfId="14719" xr:uid="{F3B7BF4D-9D74-4DDF-BAE2-0F3AD1C7ED04}"/>
    <cellStyle name="_Data_ASaetta2_Iveco cons 06-05 4 2 2" xfId="27230" xr:uid="{9C1FC5ED-CEC2-4E08-8278-83D22BBFFD4E}"/>
    <cellStyle name="_Data_ASaetta2_Iveco cons 06-05 4 3" xfId="20568" xr:uid="{1A01CC0C-CF16-45B0-AD5C-F51F989B3F41}"/>
    <cellStyle name="_Data_ASaetta2_Iveco cons 06-05 5" xfId="10112" xr:uid="{59AF0994-F6DF-401E-A25E-84458930A8D8}"/>
    <cellStyle name="_Data_ASaetta2_Iveco cons 06-05 5 2" xfId="17168" xr:uid="{87CB1356-8352-4C9D-82AA-D599F19988CD}"/>
    <cellStyle name="_Data_ASaetta2_Iveco cons 06-05 5 2 2" xfId="29644" xr:uid="{468A3857-474D-47B8-869B-98030145F9F5}"/>
    <cellStyle name="_Data_ASaetta2_Iveco cons 06-05 5 3" xfId="22961" xr:uid="{7EAC01B7-AA6A-437E-8679-C5A875026189}"/>
    <cellStyle name="_Data_ASaetta2_Iveco cons 06-05 6" xfId="12253" xr:uid="{C8DE8592-D35A-4525-90E5-3AAD65EBD652}"/>
    <cellStyle name="_Data_ASaetta2_Iveco cons 06-05 6 2" xfId="24948" xr:uid="{7A719DA1-CFE8-4BB4-83DF-84A3F9A0D533}"/>
    <cellStyle name="_Data_ASaetta2_Iveco Q2" xfId="1421" xr:uid="{DDA8A757-EE03-4104-9867-47A70969EB0D}"/>
    <cellStyle name="_Data_ASaetta2_Iveco Q2 2" xfId="1422" xr:uid="{31B5BDEA-0055-418C-BBDF-7D3538C627C9}"/>
    <cellStyle name="_Data_ASaetta2_Iveco Q2 2 2" xfId="11503" xr:uid="{317F7D1A-AC0B-4B06-B678-644373EB7CF7}"/>
    <cellStyle name="_Data_ASaetta2_Iveco Q2 2 2 2" xfId="18459" xr:uid="{46511ACD-163E-4BC2-9015-5FAD20131520}"/>
    <cellStyle name="_Data_ASaetta2_Iveco Q2 2 2 2 2" xfId="30824" xr:uid="{FEBAC293-18FF-45EE-A239-E53BE0197821}"/>
    <cellStyle name="_Data_ASaetta2_Iveco Q2 2 2 3" xfId="24204" xr:uid="{6AAEF98D-C6B9-48E9-B596-FDF4CB1176F8}"/>
    <cellStyle name="_Data_ASaetta2_Iveco Q2 2 3" xfId="10107" xr:uid="{25C13C55-0DD1-45E2-938A-F3A0A161B943}"/>
    <cellStyle name="_Data_ASaetta2_Iveco Q2 2 3 2" xfId="17163" xr:uid="{9BE7E9FF-CE32-431E-A2D9-A5C0807D8767}"/>
    <cellStyle name="_Data_ASaetta2_Iveco Q2 2 3 2 2" xfId="29641" xr:uid="{25CEDB08-38CD-4F7F-B50E-E1D71477F60E}"/>
    <cellStyle name="_Data_ASaetta2_Iveco Q2 2 3 3" xfId="22958" xr:uid="{92115E9F-785D-4261-BB7D-766FBED7DCCD}"/>
    <cellStyle name="_Data_ASaetta2_Iveco Q2 2 4" xfId="12249" xr:uid="{27EE2D89-42CB-4E4B-811C-1397EC7AB8F4}"/>
    <cellStyle name="_Data_ASaetta2_Iveco Q2 2 4 2" xfId="24944" xr:uid="{83F10D40-054A-487E-A804-702C4BE29A64}"/>
    <cellStyle name="_Data_ASaetta2_Iveco Q2 3" xfId="1423" xr:uid="{7A8A0322-CBBF-4D9E-9CBE-F419DC180221}"/>
    <cellStyle name="_Data_ASaetta2_Iveco Q2 3 2" xfId="11459" xr:uid="{A05CB010-702A-415D-A6C9-F5C97B6111D3}"/>
    <cellStyle name="_Data_ASaetta2_Iveco Q2 3 2 2" xfId="18423" xr:uid="{F3E7873D-01FF-4390-A8E4-22E4F54E4283}"/>
    <cellStyle name="_Data_ASaetta2_Iveco Q2 3 2 2 2" xfId="30788" xr:uid="{AE4620FD-A9DA-4E14-AB96-E242B64F5B2F}"/>
    <cellStyle name="_Data_ASaetta2_Iveco Q2 3 2 3" xfId="24170" xr:uid="{316CCEB5-C8B3-4D36-9830-424C232D2BC0}"/>
    <cellStyle name="_Data_ASaetta2_Iveco Q2 3 3" xfId="10106" xr:uid="{5DDB9C12-51D8-4A2C-B2C9-DB8861CF84EF}"/>
    <cellStyle name="_Data_ASaetta2_Iveco Q2 3 3 2" xfId="17162" xr:uid="{C02D890B-DFFF-4CEE-A33A-D44808D5BC14}"/>
    <cellStyle name="_Data_ASaetta2_Iveco Q2 3 3 2 2" xfId="29640" xr:uid="{3289A89F-EE80-4187-997A-C8708311AC23}"/>
    <cellStyle name="_Data_ASaetta2_Iveco Q2 3 3 3" xfId="22957" xr:uid="{242EBC14-AB33-4BDE-9377-45BE8E2AECD8}"/>
    <cellStyle name="_Data_ASaetta2_Iveco Q2 3 4" xfId="13162" xr:uid="{B88AB761-B2CF-44CA-A157-F7C48B9E9048}"/>
    <cellStyle name="_Data_ASaetta2_Iveco Q2 3 4 2" xfId="25855" xr:uid="{B2295225-3181-4D8D-8530-D9946544EE57}"/>
    <cellStyle name="_Data_ASaetta2_Iveco Q2 4" xfId="7413" xr:uid="{64D1EC25-D36F-494E-9BC2-E76907A2D3D7}"/>
    <cellStyle name="_Data_ASaetta2_Iveco Q2 4 2" xfId="14775" xr:uid="{45BE72FA-17D0-4EAA-8005-C9ECBFC163F5}"/>
    <cellStyle name="_Data_ASaetta2_Iveco Q2 4 2 2" xfId="27286" xr:uid="{1EAA9405-279C-489B-8F7A-D9EA86B2B3E0}"/>
    <cellStyle name="_Data_ASaetta2_Iveco Q2 4 3" xfId="20624" xr:uid="{4589ADC9-661A-44AC-800A-182C35842B48}"/>
    <cellStyle name="_Data_ASaetta2_Iveco Q2 5" xfId="13184" xr:uid="{CD632AC7-4CF2-45C0-BAB0-3F7709286F1A}"/>
    <cellStyle name="_Data_ASaetta2_Iveco Q2 5 2" xfId="18910" xr:uid="{9CE36661-9DFC-4772-A8D6-2DACEB2174D3}"/>
    <cellStyle name="_Data_ASaetta2_Iveco Q2 5 2 2" xfId="31275" xr:uid="{CA7B7875-E267-4B8E-9DDF-D015328705C3}"/>
    <cellStyle name="_Data_ASaetta2_Iveco Q2 5 3" xfId="25877" xr:uid="{0AB53ED3-967A-4493-858E-D36B99535CDD}"/>
    <cellStyle name="_Data_ASaetta2_Iveco Q2 6" xfId="12250" xr:uid="{644DB5B5-C85F-44AB-8A78-D1526373EE5A}"/>
    <cellStyle name="_Data_ASaetta2_Iveco Q2 6 2" xfId="24945" xr:uid="{B6AD2DE0-304C-45A9-8944-1864E43DBB2F}"/>
    <cellStyle name="_Data_ASaetta2_MARELLI FCST1 per GEC" xfId="1424" xr:uid="{C1BC7BBF-2723-4C51-8D95-476036E032DD}"/>
    <cellStyle name="_Data_ASaetta2_MARELLI FCST1 per GEC 2" xfId="1425" xr:uid="{6BE43F3D-ECA3-4412-94D0-B7B31DA2AA1E}"/>
    <cellStyle name="_Data_ASaetta2_MARELLI FCST1 per GEC 2 2" xfId="7361" xr:uid="{6C660687-69D9-4C7F-AE56-14FEF857EC11}"/>
    <cellStyle name="_Data_ASaetta2_MARELLI FCST1 per GEC 2 2 2" xfId="14723" xr:uid="{F12834BF-D5B0-4F14-A11E-2ED4D2F0B763}"/>
    <cellStyle name="_Data_ASaetta2_MARELLI FCST1 per GEC 2 2 2 2" xfId="27234" xr:uid="{ED8307A7-8DE1-47CC-9351-E899C89AC9CC}"/>
    <cellStyle name="_Data_ASaetta2_MARELLI FCST1 per GEC 2 2 3" xfId="20572" xr:uid="{CCD0C072-1F71-4375-913B-E1525DA50415}"/>
    <cellStyle name="_Data_ASaetta2_MARELLI FCST1 per GEC 2 3" xfId="10103" xr:uid="{DD55E4C2-6F65-4BA5-B452-891C51D040FF}"/>
    <cellStyle name="_Data_ASaetta2_MARELLI FCST1 per GEC 2 3 2" xfId="17159" xr:uid="{13AA1BD3-B62D-4D11-9491-3B1249BBBBCB}"/>
    <cellStyle name="_Data_ASaetta2_MARELLI FCST1 per GEC 2 3 2 2" xfId="29638" xr:uid="{04EE9276-B543-405D-950D-03EFFB730EFE}"/>
    <cellStyle name="_Data_ASaetta2_MARELLI FCST1 per GEC 2 3 3" xfId="22955" xr:uid="{7F76842E-B62D-40D2-833C-752010B852B4}"/>
    <cellStyle name="_Data_ASaetta2_MARELLI FCST1 per GEC 2 4" xfId="13159" xr:uid="{38668BBB-DC9D-47C4-B644-51FB381C8112}"/>
    <cellStyle name="_Data_ASaetta2_MARELLI FCST1 per GEC 2 4 2" xfId="25852" xr:uid="{5F116B31-AF0D-4643-B52A-3BF3EB83D57C}"/>
    <cellStyle name="_Data_ASaetta2_MARELLI FCST1 per GEC 3" xfId="1426" xr:uid="{8CEA785C-7F36-4C5E-87A0-9A42343E699C}"/>
    <cellStyle name="_Data_ASaetta2_MARELLI FCST1 per GEC 3 2" xfId="7362" xr:uid="{C0E4BD2F-0B69-4509-9840-620494B6AB7E}"/>
    <cellStyle name="_Data_ASaetta2_MARELLI FCST1 per GEC 3 2 2" xfId="14724" xr:uid="{13218981-C92E-4485-A12A-9235108BD7A7}"/>
    <cellStyle name="_Data_ASaetta2_MARELLI FCST1 per GEC 3 2 2 2" xfId="27235" xr:uid="{8BBB79EE-DB3A-425D-899C-80798B347527}"/>
    <cellStyle name="_Data_ASaetta2_MARELLI FCST1 per GEC 3 2 3" xfId="20573" xr:uid="{F912C6A1-B53D-4044-A3A6-A4789BEBB170}"/>
    <cellStyle name="_Data_ASaetta2_MARELLI FCST1 per GEC 3 3" xfId="10102" xr:uid="{089986EC-F2FB-4AE9-AD31-138AE4777B65}"/>
    <cellStyle name="_Data_ASaetta2_MARELLI FCST1 per GEC 3 3 2" xfId="17158" xr:uid="{52A98FA3-7005-404A-B5A2-59EA6BA33F56}"/>
    <cellStyle name="_Data_ASaetta2_MARELLI FCST1 per GEC 3 3 2 2" xfId="29637" xr:uid="{B7DE51DF-EA23-41EE-8C12-48A0AE676D1A}"/>
    <cellStyle name="_Data_ASaetta2_MARELLI FCST1 per GEC 3 3 3" xfId="22954" xr:uid="{07BB9909-9C1B-4DEB-A750-BA9A5943BCA4}"/>
    <cellStyle name="_Data_ASaetta2_MARELLI FCST1 per GEC 3 4" xfId="13158" xr:uid="{EC3FAB63-B231-4C97-A140-EAD13460C78D}"/>
    <cellStyle name="_Data_ASaetta2_MARELLI FCST1 per GEC 3 4 2" xfId="25851" xr:uid="{46ABA688-6EC0-43AE-AF10-7E6E310C7DC0}"/>
    <cellStyle name="_Data_ASaetta2_MARELLI FCST1 per GEC 4" xfId="7360" xr:uid="{1B8BDDC1-E515-453E-9A71-F8F77B1261E9}"/>
    <cellStyle name="_Data_ASaetta2_MARELLI FCST1 per GEC 4 2" xfId="14722" xr:uid="{E1857858-CF66-4CE6-AE7D-46242EB2DD76}"/>
    <cellStyle name="_Data_ASaetta2_MARELLI FCST1 per GEC 4 2 2" xfId="27233" xr:uid="{08DC9D5C-1367-45F7-9BB2-A6F78117D88C}"/>
    <cellStyle name="_Data_ASaetta2_MARELLI FCST1 per GEC 4 3" xfId="20571" xr:uid="{FFE343AB-7530-4EAE-8D9A-CDCFECEE8291}"/>
    <cellStyle name="_Data_ASaetta2_MARELLI FCST1 per GEC 5" xfId="10105" xr:uid="{70446C65-8A4B-441F-B5E7-B3335B3998F2}"/>
    <cellStyle name="_Data_ASaetta2_MARELLI FCST1 per GEC 5 2" xfId="17161" xr:uid="{151A6FC8-29A7-4ABD-B7C8-CDADDF914895}"/>
    <cellStyle name="_Data_ASaetta2_MARELLI FCST1 per GEC 5 2 2" xfId="29639" xr:uid="{3DC81935-31CA-4C01-B9FB-8F9D1C224E45}"/>
    <cellStyle name="_Data_ASaetta2_MARELLI FCST1 per GEC 5 3" xfId="22956" xr:uid="{B144F935-9097-4DB6-8C6C-411D38903D0E}"/>
    <cellStyle name="_Data_ASaetta2_MARELLI FCST1 per GEC 6" xfId="13161" xr:uid="{038B5575-6DBB-4187-8829-17DCFF74D186}"/>
    <cellStyle name="_Data_ASaetta2_MARELLI FCST1 per GEC 6 2" xfId="25854" xr:uid="{E1C2546C-41C6-437F-9E3F-183349CE993F}"/>
    <cellStyle name="_Data_ASaetta2_ND July BK 2005" xfId="1427" xr:uid="{BD2241A5-BC29-4E62-BD5C-CC06B7E11A06}"/>
    <cellStyle name="_Data_ASaetta2_ND July BK 2005 2" xfId="1428" xr:uid="{9A1ED75F-0A19-4DDF-9231-183A52C27DAB}"/>
    <cellStyle name="_Data_ASaetta2_ND July BK 2005 2 2" xfId="7364" xr:uid="{29235AB4-89BA-4E66-828E-B289291C8B19}"/>
    <cellStyle name="_Data_ASaetta2_ND July BK 2005 2 2 2" xfId="14726" xr:uid="{0584A2D7-E2F3-41EA-9C5C-A9DE7461D4FE}"/>
    <cellStyle name="_Data_ASaetta2_ND July BK 2005 2 2 2 2" xfId="27237" xr:uid="{FC3E732C-E8C4-4BEA-B8A6-1ED38E4949B3}"/>
    <cellStyle name="_Data_ASaetta2_ND July BK 2005 2 2 3" xfId="20575" xr:uid="{2D9AA8B8-ACBC-4889-ACED-E54CEC24BDAF}"/>
    <cellStyle name="_Data_ASaetta2_ND July BK 2005 2 3" xfId="10100" xr:uid="{1DAF3F1B-3CC1-4C3B-AEAC-24B5DF6A82A2}"/>
    <cellStyle name="_Data_ASaetta2_ND July BK 2005 2 3 2" xfId="17156" xr:uid="{9B9C49E8-981A-498E-ADB4-A924BE7C7739}"/>
    <cellStyle name="_Data_ASaetta2_ND July BK 2005 2 3 2 2" xfId="29635" xr:uid="{8DC80CB7-1041-495E-91EC-5D4614278B77}"/>
    <cellStyle name="_Data_ASaetta2_ND July BK 2005 2 3 3" xfId="22952" xr:uid="{438DF5C7-AC47-4904-BC99-4AE5883BBAB6}"/>
    <cellStyle name="_Data_ASaetta2_ND July BK 2005 2 4" xfId="13154" xr:uid="{6DEEB793-3A8B-43C3-B86E-7C60CFC4CC5B}"/>
    <cellStyle name="_Data_ASaetta2_ND July BK 2005 2 4 2" xfId="25847" xr:uid="{6CD90EDB-8CF2-4526-9FBB-EA9D04306839}"/>
    <cellStyle name="_Data_ASaetta2_ND July BK 2005 3" xfId="1429" xr:uid="{FB7D7181-C560-4150-9DA8-935127762E51}"/>
    <cellStyle name="_Data_ASaetta2_ND July BK 2005 3 2" xfId="7365" xr:uid="{535780A2-9E09-48AC-A86E-F2D12EF5AB7E}"/>
    <cellStyle name="_Data_ASaetta2_ND July BK 2005 3 2 2" xfId="14727" xr:uid="{002A0EFD-0E6A-45C7-BAAF-179C08CF15EF}"/>
    <cellStyle name="_Data_ASaetta2_ND July BK 2005 3 2 2 2" xfId="27238" xr:uid="{474295A1-689C-44CE-B537-8FE7CCD630FF}"/>
    <cellStyle name="_Data_ASaetta2_ND July BK 2005 3 2 3" xfId="20576" xr:uid="{E880377E-115E-4649-924F-317FAC25B2C4}"/>
    <cellStyle name="_Data_ASaetta2_ND July BK 2005 3 3" xfId="10098" xr:uid="{48D0FB2D-0DDB-423E-811F-AE4625A6BC68}"/>
    <cellStyle name="_Data_ASaetta2_ND July BK 2005 3 3 2" xfId="17154" xr:uid="{7D9DB30A-D6CB-4169-80ED-79E926A6B4A8}"/>
    <cellStyle name="_Data_ASaetta2_ND July BK 2005 3 3 2 2" xfId="29634" xr:uid="{2F396492-621D-4831-A1A9-12C0B4AC51A3}"/>
    <cellStyle name="_Data_ASaetta2_ND July BK 2005 3 3 3" xfId="22951" xr:uid="{222627E3-D561-413F-8B9C-78B5C7582157}"/>
    <cellStyle name="_Data_ASaetta2_ND July BK 2005 3 4" xfId="12248" xr:uid="{0DD11BBF-441C-4C1C-BE3F-1938E10F62DE}"/>
    <cellStyle name="_Data_ASaetta2_ND July BK 2005 3 4 2" xfId="24943" xr:uid="{7547AF9C-8543-4C72-98AD-4579778C17A1}"/>
    <cellStyle name="_Data_ASaetta2_ND July BK 2005 4" xfId="7363" xr:uid="{C9BCA234-B0A6-489F-90A3-9268AD5FCFBF}"/>
    <cellStyle name="_Data_ASaetta2_ND July BK 2005 4 2" xfId="14725" xr:uid="{5C90083D-48D7-4C50-85F7-EAC93319A8EE}"/>
    <cellStyle name="_Data_ASaetta2_ND July BK 2005 4 2 2" xfId="27236" xr:uid="{5DC79117-6013-478C-9B1D-9284ABA75A8F}"/>
    <cellStyle name="_Data_ASaetta2_ND July BK 2005 4 3" xfId="20574" xr:uid="{CB3A6C60-0B5A-42B6-8043-6256F96E5046}"/>
    <cellStyle name="_Data_ASaetta2_ND July BK 2005 5" xfId="10101" xr:uid="{F2B72AA3-CEFA-4670-8ACE-6D0977F75FED}"/>
    <cellStyle name="_Data_ASaetta2_ND July BK 2005 5 2" xfId="17157" xr:uid="{CF1127D5-75D7-4E87-B23E-E8593FCEB96C}"/>
    <cellStyle name="_Data_ASaetta2_ND July BK 2005 5 2 2" xfId="29636" xr:uid="{3C0B2AFB-E3AC-40B9-A40B-687D72E6B282}"/>
    <cellStyle name="_Data_ASaetta2_ND July BK 2005 5 3" xfId="22953" xr:uid="{41827F2F-9707-446A-8F68-42FAD7A8B4F1}"/>
    <cellStyle name="_Data_ASaetta2_ND July BK 2005 6" xfId="13157" xr:uid="{F2906C42-A29B-4282-86C8-9A7C5DE2F83E}"/>
    <cellStyle name="_Data_ASaetta2_ND July BK 2005 6 2" xfId="25850" xr:uid="{86CC2675-84B6-4FF6-9BE0-A46B46BD50E2}"/>
    <cellStyle name="_Data_ASaetta2_ONERI E PROVENTI PER QRT" xfId="1430" xr:uid="{A71B0E43-4BCB-4041-BD74-E248701B272D}"/>
    <cellStyle name="_Data_ASaetta2_ONERI E PROVENTI PER QRT 2" xfId="1431" xr:uid="{A29183DF-8C20-4717-AADB-265CD2CA1841}"/>
    <cellStyle name="_Data_ASaetta2_ONERI E PROVENTI PER QRT 2 2" xfId="7367" xr:uid="{689692C5-463A-4EA4-8F96-4E4FA01AF142}"/>
    <cellStyle name="_Data_ASaetta2_ONERI E PROVENTI PER QRT 2 2 2" xfId="14729" xr:uid="{928620B6-886F-4CEF-867F-829D8C9A4536}"/>
    <cellStyle name="_Data_ASaetta2_ONERI E PROVENTI PER QRT 2 2 2 2" xfId="27240" xr:uid="{8B3E9DBA-F95D-4369-B2BE-87C21FA6725C}"/>
    <cellStyle name="_Data_ASaetta2_ONERI E PROVENTI PER QRT 2 2 3" xfId="20578" xr:uid="{3255DBCC-DBF6-4D9B-A5BA-C43C9BE5F802}"/>
    <cellStyle name="_Data_ASaetta2_ONERI E PROVENTI PER QRT 2 3" xfId="10096" xr:uid="{8BC8C8E2-A933-41B6-A3A1-EE572B4A947A}"/>
    <cellStyle name="_Data_ASaetta2_ONERI E PROVENTI PER QRT 2 3 2" xfId="17152" xr:uid="{211B34A6-7986-4E39-9B31-EB1C943C12D1}"/>
    <cellStyle name="_Data_ASaetta2_ONERI E PROVENTI PER QRT 2 3 2 2" xfId="29632" xr:uid="{7CF3975A-1776-4AA8-B178-97904BD991DE}"/>
    <cellStyle name="_Data_ASaetta2_ONERI E PROVENTI PER QRT 2 3 3" xfId="22949" xr:uid="{A633743A-EE8E-4313-9C47-A8007C77F3FA}"/>
    <cellStyle name="_Data_ASaetta2_ONERI E PROVENTI PER QRT 2 4" xfId="12246" xr:uid="{11219198-2810-4442-8510-7F743DF2AE47}"/>
    <cellStyle name="_Data_ASaetta2_ONERI E PROVENTI PER QRT 2 4 2" xfId="24941" xr:uid="{D2D6D85D-10CF-430A-B918-7B7BBFB9CC5C}"/>
    <cellStyle name="_Data_ASaetta2_ONERI E PROVENTI PER QRT 3" xfId="1432" xr:uid="{D1FEA37E-F37A-42E2-AEE1-49818170B789}"/>
    <cellStyle name="_Data_ASaetta2_ONERI E PROVENTI PER QRT 3 2" xfId="7368" xr:uid="{6E16541C-2F13-44CC-A0A1-047BCA0857C2}"/>
    <cellStyle name="_Data_ASaetta2_ONERI E PROVENTI PER QRT 3 2 2" xfId="14730" xr:uid="{898F7868-2E09-4021-8FEC-61699EB64B06}"/>
    <cellStyle name="_Data_ASaetta2_ONERI E PROVENTI PER QRT 3 2 2 2" xfId="27241" xr:uid="{BE9BFEF9-3A2B-487B-84CE-5792B806ADF9}"/>
    <cellStyle name="_Data_ASaetta2_ONERI E PROVENTI PER QRT 3 2 3" xfId="20579" xr:uid="{A842D90F-33B1-4F63-975E-DB4CE66C5305}"/>
    <cellStyle name="_Data_ASaetta2_ONERI E PROVENTI PER QRT 3 3" xfId="10095" xr:uid="{0309CCD4-8069-4E78-B2E4-EB87DD24F9FF}"/>
    <cellStyle name="_Data_ASaetta2_ONERI E PROVENTI PER QRT 3 3 2" xfId="17151" xr:uid="{CCD9A214-E774-426B-948F-3315CE918D8D}"/>
    <cellStyle name="_Data_ASaetta2_ONERI E PROVENTI PER QRT 3 3 2 2" xfId="29631" xr:uid="{7D56C17F-0549-4496-ACF0-07A82F0063B1}"/>
    <cellStyle name="_Data_ASaetta2_ONERI E PROVENTI PER QRT 3 3 3" xfId="22948" xr:uid="{43F2EF2A-1E0E-414A-8382-A7CCF5AE90FE}"/>
    <cellStyle name="_Data_ASaetta2_ONERI E PROVENTI PER QRT 3 4" xfId="12245" xr:uid="{1B0C0082-81D2-4B8D-86A8-DF5A8FB77153}"/>
    <cellStyle name="_Data_ASaetta2_ONERI E PROVENTI PER QRT 3 4 2" xfId="24940" xr:uid="{C52C731D-F9C3-4DE7-A44B-6A3CAB24574E}"/>
    <cellStyle name="_Data_ASaetta2_ONERI E PROVENTI PER QRT 4" xfId="7366" xr:uid="{977F8769-8833-4896-8ED5-2F2D2CB1967B}"/>
    <cellStyle name="_Data_ASaetta2_ONERI E PROVENTI PER QRT 4 2" xfId="14728" xr:uid="{30B1EE4A-8A3C-4070-9016-9D46C2C9D43B}"/>
    <cellStyle name="_Data_ASaetta2_ONERI E PROVENTI PER QRT 4 2 2" xfId="27239" xr:uid="{70B9FCCB-5CE2-428D-B52E-EF2549DE662C}"/>
    <cellStyle name="_Data_ASaetta2_ONERI E PROVENTI PER QRT 4 3" xfId="20577" xr:uid="{4A5D8BBD-852C-4BF2-9A68-1D6B4B8765E3}"/>
    <cellStyle name="_Data_ASaetta2_ONERI E PROVENTI PER QRT 5" xfId="10097" xr:uid="{1384C682-A9A6-47B1-A1DC-42F0E079D1DA}"/>
    <cellStyle name="_Data_ASaetta2_ONERI E PROVENTI PER QRT 5 2" xfId="17153" xr:uid="{ADE8A8C8-68A3-4845-AF06-38854BFB243E}"/>
    <cellStyle name="_Data_ASaetta2_ONERI E PROVENTI PER QRT 5 2 2" xfId="29633" xr:uid="{6D22147E-1FFA-4818-A5D8-3FA9805EF2CD}"/>
    <cellStyle name="_Data_ASaetta2_ONERI E PROVENTI PER QRT 5 3" xfId="22950" xr:uid="{3C5E76F2-6285-4570-9874-BE8D899A35E9}"/>
    <cellStyle name="_Data_ASaetta2_ONERI E PROVENTI PER QRT 6" xfId="12247" xr:uid="{62A23F2D-2A07-468E-BC83-D89E197BE6BF}"/>
    <cellStyle name="_Data_ASaetta2_ONERI E PROVENTI PER QRT 6 2" xfId="24942" xr:uid="{46C4C8C3-3A60-4B24-B816-5A11FB85F5FA}"/>
    <cellStyle name="_Data_ASaetta2_opo" xfId="1433" xr:uid="{39A35CBA-E70B-4D51-9963-59BB7A778001}"/>
    <cellStyle name="_Data_ASaetta2_opo 2" xfId="1434" xr:uid="{37AF2DE0-3492-4442-B649-04D00BF63E1A}"/>
    <cellStyle name="_Data_ASaetta2_opo 2 2" xfId="7370" xr:uid="{9D9DD19B-7CDB-422C-8006-8A32864756D0}"/>
    <cellStyle name="_Data_ASaetta2_opo 2 2 2" xfId="14732" xr:uid="{86B2BF3B-A2A9-47FD-98FD-C053753669AC}"/>
    <cellStyle name="_Data_ASaetta2_opo 2 2 2 2" xfId="27243" xr:uid="{182D3B26-A51F-43F5-98EF-D7A8FABB13A1}"/>
    <cellStyle name="_Data_ASaetta2_opo 2 2 3" xfId="20581" xr:uid="{7FA6CC9F-3BD5-42AE-8423-5D9A5B04451E}"/>
    <cellStyle name="_Data_ASaetta2_opo 2 3" xfId="10091" xr:uid="{AD3699CC-1553-4508-B2B9-D3AD09E3D6B6}"/>
    <cellStyle name="_Data_ASaetta2_opo 2 3 2" xfId="17147" xr:uid="{284308B8-8472-4507-9220-4E50D930AC14}"/>
    <cellStyle name="_Data_ASaetta2_opo 2 3 2 2" xfId="29629" xr:uid="{95557EB9-7480-4558-AD39-D710731CBF49}"/>
    <cellStyle name="_Data_ASaetta2_opo 2 3 3" xfId="22946" xr:uid="{EA9B6D96-2763-4A3D-AFAD-86123F7C7C7F}"/>
    <cellStyle name="_Data_ASaetta2_opo 2 4" xfId="13222" xr:uid="{EFC928E9-EB9C-4D8C-927F-D12EA7D0544E}"/>
    <cellStyle name="_Data_ASaetta2_opo 2 4 2" xfId="25912" xr:uid="{FC2F4E31-C875-48D0-82D3-2B5C38ED4A5A}"/>
    <cellStyle name="_Data_ASaetta2_opo 3" xfId="1435" xr:uid="{A89A57A6-F476-4921-9D96-174246C7385F}"/>
    <cellStyle name="_Data_ASaetta2_opo 3 2" xfId="7371" xr:uid="{5D42A398-1E79-47E9-A6B7-93925EAA586F}"/>
    <cellStyle name="_Data_ASaetta2_opo 3 2 2" xfId="14733" xr:uid="{94EE7C82-0225-412C-92EA-E1F3E2ABE07D}"/>
    <cellStyle name="_Data_ASaetta2_opo 3 2 2 2" xfId="27244" xr:uid="{38D5B317-1D5D-4880-A8D3-E3C184609644}"/>
    <cellStyle name="_Data_ASaetta2_opo 3 2 3" xfId="20582" xr:uid="{77DB387E-7A83-4F2E-B6FC-EF5F0D2C0F46}"/>
    <cellStyle name="_Data_ASaetta2_opo 3 3" xfId="10090" xr:uid="{1938E8E2-5D90-4F11-BA2B-83278DE3D4AE}"/>
    <cellStyle name="_Data_ASaetta2_opo 3 3 2" xfId="17146" xr:uid="{990FDBED-E445-4B4F-9390-A1B5CA1BE69A}"/>
    <cellStyle name="_Data_ASaetta2_opo 3 3 2 2" xfId="29628" xr:uid="{A3A88446-1154-45A1-AE51-73394F6201D8}"/>
    <cellStyle name="_Data_ASaetta2_opo 3 3 3" xfId="22945" xr:uid="{8D9E85F2-A368-4A16-8FF4-F072821F4E26}"/>
    <cellStyle name="_Data_ASaetta2_opo 3 4" xfId="12243" xr:uid="{02880CEB-5597-4CEC-A3EA-B535599B9192}"/>
    <cellStyle name="_Data_ASaetta2_opo 3 4 2" xfId="24938" xr:uid="{B75EE1EF-7B37-491A-AB1A-408047292DAF}"/>
    <cellStyle name="_Data_ASaetta2_opo 4" xfId="7369" xr:uid="{27BE8C30-07EB-4561-BC70-2814055670F0}"/>
    <cellStyle name="_Data_ASaetta2_opo 4 2" xfId="14731" xr:uid="{81C2C382-51A6-4016-A58D-9CEE5F040889}"/>
    <cellStyle name="_Data_ASaetta2_opo 4 2 2" xfId="27242" xr:uid="{3C7CB8D8-A051-4079-9E22-78336648DFA2}"/>
    <cellStyle name="_Data_ASaetta2_opo 4 3" xfId="20580" xr:uid="{224B53A0-E673-4BA0-969E-17559E3CB664}"/>
    <cellStyle name="_Data_ASaetta2_opo 5" xfId="10092" xr:uid="{179F4188-38F9-404F-BD0E-5981461FB864}"/>
    <cellStyle name="_Data_ASaetta2_opo 5 2" xfId="17148" xr:uid="{D870DDB0-C729-49BC-876A-9FC51E27F94B}"/>
    <cellStyle name="_Data_ASaetta2_opo 5 2 2" xfId="29630" xr:uid="{267896B2-310E-42F3-AAC0-27CE76D0F8EA}"/>
    <cellStyle name="_Data_ASaetta2_opo 5 3" xfId="22947" xr:uid="{10A5AE75-511D-4CBE-BE87-0C5616C001AC}"/>
    <cellStyle name="_Data_ASaetta2_opo 6" xfId="12244" xr:uid="{C523A2BA-94A1-4D22-A614-A0BA5F6B625C}"/>
    <cellStyle name="_Data_ASaetta2_opo 6 2" xfId="24939" xr:uid="{CED6E4C1-FB09-4A52-8294-4BE7492B1ABA}"/>
    <cellStyle name="_Data_ASaetta2_PartSINT" xfId="1436" xr:uid="{55922B59-9239-4C45-A0E6-00C095668A5D}"/>
    <cellStyle name="_Data_ASaetta2_PartSINT 2" xfId="1437" xr:uid="{9A505279-69F2-4722-A1EB-4828CE941F9D}"/>
    <cellStyle name="_Data_ASaetta2_PartSINT 2 2" xfId="7373" xr:uid="{14B23521-03A5-429E-9AAC-95A71B496AA3}"/>
    <cellStyle name="_Data_ASaetta2_PartSINT 2 2 2" xfId="14735" xr:uid="{3E3103C7-0E52-4DC4-B9F9-25547840D903}"/>
    <cellStyle name="_Data_ASaetta2_PartSINT 2 2 2 2" xfId="27246" xr:uid="{7BECC61D-F77B-4E4D-B7E3-84DF441447D9}"/>
    <cellStyle name="_Data_ASaetta2_PartSINT 2 2 3" xfId="20584" xr:uid="{AC4AE4BA-20D4-4327-ABF8-73174018E240}"/>
    <cellStyle name="_Data_ASaetta2_PartSINT 2 3" xfId="6050" xr:uid="{16389B25-A08C-4206-ADBB-04C05433849D}"/>
    <cellStyle name="_Data_ASaetta2_PartSINT 2 3 2" xfId="13646" xr:uid="{5E8C82F4-1CA1-4598-A4CC-86408A59BB7D}"/>
    <cellStyle name="_Data_ASaetta2_PartSINT 2 3 2 2" xfId="26158" xr:uid="{C15D1A9E-3C6A-48DE-AF50-64245766121E}"/>
    <cellStyle name="_Data_ASaetta2_PartSINT 2 3 3" xfId="19262" xr:uid="{15CDFC28-F9DD-43DF-96BE-2428AE9E9ECB}"/>
    <cellStyle name="_Data_ASaetta2_PartSINT 2 4" xfId="12241" xr:uid="{9835397E-F00B-4CAD-B8E1-C7101C8F74A3}"/>
    <cellStyle name="_Data_ASaetta2_PartSINT 2 4 2" xfId="24936" xr:uid="{B5ECCEFF-F54E-4C3D-9FF4-197B898ECB53}"/>
    <cellStyle name="_Data_ASaetta2_PartSINT 3" xfId="1438" xr:uid="{60773407-C545-4C72-929B-D80B0D34D9AD}"/>
    <cellStyle name="_Data_ASaetta2_PartSINT 3 2" xfId="7374" xr:uid="{2F1C67E8-A289-47CE-B0F8-94940BFC4A83}"/>
    <cellStyle name="_Data_ASaetta2_PartSINT 3 2 2" xfId="14736" xr:uid="{E5819C44-1445-41F6-BC5F-F595D6FC39A0}"/>
    <cellStyle name="_Data_ASaetta2_PartSINT 3 2 2 2" xfId="27247" xr:uid="{3EFA4EA8-E8A2-4309-B97B-9FD11A9DE0E5}"/>
    <cellStyle name="_Data_ASaetta2_PartSINT 3 2 3" xfId="20585" xr:uid="{DC0501C7-37F4-4320-A86D-7BD0D01CA5A3}"/>
    <cellStyle name="_Data_ASaetta2_PartSINT 3 3" xfId="10085" xr:uid="{14468E97-B6C6-4470-8429-7C38AB0CDF00}"/>
    <cellStyle name="_Data_ASaetta2_PartSINT 3 3 2" xfId="17141" xr:uid="{621590F2-DE31-4242-9603-63DE9941930A}"/>
    <cellStyle name="_Data_ASaetta2_PartSINT 3 3 2 2" xfId="29626" xr:uid="{F46BFE5D-A822-433A-940F-CD9A637CF826}"/>
    <cellStyle name="_Data_ASaetta2_PartSINT 3 3 3" xfId="22943" xr:uid="{F70A6AE4-4F02-468D-944E-4C7D7E895D62}"/>
    <cellStyle name="_Data_ASaetta2_PartSINT 3 4" xfId="12240" xr:uid="{6815D812-CB82-4078-9F72-2855E3441656}"/>
    <cellStyle name="_Data_ASaetta2_PartSINT 3 4 2" xfId="24935" xr:uid="{F52576E3-16E2-4CA4-86BB-93CFCB00966E}"/>
    <cellStyle name="_Data_ASaetta2_PartSINT 4" xfId="7372" xr:uid="{32E2A61C-93E5-4A04-A776-C567514B1BB9}"/>
    <cellStyle name="_Data_ASaetta2_PartSINT 4 2" xfId="14734" xr:uid="{7E5A3D19-E7BD-4DDF-9ACA-893DE4E05DDC}"/>
    <cellStyle name="_Data_ASaetta2_PartSINT 4 2 2" xfId="27245" xr:uid="{CDD7B775-C66C-476C-943E-3536FEC29D1F}"/>
    <cellStyle name="_Data_ASaetta2_PartSINT 4 3" xfId="20583" xr:uid="{E8484B53-0829-4BFA-940D-6E2B8BEBA42A}"/>
    <cellStyle name="_Data_ASaetta2_PartSINT 5" xfId="10089" xr:uid="{CA5B2BA4-691F-4ADC-A5CF-B45614D8C537}"/>
    <cellStyle name="_Data_ASaetta2_PartSINT 5 2" xfId="17145" xr:uid="{B8E8359E-7C96-46D2-8C19-D0A5E622E3A0}"/>
    <cellStyle name="_Data_ASaetta2_PartSINT 5 2 2" xfId="29627" xr:uid="{1DE273CE-B034-4EE6-B563-AC2E66598E42}"/>
    <cellStyle name="_Data_ASaetta2_PartSINT 5 3" xfId="22944" xr:uid="{1F47FA1E-51A5-43BB-9E0B-51EF4E0110F0}"/>
    <cellStyle name="_Data_ASaetta2_PartSINT 6" xfId="12242" xr:uid="{5EA6FB83-12A4-4BD8-941A-A42E8721E2DD}"/>
    <cellStyle name="_Data_ASaetta2_PartSINT 6 2" xfId="24937" xr:uid="{67931E6F-74FB-4CB4-ADB8-BBBAD30A3793}"/>
    <cellStyle name="_Data_ASaetta2_proforma net result q3" xfId="1439" xr:uid="{D9400B69-55AD-44A5-B8A1-81694C957F90}"/>
    <cellStyle name="_Data_ASaetta2_proforma net result q3 2" xfId="1440" xr:uid="{3843E84E-13EA-4ACC-9AFD-A518D92C9A60}"/>
    <cellStyle name="_Data_ASaetta2_proforma net result q3 2 2" xfId="7376" xr:uid="{EFCFDCA9-2D59-4FFC-8C5B-DCD63CCCA2AE}"/>
    <cellStyle name="_Data_ASaetta2_proforma net result q3 2 2 2" xfId="14738" xr:uid="{D38324AE-7E21-49DC-BC0F-A14C38D97AC4}"/>
    <cellStyle name="_Data_ASaetta2_proforma net result q3 2 2 2 2" xfId="27249" xr:uid="{D3BF9864-99D7-4BD9-BB2F-9C0EDA0E90C1}"/>
    <cellStyle name="_Data_ASaetta2_proforma net result q3 2 2 3" xfId="20587" xr:uid="{6B688EB7-DAFC-4648-B422-EEB15AED154B}"/>
    <cellStyle name="_Data_ASaetta2_proforma net result q3 2 3" xfId="10082" xr:uid="{20DDEE3D-C628-429A-AC52-767CEAAE8E2D}"/>
    <cellStyle name="_Data_ASaetta2_proforma net result q3 2 3 2" xfId="17138" xr:uid="{F431F728-D911-4FF1-BE60-0E52C2E562AC}"/>
    <cellStyle name="_Data_ASaetta2_proforma net result q3 2 3 2 2" xfId="29624" xr:uid="{10EAA398-1C4F-42A8-A4F3-E2A82F100F9A}"/>
    <cellStyle name="_Data_ASaetta2_proforma net result q3 2 3 3" xfId="22941" xr:uid="{C583C432-9A68-4096-BB46-419E16A32EC6}"/>
    <cellStyle name="_Data_ASaetta2_proforma net result q3 2 4" xfId="12238" xr:uid="{96F64B0C-F30D-497A-9A5B-0E1FC101A8B0}"/>
    <cellStyle name="_Data_ASaetta2_proforma net result q3 2 4 2" xfId="24933" xr:uid="{C75F2F04-86DC-4965-BCAA-A965730AE823}"/>
    <cellStyle name="_Data_ASaetta2_proforma net result q3 3" xfId="1441" xr:uid="{02A45CA7-7A56-44FB-A05B-9EEEAD8D5486}"/>
    <cellStyle name="_Data_ASaetta2_proforma net result q3 3 2" xfId="7377" xr:uid="{86E09D9A-B1E0-4FB1-AB7E-A1AEC13203C0}"/>
    <cellStyle name="_Data_ASaetta2_proforma net result q3 3 2 2" xfId="14739" xr:uid="{16FCCB41-7413-4A68-AD0D-CBDD9D215C20}"/>
    <cellStyle name="_Data_ASaetta2_proforma net result q3 3 2 2 2" xfId="27250" xr:uid="{48C9C592-3AAB-4CB5-82E9-72AEC17BFEED}"/>
    <cellStyle name="_Data_ASaetta2_proforma net result q3 3 2 3" xfId="20588" xr:uid="{68EAEFA0-0BDF-4D7D-B2AB-303D481F612B}"/>
    <cellStyle name="_Data_ASaetta2_proforma net result q3 3 3" xfId="10081" xr:uid="{877EFF02-284D-402F-A35D-1D00CF3FD881}"/>
    <cellStyle name="_Data_ASaetta2_proforma net result q3 3 3 2" xfId="17137" xr:uid="{543850CC-B720-44FD-B935-1AA21BE1845A}"/>
    <cellStyle name="_Data_ASaetta2_proforma net result q3 3 3 2 2" xfId="29623" xr:uid="{F9B7AB59-61FB-4277-A7BB-363798E11C8B}"/>
    <cellStyle name="_Data_ASaetta2_proforma net result q3 3 3 3" xfId="22940" xr:uid="{47F9365A-0846-4B50-91ED-45CFD71ADCEB}"/>
    <cellStyle name="_Data_ASaetta2_proforma net result q3 3 4" xfId="12237" xr:uid="{1F3E83A0-56C4-449E-B07C-18CB5A402789}"/>
    <cellStyle name="_Data_ASaetta2_proforma net result q3 3 4 2" xfId="24932" xr:uid="{97706BD9-AE7F-4F76-8446-2469107A77B3}"/>
    <cellStyle name="_Data_ASaetta2_proforma net result q3 4" xfId="7375" xr:uid="{5F184E36-4874-42AF-97DA-F29CCEB44B37}"/>
    <cellStyle name="_Data_ASaetta2_proforma net result q3 4 2" xfId="14737" xr:uid="{439117A7-FFFF-4954-8544-008F88BDA013}"/>
    <cellStyle name="_Data_ASaetta2_proforma net result q3 4 2 2" xfId="27248" xr:uid="{B274EB74-2456-48DC-84CD-6EA91522E510}"/>
    <cellStyle name="_Data_ASaetta2_proforma net result q3 4 3" xfId="20586" xr:uid="{75F7D643-A6F3-4248-B8FA-738BEB2C11F1}"/>
    <cellStyle name="_Data_ASaetta2_proforma net result q3 5" xfId="10084" xr:uid="{AB0D0676-6478-4237-AAFA-C1C272D85816}"/>
    <cellStyle name="_Data_ASaetta2_proforma net result q3 5 2" xfId="17140" xr:uid="{A08238A0-99E3-45BE-87CC-8B43327AB71D}"/>
    <cellStyle name="_Data_ASaetta2_proforma net result q3 5 2 2" xfId="29625" xr:uid="{35A5F4D8-3D39-4D2F-B6A6-227EAD9F8E18}"/>
    <cellStyle name="_Data_ASaetta2_proforma net result q3 5 3" xfId="22942" xr:uid="{D18460AB-174E-42C2-9D74-95B65908FD7A}"/>
    <cellStyle name="_Data_ASaetta2_proforma net result q3 6" xfId="12239" xr:uid="{F9858D61-3D9B-4B95-9B71-811172CDFB2F}"/>
    <cellStyle name="_Data_ASaetta2_proforma net result q3 6 2" xfId="24934" xr:uid="{D7FC98E5-0E3F-485D-83D8-2334D07FB522}"/>
    <cellStyle name="_Data_ASaetta2_Proposta schema Cash Flow" xfId="1442" xr:uid="{86A71ACF-B30C-43C0-9B27-A386F849C780}"/>
    <cellStyle name="_Data_ASaetta2_Proposta schema Cash Flow 2" xfId="1443" xr:uid="{9269AAA6-5A93-4AA0-99FD-B8001BC22000}"/>
    <cellStyle name="_Data_ASaetta2_Proposta schema Cash Flow 2 2" xfId="7379" xr:uid="{1CD40399-2385-4418-B022-6F3D1841967E}"/>
    <cellStyle name="_Data_ASaetta2_Proposta schema Cash Flow 2 2 2" xfId="14741" xr:uid="{06E98816-66A8-4C7A-B781-1436BC84FD14}"/>
    <cellStyle name="_Data_ASaetta2_Proposta schema Cash Flow 2 2 2 2" xfId="27252" xr:uid="{93F373B5-F47D-435B-97B7-AB7D85B007EB}"/>
    <cellStyle name="_Data_ASaetta2_Proposta schema Cash Flow 2 2 3" xfId="20590" xr:uid="{F2266DEC-B92F-4C51-91E7-C45DC0ECC232}"/>
    <cellStyle name="_Data_ASaetta2_Proposta schema Cash Flow 2 3" xfId="10079" xr:uid="{7330DA75-3237-4405-ADDA-4D1371D907A5}"/>
    <cellStyle name="_Data_ASaetta2_Proposta schema Cash Flow 2 3 2" xfId="17135" xr:uid="{C6FC0058-4358-4A76-BE38-78285E4D21AD}"/>
    <cellStyle name="_Data_ASaetta2_Proposta schema Cash Flow 2 3 2 2" xfId="29621" xr:uid="{45EF0A9B-3A38-4912-B736-8D0A2002B0A7}"/>
    <cellStyle name="_Data_ASaetta2_Proposta schema Cash Flow 2 3 3" xfId="22938" xr:uid="{BA44E3A3-E74B-4D73-8AB2-F67A1951E80C}"/>
    <cellStyle name="_Data_ASaetta2_Proposta schema Cash Flow 2 4" xfId="12236" xr:uid="{2ECDF2B3-0C17-45FA-91FD-214F0B3E16E4}"/>
    <cellStyle name="_Data_ASaetta2_Proposta schema Cash Flow 2 4 2" xfId="24931" xr:uid="{6729DF91-F35E-45F7-AC89-189BAD406E6B}"/>
    <cellStyle name="_Data_ASaetta2_Proposta schema Cash Flow 3" xfId="1444" xr:uid="{F400E38B-8507-4CBB-802E-89C4FF9961BB}"/>
    <cellStyle name="_Data_ASaetta2_Proposta schema Cash Flow 3 2" xfId="7380" xr:uid="{4BCC03AC-CDDA-4140-BEE3-481F93E99C68}"/>
    <cellStyle name="_Data_ASaetta2_Proposta schema Cash Flow 3 2 2" xfId="14742" xr:uid="{412218C8-F399-404F-903D-64003DB962E9}"/>
    <cellStyle name="_Data_ASaetta2_Proposta schema Cash Flow 3 2 2 2" xfId="27253" xr:uid="{4A157358-E8F5-4CE9-AD17-03BF3EDDF516}"/>
    <cellStyle name="_Data_ASaetta2_Proposta schema Cash Flow 3 2 3" xfId="20591" xr:uid="{93C3D18B-27AE-4CE0-89D1-AB6DFF8647C0}"/>
    <cellStyle name="_Data_ASaetta2_Proposta schema Cash Flow 3 3" xfId="10078" xr:uid="{E16E32A6-F1B7-4016-AE42-54552D10A344}"/>
    <cellStyle name="_Data_ASaetta2_Proposta schema Cash Flow 3 3 2" xfId="17134" xr:uid="{30E5F9D6-B27A-4E4B-9AF1-B08E0EF04ABB}"/>
    <cellStyle name="_Data_ASaetta2_Proposta schema Cash Flow 3 3 2 2" xfId="29620" xr:uid="{FBA1EB48-9100-47A7-8329-1F8A499F5864}"/>
    <cellStyle name="_Data_ASaetta2_Proposta schema Cash Flow 3 3 3" xfId="22937" xr:uid="{4DC454C3-3726-4359-BE67-60FF92A7B7C3}"/>
    <cellStyle name="_Data_ASaetta2_Proposta schema Cash Flow 3 4" xfId="12234" xr:uid="{0A6F35EF-B531-4DA4-B428-92773F22CDE1}"/>
    <cellStyle name="_Data_ASaetta2_Proposta schema Cash Flow 3 4 2" xfId="24929" xr:uid="{90F00458-C15E-4FE8-945C-67B356CC9A07}"/>
    <cellStyle name="_Data_ASaetta2_Proposta schema Cash Flow 4" xfId="7378" xr:uid="{92FA148E-56C8-4C02-B7D4-DC6FEB2D2012}"/>
    <cellStyle name="_Data_ASaetta2_Proposta schema Cash Flow 4 2" xfId="14740" xr:uid="{9214C953-7F35-483B-A216-A6F43AE2737A}"/>
    <cellStyle name="_Data_ASaetta2_Proposta schema Cash Flow 4 2 2" xfId="27251" xr:uid="{7D417946-29BB-42AC-AE12-0C060C04DDD1}"/>
    <cellStyle name="_Data_ASaetta2_Proposta schema Cash Flow 4 3" xfId="20589" xr:uid="{301EF53C-C937-4E00-B51F-D9B96B043EB3}"/>
    <cellStyle name="_Data_ASaetta2_Proposta schema Cash Flow 5" xfId="10080" xr:uid="{21C1260B-D171-4A3D-9177-DB46C17E53F3}"/>
    <cellStyle name="_Data_ASaetta2_Proposta schema Cash Flow 5 2" xfId="17136" xr:uid="{726AEAB0-3BFA-4BE7-BB1D-8461D23C3308}"/>
    <cellStyle name="_Data_ASaetta2_Proposta schema Cash Flow 5 2 2" xfId="29622" xr:uid="{ECA727B4-59B2-4F97-9845-6F9876B3FF74}"/>
    <cellStyle name="_Data_ASaetta2_Proposta schema Cash Flow 5 3" xfId="22939" xr:uid="{51E96417-5EF3-41C4-9716-144F8522732C}"/>
    <cellStyle name="_Data_ASaetta2_Proposta schema Cash Flow 6" xfId="11239" xr:uid="{C42A3225-4BF8-4BAD-8AFC-5C88A1A994D4}"/>
    <cellStyle name="_Data_ASaetta2_Proposta schema Cash Flow 6 2" xfId="23966" xr:uid="{93B5C55A-F08A-4C15-A398-1245CA746B66}"/>
    <cellStyle name="_Data_ASaetta2_Q2 nuovi codici SP e CF" xfId="1445" xr:uid="{B51BA836-4324-4BEE-A488-9D75B8F5E688}"/>
    <cellStyle name="_Data_ASaetta2_Q2 nuovi codici SP e CF 2" xfId="1446" xr:uid="{FF9085C3-9E16-4E5A-AD59-A3CF82448DDD}"/>
    <cellStyle name="_Data_ASaetta2_Q2 nuovi codici SP e CF 2 2" xfId="7382" xr:uid="{D40FCC06-58AE-4DC5-AA5C-C566C2606178}"/>
    <cellStyle name="_Data_ASaetta2_Q2 nuovi codici SP e CF 2 2 2" xfId="14744" xr:uid="{3193C995-709A-43CE-A4E7-E818C4F9C9B6}"/>
    <cellStyle name="_Data_ASaetta2_Q2 nuovi codici SP e CF 2 2 2 2" xfId="27255" xr:uid="{8993FDED-74A6-45C4-B4FF-D773BF325AD7}"/>
    <cellStyle name="_Data_ASaetta2_Q2 nuovi codici SP e CF 2 2 3" xfId="20593" xr:uid="{217A99B3-50D3-41FD-A175-7A5469221E03}"/>
    <cellStyle name="_Data_ASaetta2_Q2 nuovi codici SP e CF 2 3" xfId="10077" xr:uid="{EF7875E2-6984-4838-948D-35EDFA5E9767}"/>
    <cellStyle name="_Data_ASaetta2_Q2 nuovi codici SP e CF 2 3 2" xfId="17133" xr:uid="{D922B8FC-FD2F-41CD-B231-93692833C0EC}"/>
    <cellStyle name="_Data_ASaetta2_Q2 nuovi codici SP e CF 2 3 2 2" xfId="29619" xr:uid="{FA4E4CF8-CA10-4BC5-9A02-0813253F139F}"/>
    <cellStyle name="_Data_ASaetta2_Q2 nuovi codici SP e CF 2 3 3" xfId="22936" xr:uid="{BD6028C7-E451-48AA-97AE-F30FB956B55E}"/>
    <cellStyle name="_Data_ASaetta2_Q2 nuovi codici SP e CF 2 4" xfId="12233" xr:uid="{5CC5E2D0-3F14-41A3-BFFB-861BEF2D7A72}"/>
    <cellStyle name="_Data_ASaetta2_Q2 nuovi codici SP e CF 2 4 2" xfId="24928" xr:uid="{4FFB4828-666B-4F3A-93F6-D197F9127AF6}"/>
    <cellStyle name="_Data_ASaetta2_Q2 nuovi codici SP e CF 3" xfId="1447" xr:uid="{8DDD8C97-8E1B-4961-85A5-47D46F8DF0DD}"/>
    <cellStyle name="_Data_ASaetta2_Q2 nuovi codici SP e CF 3 2" xfId="7383" xr:uid="{4AE1A19F-DA32-434E-9B22-4BE5EBB188A2}"/>
    <cellStyle name="_Data_ASaetta2_Q2 nuovi codici SP e CF 3 2 2" xfId="14745" xr:uid="{C595A480-E1A7-41A6-8705-3077C88ECAEA}"/>
    <cellStyle name="_Data_ASaetta2_Q2 nuovi codici SP e CF 3 2 2 2" xfId="27256" xr:uid="{CDB10DB3-58C2-4635-AECD-F443868538D5}"/>
    <cellStyle name="_Data_ASaetta2_Q2 nuovi codici SP e CF 3 2 3" xfId="20594" xr:uid="{7B5ABDED-3DAE-49C1-9221-CAA9E504A71E}"/>
    <cellStyle name="_Data_ASaetta2_Q2 nuovi codici SP e CF 3 3" xfId="10075" xr:uid="{6AB20B52-53AD-4764-B022-1BEFC4CB743C}"/>
    <cellStyle name="_Data_ASaetta2_Q2 nuovi codici SP e CF 3 3 2" xfId="17131" xr:uid="{73D17FDA-0F98-4731-82E7-610391705AA4}"/>
    <cellStyle name="_Data_ASaetta2_Q2 nuovi codici SP e CF 3 3 2 2" xfId="29617" xr:uid="{B7854D9E-C650-4D7D-99DD-EFE550768B98}"/>
    <cellStyle name="_Data_ASaetta2_Q2 nuovi codici SP e CF 3 3 3" xfId="22934" xr:uid="{B6DAC524-4CAB-4D85-8B55-C1A6F9CCC334}"/>
    <cellStyle name="_Data_ASaetta2_Q2 nuovi codici SP e CF 3 4" xfId="12232" xr:uid="{1EF93792-4E8B-4F3B-86E1-0E110B4D0765}"/>
    <cellStyle name="_Data_ASaetta2_Q2 nuovi codici SP e CF 3 4 2" xfId="24927" xr:uid="{F4B0C114-5AA2-4534-8B98-D323FAFE196D}"/>
    <cellStyle name="_Data_ASaetta2_Q2 nuovi codici SP e CF 4" xfId="7381" xr:uid="{871EF1A8-AE5D-433B-AE04-4E89E333A295}"/>
    <cellStyle name="_Data_ASaetta2_Q2 nuovi codici SP e CF 4 2" xfId="14743" xr:uid="{1660C413-C4D5-4F50-AA97-847C0D25A605}"/>
    <cellStyle name="_Data_ASaetta2_Q2 nuovi codici SP e CF 4 2 2" xfId="27254" xr:uid="{0C6D07C9-4BBC-44C3-8AEE-23AEB354063D}"/>
    <cellStyle name="_Data_ASaetta2_Q2 nuovi codici SP e CF 4 3" xfId="20592" xr:uid="{7FC84EB4-D369-4BEF-91C5-B2CB3506835B}"/>
    <cellStyle name="_Data_ASaetta2_Q2 nuovi codici SP e CF 5" xfId="10076" xr:uid="{82C78518-44E0-4B8E-BFF1-59F649971784}"/>
    <cellStyle name="_Data_ASaetta2_Q2 nuovi codici SP e CF 5 2" xfId="17132" xr:uid="{CD9081FF-F7BC-4B6B-9BCC-71ED598B5B78}"/>
    <cellStyle name="_Data_ASaetta2_Q2 nuovi codici SP e CF 5 2 2" xfId="29618" xr:uid="{DC9ED6B4-AF84-49D5-94F7-A4CFB0995D79}"/>
    <cellStyle name="_Data_ASaetta2_Q2 nuovi codici SP e CF 5 3" xfId="22935" xr:uid="{B0CD778E-8E6A-44C8-9D7D-B986EDB7809E}"/>
    <cellStyle name="_Data_ASaetta2_Q2 nuovi codici SP e CF 6" xfId="12235" xr:uid="{26C6B7BE-1B0D-4FF2-9357-F840BECCAFFC}"/>
    <cellStyle name="_Data_ASaetta2_Q2 nuovi codici SP e CF 6 2" xfId="24930" xr:uid="{9FCC97EF-F363-412D-BC4A-9C32072A9B34}"/>
    <cellStyle name="_Data_ASaetta2_ROF APRILE -Giugno" xfId="1448" xr:uid="{98794653-3493-44A2-B3DE-E358BA40A157}"/>
    <cellStyle name="_Data_ASaetta2_ROF APRILE -Giugno 2" xfId="1449" xr:uid="{22CACE8B-8DC8-45AD-92F1-22A425F62039}"/>
    <cellStyle name="_Data_ASaetta2_ROF APRILE -Giugno 2 2" xfId="7385" xr:uid="{34C7C355-C3ED-47E2-8CAF-7C4FD6CEFFCF}"/>
    <cellStyle name="_Data_ASaetta2_ROF APRILE -Giugno 2 2 2" xfId="14747" xr:uid="{901C885E-4739-41F4-AE30-E2B3A8A1BAD1}"/>
    <cellStyle name="_Data_ASaetta2_ROF APRILE -Giugno 2 2 2 2" xfId="27258" xr:uid="{29B7BCC0-D387-4DF6-9AA1-2411D2CFFCC9}"/>
    <cellStyle name="_Data_ASaetta2_ROF APRILE -Giugno 2 2 3" xfId="20596" xr:uid="{F9D336CB-EB87-4F1E-A2D9-1989AB2871DB}"/>
    <cellStyle name="_Data_ASaetta2_ROF APRILE -Giugno 2 3" xfId="10073" xr:uid="{9643E23A-3752-493E-9397-9116D3428B09}"/>
    <cellStyle name="_Data_ASaetta2_ROF APRILE -Giugno 2 3 2" xfId="17129" xr:uid="{A36743DA-695C-41BD-8DFC-51F460133C67}"/>
    <cellStyle name="_Data_ASaetta2_ROF APRILE -Giugno 2 3 2 2" xfId="29615" xr:uid="{FD5CC671-492E-4FB9-A95E-773A6A9AFACC}"/>
    <cellStyle name="_Data_ASaetta2_ROF APRILE -Giugno 2 3 3" xfId="22932" xr:uid="{E3B5E231-D520-4578-A89E-601612329E5A}"/>
    <cellStyle name="_Data_ASaetta2_ROF APRILE -Giugno 2 4" xfId="11252" xr:uid="{05256CE5-C899-4B41-9B70-D082CFE0C02A}"/>
    <cellStyle name="_Data_ASaetta2_ROF APRILE -Giugno 2 4 2" xfId="23979" xr:uid="{D3711EA9-F096-4463-9E45-C9B849DBCEDA}"/>
    <cellStyle name="_Data_ASaetta2_ROF APRILE -Giugno 3" xfId="1450" xr:uid="{DC53E31C-2110-48D1-9762-59F8F8520B91}"/>
    <cellStyle name="_Data_ASaetta2_ROF APRILE -Giugno 3 2" xfId="7386" xr:uid="{9DE5F2A9-E44A-4EC7-B634-D86D7341844A}"/>
    <cellStyle name="_Data_ASaetta2_ROF APRILE -Giugno 3 2 2" xfId="14748" xr:uid="{60D265D2-B86C-4E9A-B8BC-70AD0800124F}"/>
    <cellStyle name="_Data_ASaetta2_ROF APRILE -Giugno 3 2 2 2" xfId="27259" xr:uid="{BD5D106A-A0A8-4688-966B-CD3F1D048AA1}"/>
    <cellStyle name="_Data_ASaetta2_ROF APRILE -Giugno 3 2 3" xfId="20597" xr:uid="{A1726884-2EB3-4C5F-A873-A828DA2BA55E}"/>
    <cellStyle name="_Data_ASaetta2_ROF APRILE -Giugno 3 3" xfId="10072" xr:uid="{C38C8FB6-F89D-41E4-AA41-04649B3681DC}"/>
    <cellStyle name="_Data_ASaetta2_ROF APRILE -Giugno 3 3 2" xfId="17128" xr:uid="{367F320F-0D9C-460F-9481-4AF558FD534F}"/>
    <cellStyle name="_Data_ASaetta2_ROF APRILE -Giugno 3 3 2 2" xfId="29614" xr:uid="{A22C33D0-B821-413E-88D2-2EE547E8335C}"/>
    <cellStyle name="_Data_ASaetta2_ROF APRILE -Giugno 3 3 3" xfId="22931" xr:uid="{A3DB6A05-D4C1-4563-B657-BF140C179531}"/>
    <cellStyle name="_Data_ASaetta2_ROF APRILE -Giugno 3 4" xfId="12230" xr:uid="{A55FF40E-DB7F-4959-926E-EFA22821F7D0}"/>
    <cellStyle name="_Data_ASaetta2_ROF APRILE -Giugno 3 4 2" xfId="24925" xr:uid="{6750B235-6C1B-487C-949E-83022107EDF7}"/>
    <cellStyle name="_Data_ASaetta2_ROF APRILE -Giugno 4" xfId="7384" xr:uid="{224CA299-34A8-4E47-B7B7-CC2B1F10D08F}"/>
    <cellStyle name="_Data_ASaetta2_ROF APRILE -Giugno 4 2" xfId="14746" xr:uid="{E3B031D2-C56D-4D40-9214-DCF845502499}"/>
    <cellStyle name="_Data_ASaetta2_ROF APRILE -Giugno 4 2 2" xfId="27257" xr:uid="{D45EDC05-8955-4E1D-A1D5-E56FAC258056}"/>
    <cellStyle name="_Data_ASaetta2_ROF APRILE -Giugno 4 3" xfId="20595" xr:uid="{955FA077-A497-439C-BD88-59D36B5AF572}"/>
    <cellStyle name="_Data_ASaetta2_ROF APRILE -Giugno 5" xfId="10074" xr:uid="{F8FFC16D-0C5D-4448-B4EF-1ACE55022338}"/>
    <cellStyle name="_Data_ASaetta2_ROF APRILE -Giugno 5 2" xfId="17130" xr:uid="{3227D23B-1593-4C0B-B9A8-91B699CC51BC}"/>
    <cellStyle name="_Data_ASaetta2_ROF APRILE -Giugno 5 2 2" xfId="29616" xr:uid="{61589BC7-2FB3-4E33-B1EF-1CF338794245}"/>
    <cellStyle name="_Data_ASaetta2_ROF APRILE -Giugno 5 3" xfId="22933" xr:uid="{07B866D7-53F1-48E0-823B-141F63805515}"/>
    <cellStyle name="_Data_ASaetta2_ROF APRILE -Giugno 6" xfId="12231" xr:uid="{03BF052C-4F40-4902-BB5D-EF3F753E8CD3}"/>
    <cellStyle name="_Data_ASaetta2_ROF APRILE -Giugno 6 2" xfId="24926" xr:uid="{8BD77631-DBD3-4FBA-A205-D2DBFD5A696F}"/>
    <cellStyle name="_Data_ASaetta2_SP Nov BK 2005" xfId="1451" xr:uid="{9D8FB9B5-369F-4B57-84F1-056BBFD8B4BF}"/>
    <cellStyle name="_Data_ASaetta2_SP Nov BK 2005 2" xfId="1452" xr:uid="{560B7623-C23E-4C1C-976E-DA7344A02FF3}"/>
    <cellStyle name="_Data_ASaetta2_SP Nov BK 2005 2 2" xfId="7388" xr:uid="{4FF6686E-78C3-4D52-A16B-166F9E826BBA}"/>
    <cellStyle name="_Data_ASaetta2_SP Nov BK 2005 2 2 2" xfId="14750" xr:uid="{BF6BDF83-6F52-45A3-BA0B-9F92503A37B7}"/>
    <cellStyle name="_Data_ASaetta2_SP Nov BK 2005 2 2 2 2" xfId="27261" xr:uid="{D056DA6E-72DC-4342-B201-821657408704}"/>
    <cellStyle name="_Data_ASaetta2_SP Nov BK 2005 2 2 3" xfId="20599" xr:uid="{F964B67B-BE67-4693-9259-528E13CB3E02}"/>
    <cellStyle name="_Data_ASaetta2_SP Nov BK 2005 2 3" xfId="10070" xr:uid="{5D4126D7-BB42-4981-85E1-84E8A135D891}"/>
    <cellStyle name="_Data_ASaetta2_SP Nov BK 2005 2 3 2" xfId="17126" xr:uid="{EF889958-A767-448B-B4AC-8BB2C739CD74}"/>
    <cellStyle name="_Data_ASaetta2_SP Nov BK 2005 2 3 2 2" xfId="29612" xr:uid="{B075D5BA-2731-4CAA-B564-A6A8472BC53F}"/>
    <cellStyle name="_Data_ASaetta2_SP Nov BK 2005 2 3 3" xfId="22929" xr:uid="{E03E8C52-99D9-4C09-BE46-19BA1BE81BD3}"/>
    <cellStyle name="_Data_ASaetta2_SP Nov BK 2005 2 4" xfId="12228" xr:uid="{9D4497AF-9824-4287-97E6-2A926690612F}"/>
    <cellStyle name="_Data_ASaetta2_SP Nov BK 2005 2 4 2" xfId="24923" xr:uid="{A0A4C65F-D33B-435E-A88D-E0C2FD235B4A}"/>
    <cellStyle name="_Data_ASaetta2_SP Nov BK 2005 3" xfId="1453" xr:uid="{092A2984-4D3D-48E5-97CB-2C444F7B935B}"/>
    <cellStyle name="_Data_ASaetta2_SP Nov BK 2005 3 2" xfId="7389" xr:uid="{A3726D6A-6D74-46BF-BE36-96FBC9499186}"/>
    <cellStyle name="_Data_ASaetta2_SP Nov BK 2005 3 2 2" xfId="14751" xr:uid="{371F8F5A-A238-4B26-83A5-79A9CA706549}"/>
    <cellStyle name="_Data_ASaetta2_SP Nov BK 2005 3 2 2 2" xfId="27262" xr:uid="{F455040E-4907-439A-8F06-54AD9CC1C9E1}"/>
    <cellStyle name="_Data_ASaetta2_SP Nov BK 2005 3 2 3" xfId="20600" xr:uid="{9255488E-EC59-4BF6-9C84-575C3D339F13}"/>
    <cellStyle name="_Data_ASaetta2_SP Nov BK 2005 3 3" xfId="13138" xr:uid="{2A1C80E7-33C6-4BF4-9A00-C128FE38389F}"/>
    <cellStyle name="_Data_ASaetta2_SP Nov BK 2005 3 3 2" xfId="18885" xr:uid="{A371842E-464F-4695-8130-53D5CFE0B936}"/>
    <cellStyle name="_Data_ASaetta2_SP Nov BK 2005 3 3 2 2" xfId="31250" xr:uid="{DA86A598-FC03-4456-93E6-C13E5FE4D1F7}"/>
    <cellStyle name="_Data_ASaetta2_SP Nov BK 2005 3 3 3" xfId="25833" xr:uid="{D7147FD6-95C0-4A70-9A12-7F324ECAB46D}"/>
    <cellStyle name="_Data_ASaetta2_SP Nov BK 2005 3 4" xfId="12227" xr:uid="{36CCB20D-A26C-487A-909E-C51AC5F79588}"/>
    <cellStyle name="_Data_ASaetta2_SP Nov BK 2005 3 4 2" xfId="24922" xr:uid="{FBAD7381-A8BB-424F-934E-274440021C9F}"/>
    <cellStyle name="_Data_ASaetta2_SP Nov BK 2005 4" xfId="7387" xr:uid="{58096A67-FE3E-4097-8373-6836CF2FD31F}"/>
    <cellStyle name="_Data_ASaetta2_SP Nov BK 2005 4 2" xfId="14749" xr:uid="{259EACD3-54A2-43AB-9A67-27BECC079BA9}"/>
    <cellStyle name="_Data_ASaetta2_SP Nov BK 2005 4 2 2" xfId="27260" xr:uid="{712BB34E-2B60-434B-81A7-54F608FBC639}"/>
    <cellStyle name="_Data_ASaetta2_SP Nov BK 2005 4 3" xfId="20598" xr:uid="{AE46B885-C857-41C6-9D1F-B64E04B82BA2}"/>
    <cellStyle name="_Data_ASaetta2_SP Nov BK 2005 5" xfId="10071" xr:uid="{936B3382-DF5C-481E-A4A9-18D43060F431}"/>
    <cellStyle name="_Data_ASaetta2_SP Nov BK 2005 5 2" xfId="17127" xr:uid="{39E23FD8-1028-4DB6-A4FC-B62D448396FD}"/>
    <cellStyle name="_Data_ASaetta2_SP Nov BK 2005 5 2 2" xfId="29613" xr:uid="{6846B741-A933-43B7-ACE1-42B7FCACAA88}"/>
    <cellStyle name="_Data_ASaetta2_SP Nov BK 2005 5 3" xfId="22930" xr:uid="{179BE47F-E74B-4AF3-97C6-7A795AEBE90D}"/>
    <cellStyle name="_Data_ASaetta2_SP Nov BK 2005 6" xfId="12229" xr:uid="{26559DCE-26CC-4327-8DA4-AD5EBC08FAE8}"/>
    <cellStyle name="_Data_ASaetta2_SP Nov BK 2005 6 2" xfId="24924" xr:uid="{9898BB69-EAAF-419D-93C9-D2C8C6600E09}"/>
    <cellStyle name="_Data_ASaetta2_spnoa" xfId="1454" xr:uid="{74A4ECAA-F49D-4164-96BE-C3FC9F5CFE4A}"/>
    <cellStyle name="_Data_ASaetta2_spnoa 2" xfId="1455" xr:uid="{93E7752F-774A-4D32-94CD-9B0BE87020C2}"/>
    <cellStyle name="_Data_ASaetta2_spnoa 2 2" xfId="7391" xr:uid="{9E92B4BD-C873-434D-BBA4-3255F2351C5C}"/>
    <cellStyle name="_Data_ASaetta2_spnoa 2 2 2" xfId="14753" xr:uid="{BF47D104-DAD4-499B-A33D-2EF102501CEC}"/>
    <cellStyle name="_Data_ASaetta2_spnoa 2 2 2 2" xfId="27264" xr:uid="{C713CC52-2A27-4901-82B8-34C8856C956B}"/>
    <cellStyle name="_Data_ASaetta2_spnoa 2 2 3" xfId="20602" xr:uid="{482E7413-5DA4-411B-9DF5-204A7A29B443}"/>
    <cellStyle name="_Data_ASaetta2_spnoa 2 3" xfId="10068" xr:uid="{1054BCD6-CFBC-4019-99D1-C0ADC54B417C}"/>
    <cellStyle name="_Data_ASaetta2_spnoa 2 3 2" xfId="17124" xr:uid="{09CCEE5E-B415-4FF4-A8E9-7E0C3B3EEB4D}"/>
    <cellStyle name="_Data_ASaetta2_spnoa 2 3 2 2" xfId="29610" xr:uid="{02737A18-029F-42BC-B237-AA3A34D44C7C}"/>
    <cellStyle name="_Data_ASaetta2_spnoa 2 3 3" xfId="22927" xr:uid="{CB0834F7-C6EE-4F2E-8007-15E3C9E2AD57}"/>
    <cellStyle name="_Data_ASaetta2_spnoa 2 4" xfId="12225" xr:uid="{81539B08-1BAC-4C34-9F3E-402918B17FDD}"/>
    <cellStyle name="_Data_ASaetta2_spnoa 2 4 2" xfId="24920" xr:uid="{F69BF85B-774F-4A1B-BA01-09B2B31EDB11}"/>
    <cellStyle name="_Data_ASaetta2_spnoa 3" xfId="1456" xr:uid="{CC5F76BC-61C4-4790-8D81-BC2B4A94E7D5}"/>
    <cellStyle name="_Data_ASaetta2_spnoa 3 2" xfId="7392" xr:uid="{EA16AA62-462B-4600-81F3-F868CA514F0D}"/>
    <cellStyle name="_Data_ASaetta2_spnoa 3 2 2" xfId="14754" xr:uid="{4C41B5C0-136A-47B8-B573-26EF13370BE1}"/>
    <cellStyle name="_Data_ASaetta2_spnoa 3 2 2 2" xfId="27265" xr:uid="{800C9CE3-571A-482E-BC4F-AD9DA7A72694}"/>
    <cellStyle name="_Data_ASaetta2_spnoa 3 2 3" xfId="20603" xr:uid="{827A74C3-4C2C-4B5C-9B8B-24BB9FBA600F}"/>
    <cellStyle name="_Data_ASaetta2_spnoa 3 3" xfId="10067" xr:uid="{430BA79B-9EE4-4A3C-993C-4E1E3EAD60F9}"/>
    <cellStyle name="_Data_ASaetta2_spnoa 3 3 2" xfId="17123" xr:uid="{D3803F1B-87A3-414C-A8C7-C89E43916859}"/>
    <cellStyle name="_Data_ASaetta2_spnoa 3 3 2 2" xfId="29609" xr:uid="{EA8EAF93-14B9-49D8-A838-DDE97B0EA20F}"/>
    <cellStyle name="_Data_ASaetta2_spnoa 3 3 3" xfId="22926" xr:uid="{41195B09-C2D5-4F04-B5F5-C0B51F48BD6D}"/>
    <cellStyle name="_Data_ASaetta2_spnoa 3 4" xfId="11253" xr:uid="{64BF871C-69A1-4E1A-BE9E-0B4201EEC0FD}"/>
    <cellStyle name="_Data_ASaetta2_spnoa 3 4 2" xfId="23980" xr:uid="{85580352-C511-4DEE-A17F-0CE91E1FF08D}"/>
    <cellStyle name="_Data_ASaetta2_spnoa 4" xfId="7390" xr:uid="{23D3A9B5-4B25-4E52-B38C-CD79DF3E672A}"/>
    <cellStyle name="_Data_ASaetta2_spnoa 4 2" xfId="14752" xr:uid="{45466238-3434-47D1-88EB-F723A913EAB5}"/>
    <cellStyle name="_Data_ASaetta2_spnoa 4 2 2" xfId="27263" xr:uid="{B7E0D67A-E38D-4686-A0D4-D1826263034B}"/>
    <cellStyle name="_Data_ASaetta2_spnoa 4 3" xfId="20601" xr:uid="{755209E9-168B-4A67-BFB8-E6E95BC995B2}"/>
    <cellStyle name="_Data_ASaetta2_spnoa 5" xfId="10069" xr:uid="{5E4E1D9C-CD76-4A63-8047-E5B916037D6D}"/>
    <cellStyle name="_Data_ASaetta2_spnoa 5 2" xfId="17125" xr:uid="{A4F4770C-699A-4336-B6AC-9BB48FD37A42}"/>
    <cellStyle name="_Data_ASaetta2_spnoa 5 2 2" xfId="29611" xr:uid="{95120DA2-0B26-4517-99A8-B1B4DD46CF0E}"/>
    <cellStyle name="_Data_ASaetta2_spnoa 5 3" xfId="22928" xr:uid="{9194382A-9087-4C6E-8499-204611514F08}"/>
    <cellStyle name="_Data_ASaetta2_spnoa 6" xfId="12226" xr:uid="{6B2F51C1-301D-46DE-929F-8EFFAB5B599F}"/>
    <cellStyle name="_Data_ASaetta2_spnoa 6 2" xfId="24921" xr:uid="{CDFD9EF7-DEF4-4117-8045-7F537F43F9FC}"/>
    <cellStyle name="_Data_ASaetta2_Subset BS1" xfId="1457" xr:uid="{3ED7C5E6-BE7F-40FE-80DD-807FE50B4931}"/>
    <cellStyle name="_Data_ASaetta2_Subset BS1 2" xfId="1458" xr:uid="{4C80119B-62F1-4BD1-86AE-6FE970D63567}"/>
    <cellStyle name="_Data_ASaetta2_Subset BS1 2 2" xfId="7394" xr:uid="{61CBFFBD-0D71-4AAF-A561-CE8233486EDB}"/>
    <cellStyle name="_Data_ASaetta2_Subset BS1 2 2 2" xfId="14756" xr:uid="{8D2826BA-EEF9-4338-A196-15C04DE418C1}"/>
    <cellStyle name="_Data_ASaetta2_Subset BS1 2 2 2 2" xfId="27267" xr:uid="{02873FBE-69F6-495A-9451-E316C47FB046}"/>
    <cellStyle name="_Data_ASaetta2_Subset BS1 2 2 3" xfId="20605" xr:uid="{C2965C8F-3ACC-4B30-A66D-8C21E48FC410}"/>
    <cellStyle name="_Data_ASaetta2_Subset BS1 2 3" xfId="10065" xr:uid="{BE8170F7-9129-4F8A-9328-27967BD5797E}"/>
    <cellStyle name="_Data_ASaetta2_Subset BS1 2 3 2" xfId="17121" xr:uid="{A9328912-797E-4CC1-887F-B5977960C3C1}"/>
    <cellStyle name="_Data_ASaetta2_Subset BS1 2 3 2 2" xfId="29607" xr:uid="{23F34559-8456-4564-85A6-005046365364}"/>
    <cellStyle name="_Data_ASaetta2_Subset BS1 2 3 3" xfId="22924" xr:uid="{0A0C97D5-F935-418A-A960-0188CF98C8AE}"/>
    <cellStyle name="_Data_ASaetta2_Subset BS1 2 4" xfId="12223" xr:uid="{0D2E26EC-0F30-4F29-B79F-913160D7F9A9}"/>
    <cellStyle name="_Data_ASaetta2_Subset BS1 2 4 2" xfId="24918" xr:uid="{A805286B-DF87-41D1-BCEA-7582B60536CF}"/>
    <cellStyle name="_Data_ASaetta2_Subset BS1 3" xfId="1459" xr:uid="{3A67FE5C-87A2-4A45-A254-68066708EBBC}"/>
    <cellStyle name="_Data_ASaetta2_Subset BS1 3 2" xfId="7395" xr:uid="{F2702B3B-5E54-4FD8-ABC3-A9352B589BA3}"/>
    <cellStyle name="_Data_ASaetta2_Subset BS1 3 2 2" xfId="14757" xr:uid="{EA30432B-5C87-4013-BC10-AF302B440785}"/>
    <cellStyle name="_Data_ASaetta2_Subset BS1 3 2 2 2" xfId="27268" xr:uid="{DAAB7B91-695D-4B7E-A801-1B5A81E54F40}"/>
    <cellStyle name="_Data_ASaetta2_Subset BS1 3 2 3" xfId="20606" xr:uid="{586ED456-B7DB-4804-AAD2-86DFED0AB4F3}"/>
    <cellStyle name="_Data_ASaetta2_Subset BS1 3 3" xfId="10064" xr:uid="{5C055026-8295-42FC-B4CF-173BD7B59D5B}"/>
    <cellStyle name="_Data_ASaetta2_Subset BS1 3 3 2" xfId="17120" xr:uid="{050E7E01-F664-40FD-9E87-A815538FF8AC}"/>
    <cellStyle name="_Data_ASaetta2_Subset BS1 3 3 2 2" xfId="29606" xr:uid="{AF76AB00-4E22-424C-9579-F698D9FBB739}"/>
    <cellStyle name="_Data_ASaetta2_Subset BS1 3 3 3" xfId="22923" xr:uid="{BBE85924-A8A8-4608-BB22-597E0A938626}"/>
    <cellStyle name="_Data_ASaetta2_Subset BS1 3 4" xfId="12222" xr:uid="{BDF1E359-A181-41C3-90D8-567D89E06B52}"/>
    <cellStyle name="_Data_ASaetta2_Subset BS1 3 4 2" xfId="24917" xr:uid="{64E5F095-C086-4E6A-94AD-B6C8C6167E8C}"/>
    <cellStyle name="_Data_ASaetta2_Subset BS1 4" xfId="7393" xr:uid="{D7EF20A3-BDAE-4EFD-AF4E-2872A091FB60}"/>
    <cellStyle name="_Data_ASaetta2_Subset BS1 4 2" xfId="14755" xr:uid="{585F2FF2-9500-4438-A299-5BB70877FE03}"/>
    <cellStyle name="_Data_ASaetta2_Subset BS1 4 2 2" xfId="27266" xr:uid="{B8024448-AB4D-4313-AD53-909F05D16EDC}"/>
    <cellStyle name="_Data_ASaetta2_Subset BS1 4 3" xfId="20604" xr:uid="{2F7A26B3-7D91-4204-928F-0EB42804FA9C}"/>
    <cellStyle name="_Data_ASaetta2_Subset BS1 5" xfId="10066" xr:uid="{5D672E15-DEC5-4051-9D78-31437251DEC8}"/>
    <cellStyle name="_Data_ASaetta2_Subset BS1 5 2" xfId="17122" xr:uid="{9BCDC5FF-6457-48B4-86CB-DBCFF9F5C6CE}"/>
    <cellStyle name="_Data_ASaetta2_Subset BS1 5 2 2" xfId="29608" xr:uid="{8F07D046-F4F5-4BA6-90FE-EFE6503A0614}"/>
    <cellStyle name="_Data_ASaetta2_Subset BS1 5 3" xfId="22925" xr:uid="{D38D0765-3441-4CEC-99A3-881242B10960}"/>
    <cellStyle name="_Data_ASaetta2_Subset BS1 6" xfId="12224" xr:uid="{39FA3E82-6F4C-4BA5-AAE7-0F4C5F2D2EBD}"/>
    <cellStyle name="_Data_ASaetta2_Subset BS1 6 2" xfId="24919" xr:uid="{89D4E744-537A-42EC-BF44-E9B2E7F823AD}"/>
    <cellStyle name="_Data_ASaetta2_Subset PL" xfId="1460" xr:uid="{DCAD0EFA-152C-421F-806A-15458B5FF2AA}"/>
    <cellStyle name="_Data_ASaetta2_Subset PL 2" xfId="1461" xr:uid="{E4576958-596F-4287-837F-E116740AFF6B}"/>
    <cellStyle name="_Data_ASaetta2_Subset PL 2 2" xfId="7397" xr:uid="{4917BE17-FFBC-448D-9F2E-8589492C15E7}"/>
    <cellStyle name="_Data_ASaetta2_Subset PL 2 2 2" xfId="14759" xr:uid="{E7D801C6-6872-493A-8779-B0F66783FFE2}"/>
    <cellStyle name="_Data_ASaetta2_Subset PL 2 2 2 2" xfId="27270" xr:uid="{B5D4ACBB-D890-4F1E-B8F3-1132DC4530E4}"/>
    <cellStyle name="_Data_ASaetta2_Subset PL 2 2 3" xfId="20608" xr:uid="{BD2511F4-3D85-49C2-A02B-355915560C49}"/>
    <cellStyle name="_Data_ASaetta2_Subset PL 2 3" xfId="10062" xr:uid="{B5F83F4D-F754-49A4-9A9A-6F306AF7A8E4}"/>
    <cellStyle name="_Data_ASaetta2_Subset PL 2 3 2" xfId="17118" xr:uid="{B353FF84-BEED-451C-9688-C77E83D1BD5B}"/>
    <cellStyle name="_Data_ASaetta2_Subset PL 2 3 2 2" xfId="29604" xr:uid="{B9D8FC3A-A4BF-4712-8FB8-130E25F12790}"/>
    <cellStyle name="_Data_ASaetta2_Subset PL 2 3 3" xfId="22921" xr:uid="{36427B18-9F1D-4219-AB56-0E09DBC27544}"/>
    <cellStyle name="_Data_ASaetta2_Subset PL 2 4" xfId="11177" xr:uid="{ADF9C8B3-BE82-445E-B473-BFD42C8042EB}"/>
    <cellStyle name="_Data_ASaetta2_Subset PL 2 4 2" xfId="23908" xr:uid="{2A6CBEAA-E793-415D-A516-70E8A3486F9B}"/>
    <cellStyle name="_Data_ASaetta2_Subset PL 3" xfId="1462" xr:uid="{98145B7C-C81B-4FBC-94AE-6C9F7852E0A8}"/>
    <cellStyle name="_Data_ASaetta2_Subset PL 3 2" xfId="7398" xr:uid="{35F52999-2E70-47C2-915D-2E63D86EA031}"/>
    <cellStyle name="_Data_ASaetta2_Subset PL 3 2 2" xfId="14760" xr:uid="{A4845A92-4561-4EE0-AD59-76189AD06EA5}"/>
    <cellStyle name="_Data_ASaetta2_Subset PL 3 2 2 2" xfId="27271" xr:uid="{C682A97F-9DC9-420E-A8AA-153332B799C9}"/>
    <cellStyle name="_Data_ASaetta2_Subset PL 3 2 3" xfId="20609" xr:uid="{EE95C567-DDC8-4167-A58F-88A49A5E7C1D}"/>
    <cellStyle name="_Data_ASaetta2_Subset PL 3 3" xfId="10061" xr:uid="{6624F4EE-4497-47A2-AFC7-C9F7975EF3DE}"/>
    <cellStyle name="_Data_ASaetta2_Subset PL 3 3 2" xfId="17117" xr:uid="{7B846FB7-9E4F-4732-AD56-29272C79473A}"/>
    <cellStyle name="_Data_ASaetta2_Subset PL 3 3 2 2" xfId="29603" xr:uid="{6807113F-C133-4501-9AB2-6F0AB7C19194}"/>
    <cellStyle name="_Data_ASaetta2_Subset PL 3 3 3" xfId="22920" xr:uid="{4853334A-7F2C-4A3C-AEAC-7F6AAF095D4F}"/>
    <cellStyle name="_Data_ASaetta2_Subset PL 3 4" xfId="12219" xr:uid="{0981C6BB-898F-4D91-8E69-AF29AEDE1F43}"/>
    <cellStyle name="_Data_ASaetta2_Subset PL 3 4 2" xfId="24914" xr:uid="{C5FF442D-4F11-41A7-A267-4939669A7414}"/>
    <cellStyle name="_Data_ASaetta2_Subset PL 4" xfId="7396" xr:uid="{032DB194-4A69-4F6D-9116-68188F1F9EC4}"/>
    <cellStyle name="_Data_ASaetta2_Subset PL 4 2" xfId="14758" xr:uid="{845A1B15-1E92-4642-A982-C2895A59895D}"/>
    <cellStyle name="_Data_ASaetta2_Subset PL 4 2 2" xfId="27269" xr:uid="{40005FCD-5E7A-4151-811C-D9F688863D00}"/>
    <cellStyle name="_Data_ASaetta2_Subset PL 4 3" xfId="20607" xr:uid="{A4B78617-EA4F-42B8-8330-90334C9548BC}"/>
    <cellStyle name="_Data_ASaetta2_Subset PL 5" xfId="10063" xr:uid="{2C565F35-8C04-466F-BC31-90B6F22EE644}"/>
    <cellStyle name="_Data_ASaetta2_Subset PL 5 2" xfId="17119" xr:uid="{64491A3C-0C25-4319-ACAF-77D6AE78A621}"/>
    <cellStyle name="_Data_ASaetta2_Subset PL 5 2 2" xfId="29605" xr:uid="{9D2EFB51-3EA4-48D2-BCC7-EBB9218480B1}"/>
    <cellStyle name="_Data_ASaetta2_Subset PL 5 3" xfId="22922" xr:uid="{970231FA-0BD8-4014-99FF-1A0D1DBB21CE}"/>
    <cellStyle name="_Data_ASaetta2_Subset PL 6" xfId="12221" xr:uid="{373E06C5-6558-477D-BDBE-DBC6286E4167}"/>
    <cellStyle name="_Data_ASaetta2_Subset PL 6 2" xfId="24916" xr:uid="{5A778EA2-BE64-4F27-8507-5A80F6ED39F3}"/>
    <cellStyle name="_Data_ASaetta2_Teksid Q2" xfId="1463" xr:uid="{A2BE9A3E-7634-456B-BBAD-571EB1C80D7F}"/>
    <cellStyle name="_Data_ASaetta2_Teksid Q2 2" xfId="1464" xr:uid="{C7E9AC49-1C45-4060-9848-CB71D939CD1F}"/>
    <cellStyle name="_Data_ASaetta2_Teksid Q2 2 2" xfId="7400" xr:uid="{A0468976-3BF5-459C-BD9A-7902D9E60D8E}"/>
    <cellStyle name="_Data_ASaetta2_Teksid Q2 2 2 2" xfId="14762" xr:uid="{BCD6045A-D440-452E-8153-A5B02BCAD469}"/>
    <cellStyle name="_Data_ASaetta2_Teksid Q2 2 2 2 2" xfId="27273" xr:uid="{EB60A0C2-1601-4CCA-A7E9-C07C4616F27E}"/>
    <cellStyle name="_Data_ASaetta2_Teksid Q2 2 2 3" xfId="20611" xr:uid="{C2CCBAC3-2DB0-4DC7-BD9C-FB0E0EBF2FC8}"/>
    <cellStyle name="_Data_ASaetta2_Teksid Q2 2 3" xfId="10059" xr:uid="{4046E06D-DFA4-43C2-9DB5-73DA10790D6F}"/>
    <cellStyle name="_Data_ASaetta2_Teksid Q2 2 3 2" xfId="17115" xr:uid="{A8639EDC-7410-4DF1-A050-079858107D1E}"/>
    <cellStyle name="_Data_ASaetta2_Teksid Q2 2 3 2 2" xfId="29601" xr:uid="{C906519A-E8F9-4E7C-86D3-9785A776DC35}"/>
    <cellStyle name="_Data_ASaetta2_Teksid Q2 2 3 3" xfId="22918" xr:uid="{FFA5AC05-EA15-4291-A161-766FB699916C}"/>
    <cellStyle name="_Data_ASaetta2_Teksid Q2 2 4" xfId="12217" xr:uid="{BC5167F6-61E2-4B0D-8189-B655424E72CE}"/>
    <cellStyle name="_Data_ASaetta2_Teksid Q2 2 4 2" xfId="24912" xr:uid="{49EEBFE0-56B2-4D50-B036-62820CD81A86}"/>
    <cellStyle name="_Data_ASaetta2_Teksid Q2 3" xfId="1465" xr:uid="{8F3C47A9-C04A-494D-97F2-04593718D160}"/>
    <cellStyle name="_Data_ASaetta2_Teksid Q2 3 2" xfId="7401" xr:uid="{3A69C003-2FE8-4038-B88A-042FEF3A0E7A}"/>
    <cellStyle name="_Data_ASaetta2_Teksid Q2 3 2 2" xfId="14763" xr:uid="{3B587625-C04E-42B8-99BE-C1F8E061D741}"/>
    <cellStyle name="_Data_ASaetta2_Teksid Q2 3 2 2 2" xfId="27274" xr:uid="{10AC78D9-3633-415D-BDE5-B8ABC704D2F8}"/>
    <cellStyle name="_Data_ASaetta2_Teksid Q2 3 2 3" xfId="20612" xr:uid="{A4723DB7-99E2-4EF9-9746-5087CED681D1}"/>
    <cellStyle name="_Data_ASaetta2_Teksid Q2 3 3" xfId="10058" xr:uid="{7BF8C531-3732-41E9-859B-4B3D8583636D}"/>
    <cellStyle name="_Data_ASaetta2_Teksid Q2 3 3 2" xfId="17114" xr:uid="{01446D0E-9D44-4588-9DA9-10C7CB613E80}"/>
    <cellStyle name="_Data_ASaetta2_Teksid Q2 3 3 2 2" xfId="29600" xr:uid="{77AFF88B-D84F-48C5-BADE-11E6637F79E0}"/>
    <cellStyle name="_Data_ASaetta2_Teksid Q2 3 3 3" xfId="22917" xr:uid="{C4577ACD-6FEE-4010-B96F-B472806920ED}"/>
    <cellStyle name="_Data_ASaetta2_Teksid Q2 3 4" xfId="12216" xr:uid="{8DC536E1-451E-48F7-875F-35AC465FF8BE}"/>
    <cellStyle name="_Data_ASaetta2_Teksid Q2 3 4 2" xfId="24911" xr:uid="{590A5F36-21CA-4AFB-A5FD-A9C9C1961AB0}"/>
    <cellStyle name="_Data_ASaetta2_Teksid Q2 4" xfId="7399" xr:uid="{EAFF9C3C-377C-4AD8-9199-6E842B9A7375}"/>
    <cellStyle name="_Data_ASaetta2_Teksid Q2 4 2" xfId="14761" xr:uid="{17269A09-30A0-4FC7-A713-363469BE23DB}"/>
    <cellStyle name="_Data_ASaetta2_Teksid Q2 4 2 2" xfId="27272" xr:uid="{22B9BD9F-AC73-4E6E-AE6E-E5434BD53197}"/>
    <cellStyle name="_Data_ASaetta2_Teksid Q2 4 3" xfId="20610" xr:uid="{A625EB48-5E5D-4A0C-9FBE-3F2914927514}"/>
    <cellStyle name="_Data_ASaetta2_Teksid Q2 5" xfId="10060" xr:uid="{C1187E9F-82E4-4F88-828A-712D03E34B15}"/>
    <cellStyle name="_Data_ASaetta2_Teksid Q2 5 2" xfId="17116" xr:uid="{3D2D4F1C-A7D6-447D-8427-68EEFC021A69}"/>
    <cellStyle name="_Data_ASaetta2_Teksid Q2 5 2 2" xfId="29602" xr:uid="{0EA62424-492F-47F2-BC7F-B23D155F0363}"/>
    <cellStyle name="_Data_ASaetta2_Teksid Q2 5 3" xfId="22919" xr:uid="{D5A5FA43-E27F-4E5B-BC75-92B44D27F93C}"/>
    <cellStyle name="_Data_ASaetta2_Teksid Q2 6" xfId="12218" xr:uid="{B62E7428-6A72-476B-AD82-39F8E5684144}"/>
    <cellStyle name="_Data_ASaetta2_Teksid Q2 6 2" xfId="24913" xr:uid="{324DFC85-71C9-4F3D-9616-8D1361AC8DD3}"/>
    <cellStyle name="_Data_ASaetta2_TODO" xfId="1466" xr:uid="{28C80795-9608-491E-ABCD-9D7C1D3E8246}"/>
    <cellStyle name="_Data_ASaetta2_TODO 2" xfId="1467" xr:uid="{C20646F7-303E-41B3-9F27-620754C1873E}"/>
    <cellStyle name="_Data_ASaetta2_TODO 2 2" xfId="7403" xr:uid="{D671C208-3515-4165-B49E-98A397695641}"/>
    <cellStyle name="_Data_ASaetta2_TODO 2 2 2" xfId="14765" xr:uid="{1197F6F3-DA61-4341-BDA2-2E0D3024C6B1}"/>
    <cellStyle name="_Data_ASaetta2_TODO 2 2 2 2" xfId="27276" xr:uid="{0D5450B1-BBB8-4937-A75A-59A285F3328A}"/>
    <cellStyle name="_Data_ASaetta2_TODO 2 2 3" xfId="20614" xr:uid="{E203EB10-3A48-4829-92FF-5FEAE4A74E4D}"/>
    <cellStyle name="_Data_ASaetta2_TODO 2 3" xfId="10056" xr:uid="{BDB85BCE-B3AB-4A86-930B-FD3F0E8C1564}"/>
    <cellStyle name="_Data_ASaetta2_TODO 2 3 2" xfId="17112" xr:uid="{78EE2309-2AB5-4195-8812-F4E3DE23BB5A}"/>
    <cellStyle name="_Data_ASaetta2_TODO 2 3 2 2" xfId="29598" xr:uid="{A9C21B4B-276B-455C-9B3D-EC708153595E}"/>
    <cellStyle name="_Data_ASaetta2_TODO 2 3 3" xfId="22915" xr:uid="{1A536822-2353-4876-93A0-C03590568F06}"/>
    <cellStyle name="_Data_ASaetta2_TODO 2 4" xfId="13173" xr:uid="{3838BD3E-3D16-4620-BA75-54766B6BD7A8}"/>
    <cellStyle name="_Data_ASaetta2_TODO 2 4 2" xfId="25866" xr:uid="{6FA4B3E0-BAD5-49D0-9FA2-E8CB0EC40946}"/>
    <cellStyle name="_Data_ASaetta2_TODO 3" xfId="1468" xr:uid="{811ED5AC-4D38-416C-ADFA-F34B18682434}"/>
    <cellStyle name="_Data_ASaetta2_TODO 3 2" xfId="7404" xr:uid="{5BADC34D-0294-4A09-A342-258349D3C188}"/>
    <cellStyle name="_Data_ASaetta2_TODO 3 2 2" xfId="14766" xr:uid="{974E2FF4-1741-47E7-A669-9809148B6343}"/>
    <cellStyle name="_Data_ASaetta2_TODO 3 2 2 2" xfId="27277" xr:uid="{8E57643E-CD05-4D76-9FCA-DD5FA96EB086}"/>
    <cellStyle name="_Data_ASaetta2_TODO 3 2 3" xfId="20615" xr:uid="{3A7A5FBF-18E1-425F-ACB9-EB048EF3120B}"/>
    <cellStyle name="_Data_ASaetta2_TODO 3 3" xfId="10055" xr:uid="{D9A894FC-2389-48A6-90CA-2C10BA0DA27A}"/>
    <cellStyle name="_Data_ASaetta2_TODO 3 3 2" xfId="17111" xr:uid="{B0621564-DA32-4687-9AA8-CB032E9E9DED}"/>
    <cellStyle name="_Data_ASaetta2_TODO 3 3 2 2" xfId="29597" xr:uid="{111BC2B7-7ED3-4648-A7B6-4B6CCB1105E9}"/>
    <cellStyle name="_Data_ASaetta2_TODO 3 3 3" xfId="22914" xr:uid="{7647939B-F435-4626-892C-13E0B22E59AC}"/>
    <cellStyle name="_Data_ASaetta2_TODO 3 4" xfId="12214" xr:uid="{581A96D4-1F5D-40FC-B477-111424FE4208}"/>
    <cellStyle name="_Data_ASaetta2_TODO 3 4 2" xfId="24909" xr:uid="{0480CE27-F5BF-45F6-840C-F22C37E06A54}"/>
    <cellStyle name="_Data_ASaetta2_TODO 4" xfId="7402" xr:uid="{F0DA8F80-9C94-43A9-A534-D531FBC95BF4}"/>
    <cellStyle name="_Data_ASaetta2_TODO 4 2" xfId="14764" xr:uid="{6F4795BD-DBB1-4D00-9D3C-275F45645314}"/>
    <cellStyle name="_Data_ASaetta2_TODO 4 2 2" xfId="27275" xr:uid="{8B61CDB5-DA2B-4045-9A2F-84C642010CD7}"/>
    <cellStyle name="_Data_ASaetta2_TODO 4 3" xfId="20613" xr:uid="{5180B520-C791-4E18-A40B-D282400F6277}"/>
    <cellStyle name="_Data_ASaetta2_TODO 5" xfId="10057" xr:uid="{1F72CA0B-4495-4DB5-A40A-BF842103623A}"/>
    <cellStyle name="_Data_ASaetta2_TODO 5 2" xfId="17113" xr:uid="{C89FBCB9-21C1-42A9-A32D-650C78794E85}"/>
    <cellStyle name="_Data_ASaetta2_TODO 5 2 2" xfId="29599" xr:uid="{98F558E7-7195-4328-AE17-3EDA49DC4330}"/>
    <cellStyle name="_Data_ASaetta2_TODO 5 3" xfId="22916" xr:uid="{29F21288-D027-4DB2-A2C2-8F002A67524A}"/>
    <cellStyle name="_Data_ASaetta2_TODO 6" xfId="12215" xr:uid="{E1111556-7F68-4BD4-A44D-0EEE05F5C73D}"/>
    <cellStyle name="_Data_ASaetta2_TODO 6 2" xfId="24910" xr:uid="{A097D765-BD5E-40CF-A587-93DC610AC360}"/>
    <cellStyle name="_Data_ASaetta2_trading flow Power_Train_bdg2005" xfId="1469" xr:uid="{2224B0C6-C604-45DE-A6B0-824B535BB835}"/>
    <cellStyle name="_Data_ASaetta2_trading flow Power_Train_bdg2005 2" xfId="1470" xr:uid="{ACF58263-7063-4199-A728-BDD95071B035}"/>
    <cellStyle name="_Data_ASaetta2_trading flow Power_Train_bdg2005 2 2" xfId="7406" xr:uid="{C714403B-0B4F-40A4-88C0-5FDEF99B5F29}"/>
    <cellStyle name="_Data_ASaetta2_trading flow Power_Train_bdg2005 2 2 2" xfId="14768" xr:uid="{AFFD27DB-B19D-4E96-8EE3-06681315C2A0}"/>
    <cellStyle name="_Data_ASaetta2_trading flow Power_Train_bdg2005 2 2 2 2" xfId="27279" xr:uid="{05967DED-D778-46D7-B69E-C7373A695F76}"/>
    <cellStyle name="_Data_ASaetta2_trading flow Power_Train_bdg2005 2 2 3" xfId="20617" xr:uid="{EE560D4D-747C-4769-8214-09013D7AAE88}"/>
    <cellStyle name="_Data_ASaetta2_trading flow Power_Train_bdg2005 2 3" xfId="10053" xr:uid="{DBFA353A-DBAA-4D72-B07D-0F5E0CD352AF}"/>
    <cellStyle name="_Data_ASaetta2_trading flow Power_Train_bdg2005 2 3 2" xfId="17109" xr:uid="{5F5C09DD-478E-4A9F-AF8A-ADF02B475AE3}"/>
    <cellStyle name="_Data_ASaetta2_trading flow Power_Train_bdg2005 2 3 2 2" xfId="29595" xr:uid="{6DAF6109-9E64-4804-B2F1-DE7CAF22B8EF}"/>
    <cellStyle name="_Data_ASaetta2_trading flow Power_Train_bdg2005 2 3 3" xfId="22912" xr:uid="{25BC1A2B-0F90-447E-9BF4-8942D505C061}"/>
    <cellStyle name="_Data_ASaetta2_trading flow Power_Train_bdg2005 2 4" xfId="12212" xr:uid="{9445BC0E-B29F-413B-8A09-F4F2E9D58C02}"/>
    <cellStyle name="_Data_ASaetta2_trading flow Power_Train_bdg2005 2 4 2" xfId="24907" xr:uid="{EFE3D2E6-A9CE-42AC-AB2B-FD2A91C9A3AE}"/>
    <cellStyle name="_Data_ASaetta2_trading flow Power_Train_bdg2005 3" xfId="1471" xr:uid="{FC4B66E8-32F0-470A-AB8A-BA365E0A85A4}"/>
    <cellStyle name="_Data_ASaetta2_trading flow Power_Train_bdg2005 3 2" xfId="7407" xr:uid="{BF414F52-6BF3-4F9E-A6FD-635143707D56}"/>
    <cellStyle name="_Data_ASaetta2_trading flow Power_Train_bdg2005 3 2 2" xfId="14769" xr:uid="{AE563125-C0AC-4441-B71F-A8716BEB211A}"/>
    <cellStyle name="_Data_ASaetta2_trading flow Power_Train_bdg2005 3 2 2 2" xfId="27280" xr:uid="{FC0DFAF7-C06C-4ECB-92B8-A585D27F1BA3}"/>
    <cellStyle name="_Data_ASaetta2_trading flow Power_Train_bdg2005 3 2 3" xfId="20618" xr:uid="{B66EA03D-47F7-4D8C-86CD-1758FFEDF821}"/>
    <cellStyle name="_Data_ASaetta2_trading flow Power_Train_bdg2005 3 3" xfId="10052" xr:uid="{F3247122-4850-4C1A-8B58-4D220720D98B}"/>
    <cellStyle name="_Data_ASaetta2_trading flow Power_Train_bdg2005 3 3 2" xfId="17108" xr:uid="{A624CF0B-D566-44E6-B0D7-3D74D1C9C1EF}"/>
    <cellStyle name="_Data_ASaetta2_trading flow Power_Train_bdg2005 3 3 2 2" xfId="29594" xr:uid="{4E3A63AF-F251-4FED-809B-27DA836D973B}"/>
    <cellStyle name="_Data_ASaetta2_trading flow Power_Train_bdg2005 3 3 3" xfId="22911" xr:uid="{67E3248C-FFA5-4BDF-930E-CE71C074D44D}"/>
    <cellStyle name="_Data_ASaetta2_trading flow Power_Train_bdg2005 3 4" xfId="12211" xr:uid="{EA38E428-17CE-469D-8C34-0F3AD1CF3F7F}"/>
    <cellStyle name="_Data_ASaetta2_trading flow Power_Train_bdg2005 3 4 2" xfId="24906" xr:uid="{5EB5A1D0-3B9B-470D-96AC-D4179138C509}"/>
    <cellStyle name="_Data_ASaetta2_trading flow Power_Train_bdg2005 4" xfId="7405" xr:uid="{D97D0409-92CB-414F-8B8C-2882C88F6B65}"/>
    <cellStyle name="_Data_ASaetta2_trading flow Power_Train_bdg2005 4 2" xfId="14767" xr:uid="{F71D2A57-0F4C-41D5-8FC5-B93B58D329EF}"/>
    <cellStyle name="_Data_ASaetta2_trading flow Power_Train_bdg2005 4 2 2" xfId="27278" xr:uid="{05178019-F24E-4072-A43D-E99336FEFA46}"/>
    <cellStyle name="_Data_ASaetta2_trading flow Power_Train_bdg2005 4 3" xfId="20616" xr:uid="{F2AB188D-D094-4928-A249-06BD6F310DD1}"/>
    <cellStyle name="_Data_ASaetta2_trading flow Power_Train_bdg2005 5" xfId="10054" xr:uid="{C28CDBA9-5539-404F-A106-5E504D8E54B2}"/>
    <cellStyle name="_Data_ASaetta2_trading flow Power_Train_bdg2005 5 2" xfId="17110" xr:uid="{2EFF7334-FA93-46A6-86A0-45E7910E6593}"/>
    <cellStyle name="_Data_ASaetta2_trading flow Power_Train_bdg2005 5 2 2" xfId="29596" xr:uid="{282F5C2B-0084-4630-8C26-80E03DB64E50}"/>
    <cellStyle name="_Data_ASaetta2_trading flow Power_Train_bdg2005 5 3" xfId="22913" xr:uid="{5DBE159B-11D0-49DB-8FC4-FE26BB1F097D}"/>
    <cellStyle name="_Data_ASaetta2_trading flow Power_Train_bdg2005 6" xfId="12213" xr:uid="{97C24C18-E3CE-43FC-AD1C-294B8D7EC74D}"/>
    <cellStyle name="_Data_ASaetta2_trading flow Power_Train_bdg2005 6 2" xfId="24908" xr:uid="{804825F7-1A23-41D3-B4B8-DFB0DF99636C}"/>
    <cellStyle name="_Data_ASaetta2_Working Capital 30-4-05 - calcolo giorni" xfId="1472" xr:uid="{230E2E0C-380C-4346-B588-3D3C8251F834}"/>
    <cellStyle name="_Data_ASaetta2_Working Capital 30-4-05 - calcolo giorni 2" xfId="1473" xr:uid="{78411F98-9C9C-4E9B-B063-430183FFC777}"/>
    <cellStyle name="_Data_ASaetta2_Working Capital 30-4-05 - calcolo giorni 2 2" xfId="7409" xr:uid="{34B8FD50-6110-4A8A-A1A6-85F17D520D55}"/>
    <cellStyle name="_Data_ASaetta2_Working Capital 30-4-05 - calcolo giorni 2 2 2" xfId="14771" xr:uid="{B46AC517-18AE-4316-A938-1CA509268988}"/>
    <cellStyle name="_Data_ASaetta2_Working Capital 30-4-05 - calcolo giorni 2 2 2 2" xfId="27282" xr:uid="{6575F766-074F-4F3B-B5D3-2A3513504296}"/>
    <cellStyle name="_Data_ASaetta2_Working Capital 30-4-05 - calcolo giorni 2 2 3" xfId="20620" xr:uid="{7436527F-D961-4CFE-A16B-102EA95EE0AF}"/>
    <cellStyle name="_Data_ASaetta2_Working Capital 30-4-05 - calcolo giorni 2 3" xfId="11437" xr:uid="{54EBAE5D-BC80-4BB3-A4A2-50CF0CFCD93C}"/>
    <cellStyle name="_Data_ASaetta2_Working Capital 30-4-05 - calcolo giorni 2 3 2" xfId="18408" xr:uid="{C632E7B1-4F56-4798-9F02-FF16C6A2B28F}"/>
    <cellStyle name="_Data_ASaetta2_Working Capital 30-4-05 - calcolo giorni 2 3 2 2" xfId="30773" xr:uid="{67EBE2B1-C9C1-4B49-B668-2D19A11C352A}"/>
    <cellStyle name="_Data_ASaetta2_Working Capital 30-4-05 - calcolo giorni 2 3 3" xfId="24151" xr:uid="{5D16707F-F17B-4A5A-895F-2C2A30C7EB13}"/>
    <cellStyle name="_Data_ASaetta2_Working Capital 30-4-05 - calcolo giorni 2 4" xfId="12209" xr:uid="{60659C37-2408-4D53-B040-F48F1CDFD52B}"/>
    <cellStyle name="_Data_ASaetta2_Working Capital 30-4-05 - calcolo giorni 2 4 2" xfId="24904" xr:uid="{34E8FE45-E09E-4AC9-989B-566684B5FC41}"/>
    <cellStyle name="_Data_ASaetta2_Working Capital 30-4-05 - calcolo giorni 3" xfId="1474" xr:uid="{9B7F6C5D-AD45-4F0E-8B40-01726B1CC81A}"/>
    <cellStyle name="_Data_ASaetta2_Working Capital 30-4-05 - calcolo giorni 3 2" xfId="7410" xr:uid="{D3095BBF-EEAB-4887-941E-FA43E6D3C765}"/>
    <cellStyle name="_Data_ASaetta2_Working Capital 30-4-05 - calcolo giorni 3 2 2" xfId="14772" xr:uid="{8A4B432B-B9B4-435C-BB59-A908033C1719}"/>
    <cellStyle name="_Data_ASaetta2_Working Capital 30-4-05 - calcolo giorni 3 2 2 2" xfId="27283" xr:uid="{467D4C1D-403D-4216-B0C4-5DCE223EA1A4}"/>
    <cellStyle name="_Data_ASaetta2_Working Capital 30-4-05 - calcolo giorni 3 2 3" xfId="20621" xr:uid="{2B84BB3C-A4BE-4237-B234-7C4C851F4F9B}"/>
    <cellStyle name="_Data_ASaetta2_Working Capital 30-4-05 - calcolo giorni 3 3" xfId="11441" xr:uid="{215BD638-ADE2-4A3E-B698-04E723EAF4A7}"/>
    <cellStyle name="_Data_ASaetta2_Working Capital 30-4-05 - calcolo giorni 3 3 2" xfId="18411" xr:uid="{71E19CBB-20A9-46AD-B1E1-E9391D99C156}"/>
    <cellStyle name="_Data_ASaetta2_Working Capital 30-4-05 - calcolo giorni 3 3 2 2" xfId="30776" xr:uid="{8F273D01-768B-4FBC-A2FF-0F2A38A40701}"/>
    <cellStyle name="_Data_ASaetta2_Working Capital 30-4-05 - calcolo giorni 3 3 3" xfId="24155" xr:uid="{FC0AAC4A-4FD0-4843-AD79-7F0CC8E297B4}"/>
    <cellStyle name="_Data_ASaetta2_Working Capital 30-4-05 - calcolo giorni 3 4" xfId="12208" xr:uid="{455686A6-D8FE-49EE-9603-D53EF23974A5}"/>
    <cellStyle name="_Data_ASaetta2_Working Capital 30-4-05 - calcolo giorni 3 4 2" xfId="24903" xr:uid="{7639B3E0-B239-4DC5-9AE6-A232E00142F6}"/>
    <cellStyle name="_Data_ASaetta2_Working Capital 30-4-05 - calcolo giorni 4" xfId="7408" xr:uid="{07CF6F46-2AF1-4DE8-A486-7F030ACD4E7E}"/>
    <cellStyle name="_Data_ASaetta2_Working Capital 30-4-05 - calcolo giorni 4 2" xfId="14770" xr:uid="{14BC43AC-CD2A-48E8-8375-B556E77C149A}"/>
    <cellStyle name="_Data_ASaetta2_Working Capital 30-4-05 - calcolo giorni 4 2 2" xfId="27281" xr:uid="{82559BFD-C9E2-4524-ACEA-72F372BCAFF1}"/>
    <cellStyle name="_Data_ASaetta2_Working Capital 30-4-05 - calcolo giorni 4 3" xfId="20619" xr:uid="{F8DF2572-F095-48DF-851A-CD36C4E25609}"/>
    <cellStyle name="_Data_ASaetta2_Working Capital 30-4-05 - calcolo giorni 5" xfId="10051" xr:uid="{D4A74BEC-24EE-42E8-8CE7-87C8F3FA1793}"/>
    <cellStyle name="_Data_ASaetta2_Working Capital 30-4-05 - calcolo giorni 5 2" xfId="17107" xr:uid="{869E8642-DA40-46A0-95EF-78A5EADDB14F}"/>
    <cellStyle name="_Data_ASaetta2_Working Capital 30-4-05 - calcolo giorni 5 2 2" xfId="29593" xr:uid="{4C0DAD3B-5711-479A-A756-F4F684770393}"/>
    <cellStyle name="_Data_ASaetta2_Working Capital 30-4-05 - calcolo giorni 5 3" xfId="22910" xr:uid="{D9C20DEA-1D9D-4693-B6BC-80CF7F06F483}"/>
    <cellStyle name="_Data_ASaetta2_Working Capital 30-4-05 - calcolo giorni 6" xfId="12210" xr:uid="{844B29FE-070B-4B2E-B5F3-D2663F225237}"/>
    <cellStyle name="_Data_ASaetta2_Working Capital 30-4-05 - calcolo giorni 6 2" xfId="24905" xr:uid="{F6440712-C911-4933-BB6E-8F665F656934}"/>
    <cellStyle name="_Data_ASaetta3" xfId="1475" xr:uid="{E3275697-E54E-430E-9001-6AA012F26045}"/>
    <cellStyle name="_Data_ASaetta3 2" xfId="1476" xr:uid="{4CEB8450-1576-45AA-ABE5-7D7BD2E9BFA1}"/>
    <cellStyle name="_Data_ASaetta3 2 2" xfId="7412" xr:uid="{D3A36C84-DB96-43EB-82E4-C4B990C6C5A1}"/>
    <cellStyle name="_Data_ASaetta3 2 2 2" xfId="14774" xr:uid="{AAA6741E-1AC5-41C9-96D8-7EC1C8B7BA65}"/>
    <cellStyle name="_Data_ASaetta3 2 2 2 2" xfId="27285" xr:uid="{9B397219-5B7D-432C-9E61-8CCE50598224}"/>
    <cellStyle name="_Data_ASaetta3 2 2 3" xfId="20623" xr:uid="{1A6F5D8E-2046-41A8-8F6E-D0D254404598}"/>
    <cellStyle name="_Data_ASaetta3 2 3" xfId="10049" xr:uid="{ABB519E4-CE41-4F3C-BCE2-4C0697DFD6E5}"/>
    <cellStyle name="_Data_ASaetta3 2 3 2" xfId="17105" xr:uid="{293CD994-8A59-40A3-AEBE-E5B1976008E7}"/>
    <cellStyle name="_Data_ASaetta3 2 3 2 2" xfId="29591" xr:uid="{81CB4A0F-DEF0-4C86-B636-DEAA90ADC9B8}"/>
    <cellStyle name="_Data_ASaetta3 2 3 3" xfId="22908" xr:uid="{14FF215D-E06D-467F-8CB0-3E05BE6BEB8D}"/>
    <cellStyle name="_Data_ASaetta3 2 4" xfId="12205" xr:uid="{27390E79-76EE-4021-969F-2B437FFC32F8}"/>
    <cellStyle name="_Data_ASaetta3 2 4 2" xfId="24900" xr:uid="{B7CDEB21-7851-48C9-ADA5-8853B49D038D}"/>
    <cellStyle name="_Data_ASaetta3 3" xfId="1477" xr:uid="{D6D61E87-CCDA-4E9E-B9F6-F1BD73A46550}"/>
    <cellStyle name="_Data_ASaetta3 3 2" xfId="11310" xr:uid="{7E58BB38-D1CD-4B39-B11B-E92E32C4F14A}"/>
    <cellStyle name="_Data_ASaetta3 3 2 2" xfId="18296" xr:uid="{BDAD5CA1-E1E7-475C-AACA-AC6998613794}"/>
    <cellStyle name="_Data_ASaetta3 3 2 2 2" xfId="30662" xr:uid="{90B7D978-26DF-4571-B5FD-7E9113091DE2}"/>
    <cellStyle name="_Data_ASaetta3 3 2 3" xfId="24028" xr:uid="{6CDA66CE-FC26-44D9-8590-4D0A1DD82392}"/>
    <cellStyle name="_Data_ASaetta3 3 3" xfId="11343" xr:uid="{F6F932AC-F903-4E62-BE70-C1E338BA4B53}"/>
    <cellStyle name="_Data_ASaetta3 3 3 2" xfId="18322" xr:uid="{67C71D48-1350-45B1-8BD3-E08756CE7875}"/>
    <cellStyle name="_Data_ASaetta3 3 3 2 2" xfId="30687" xr:uid="{C0C4828D-F4CF-4957-A008-7056995E47F2}"/>
    <cellStyle name="_Data_ASaetta3 3 3 3" xfId="24057" xr:uid="{895E8EAC-FB9D-473D-ADE7-15A575E5C060}"/>
    <cellStyle name="_Data_ASaetta3 3 4" xfId="12206" xr:uid="{5E6A1ECD-6D8A-4784-8795-88B5D6AE4B0C}"/>
    <cellStyle name="_Data_ASaetta3 3 4 2" xfId="24901" xr:uid="{4D5B35C1-5CB3-47C6-BAEE-4C5A32DBBC26}"/>
    <cellStyle name="_Data_ASaetta3 4" xfId="7411" xr:uid="{53592B4E-3482-4FDD-BCEA-C739552C6A6B}"/>
    <cellStyle name="_Data_ASaetta3 4 2" xfId="14773" xr:uid="{405B4C61-3E18-4F23-AC81-2D11D382B13C}"/>
    <cellStyle name="_Data_ASaetta3 4 2 2" xfId="27284" xr:uid="{B2692467-E2D9-4F87-91AA-808624DDEB7E}"/>
    <cellStyle name="_Data_ASaetta3 4 3" xfId="20622" xr:uid="{EC2AD27E-0E21-4799-85B5-C8E8D7E6DF60}"/>
    <cellStyle name="_Data_ASaetta3 5" xfId="10050" xr:uid="{25BD2545-7F33-4271-B9E2-E09A0ADEB063}"/>
    <cellStyle name="_Data_ASaetta3 5 2" xfId="17106" xr:uid="{2F29B047-DBA0-44FC-B8F8-58C679AC8736}"/>
    <cellStyle name="_Data_ASaetta3 5 2 2" xfId="29592" xr:uid="{977665EC-61BC-4699-B4A8-7909F799B435}"/>
    <cellStyle name="_Data_ASaetta3 5 3" xfId="22909" xr:uid="{7E13BBC5-EAAB-4D76-A0E4-61A17554AFB8}"/>
    <cellStyle name="_Data_ASaetta3 6" xfId="12207" xr:uid="{B73D6627-9AAA-4637-9364-5B8FFFCA9AA9}"/>
    <cellStyle name="_Data_ASaetta3 6 2" xfId="24902" xr:uid="{57B25149-4A14-4BC5-8F28-07282424FA00}"/>
    <cellStyle name="_Data_ASaetta6" xfId="1478" xr:uid="{C644D471-5872-428C-B805-184E38CE28C6}"/>
    <cellStyle name="_Data_ASaetta6 2" xfId="1479" xr:uid="{739E048C-1607-4A8C-94AC-D1F0AE772CB2}"/>
    <cellStyle name="_Data_ASaetta6 2 2" xfId="7415" xr:uid="{7D19A8E1-3CBE-449B-8820-5C4577B213F6}"/>
    <cellStyle name="_Data_ASaetta6 2 2 2" xfId="14777" xr:uid="{69ADBA3C-D7A3-466E-A49A-E99B85C0BA30}"/>
    <cellStyle name="_Data_ASaetta6 2 2 2 2" xfId="27288" xr:uid="{77BA5DB4-6836-46DC-A2AE-C652B3C992B1}"/>
    <cellStyle name="_Data_ASaetta6 2 2 3" xfId="20626" xr:uid="{D80547FF-2C78-4A86-A535-6715DFAEBA59}"/>
    <cellStyle name="_Data_ASaetta6 2 3" xfId="10047" xr:uid="{C94945AB-8F86-4CD1-8C1A-934002EC4A55}"/>
    <cellStyle name="_Data_ASaetta6 2 3 2" xfId="17103" xr:uid="{01456CE4-69DF-4B2C-ADB2-08F0450772DB}"/>
    <cellStyle name="_Data_ASaetta6 2 3 2 2" xfId="29589" xr:uid="{0461CF75-FA42-45F4-85E9-7E20C8DB3763}"/>
    <cellStyle name="_Data_ASaetta6 2 3 3" xfId="22906" xr:uid="{1B58936E-C0BB-4667-92BF-EFE897A2AB37}"/>
    <cellStyle name="_Data_ASaetta6 2 4" xfId="12203" xr:uid="{63B04530-96C4-4AB1-B751-5CA789820E08}"/>
    <cellStyle name="_Data_ASaetta6 2 4 2" xfId="24898" xr:uid="{47706874-B9A2-4A96-99CD-9004B7F7F0D7}"/>
    <cellStyle name="_Data_ASaetta6 3" xfId="1480" xr:uid="{D230A74D-098C-4DC2-8788-1C6CC1B125B4}"/>
    <cellStyle name="_Data_ASaetta6 3 2" xfId="7416" xr:uid="{979FB0A6-2ED1-4B42-BDF9-615DEA301F97}"/>
    <cellStyle name="_Data_ASaetta6 3 2 2" xfId="14778" xr:uid="{ABBA7E38-DF7C-4719-8354-5DF8931136E5}"/>
    <cellStyle name="_Data_ASaetta6 3 2 2 2" xfId="27289" xr:uid="{E0E01DB2-282B-4D4E-A456-A80AFC7C8522}"/>
    <cellStyle name="_Data_ASaetta6 3 2 3" xfId="20627" xr:uid="{B326F1BF-0094-4C1F-815F-9F866183FCE4}"/>
    <cellStyle name="_Data_ASaetta6 3 3" xfId="10046" xr:uid="{F8D21885-9222-47E8-A834-30B3291340BA}"/>
    <cellStyle name="_Data_ASaetta6 3 3 2" xfId="17102" xr:uid="{00057EA7-17E8-4043-91DA-3C962EF6313D}"/>
    <cellStyle name="_Data_ASaetta6 3 3 2 2" xfId="29588" xr:uid="{01FAA47E-6019-409F-B5AF-BE1145B140E8}"/>
    <cellStyle name="_Data_ASaetta6 3 3 3" xfId="22905" xr:uid="{7AC51D7F-8F91-4B0C-A852-B909A2DAC3A9}"/>
    <cellStyle name="_Data_ASaetta6 3 4" xfId="12202" xr:uid="{2E42C38C-68F1-469E-A286-2D661F6B2B5E}"/>
    <cellStyle name="_Data_ASaetta6 3 4 2" xfId="24897" xr:uid="{6A391FED-913B-4062-BEEC-EA99669DF2A0}"/>
    <cellStyle name="_Data_ASaetta6 4" xfId="7414" xr:uid="{865A2460-0A04-4ABD-AC2C-0B78A3A2839B}"/>
    <cellStyle name="_Data_ASaetta6 4 2" xfId="14776" xr:uid="{EF5C8E6D-3253-4803-A562-0CB197E8D35D}"/>
    <cellStyle name="_Data_ASaetta6 4 2 2" xfId="27287" xr:uid="{B86B1AB8-3DCD-4D1E-B66C-F39D97CE5670}"/>
    <cellStyle name="_Data_ASaetta6 4 3" xfId="20625" xr:uid="{57E2292B-7888-4D63-BE32-D5A89021E006}"/>
    <cellStyle name="_Data_ASaetta6 5" xfId="10048" xr:uid="{0C4C41E9-BF24-4C2E-8BE7-00A881A98F18}"/>
    <cellStyle name="_Data_ASaetta6 5 2" xfId="17104" xr:uid="{B9BB0025-B661-4975-BEB5-85D155A6C4B6}"/>
    <cellStyle name="_Data_ASaetta6 5 2 2" xfId="29590" xr:uid="{D6933B9C-A1FD-48F6-A6C2-D9F760CE1DDD}"/>
    <cellStyle name="_Data_ASaetta6 5 3" xfId="22907" xr:uid="{6F93F697-0C4F-4123-8DB9-A813AB396477}"/>
    <cellStyle name="_Data_ASaetta6 6" xfId="12204" xr:uid="{50927FA7-E7A1-4DCC-BA3C-BB3FB907987B}"/>
    <cellStyle name="_Data_ASaetta6 6 2" xfId="24899" xr:uid="{5D6855DE-AA19-4930-8BD3-A3A72CC4526C}"/>
    <cellStyle name="_Data_Auto " xfId="1481" xr:uid="{032A02AD-AFB1-4919-BC92-5D26C95FE3AA}"/>
    <cellStyle name="_Data_Auto  2" xfId="1482" xr:uid="{BE602F57-C242-47AC-9D7F-3893C48D97FB}"/>
    <cellStyle name="_Data_Auto  2 2" xfId="7418" xr:uid="{953C5D06-0DDE-492E-AC4B-22F822077179}"/>
    <cellStyle name="_Data_Auto  2 2 2" xfId="14780" xr:uid="{8427CAB6-2594-42A2-8FED-DDFE91644D3A}"/>
    <cellStyle name="_Data_Auto  2 2 2 2" xfId="27291" xr:uid="{006344C5-7E0A-455E-84D1-2DA79C4B8F78}"/>
    <cellStyle name="_Data_Auto  2 2 3" xfId="20629" xr:uid="{8291F39D-3E2F-4D0E-8060-4F5226CF47C4}"/>
    <cellStyle name="_Data_Auto  2 3" xfId="10044" xr:uid="{1EE60F2D-7ECD-4C78-800B-2E78053E41E7}"/>
    <cellStyle name="_Data_Auto  2 3 2" xfId="17100" xr:uid="{32C3BDC3-21AF-49BD-8556-7C7CA4008C4D}"/>
    <cellStyle name="_Data_Auto  2 3 2 2" xfId="29586" xr:uid="{617A9936-E385-4D10-8B5A-9CB2D1AD390D}"/>
    <cellStyle name="_Data_Auto  2 3 3" xfId="22903" xr:uid="{C05D71B5-EFE4-4A58-B8B5-4FB37404F432}"/>
    <cellStyle name="_Data_Auto  2 4" xfId="12200" xr:uid="{FDBC39F4-E48E-4945-9331-A1A037983F1B}"/>
    <cellStyle name="_Data_Auto  2 4 2" xfId="24895" xr:uid="{1478C464-9B9A-43DE-AE69-1634C98F61A1}"/>
    <cellStyle name="_Data_Auto  3" xfId="1483" xr:uid="{51B5487A-29AE-4585-AE6E-501A2E3A4020}"/>
    <cellStyle name="_Data_Auto  3 2" xfId="7419" xr:uid="{847ACB8F-3D2E-40CC-A194-47A73655EAFF}"/>
    <cellStyle name="_Data_Auto  3 2 2" xfId="14781" xr:uid="{3441F54F-0A93-4913-8818-5D01FB8E480C}"/>
    <cellStyle name="_Data_Auto  3 2 2 2" xfId="27292" xr:uid="{1EBA67FC-0D3D-4C75-A45C-96ED0A075437}"/>
    <cellStyle name="_Data_Auto  3 2 3" xfId="20630" xr:uid="{18FEB27A-8CAC-415E-85A2-34A869B5025C}"/>
    <cellStyle name="_Data_Auto  3 3" xfId="10043" xr:uid="{BB29BAC2-5531-4DE2-B6A9-C030182E5FE4}"/>
    <cellStyle name="_Data_Auto  3 3 2" xfId="17099" xr:uid="{80B2DCE0-FDE8-499C-8F83-F766DC54D202}"/>
    <cellStyle name="_Data_Auto  3 3 2 2" xfId="29585" xr:uid="{E13D5B7B-83D7-47A4-9BCC-6309255B8AAC}"/>
    <cellStyle name="_Data_Auto  3 3 3" xfId="22902" xr:uid="{82EACBB3-EAAC-4363-A049-B5E5542ABAC2}"/>
    <cellStyle name="_Data_Auto  3 4" xfId="12199" xr:uid="{8610DBD7-3A64-4CF8-8CAF-2D7B7ED6950F}"/>
    <cellStyle name="_Data_Auto  3 4 2" xfId="24894" xr:uid="{00BDB30D-0A7D-4BAF-BF4F-684A1FED3333}"/>
    <cellStyle name="_Data_Auto  4" xfId="7417" xr:uid="{F3E4A5A1-957C-458F-92A3-3E830E89AC35}"/>
    <cellStyle name="_Data_Auto  4 2" xfId="14779" xr:uid="{1783E952-723A-47C8-BA94-C0E232FD51BC}"/>
    <cellStyle name="_Data_Auto  4 2 2" xfId="27290" xr:uid="{DC81DABE-F4A7-4CAE-B921-E7EAEF8E2733}"/>
    <cellStyle name="_Data_Auto  4 3" xfId="20628" xr:uid="{B95BF8A5-4B06-40DE-9675-80496F7FA9C5}"/>
    <cellStyle name="_Data_Auto  5" xfId="10045" xr:uid="{90058BF8-2BF0-4B7B-A4CE-41CEB32E0E78}"/>
    <cellStyle name="_Data_Auto  5 2" xfId="17101" xr:uid="{230FB369-D29B-4FF8-8ECB-C7C6D2134E15}"/>
    <cellStyle name="_Data_Auto  5 2 2" xfId="29587" xr:uid="{10CED447-8130-46DE-9776-2659A935EC24}"/>
    <cellStyle name="_Data_Auto  5 3" xfId="22904" xr:uid="{CA1F5784-F71F-4D56-9300-FDE4D026935F}"/>
    <cellStyle name="_Data_Auto  6" xfId="12201" xr:uid="{99040BE8-4F18-468D-82F8-A92AE5DB51FE}"/>
    <cellStyle name="_Data_Auto  6 2" xfId="24896" xr:uid="{D6AE4089-2AC0-40CD-B30F-ADA58EDAB498}"/>
    <cellStyle name="_Data_Avio Graf" xfId="1484" xr:uid="{E0BC006F-CF7C-43A6-B822-47E16BBFFA21}"/>
    <cellStyle name="_Data_Avio Proventi Oneri full year" xfId="1485" xr:uid="{C8CE4713-B273-4293-9551-825B76036667}"/>
    <cellStyle name="_Data_B.S. Graf. ROF5 II°Q e 6ytd" xfId="1486" xr:uid="{E26CC492-2710-4F72-8237-61C25E715FD3}"/>
    <cellStyle name="_Data_B.S.Dett. Prov.On.Op.Stra" xfId="1487" xr:uid="{D2A4E668-9BED-4FD3-9481-1A6C39FBB6FD}"/>
    <cellStyle name="_Data_B.S.Dett. Prov.On.Op.Stra 2" xfId="1488" xr:uid="{3D593114-D179-47A4-BCBC-D561CEFEF94B}"/>
    <cellStyle name="_Data_B.S.Dett. Prov.On.Op.Stra 2 2" xfId="7424" xr:uid="{EDCE16AB-6459-4199-B3D2-40E536184766}"/>
    <cellStyle name="_Data_B.S.Dett. Prov.On.Op.Stra 2 2 2" xfId="14785" xr:uid="{229FA1A7-93A0-45A3-B276-A88475041AEF}"/>
    <cellStyle name="_Data_B.S.Dett. Prov.On.Op.Stra 2 2 2 2" xfId="27296" xr:uid="{436091AE-F26C-4D74-AFC0-3977E5AC3B10}"/>
    <cellStyle name="_Data_B.S.Dett. Prov.On.Op.Stra 2 2 3" xfId="20635" xr:uid="{8C442F0E-BF35-4CD6-9BDB-D956D4749CEE}"/>
    <cellStyle name="_Data_B.S.Dett. Prov.On.Op.Stra 2 3" xfId="10039" xr:uid="{D908A376-13F1-4AEC-B960-4ACB895AD5A8}"/>
    <cellStyle name="_Data_B.S.Dett. Prov.On.Op.Stra 2 3 2" xfId="17097" xr:uid="{FC848D10-3A55-453A-82E9-D07700916DFA}"/>
    <cellStyle name="_Data_B.S.Dett. Prov.On.Op.Stra 2 3 2 2" xfId="29583" xr:uid="{1C73C305-90F4-4015-BADD-B50000B12766}"/>
    <cellStyle name="_Data_B.S.Dett. Prov.On.Op.Stra 2 3 3" xfId="22898" xr:uid="{2690A74C-5686-4A4B-9E3B-D5A553C9B270}"/>
    <cellStyle name="_Data_B.S.Dett. Prov.On.Op.Stra 2 4" xfId="12197" xr:uid="{F7D7E78C-B9C7-44F4-BA29-68225A3775B8}"/>
    <cellStyle name="_Data_B.S.Dett. Prov.On.Op.Stra 2 4 2" xfId="24892" xr:uid="{92E5D98A-D008-4131-944A-F92AA02B850D}"/>
    <cellStyle name="_Data_B.S.Dett. Prov.On.Op.Stra 3" xfId="1489" xr:uid="{FAD0AFAB-CBA2-4388-8FE5-9865F7A03CE8}"/>
    <cellStyle name="_Data_B.S.Dett. Prov.On.Op.Stra 3 2" xfId="7425" xr:uid="{8AC18589-BDCE-4571-AEE4-D713761E942E}"/>
    <cellStyle name="_Data_B.S.Dett. Prov.On.Op.Stra 3 2 2" xfId="14786" xr:uid="{912BF4F4-00FC-4C89-98D3-E2C9DC2A1B31}"/>
    <cellStyle name="_Data_B.S.Dett. Prov.On.Op.Stra 3 2 2 2" xfId="27297" xr:uid="{76D588DE-4200-4399-9F24-9C8C28AE05CF}"/>
    <cellStyle name="_Data_B.S.Dett. Prov.On.Op.Stra 3 2 3" xfId="20636" xr:uid="{51A08549-0A11-404B-AF4E-4350C836C1BB}"/>
    <cellStyle name="_Data_B.S.Dett. Prov.On.Op.Stra 3 3" xfId="10038" xr:uid="{E8CE2EE4-682F-48D4-BB6D-92C78EF62B53}"/>
    <cellStyle name="_Data_B.S.Dett. Prov.On.Op.Stra 3 3 2" xfId="17096" xr:uid="{EDD40DCC-E918-421A-9DC5-CC4D1150DBE9}"/>
    <cellStyle name="_Data_B.S.Dett. Prov.On.Op.Stra 3 3 2 2" xfId="29582" xr:uid="{4521B9D5-C7B6-4F31-A869-9A3C89A74B35}"/>
    <cellStyle name="_Data_B.S.Dett. Prov.On.Op.Stra 3 3 3" xfId="22897" xr:uid="{7CFB88BE-14D6-4797-84B7-42979D717A96}"/>
    <cellStyle name="_Data_B.S.Dett. Prov.On.Op.Stra 3 4" xfId="12196" xr:uid="{B37C2A61-0815-4DA6-A279-FF81C38DF537}"/>
    <cellStyle name="_Data_B.S.Dett. Prov.On.Op.Stra 3 4 2" xfId="24891" xr:uid="{9448AA7E-8F89-4DEA-A8C7-A03249FED80F}"/>
    <cellStyle name="_Data_B.S.Dett. Prov.On.Op.Stra 4" xfId="7423" xr:uid="{5B9D4C24-EC79-4EAF-BD0B-DCBC88E47626}"/>
    <cellStyle name="_Data_B.S.Dett. Prov.On.Op.Stra 4 2" xfId="14784" xr:uid="{6D58BF97-9FEE-4F17-86A1-53EE2C040F74}"/>
    <cellStyle name="_Data_B.S.Dett. Prov.On.Op.Stra 4 2 2" xfId="27295" xr:uid="{5A3B2ACA-FEA3-4A39-ABD1-3524AAD29485}"/>
    <cellStyle name="_Data_B.S.Dett. Prov.On.Op.Stra 4 3" xfId="20634" xr:uid="{97178FA6-D42E-4745-8098-F6286F4C396D}"/>
    <cellStyle name="_Data_B.S.Dett. Prov.On.Op.Stra 5" xfId="10040" xr:uid="{F725D284-F485-48D4-82A3-23C1A48A0B8D}"/>
    <cellStyle name="_Data_B.S.Dett. Prov.On.Op.Stra 5 2" xfId="17098" xr:uid="{B2C66722-7B61-4E4E-886E-F2984E61CDD6}"/>
    <cellStyle name="_Data_B.S.Dett. Prov.On.Op.Stra 5 2 2" xfId="29584" xr:uid="{5270389F-7288-4721-B391-BF2066F7BF8C}"/>
    <cellStyle name="_Data_B.S.Dett. Prov.On.Op.Stra 5 3" xfId="22899" xr:uid="{13F860ED-FF46-4193-98FD-5287F1BFC725}"/>
    <cellStyle name="_Data_B.S.Dett. Prov.On.Op.Stra 6" xfId="12198" xr:uid="{495AB5F7-4E48-4022-B475-1665BDA83C8C}"/>
    <cellStyle name="_Data_B.S.Dett. Prov.On.Op.Stra 6 2" xfId="24893" xr:uid="{FB37BD9A-B9A8-46D0-A710-675040AB729D}"/>
    <cellStyle name="_Data_B.Sol. Prov.On.OP.STRA.DEF" xfId="1490" xr:uid="{908A997D-68A0-4CC8-BD4A-7C35B7B46291}"/>
    <cellStyle name="_Data_B.Sol. Prov.On.OP.STRA.DEF 2" xfId="1491" xr:uid="{2D227565-E5A9-4920-B2DD-59B71AD5C260}"/>
    <cellStyle name="_Data_B.Sol. Prov.On.OP.STRA.DEF 2 2" xfId="7427" xr:uid="{0A0ED370-BB3F-4332-8182-5519B5FE8360}"/>
    <cellStyle name="_Data_B.Sol. Prov.On.OP.STRA.DEF 2 2 2" xfId="14788" xr:uid="{B15D7598-A44A-44DB-BD34-4CB5DEA345F7}"/>
    <cellStyle name="_Data_B.Sol. Prov.On.OP.STRA.DEF 2 2 2 2" xfId="27299" xr:uid="{A9AB6A39-7DFB-4991-95B2-C1FD74EE0B4B}"/>
    <cellStyle name="_Data_B.Sol. Prov.On.OP.STRA.DEF 2 2 3" xfId="20638" xr:uid="{5F4285E8-B8A4-4EC7-BBA4-D9E1D8D0BCD7}"/>
    <cellStyle name="_Data_B.Sol. Prov.On.OP.STRA.DEF 2 3" xfId="10036" xr:uid="{81639CB1-7A9D-4F4D-BD4D-E2DF4A69BFEF}"/>
    <cellStyle name="_Data_B.Sol. Prov.On.OP.STRA.DEF 2 3 2" xfId="17094" xr:uid="{D7140E30-A4C7-4CB0-BBF4-F9075D2397C9}"/>
    <cellStyle name="_Data_B.Sol. Prov.On.OP.STRA.DEF 2 3 2 2" xfId="29580" xr:uid="{0E74D739-517B-4BEB-9065-BA8F0A21EA54}"/>
    <cellStyle name="_Data_B.Sol. Prov.On.OP.STRA.DEF 2 3 3" xfId="22895" xr:uid="{21DA1849-9238-4952-BCD9-E0AAB0738E66}"/>
    <cellStyle name="_Data_B.Sol. Prov.On.OP.STRA.DEF 2 4" xfId="12194" xr:uid="{E7B26F95-55BE-42E1-8E1D-BF3741CBEA62}"/>
    <cellStyle name="_Data_B.Sol. Prov.On.OP.STRA.DEF 2 4 2" xfId="24889" xr:uid="{1F1B9005-E11F-4551-A65D-9B76A4DA303C}"/>
    <cellStyle name="_Data_B.Sol. Prov.On.OP.STRA.DEF 3" xfId="1492" xr:uid="{2098DC87-2D66-4DC5-A681-930FB811F880}"/>
    <cellStyle name="_Data_B.Sol. Prov.On.OP.STRA.DEF 3 2" xfId="7428" xr:uid="{A6421ECB-5317-40D4-9ABF-CF258B2763D6}"/>
    <cellStyle name="_Data_B.Sol. Prov.On.OP.STRA.DEF 3 2 2" xfId="14789" xr:uid="{5C372EB5-9B4D-49FF-8285-B1484465897D}"/>
    <cellStyle name="_Data_B.Sol. Prov.On.OP.STRA.DEF 3 2 2 2" xfId="27300" xr:uid="{5A28EB13-1261-44DA-89D4-A7861DF65773}"/>
    <cellStyle name="_Data_B.Sol. Prov.On.OP.STRA.DEF 3 2 3" xfId="20639" xr:uid="{1352981B-518B-4370-B26B-66D72C696903}"/>
    <cellStyle name="_Data_B.Sol. Prov.On.OP.STRA.DEF 3 3" xfId="11436" xr:uid="{3C9B5257-2843-498D-B9F3-AD5113669F7B}"/>
    <cellStyle name="_Data_B.Sol. Prov.On.OP.STRA.DEF 3 3 2" xfId="18407" xr:uid="{16F0DBE9-9849-445E-9AD2-03DA5C8BF1C3}"/>
    <cellStyle name="_Data_B.Sol. Prov.On.OP.STRA.DEF 3 3 2 2" xfId="30772" xr:uid="{F531ABE0-2137-4526-840F-7026D83499F7}"/>
    <cellStyle name="_Data_B.Sol. Prov.On.OP.STRA.DEF 3 3 3" xfId="24150" xr:uid="{17443046-0DDD-45F2-AF52-DFCB602B1D0C}"/>
    <cellStyle name="_Data_B.Sol. Prov.On.OP.STRA.DEF 3 4" xfId="12193" xr:uid="{861A8728-3A33-45EC-8AC6-882430DC88EA}"/>
    <cellStyle name="_Data_B.Sol. Prov.On.OP.STRA.DEF 3 4 2" xfId="24888" xr:uid="{359631F4-D08F-4FBD-9550-5EEE8546E02E}"/>
    <cellStyle name="_Data_B.Sol. Prov.On.OP.STRA.DEF 4" xfId="7426" xr:uid="{C16AE15A-7D02-4580-9422-13DE482DD505}"/>
    <cellStyle name="_Data_B.Sol. Prov.On.OP.STRA.DEF 4 2" xfId="14787" xr:uid="{65338315-7326-45C3-A7B9-4D4D279ABA4E}"/>
    <cellStyle name="_Data_B.Sol. Prov.On.OP.STRA.DEF 4 2 2" xfId="27298" xr:uid="{5D2BFD25-9062-443B-8979-2C9DB1AB7007}"/>
    <cellStyle name="_Data_B.Sol. Prov.On.OP.STRA.DEF 4 3" xfId="20637" xr:uid="{E60ACDE2-EF0F-4FAB-A429-9186C039791B}"/>
    <cellStyle name="_Data_B.Sol. Prov.On.OP.STRA.DEF 5" xfId="10037" xr:uid="{993F0ACF-FB33-4AC1-AD27-BF334C3B4EDE}"/>
    <cellStyle name="_Data_B.Sol. Prov.On.OP.STRA.DEF 5 2" xfId="17095" xr:uid="{C7ED849C-DA2D-42F6-BABB-D8E8878F1B98}"/>
    <cellStyle name="_Data_B.Sol. Prov.On.OP.STRA.DEF 5 2 2" xfId="29581" xr:uid="{3126F2CB-CB4D-47B9-8FF4-31AB3766817B}"/>
    <cellStyle name="_Data_B.Sol. Prov.On.OP.STRA.DEF 5 3" xfId="22896" xr:uid="{B172CB49-34A3-485B-A22D-FF6611A6C08D}"/>
    <cellStyle name="_Data_B.Sol. Prov.On.OP.STRA.DEF 6" xfId="12195" xr:uid="{A682B022-7B1E-4B38-B882-C6B50F907251}"/>
    <cellStyle name="_Data_B.Sol. Prov.On.OP.STRA.DEF 6 2" xfId="24890" xr:uid="{5EB16928-F14A-4F0D-A9C3-14E90C4A026A}"/>
    <cellStyle name="_Data_Bdg '04 cons" xfId="1493" xr:uid="{2C17BE67-8D1B-4EC8-8DB1-636D39BC553C}"/>
    <cellStyle name="_Data_BS" xfId="1494" xr:uid="{52E50CA9-5745-4221-8655-0122406DE16D}"/>
    <cellStyle name="_Data_BS 2" xfId="1495" xr:uid="{B616FF97-DC07-4553-9077-AD09C174EDE5}"/>
    <cellStyle name="_Data_BS 2 2" xfId="7431" xr:uid="{BD7504A0-D4DC-407C-89F1-1EF71EBE23F3}"/>
    <cellStyle name="_Data_BS 2 2 2" xfId="14792" xr:uid="{6AE9FA03-C931-433E-8022-76BCDB664F7C}"/>
    <cellStyle name="_Data_BS 2 2 2 2" xfId="27303" xr:uid="{EA62DCDD-DF83-4516-8A90-1124F9C85395}"/>
    <cellStyle name="_Data_BS 2 2 3" xfId="20642" xr:uid="{F8F83541-F7AF-44B7-8C07-D903D52E7E6C}"/>
    <cellStyle name="_Data_BS 2 3" xfId="10033" xr:uid="{03A81B07-52F0-469E-8A80-4DC04FF4D1A7}"/>
    <cellStyle name="_Data_BS 2 3 2" xfId="17092" xr:uid="{32DC22C7-B48B-4C1E-8D09-A42E00513BB5}"/>
    <cellStyle name="_Data_BS 2 3 2 2" xfId="29578" xr:uid="{B73FF208-FB17-48F4-8BAB-FA529F271407}"/>
    <cellStyle name="_Data_BS 2 3 3" xfId="22892" xr:uid="{45891094-97BD-4F8D-AD89-B814ADCD31AF}"/>
    <cellStyle name="_Data_BS 2 4" xfId="12191" xr:uid="{0DB985E1-E0C5-405F-A353-8E9CAA49FCE6}"/>
    <cellStyle name="_Data_BS 2 4 2" xfId="24886" xr:uid="{2F98882F-E96E-43B6-B9C5-362D3A0E08CD}"/>
    <cellStyle name="_Data_BS 3" xfId="1496" xr:uid="{175CEAA6-FECA-4341-B443-A4A9D7B95062}"/>
    <cellStyle name="_Data_BS 3 2" xfId="7432" xr:uid="{80003B49-5E18-41F8-8946-D27A1A34A02B}"/>
    <cellStyle name="_Data_BS 3 2 2" xfId="14793" xr:uid="{429D72EC-FAF1-4C0D-B1B1-2BA469E81EAB}"/>
    <cellStyle name="_Data_BS 3 2 2 2" xfId="27304" xr:uid="{B40799D1-4904-4C25-A4E6-8D5E7F83B68A}"/>
    <cellStyle name="_Data_BS 3 2 3" xfId="20643" xr:uid="{8415E310-F956-4122-B50A-F23DF71E9A53}"/>
    <cellStyle name="_Data_BS 3 3" xfId="10032" xr:uid="{AD8E3E04-705A-4A10-BB6C-7C9A7C4ED7B0}"/>
    <cellStyle name="_Data_BS 3 3 2" xfId="17091" xr:uid="{0E8FB54E-7E0F-4990-A92B-DD60BD1379EB}"/>
    <cellStyle name="_Data_BS 3 3 2 2" xfId="29577" xr:uid="{B5A73BDA-4A8E-4831-BADA-379BFF38DA08}"/>
    <cellStyle name="_Data_BS 3 3 3" xfId="22891" xr:uid="{CC93D120-F056-421B-81F0-3775133B4493}"/>
    <cellStyle name="_Data_BS 3 4" xfId="12190" xr:uid="{ACCEEC97-1DF9-4CF7-B949-1FD2328427D8}"/>
    <cellStyle name="_Data_BS 3 4 2" xfId="24885" xr:uid="{995EAB35-45EE-4DB2-A39C-E486CC240C4F}"/>
    <cellStyle name="_Data_BS 4" xfId="7430" xr:uid="{92AD7F9D-2F82-4DC4-B405-6C35D263922C}"/>
    <cellStyle name="_Data_BS 4 2" xfId="14791" xr:uid="{91AB261E-5DAA-4080-8C07-DA6431EB000D}"/>
    <cellStyle name="_Data_BS 4 2 2" xfId="27302" xr:uid="{49D97B39-7341-4509-B690-F9D7480A8932}"/>
    <cellStyle name="_Data_BS 4 3" xfId="20641" xr:uid="{47ECC774-0809-4E4A-9F92-8B5768420229}"/>
    <cellStyle name="_Data_BS 5" xfId="10034" xr:uid="{C6ECEE8A-E47B-45EB-BF63-CE46DB43F998}"/>
    <cellStyle name="_Data_BS 5 2" xfId="17093" xr:uid="{3C2110B0-E1BB-475E-B3FF-AC2F34C76C61}"/>
    <cellStyle name="_Data_BS 5 2 2" xfId="29579" xr:uid="{C135D43A-1BC9-40FC-A307-314BEC821F11}"/>
    <cellStyle name="_Data_BS 5 3" xfId="22893" xr:uid="{67935AB2-CFDF-450D-9B07-305D9D1C750E}"/>
    <cellStyle name="_Data_BS 6" xfId="12192" xr:uid="{BAAA9BE0-10C2-44E6-BF74-8FD2AE059BB2}"/>
    <cellStyle name="_Data_BS 6 2" xfId="24887" xr:uid="{281F5DF3-0A77-4F52-A912-3C6B02A4C504}"/>
    <cellStyle name="_Data_budget 2005 dettagli" xfId="1497" xr:uid="{E1AF6FAF-BAE7-4692-B5BF-EDE23EDD7CB6}"/>
    <cellStyle name="_Data_BUS SOL OPO_OPS BE" xfId="1498" xr:uid="{631D0F0E-35F1-46C7-8929-D20CDD022523}"/>
    <cellStyle name="_Data_Bus. Sol. ON. PROV. OP. - STRA" xfId="1499" xr:uid="{F52EA362-A2DF-4D93-80CB-E07AB8935FAC}"/>
    <cellStyle name="_Data_BUS.SOL. - Var. R.O. 3Q-9ytd" xfId="1500" xr:uid="{4EC3090C-53C1-4DF0-9878-9A2ED53CF44A}"/>
    <cellStyle name="_Data_BUS.SOL. - Var. R.O. 3Q-9ytd 2" xfId="1501" xr:uid="{9B31F38D-B59D-4605-AAD2-FBB47E29627D}"/>
    <cellStyle name="_Data_BUS.SOL. - Var. R.O. 3Q-9ytd 2 2" xfId="7437" xr:uid="{93B67569-303C-4F81-8AE5-72D3AACB924F}"/>
    <cellStyle name="_Data_BUS.SOL. - Var. R.O. 3Q-9ytd 2 2 2" xfId="14796" xr:uid="{B96CE7E2-D5E0-4805-8E8B-D476DD53DD94}"/>
    <cellStyle name="_Data_BUS.SOL. - Var. R.O. 3Q-9ytd 2 2 2 2" xfId="27307" xr:uid="{67E4D0EC-0665-4007-B4F5-33118C2179C8}"/>
    <cellStyle name="_Data_BUS.SOL. - Var. R.O. 3Q-9ytd 2 2 3" xfId="20648" xr:uid="{9C1868B6-0C07-4B7B-9F89-1074B287C6C3}"/>
    <cellStyle name="_Data_BUS.SOL. - Var. R.O. 3Q-9ytd 2 3" xfId="10027" xr:uid="{FF67CEB6-31C7-49D0-AF8D-C68074189C75}"/>
    <cellStyle name="_Data_BUS.SOL. - Var. R.O. 3Q-9ytd 2 3 2" xfId="17089" xr:uid="{0AE6681D-CC3D-4EDA-B273-91BAF222CAB6}"/>
    <cellStyle name="_Data_BUS.SOL. - Var. R.O. 3Q-9ytd 2 3 2 2" xfId="29575" xr:uid="{2F1DACA4-D087-438A-A590-971229850F90}"/>
    <cellStyle name="_Data_BUS.SOL. - Var. R.O. 3Q-9ytd 2 3 3" xfId="22886" xr:uid="{55338267-AA3D-41D6-BAF2-8C1D9CF0B256}"/>
    <cellStyle name="_Data_BUS.SOL. - Var. R.O. 3Q-9ytd 2 4" xfId="12188" xr:uid="{88CE0518-2729-425B-B14C-0C911EC13991}"/>
    <cellStyle name="_Data_BUS.SOL. - Var. R.O. 3Q-9ytd 2 4 2" xfId="24883" xr:uid="{E1142DCB-9F5B-4EE2-A1BA-0BA278E6A303}"/>
    <cellStyle name="_Data_BUS.SOL. - Var. R.O. 3Q-9ytd 3" xfId="1502" xr:uid="{7D1BC8D2-F130-4163-A009-81419657A8CF}"/>
    <cellStyle name="_Data_BUS.SOL. - Var. R.O. 3Q-9ytd 3 2" xfId="7438" xr:uid="{20AAD7B4-9F66-45BA-A33F-8BCC82AE156A}"/>
    <cellStyle name="_Data_BUS.SOL. - Var. R.O. 3Q-9ytd 3 2 2" xfId="14797" xr:uid="{95782EF3-EB9B-49DD-A9B8-0529F1CC9565}"/>
    <cellStyle name="_Data_BUS.SOL. - Var. R.O. 3Q-9ytd 3 2 2 2" xfId="27308" xr:uid="{AAF4FDF6-8CC7-4974-B4BB-720E7AED1BDE}"/>
    <cellStyle name="_Data_BUS.SOL. - Var. R.O. 3Q-9ytd 3 2 3" xfId="20649" xr:uid="{93DB5C52-14F6-4534-B451-76B2AE0A7E80}"/>
    <cellStyle name="_Data_BUS.SOL. - Var. R.O. 3Q-9ytd 3 3" xfId="10025" xr:uid="{9E7B2820-6EDB-4EAF-8C26-E40B965AB81F}"/>
    <cellStyle name="_Data_BUS.SOL. - Var. R.O. 3Q-9ytd 3 3 2" xfId="17087" xr:uid="{EA87EB5B-7BE5-4B83-A56A-7918D2FD2F98}"/>
    <cellStyle name="_Data_BUS.SOL. - Var. R.O. 3Q-9ytd 3 3 2 2" xfId="29573" xr:uid="{C3EB5A3B-995E-4507-9FF9-B14506138A5D}"/>
    <cellStyle name="_Data_BUS.SOL. - Var. R.O. 3Q-9ytd 3 3 3" xfId="22884" xr:uid="{99A2C2C4-FFB6-47B3-90EE-4D2BDA63531D}"/>
    <cellStyle name="_Data_BUS.SOL. - Var. R.O. 3Q-9ytd 3 4" xfId="12187" xr:uid="{36436A64-717F-453C-BA35-875EFC0BD89D}"/>
    <cellStyle name="_Data_BUS.SOL. - Var. R.O. 3Q-9ytd 3 4 2" xfId="24882" xr:uid="{5CCCB805-10EC-4E9D-A84E-CB5134CF1C02}"/>
    <cellStyle name="_Data_BUS.SOL. - Var. R.O. 3Q-9ytd 4" xfId="7436" xr:uid="{1E8852E9-E033-4CC6-8A1A-B2EF31A4C198}"/>
    <cellStyle name="_Data_BUS.SOL. - Var. R.O. 3Q-9ytd 4 2" xfId="14795" xr:uid="{47BC6E4B-DFAF-4C64-A949-879D8E80AA43}"/>
    <cellStyle name="_Data_BUS.SOL. - Var. R.O. 3Q-9ytd 4 2 2" xfId="27306" xr:uid="{DC86BC69-F7E8-4F17-A171-EE28EF684C5C}"/>
    <cellStyle name="_Data_BUS.SOL. - Var. R.O. 3Q-9ytd 4 3" xfId="20647" xr:uid="{BF7D5141-4E36-40BE-8CCB-9B7DDFDAB429}"/>
    <cellStyle name="_Data_BUS.SOL. - Var. R.O. 3Q-9ytd 5" xfId="10028" xr:uid="{2DA85C4A-EF0D-4249-85E0-D887F4E5AEF8}"/>
    <cellStyle name="_Data_BUS.SOL. - Var. R.O. 3Q-9ytd 5 2" xfId="17090" xr:uid="{01F625CB-E516-4261-B725-557DAB0BAE03}"/>
    <cellStyle name="_Data_BUS.SOL. - Var. R.O. 3Q-9ytd 5 2 2" xfId="29576" xr:uid="{E9A68DC7-70AF-4746-82CE-1940A334119D}"/>
    <cellStyle name="_Data_BUS.SOL. - Var. R.O. 3Q-9ytd 5 3" xfId="22887" xr:uid="{844F1436-E921-48F9-A2F5-DC6C7114CC56}"/>
    <cellStyle name="_Data_BUS.SOL. - Var. R.O. 3Q-9ytd 6" xfId="12189" xr:uid="{E2004B16-85B5-41F8-9A04-36EF6DE4A860}"/>
    <cellStyle name="_Data_BUS.SOL. - Var. R.O. 3Q-9ytd 6 2" xfId="24884" xr:uid="{BD5418CA-B908-493A-9DAD-D28A08B19986}"/>
    <cellStyle name="_Data_C12 CESP x SETT" xfId="1503" xr:uid="{D001746E-59EA-4178-A4E2-C2197EE99304}"/>
    <cellStyle name="_Data_C12 CESP x SETT 2" xfId="1504" xr:uid="{34764EDF-D446-4761-B61B-9411DB3916AC}"/>
    <cellStyle name="_Data_C12 CESP x SETT 2 2" xfId="7440" xr:uid="{5AD87672-6ABF-4334-A3B6-3A3CBFBABAC7}"/>
    <cellStyle name="_Data_C12 CESP x SETT 2 2 2" xfId="14799" xr:uid="{89D4FA29-BD17-40BC-B70F-757410202B93}"/>
    <cellStyle name="_Data_C12 CESP x SETT 2 2 2 2" xfId="27310" xr:uid="{417C527D-5524-402F-9E77-724FDFE17F3E}"/>
    <cellStyle name="_Data_C12 CESP x SETT 2 2 3" xfId="20651" xr:uid="{F4447DB2-BAF2-405B-B7D9-A1BE56D41C7E}"/>
    <cellStyle name="_Data_C12 CESP x SETT 2 3" xfId="10024" xr:uid="{B44DD64A-E324-40EE-8C6C-5F6F849FF66C}"/>
    <cellStyle name="_Data_C12 CESP x SETT 2 3 2" xfId="17086" xr:uid="{BF824D05-53B4-4956-A72A-1D954DE1AE68}"/>
    <cellStyle name="_Data_C12 CESP x SETT 2 3 2 2" xfId="29572" xr:uid="{909A6958-2D1C-4F20-B05F-2C1C88DF31E1}"/>
    <cellStyle name="_Data_C12 CESP x SETT 2 3 3" xfId="22883" xr:uid="{2D133AA1-AC80-4DB8-918C-2AA5C7B0EFF5}"/>
    <cellStyle name="_Data_C12 CESP x SETT 2 4" xfId="12185" xr:uid="{730B37B7-E384-46C4-8200-EAF150D17653}"/>
    <cellStyle name="_Data_C12 CESP x SETT 2 4 2" xfId="24880" xr:uid="{C264E500-427E-428D-8386-C9F198116D2B}"/>
    <cellStyle name="_Data_C12 CESP x SETT 3" xfId="1505" xr:uid="{B565D0AE-4D84-4020-9673-DAF8AC007AE5}"/>
    <cellStyle name="_Data_C12 CESP x SETT 3 2" xfId="7441" xr:uid="{3E24564C-29CA-4BFD-8D90-F0BCFE7ECB2F}"/>
    <cellStyle name="_Data_C12 CESP x SETT 3 2 2" xfId="14800" xr:uid="{BF1CADF7-12C3-479B-BA10-3B396C4165EE}"/>
    <cellStyle name="_Data_C12 CESP x SETT 3 2 2 2" xfId="27311" xr:uid="{33121B4F-2211-4FF6-970F-B00604A5FCD4}"/>
    <cellStyle name="_Data_C12 CESP x SETT 3 2 3" xfId="20652" xr:uid="{7F0E7A05-72B5-4BE6-AAD4-3AA85301316F}"/>
    <cellStyle name="_Data_C12 CESP x SETT 3 3" xfId="10023" xr:uid="{773FFB80-CC55-4F48-948F-4B52C9451131}"/>
    <cellStyle name="_Data_C12 CESP x SETT 3 3 2" xfId="17085" xr:uid="{51ED70A1-96CF-4930-980C-FA50FB6544F9}"/>
    <cellStyle name="_Data_C12 CESP x SETT 3 3 2 2" xfId="29571" xr:uid="{1CE88DCC-99B6-4451-8D63-4A364858A7B7}"/>
    <cellStyle name="_Data_C12 CESP x SETT 3 3 3" xfId="22882" xr:uid="{0CDC7C85-DC63-4C0E-87ED-D32F32151BFA}"/>
    <cellStyle name="_Data_C12 CESP x SETT 3 4" xfId="12184" xr:uid="{AADA5897-229D-4410-A3D7-9B8B97BDA989}"/>
    <cellStyle name="_Data_C12 CESP x SETT 3 4 2" xfId="24879" xr:uid="{FA1841FA-8940-4738-83DB-E4601A8CC0B8}"/>
    <cellStyle name="_Data_C12 CESP x SETT 4" xfId="7439" xr:uid="{75CC9427-929B-4CC4-BA5E-4FB7BC7D7FAF}"/>
    <cellStyle name="_Data_C12 CESP x SETT 4 2" xfId="14798" xr:uid="{BBE007DF-DA39-4BE0-B0B8-897BAD01F9AB}"/>
    <cellStyle name="_Data_C12 CESP x SETT 4 2 2" xfId="27309" xr:uid="{0B8F6442-9E82-48A9-AADC-F89268144F68}"/>
    <cellStyle name="_Data_C12 CESP x SETT 4 3" xfId="20650" xr:uid="{1CB3014D-C844-48F1-9D56-A429689E5195}"/>
    <cellStyle name="_Data_C12 CESP x SETT 5" xfId="10026" xr:uid="{6DEC3CDD-B7DE-4EEE-A307-C1E411C87CAE}"/>
    <cellStyle name="_Data_C12 CESP x SETT 5 2" xfId="17088" xr:uid="{D24E074A-6E78-4707-BD98-DE0433BDA390}"/>
    <cellStyle name="_Data_C12 CESP x SETT 5 2 2" xfId="29574" xr:uid="{D1FB7AAD-F011-432C-9D9E-517D3FC6CD45}"/>
    <cellStyle name="_Data_C12 CESP x SETT 5 3" xfId="22885" xr:uid="{D8725597-8151-4D71-A222-664646B1DACB}"/>
    <cellStyle name="_Data_C12 CESP x SETT 6" xfId="12186" xr:uid="{506191C5-713B-4E6C-8AA3-542F041CFA29}"/>
    <cellStyle name="_Data_C12 CESP x SETT 6 2" xfId="24881" xr:uid="{9ACF7828-58D6-47DC-86A2-5DDC607687DC}"/>
    <cellStyle name="_Data_C12_ Cash flow 2 last" xfId="1506" xr:uid="{E857DB5D-3DCA-41C4-8D76-08B6F24E73A0}"/>
    <cellStyle name="_Data_Cambi 03-04 bdg04(comp)" xfId="1507" xr:uid="{8365B9CD-BE57-4FBA-84E5-1F0F664CB5A7}"/>
    <cellStyle name="_Data_CAPEX BUDGET 2005" xfId="1508" xr:uid="{2976F0E4-2D8F-4C6C-9C16-718EF135E164}"/>
    <cellStyle name="_Data_CAPEX BUDGET 23 NOV 2004" xfId="1509" xr:uid="{55F6DDA2-47BB-427D-8ED7-DEED26AA0C79}"/>
    <cellStyle name="_Data_Carica opo iveco" xfId="1510" xr:uid="{8DD74CF9-3F30-43E2-94D0-7BAE77F6CD28}"/>
    <cellStyle name="_Data_caricamento quarter 1" xfId="1511" xr:uid="{E1EA192C-CC5E-4B75-9D6A-25AB26067E00}"/>
    <cellStyle name="_Data_caricamento quarter 1 2" xfId="1512" xr:uid="{D5456B27-D8C5-411C-8D75-3A18ADBA5C8A}"/>
    <cellStyle name="_Data_caricamento quarter 1 2 2" xfId="7448" xr:uid="{6166CCDB-7A03-4396-8033-AEAF3ABD0BD4}"/>
    <cellStyle name="_Data_caricamento quarter 1 2 2 2" xfId="14805" xr:uid="{FF53CFA0-34CD-4A62-9BF5-595F1F046A69}"/>
    <cellStyle name="_Data_caricamento quarter 1 2 2 2 2" xfId="27316" xr:uid="{097A90DD-B6DE-4DB6-BBD7-2D9441D99280}"/>
    <cellStyle name="_Data_caricamento quarter 1 2 2 3" xfId="20659" xr:uid="{34A19355-E399-4846-96AA-E863B13A6BA2}"/>
    <cellStyle name="_Data_caricamento quarter 1 2 3" xfId="10016" xr:uid="{F0DD1C6E-B7AC-4CD4-8A54-5188CCD1A6EB}"/>
    <cellStyle name="_Data_caricamento quarter 1 2 3 2" xfId="17083" xr:uid="{2E817EF5-A041-44BF-8765-040D18973C76}"/>
    <cellStyle name="_Data_caricamento quarter 1 2 3 2 2" xfId="29569" xr:uid="{2DAAC7CB-3D8E-447C-9261-DD1FB54EFC70}"/>
    <cellStyle name="_Data_caricamento quarter 1 2 3 3" xfId="22875" xr:uid="{B16C5F91-0A91-45E5-9490-FD79FC6C1317}"/>
    <cellStyle name="_Data_caricamento quarter 1 2 4" xfId="12182" xr:uid="{B86A6A9E-D82F-40A6-B917-48D29F52260D}"/>
    <cellStyle name="_Data_caricamento quarter 1 2 4 2" xfId="24877" xr:uid="{DDB27409-0569-4FD9-94B3-2ABECD066B78}"/>
    <cellStyle name="_Data_caricamento quarter 1 3" xfId="1513" xr:uid="{4DBCB219-9BCD-4D96-BF84-F87A3160C4C4}"/>
    <cellStyle name="_Data_caricamento quarter 1 3 2" xfId="7449" xr:uid="{21054EF8-163E-4EE4-8CF5-3453E412F0AE}"/>
    <cellStyle name="_Data_caricamento quarter 1 3 2 2" xfId="14806" xr:uid="{F8B2ECB8-DD23-497E-AD13-CAD628E407FB}"/>
    <cellStyle name="_Data_caricamento quarter 1 3 2 2 2" xfId="27317" xr:uid="{1E1CB6E6-7E25-4BCD-BA59-B5E7BB34DB2B}"/>
    <cellStyle name="_Data_caricamento quarter 1 3 2 3" xfId="20660" xr:uid="{762AD65B-EBDE-4DFA-8EB6-85C2792CA34E}"/>
    <cellStyle name="_Data_caricamento quarter 1 3 3" xfId="10015" xr:uid="{B1179729-5E57-4479-B147-17614050441B}"/>
    <cellStyle name="_Data_caricamento quarter 1 3 3 2" xfId="17082" xr:uid="{F4B04F9A-6E37-4546-A274-267BEF88BB2D}"/>
    <cellStyle name="_Data_caricamento quarter 1 3 3 2 2" xfId="29568" xr:uid="{D4741893-962E-4021-BDDE-ED0DD80F17AD}"/>
    <cellStyle name="_Data_caricamento quarter 1 3 3 3" xfId="22874" xr:uid="{8570643F-2702-481F-B93D-94507F260658}"/>
    <cellStyle name="_Data_caricamento quarter 1 3 4" xfId="12181" xr:uid="{24A46229-C3D4-44F2-9D72-AB8B91A2B7C0}"/>
    <cellStyle name="_Data_caricamento quarter 1 3 4 2" xfId="24876" xr:uid="{1C785335-562B-4A39-8EE4-EDA9450688BD}"/>
    <cellStyle name="_Data_caricamento quarter 1 4" xfId="7447" xr:uid="{79446687-802F-4EC4-AC41-7F9291C7B5B9}"/>
    <cellStyle name="_Data_caricamento quarter 1 4 2" xfId="14804" xr:uid="{BB798D4D-B3E1-48AA-9900-5B767E60A811}"/>
    <cellStyle name="_Data_caricamento quarter 1 4 2 2" xfId="27315" xr:uid="{EC3E9AB7-2B87-4DE4-AF77-74583005EA81}"/>
    <cellStyle name="_Data_caricamento quarter 1 4 3" xfId="20658" xr:uid="{38B0BBCF-C36A-40CC-B32E-3D1CB27FE642}"/>
    <cellStyle name="_Data_caricamento quarter 1 5" xfId="10017" xr:uid="{30F50D6C-9A57-4E1B-8967-D0FB9C5FDFCB}"/>
    <cellStyle name="_Data_caricamento quarter 1 5 2" xfId="17084" xr:uid="{887E7134-1D4F-4BEA-B0F3-88CA72846B5F}"/>
    <cellStyle name="_Data_caricamento quarter 1 5 2 2" xfId="29570" xr:uid="{B7F4ECAB-BCC4-4E4F-8E9E-BF054B08198F}"/>
    <cellStyle name="_Data_caricamento quarter 1 5 3" xfId="22876" xr:uid="{CED90E80-9108-42F8-9C74-BB120FA3A387}"/>
    <cellStyle name="_Data_caricamento quarter 1 6" xfId="12183" xr:uid="{B9A8B542-2B0A-4E1C-AB09-368C60780661}"/>
    <cellStyle name="_Data_caricamento quarter 1 6 2" xfId="24878" xr:uid="{C1403E27-C50C-4682-BE5F-C989ABE64E95}"/>
    <cellStyle name="_Data_Cartel1" xfId="1514" xr:uid="{2B62E287-729C-4F16-8C91-A0BA52BADCD1}"/>
    <cellStyle name="_Data_Cartel1_050517_CF Auto Fcst 1 Trim" xfId="1515" xr:uid="{8DB4ABC4-7E04-4C23-B767-CC0D04A08027}"/>
    <cellStyle name="_Data_Cartel1_050517_CF Auto Fcst 1 Trim 2" xfId="1516" xr:uid="{D4A58BE9-1C82-483A-9002-3152086FFD0F}"/>
    <cellStyle name="_Data_Cartel1_050517_CF Auto Fcst 1 Trim 2 2" xfId="7452" xr:uid="{87542B7A-5105-4611-828E-F802425AA181}"/>
    <cellStyle name="_Data_Cartel1_050517_CF Auto Fcst 1 Trim 2 2 2" xfId="14808" xr:uid="{0846AC89-7B47-4BFA-A7CE-E53F4B6CE8FD}"/>
    <cellStyle name="_Data_Cartel1_050517_CF Auto Fcst 1 Trim 2 2 2 2" xfId="27319" xr:uid="{11A71370-C2BD-4133-8817-5513514BECD0}"/>
    <cellStyle name="_Data_Cartel1_050517_CF Auto Fcst 1 Trim 2 2 3" xfId="20663" xr:uid="{DF230E4A-5779-4034-8225-0F60D943D03A}"/>
    <cellStyle name="_Data_Cartel1_050517_CF Auto Fcst 1 Trim 2 3" xfId="10013" xr:uid="{19EAF516-B670-473A-B337-799844780D7F}"/>
    <cellStyle name="_Data_Cartel1_050517_CF Auto Fcst 1 Trim 2 3 2" xfId="17080" xr:uid="{60A471DD-D43C-426D-8E4E-57540EA5D99F}"/>
    <cellStyle name="_Data_Cartel1_050517_CF Auto Fcst 1 Trim 2 3 2 2" xfId="29566" xr:uid="{C1AB700F-397E-4E42-BAFD-6DEBC94F6FB8}"/>
    <cellStyle name="_Data_Cartel1_050517_CF Auto Fcst 1 Trim 2 3 3" xfId="22872" xr:uid="{DC35BC48-643E-41BE-9D05-604C8AE0881E}"/>
    <cellStyle name="_Data_Cartel1_050517_CF Auto Fcst 1 Trim 2 4" xfId="12180" xr:uid="{2BF11684-2503-46A5-8592-B97E6189E1F7}"/>
    <cellStyle name="_Data_Cartel1_050517_CF Auto Fcst 1 Trim 2 4 2" xfId="24875" xr:uid="{A03C02DA-3D61-4B91-800A-5B03A6F8EA62}"/>
    <cellStyle name="_Data_Cartel1_050517_CF Auto Fcst 1 Trim 3" xfId="1517" xr:uid="{719F14E9-7ECB-4782-989A-31439DCC6EF5}"/>
    <cellStyle name="_Data_Cartel1_050517_CF Auto Fcst 1 Trim 3 2" xfId="7453" xr:uid="{3D24437C-EEA7-4395-A24A-1AE49079350E}"/>
    <cellStyle name="_Data_Cartel1_050517_CF Auto Fcst 1 Trim 3 2 2" xfId="14809" xr:uid="{4E58EC86-3D53-4A41-A4F8-E7D88C41347D}"/>
    <cellStyle name="_Data_Cartel1_050517_CF Auto Fcst 1 Trim 3 2 2 2" xfId="27320" xr:uid="{E7C3213A-CFCD-4995-A56E-BBA1CAD61145}"/>
    <cellStyle name="_Data_Cartel1_050517_CF Auto Fcst 1 Trim 3 2 3" xfId="20664" xr:uid="{ED145857-EDB6-4C07-B75B-77E9C534AFFF}"/>
    <cellStyle name="_Data_Cartel1_050517_CF Auto Fcst 1 Trim 3 3" xfId="10009" xr:uid="{16C38C73-C71F-410B-8665-FDCD8B9A6CCD}"/>
    <cellStyle name="_Data_Cartel1_050517_CF Auto Fcst 1 Trim 3 3 2" xfId="17076" xr:uid="{23DC9E25-9B81-4353-BEFE-7093A41CAE94}"/>
    <cellStyle name="_Data_Cartel1_050517_CF Auto Fcst 1 Trim 3 3 2 2" xfId="29562" xr:uid="{E5C0E2D2-E170-46EF-B831-8AD22CC9A7ED}"/>
    <cellStyle name="_Data_Cartel1_050517_CF Auto Fcst 1 Trim 3 3 3" xfId="22868" xr:uid="{2C968C5A-71D8-49D9-8EA0-DA7774C9957F}"/>
    <cellStyle name="_Data_Cartel1_050517_CF Auto Fcst 1 Trim 3 4" xfId="12179" xr:uid="{4E5CE91C-E637-4D79-B6C9-8BF85BFEEA01}"/>
    <cellStyle name="_Data_Cartel1_050517_CF Auto Fcst 1 Trim 3 4 2" xfId="24874" xr:uid="{5BBA926A-8A1F-4C16-98EC-0429F684CFFE}"/>
    <cellStyle name="_Data_Cartel1_050517_CF Auto Fcst 1 Trim 4" xfId="7451" xr:uid="{46D3B2E4-75AA-4912-9904-D4ABF8E2FBC9}"/>
    <cellStyle name="_Data_Cartel1_050517_CF Auto Fcst 1 Trim 4 2" xfId="14807" xr:uid="{89AF97A1-DB3D-45EB-833F-0BADE2DD2E8B}"/>
    <cellStyle name="_Data_Cartel1_050517_CF Auto Fcst 1 Trim 4 2 2" xfId="27318" xr:uid="{7EA0D4EC-847C-4240-8BA2-62611900518B}"/>
    <cellStyle name="_Data_Cartel1_050517_CF Auto Fcst 1 Trim 4 3" xfId="20662" xr:uid="{2E5588E0-0D24-4494-8DE6-5B15C3785A1B}"/>
    <cellStyle name="_Data_Cartel1_050517_CF Auto Fcst 1 Trim 5" xfId="10014" xr:uid="{78013FB3-FCB7-4CC5-BE8B-997B55152B90}"/>
    <cellStyle name="_Data_Cartel1_050517_CF Auto Fcst 1 Trim 5 2" xfId="17081" xr:uid="{10D18A1C-EC1E-4013-ABE9-DAFEF12BEB35}"/>
    <cellStyle name="_Data_Cartel1_050517_CF Auto Fcst 1 Trim 5 2 2" xfId="29567" xr:uid="{286FD246-3F62-47FB-AFFF-92DD2DB71819}"/>
    <cellStyle name="_Data_Cartel1_050517_CF Auto Fcst 1 Trim 5 3" xfId="22873" xr:uid="{15910092-5542-4C32-BAEB-A5E243037495}"/>
    <cellStyle name="_Data_Cartel1_050517_CF Auto Fcst 1 Trim 6" xfId="13380" xr:uid="{E3F1628B-5EEC-48DB-B5F8-65CB643075D7}"/>
    <cellStyle name="_Data_Cartel1_050517_CF Auto Fcst 1 Trim 6 2" xfId="26066" xr:uid="{6618DBB2-0F2B-4966-8ADF-66B4BD871DA6}"/>
    <cellStyle name="_Data_Cartel1_050517_CF Net Debt April" xfId="1518" xr:uid="{E1A43679-CFF8-44B4-A3AB-108481B48D4D}"/>
    <cellStyle name="_Data_Cartel1_050517_CF Net Debt April 2" xfId="1519" xr:uid="{34D6FAEA-6EFC-4477-92CF-1E6A404868F4}"/>
    <cellStyle name="_Data_Cartel1_050517_CF Net Debt April 2 2" xfId="7455" xr:uid="{80FE5B7E-8EDA-4351-A506-E728DBFBF8FC}"/>
    <cellStyle name="_Data_Cartel1_050517_CF Net Debt April 2 2 2" xfId="14811" xr:uid="{42E3BD33-275C-4A77-9046-6C605CE232AB}"/>
    <cellStyle name="_Data_Cartel1_050517_CF Net Debt April 2 2 2 2" xfId="27322" xr:uid="{47486779-B3B4-4809-809C-DB38079FF753}"/>
    <cellStyle name="_Data_Cartel1_050517_CF Net Debt April 2 2 3" xfId="20666" xr:uid="{43AC9214-AEC7-4FB5-9695-EC04E1CDE9F6}"/>
    <cellStyle name="_Data_Cartel1_050517_CF Net Debt April 2 3" xfId="13186" xr:uid="{AA37364E-AEB8-446A-8A8A-2AE292ECFC80}"/>
    <cellStyle name="_Data_Cartel1_050517_CF Net Debt April 2 3 2" xfId="18912" xr:uid="{1A64F1A0-C6EF-4606-87A7-B3D09AB2A8FE}"/>
    <cellStyle name="_Data_Cartel1_050517_CF Net Debt April 2 3 2 2" xfId="31277" xr:uid="{60696CF5-3853-45DA-9539-7C0B961E9202}"/>
    <cellStyle name="_Data_Cartel1_050517_CF Net Debt April 2 3 3" xfId="25879" xr:uid="{C2A3F5A1-EB62-4E93-8C11-8A5D21ACF2F5}"/>
    <cellStyle name="_Data_Cartel1_050517_CF Net Debt April 2 4" xfId="12177" xr:uid="{A4593F08-0770-4A3E-A904-AFEBC9CC0792}"/>
    <cellStyle name="_Data_Cartel1_050517_CF Net Debt April 2 4 2" xfId="24872" xr:uid="{2BE9BE11-5491-40FA-ACCE-D3DEAE706E96}"/>
    <cellStyle name="_Data_Cartel1_050517_CF Net Debt April 3" xfId="1520" xr:uid="{669A9B33-F6E7-465B-A531-196557FF36E7}"/>
    <cellStyle name="_Data_Cartel1_050517_CF Net Debt April 3 2" xfId="7456" xr:uid="{4985F8AF-71BB-4A4A-8110-8601EC20D45D}"/>
    <cellStyle name="_Data_Cartel1_050517_CF Net Debt April 3 2 2" xfId="14812" xr:uid="{81105E16-4B5F-482D-AFDF-17A5C1233D06}"/>
    <cellStyle name="_Data_Cartel1_050517_CF Net Debt April 3 2 2 2" xfId="27323" xr:uid="{51448AAA-587F-4985-A2DE-5A0C37E95969}"/>
    <cellStyle name="_Data_Cartel1_050517_CF Net Debt April 3 2 3" xfId="20667" xr:uid="{576C3212-00B8-4552-A40C-8F023B19740B}"/>
    <cellStyle name="_Data_Cartel1_050517_CF Net Debt April 3 3" xfId="10008" xr:uid="{D3E374C1-309F-465A-973D-F5C800DEA182}"/>
    <cellStyle name="_Data_Cartel1_050517_CF Net Debt April 3 3 2" xfId="17075" xr:uid="{C5C76789-1D82-4E66-A4EE-E68627FE2E2E}"/>
    <cellStyle name="_Data_Cartel1_050517_CF Net Debt April 3 3 2 2" xfId="29561" xr:uid="{C71F3DD5-1E43-4AE9-B30E-AEEB46DE5AAC}"/>
    <cellStyle name="_Data_Cartel1_050517_CF Net Debt April 3 3 3" xfId="22867" xr:uid="{D2E54FCD-85EE-4AC0-B085-5CD0C9F6F527}"/>
    <cellStyle name="_Data_Cartel1_050517_CF Net Debt April 3 4" xfId="12176" xr:uid="{CA186DCE-6787-49AD-AEE1-0DC44EB5E7D1}"/>
    <cellStyle name="_Data_Cartel1_050517_CF Net Debt April 3 4 2" xfId="24871" xr:uid="{561B0B10-CA49-4C56-BE2E-915974C011E6}"/>
    <cellStyle name="_Data_Cartel1_050517_CF Net Debt April 4" xfId="7454" xr:uid="{AB407966-26F5-4B05-A01B-BB1956874463}"/>
    <cellStyle name="_Data_Cartel1_050517_CF Net Debt April 4 2" xfId="14810" xr:uid="{2D55EFF0-29C6-48F4-A06F-F281E9AC81BD}"/>
    <cellStyle name="_Data_Cartel1_050517_CF Net Debt April 4 2 2" xfId="27321" xr:uid="{AA1C4DED-D5E7-446A-BF07-ACCEA651393E}"/>
    <cellStyle name="_Data_Cartel1_050517_CF Net Debt April 4 3" xfId="20665" xr:uid="{DC723858-C758-44FE-94AC-B29F629BFE35}"/>
    <cellStyle name="_Data_Cartel1_050517_CF Net Debt April 5" xfId="13182" xr:uid="{CC7DD38A-752D-41DC-A134-AE2751108893}"/>
    <cellStyle name="_Data_Cartel1_050517_CF Net Debt April 5 2" xfId="18908" xr:uid="{4AC9CB1B-D88D-46AF-89B8-2F3EA519F5B5}"/>
    <cellStyle name="_Data_Cartel1_050517_CF Net Debt April 5 2 2" xfId="31273" xr:uid="{E1A9081E-FB57-4D62-87C2-0268E1A0FF80}"/>
    <cellStyle name="_Data_Cartel1_050517_CF Net Debt April 5 3" xfId="25875" xr:uid="{7E77FCFC-7ABE-4C45-9D4A-F7E279904E7A}"/>
    <cellStyle name="_Data_Cartel1_050517_CF Net Debt April 6" xfId="12178" xr:uid="{D1D8CD61-7AEE-4EEC-82E4-96A585838E68}"/>
    <cellStyle name="_Data_Cartel1_050517_CF Net Debt April 6 2" xfId="24873" xr:uid="{94517E5D-0160-4C61-8A3D-32CFC78DB190}"/>
    <cellStyle name="_Data_Cartel1_06_DBOPS_Actl_C13" xfId="1521" xr:uid="{BF6C1779-2E84-49BA-A3FF-68F47E1FDEB5}"/>
    <cellStyle name="_Data_Cartel1_1" xfId="1522" xr:uid="{DE564825-FA86-4EE6-8048-3E53F86AA437}"/>
    <cellStyle name="_Data_Cartel1_ADJDOM27" xfId="1523" xr:uid="{31CE2990-2DEC-48EA-B676-7AD16F11A70A}"/>
    <cellStyle name="_Data_Cartel1_ADJDOM27 2" xfId="1524" xr:uid="{29D3A216-CAD4-4CC0-8469-B435F1BFFD37}"/>
    <cellStyle name="_Data_Cartel1_ADJDOM27 2 2" xfId="7460" xr:uid="{129D4F2F-2254-491B-8360-D084DA74FBD9}"/>
    <cellStyle name="_Data_Cartel1_ADJDOM27 2 2 2" xfId="14815" xr:uid="{2437B288-164A-4AAA-B8E8-E9116BBF93C1}"/>
    <cellStyle name="_Data_Cartel1_ADJDOM27 2 2 2 2" xfId="27326" xr:uid="{9F7D254C-A12F-4542-A344-DD08F7112EE7}"/>
    <cellStyle name="_Data_Cartel1_ADJDOM27 2 2 3" xfId="20671" xr:uid="{083FD75F-4E51-409B-80EE-9155566B4085}"/>
    <cellStyle name="_Data_Cartel1_ADJDOM27 2 3" xfId="10006" xr:uid="{8BE0A07B-74DD-4618-93E0-073C54175F7F}"/>
    <cellStyle name="_Data_Cartel1_ADJDOM27 2 3 2" xfId="17073" xr:uid="{D2657B0C-549D-4B45-93CD-FA9C48D87A29}"/>
    <cellStyle name="_Data_Cartel1_ADJDOM27 2 3 2 2" xfId="29559" xr:uid="{12797808-EAFC-4AA9-895B-6389B37663CC}"/>
    <cellStyle name="_Data_Cartel1_ADJDOM27 2 3 3" xfId="22865" xr:uid="{6AB80E5E-7530-4309-984A-8DFB29B53BC3}"/>
    <cellStyle name="_Data_Cartel1_ADJDOM27 2 4" xfId="12174" xr:uid="{2F115681-2C0B-481D-9426-2FA64CBA6628}"/>
    <cellStyle name="_Data_Cartel1_ADJDOM27 2 4 2" xfId="24869" xr:uid="{E53DE142-6345-4430-A4EF-DB1DE1C79496}"/>
    <cellStyle name="_Data_Cartel1_ADJDOM27 3" xfId="1525" xr:uid="{2BB01572-BE1F-4A54-B944-35AE0AD02D47}"/>
    <cellStyle name="_Data_Cartel1_ADJDOM27 3 2" xfId="7461" xr:uid="{AE75D392-FE40-4E2F-87BD-DCBED5B3E9B3}"/>
    <cellStyle name="_Data_Cartel1_ADJDOM27 3 2 2" xfId="14816" xr:uid="{D708C807-9000-4B91-AB1C-384A530CD771}"/>
    <cellStyle name="_Data_Cartel1_ADJDOM27 3 2 2 2" xfId="27327" xr:uid="{6E0BBAC3-657A-435F-B2A0-69EF71BBBC45}"/>
    <cellStyle name="_Data_Cartel1_ADJDOM27 3 2 3" xfId="20672" xr:uid="{610BE3C8-9158-452D-B427-EE50DC33061A}"/>
    <cellStyle name="_Data_Cartel1_ADJDOM27 3 3" xfId="10005" xr:uid="{2D105760-9AC3-42C2-A7EB-BCA6D82E28B7}"/>
    <cellStyle name="_Data_Cartel1_ADJDOM27 3 3 2" xfId="17072" xr:uid="{27A805D2-926F-4B2A-906B-64D371A7D4C1}"/>
    <cellStyle name="_Data_Cartel1_ADJDOM27 3 3 2 2" xfId="29558" xr:uid="{4B593D92-8151-401F-B7E5-A502900A7D7A}"/>
    <cellStyle name="_Data_Cartel1_ADJDOM27 3 3 3" xfId="22864" xr:uid="{C21BB9F0-7CAC-4B5A-91B1-B1203F8FD37F}"/>
    <cellStyle name="_Data_Cartel1_ADJDOM27 3 4" xfId="12173" xr:uid="{1EE5610B-0C81-454C-A296-CA386C31BBA3}"/>
    <cellStyle name="_Data_Cartel1_ADJDOM27 3 4 2" xfId="24868" xr:uid="{3EE17E02-80E5-44FB-B0B9-9EC857043717}"/>
    <cellStyle name="_Data_Cartel1_ADJDOM27 4" xfId="7459" xr:uid="{87528F86-7A19-4471-85E9-E1EF194507A6}"/>
    <cellStyle name="_Data_Cartel1_ADJDOM27 4 2" xfId="14814" xr:uid="{4AF0FDF5-6F28-4099-91C7-B881ECF01312}"/>
    <cellStyle name="_Data_Cartel1_ADJDOM27 4 2 2" xfId="27325" xr:uid="{73C28647-23C1-43F4-A023-85EB13F584FD}"/>
    <cellStyle name="_Data_Cartel1_ADJDOM27 4 3" xfId="20670" xr:uid="{14C35C24-447A-4CA0-AEBA-C69F6060811F}"/>
    <cellStyle name="_Data_Cartel1_ADJDOM27 5" xfId="10007" xr:uid="{E88E6148-0165-4CC3-A6D9-07E8DCFF9223}"/>
    <cellStyle name="_Data_Cartel1_ADJDOM27 5 2" xfId="17074" xr:uid="{3EC317FC-2105-455C-A4F1-5C6FCAF1E10A}"/>
    <cellStyle name="_Data_Cartel1_ADJDOM27 5 2 2" xfId="29560" xr:uid="{CCE7F6A1-2AA0-4680-9DB4-A7584A6AA48D}"/>
    <cellStyle name="_Data_Cartel1_ADJDOM27 5 3" xfId="22866" xr:uid="{96656178-F14C-4272-BD6D-AEF2210E29E0}"/>
    <cellStyle name="_Data_Cartel1_ADJDOM27 6" xfId="12175" xr:uid="{8572F5EA-8370-40AE-BB53-876BCFD6DF3D}"/>
    <cellStyle name="_Data_Cartel1_ADJDOM27 6 2" xfId="24870" xr:uid="{C94E9321-934A-41C0-982B-38CDDB6E1BF7}"/>
    <cellStyle name="_Data_Cartel1_analisi RO" xfId="1526" xr:uid="{BF55AD1A-173C-4932-8BBE-DC2ED5D73AA9}"/>
    <cellStyle name="_Data_Cartel1_auto restruct" xfId="1527" xr:uid="{2049E5BC-92FB-42B9-B1E3-136868926C30}"/>
    <cellStyle name="_Data_Cartel1_auto restruct 2" xfId="1528" xr:uid="{4731C200-1469-4B6B-A855-DC8B1A67A358}"/>
    <cellStyle name="_Data_Cartel1_auto restruct 2 2" xfId="7464" xr:uid="{5C66FBD4-90D4-4997-8EA2-7F15EDB6FA44}"/>
    <cellStyle name="_Data_Cartel1_auto restruct 2 2 2" xfId="14819" xr:uid="{0B1B6284-EDC0-4590-B5C8-535D91F7FAF4}"/>
    <cellStyle name="_Data_Cartel1_auto restruct 2 2 2 2" xfId="27330" xr:uid="{0084390B-6FDD-4904-9AC0-7380018F22F5}"/>
    <cellStyle name="_Data_Cartel1_auto restruct 2 2 3" xfId="20675" xr:uid="{A8DF4F96-3CC3-4D1B-9BDD-7B60952F5CFC}"/>
    <cellStyle name="_Data_Cartel1_auto restruct 2 3" xfId="11578" xr:uid="{816112C3-4BC7-4481-BD30-CF5E8388B4E2}"/>
    <cellStyle name="_Data_Cartel1_auto restruct 2 3 2" xfId="18513" xr:uid="{377CC1BE-2FD2-4385-9A29-24B29BBFBA7C}"/>
    <cellStyle name="_Data_Cartel1_auto restruct 2 3 2 2" xfId="30878" xr:uid="{47C355A3-CF8F-4825-B55D-F8465B00F46F}"/>
    <cellStyle name="_Data_Cartel1_auto restruct 2 3 3" xfId="24273" xr:uid="{98707B43-660C-490D-9D06-52A16D7A43C6}"/>
    <cellStyle name="_Data_Cartel1_auto restruct 2 4" xfId="12171" xr:uid="{DABA1008-798D-4CE7-99CA-789B2AA22D94}"/>
    <cellStyle name="_Data_Cartel1_auto restruct 2 4 2" xfId="24866" xr:uid="{37781FA8-B200-4F16-9B46-C5DCE7808A71}"/>
    <cellStyle name="_Data_Cartel1_auto restruct 3" xfId="1529" xr:uid="{E70DB154-E1C5-4200-81A8-31F3DA1C33B6}"/>
    <cellStyle name="_Data_Cartel1_auto restruct 3 2" xfId="7465" xr:uid="{2FDC0769-0068-4637-BDF7-24F476342DB9}"/>
    <cellStyle name="_Data_Cartel1_auto restruct 3 2 2" xfId="14820" xr:uid="{8D411BBA-CDF3-43D6-B6AE-EF6C6DB542AC}"/>
    <cellStyle name="_Data_Cartel1_auto restruct 3 2 2 2" xfId="27331" xr:uid="{6825C22B-5CE4-433C-919A-6903E076DD12}"/>
    <cellStyle name="_Data_Cartel1_auto restruct 3 2 3" xfId="20676" xr:uid="{D25F61B5-6E61-4180-98BD-2F11143FE041}"/>
    <cellStyle name="_Data_Cartel1_auto restruct 3 3" xfId="9998" xr:uid="{1B1E779D-5180-4A4D-9FBC-CA583A340F8D}"/>
    <cellStyle name="_Data_Cartel1_auto restruct 3 3 2" xfId="17065" xr:uid="{62713429-A702-4908-9BAC-D9BA6182482D}"/>
    <cellStyle name="_Data_Cartel1_auto restruct 3 3 2 2" xfId="29551" xr:uid="{693719FD-4A71-4281-A14E-FC964A4ECD73}"/>
    <cellStyle name="_Data_Cartel1_auto restruct 3 3 3" xfId="22857" xr:uid="{D41A979E-174F-449F-968D-C45E430CFF3A}"/>
    <cellStyle name="_Data_Cartel1_auto restruct 3 4" xfId="12170" xr:uid="{F74EBA92-E264-42B1-AA65-AB286AB8BB6D}"/>
    <cellStyle name="_Data_Cartel1_auto restruct 3 4 2" xfId="24865" xr:uid="{A5C8BE0F-2014-4C91-BDCF-6A2A0080150A}"/>
    <cellStyle name="_Data_Cartel1_auto restruct 4" xfId="7463" xr:uid="{306273FE-1D8B-4EC7-8649-B7B75D09BA0E}"/>
    <cellStyle name="_Data_Cartel1_auto restruct 4 2" xfId="14818" xr:uid="{0D72BC20-8943-4DF6-9133-689588C3A044}"/>
    <cellStyle name="_Data_Cartel1_auto restruct 4 2 2" xfId="27329" xr:uid="{C039E12E-D897-46D2-A583-592EBE7D5272}"/>
    <cellStyle name="_Data_Cartel1_auto restruct 4 3" xfId="20674" xr:uid="{317FA64D-5480-4572-9366-378B00C639F7}"/>
    <cellStyle name="_Data_Cartel1_auto restruct 5" xfId="10001" xr:uid="{1C95DC1A-2CB2-4B12-98FC-88AA721EE8B3}"/>
    <cellStyle name="_Data_Cartel1_auto restruct 5 2" xfId="17068" xr:uid="{A8E54E24-25E0-4D31-B668-805A94CACC2C}"/>
    <cellStyle name="_Data_Cartel1_auto restruct 5 2 2" xfId="29554" xr:uid="{8359B526-8D62-43CA-B4DF-527AE95BFA50}"/>
    <cellStyle name="_Data_Cartel1_auto restruct 5 3" xfId="22860" xr:uid="{1478A3C8-1EF2-44AF-8A05-BE6BFB0EA977}"/>
    <cellStyle name="_Data_Cartel1_auto restruct 6" xfId="12172" xr:uid="{939A661D-5EF7-4AFC-B108-91CD11C94202}"/>
    <cellStyle name="_Data_Cartel1_auto restruct 6 2" xfId="24867" xr:uid="{B5C3C7A1-FF08-4D39-BA57-768C9FDDD9F0}"/>
    <cellStyle name="_Data_Cartel1_BDGLIGHT PRESENTAZIONE" xfId="1530" xr:uid="{1DC3B756-A9EA-4E48-B10C-E3661B2FEE55}"/>
    <cellStyle name="_Data_Cartel1_BDGLIGHT PRESENTAZIONE 2" xfId="1531" xr:uid="{6B936389-71C4-46B3-A965-7F0BEC39EB55}"/>
    <cellStyle name="_Data_Cartel1_BDGLIGHT PRESENTAZIONE 2 2" xfId="11504" xr:uid="{49385113-E64F-42EC-B6E1-6D9D00CF5354}"/>
    <cellStyle name="_Data_Cartel1_BDGLIGHT PRESENTAZIONE 2 2 2" xfId="18460" xr:uid="{37D73A92-330C-4327-8853-75B2B27DABA2}"/>
    <cellStyle name="_Data_Cartel1_BDGLIGHT PRESENTAZIONE 2 2 2 2" xfId="30825" xr:uid="{9C97F56D-2F51-4ABC-8488-33982958862E}"/>
    <cellStyle name="_Data_Cartel1_BDGLIGHT PRESENTAZIONE 2 2 3" xfId="24205" xr:uid="{BC0E2503-2D8C-4A04-BC0E-29A41CD739A8}"/>
    <cellStyle name="_Data_Cartel1_BDGLIGHT PRESENTAZIONE 2 3" xfId="9988" xr:uid="{88D4B37D-077F-4734-B78B-619005FBCA1B}"/>
    <cellStyle name="_Data_Cartel1_BDGLIGHT PRESENTAZIONE 2 3 2" xfId="17055" xr:uid="{6B7D92B2-AB85-41F5-9D28-2D06118B7DA2}"/>
    <cellStyle name="_Data_Cartel1_BDGLIGHT PRESENTAZIONE 2 3 2 2" xfId="29541" xr:uid="{744DC114-EA34-4710-B67A-CDD3655F6C68}"/>
    <cellStyle name="_Data_Cartel1_BDGLIGHT PRESENTAZIONE 2 3 3" xfId="22847" xr:uid="{2EAF2563-BFF5-44E0-B112-4EE6463232FF}"/>
    <cellStyle name="_Data_Cartel1_BDGLIGHT PRESENTAZIONE 2 4" xfId="12168" xr:uid="{A273D89F-FDDD-4A63-88AC-8101E7FC2389}"/>
    <cellStyle name="_Data_Cartel1_BDGLIGHT PRESENTAZIONE 2 4 2" xfId="24863" xr:uid="{EDA503CA-20F5-418B-BCD1-D5385EDBCA66}"/>
    <cellStyle name="_Data_Cartel1_BDGLIGHT PRESENTAZIONE 3" xfId="1532" xr:uid="{D830B790-7440-4184-B277-4C58DACE81BA}"/>
    <cellStyle name="_Data_Cartel1_BDGLIGHT PRESENTAZIONE 3 2" xfId="7467" xr:uid="{AF274060-2159-450F-A678-0F01C4F8C95F}"/>
    <cellStyle name="_Data_Cartel1_BDGLIGHT PRESENTAZIONE 3 2 2" xfId="14822" xr:uid="{768ACE10-3189-43E5-BEF2-ADF2AB8EC937}"/>
    <cellStyle name="_Data_Cartel1_BDGLIGHT PRESENTAZIONE 3 2 2 2" xfId="27333" xr:uid="{F9314C56-B464-4434-981D-35AAF7D342FF}"/>
    <cellStyle name="_Data_Cartel1_BDGLIGHT PRESENTAZIONE 3 2 3" xfId="20678" xr:uid="{EC34BBAD-B7D3-4704-872A-F184C4CECE24}"/>
    <cellStyle name="_Data_Cartel1_BDGLIGHT PRESENTAZIONE 3 3" xfId="9999" xr:uid="{E0BD608C-B1F2-4459-BF67-09242DC91082}"/>
    <cellStyle name="_Data_Cartel1_BDGLIGHT PRESENTAZIONE 3 3 2" xfId="17066" xr:uid="{5ACD30C8-13B0-4042-8F90-C90EAEFECB29}"/>
    <cellStyle name="_Data_Cartel1_BDGLIGHT PRESENTAZIONE 3 3 2 2" xfId="29552" xr:uid="{F122988B-7D87-4C72-A601-A33E08B667AF}"/>
    <cellStyle name="_Data_Cartel1_BDGLIGHT PRESENTAZIONE 3 3 3" xfId="22858" xr:uid="{E4E817EF-8BCB-45C9-9DD4-0EA0445A59CF}"/>
    <cellStyle name="_Data_Cartel1_BDGLIGHT PRESENTAZIONE 3 4" xfId="12167" xr:uid="{30EE9CED-B39E-40DB-981E-FB39ABF3588B}"/>
    <cellStyle name="_Data_Cartel1_BDGLIGHT PRESENTAZIONE 3 4 2" xfId="24862" xr:uid="{9EBEAC52-4609-4CAB-B531-843B6958F444}"/>
    <cellStyle name="_Data_Cartel1_BDGLIGHT PRESENTAZIONE 4" xfId="7466" xr:uid="{E1D5E79B-9BEB-4443-976B-6B1A064AA59F}"/>
    <cellStyle name="_Data_Cartel1_BDGLIGHT PRESENTAZIONE 4 2" xfId="14821" xr:uid="{0B951B28-CECC-4D68-8466-94555E02ADEC}"/>
    <cellStyle name="_Data_Cartel1_BDGLIGHT PRESENTAZIONE 4 2 2" xfId="27332" xr:uid="{C178D333-F221-4817-97FE-42F9E3DFBBAC}"/>
    <cellStyle name="_Data_Cartel1_BDGLIGHT PRESENTAZIONE 4 3" xfId="20677" xr:uid="{9C742BE4-FC2A-45BB-8EE2-6BC70CEF11D1}"/>
    <cellStyle name="_Data_Cartel1_BDGLIGHT PRESENTAZIONE 5" xfId="10000" xr:uid="{8BEA3EBC-E925-4964-8569-86BA31E9B898}"/>
    <cellStyle name="_Data_Cartel1_BDGLIGHT PRESENTAZIONE 5 2" xfId="17067" xr:uid="{18517D3D-0A73-43E6-9548-6283F7EEAFE9}"/>
    <cellStyle name="_Data_Cartel1_BDGLIGHT PRESENTAZIONE 5 2 2" xfId="29553" xr:uid="{E7A1DEDC-9485-4B24-8199-4C1678561E5B}"/>
    <cellStyle name="_Data_Cartel1_BDGLIGHT PRESENTAZIONE 5 3" xfId="22859" xr:uid="{6262B310-78AD-4332-A88F-5A06CE318638}"/>
    <cellStyle name="_Data_Cartel1_BDGLIGHT PRESENTAZIONE 6" xfId="12169" xr:uid="{5D190687-5BE1-4CCD-9E8B-3E52E1ACDC5E}"/>
    <cellStyle name="_Data_Cartel1_BDGLIGHT PRESENTAZIONE 6 2" xfId="24864" xr:uid="{2D677F14-4DA2-48B3-BA1F-B7AA8ECDC4E8}"/>
    <cellStyle name="_Data_Cartel1_budget comparable" xfId="1533" xr:uid="{5257C85B-9B01-4F2D-B19A-ECAAC1D7AE2B}"/>
    <cellStyle name="_Data_Cartel1_budget comparable 2" xfId="1534" xr:uid="{7B75D2CF-381B-48FC-B52B-9FB677D5E3F2}"/>
    <cellStyle name="_Data_Cartel1_budget comparable 2 2" xfId="7469" xr:uid="{4DA4C2BE-A573-40FE-8D6F-3B31A67E58B0}"/>
    <cellStyle name="_Data_Cartel1_budget comparable 2 2 2" xfId="14824" xr:uid="{E043F200-1BCF-491D-A8D6-49DA1DE56A03}"/>
    <cellStyle name="_Data_Cartel1_budget comparable 2 2 2 2" xfId="27335" xr:uid="{943DEE0D-68BE-446F-9260-FBC4FDE1EE37}"/>
    <cellStyle name="_Data_Cartel1_budget comparable 2 2 3" xfId="20680" xr:uid="{70C38D98-993D-4290-B4B4-D19E2B2BBF6B}"/>
    <cellStyle name="_Data_Cartel1_budget comparable 2 3" xfId="9997" xr:uid="{68A9E316-CFAA-41DE-8398-4376ADCAD5D8}"/>
    <cellStyle name="_Data_Cartel1_budget comparable 2 3 2" xfId="17064" xr:uid="{D94E5B1E-508A-4829-9C6A-B4ED0105CE11}"/>
    <cellStyle name="_Data_Cartel1_budget comparable 2 3 2 2" xfId="29550" xr:uid="{31062A81-2AED-4B6D-A996-3CB2D50B4422}"/>
    <cellStyle name="_Data_Cartel1_budget comparable 2 3 3" xfId="22856" xr:uid="{0C280789-50A9-4A87-BFE5-67A239287535}"/>
    <cellStyle name="_Data_Cartel1_budget comparable 2 4" xfId="12165" xr:uid="{A973B45E-B767-40AA-927B-892FD22E7703}"/>
    <cellStyle name="_Data_Cartel1_budget comparable 2 4 2" xfId="24860" xr:uid="{27DEAFD6-0D22-4A0A-8E8F-6E2A9DE8E2C1}"/>
    <cellStyle name="_Data_Cartel1_budget comparable 3" xfId="1535" xr:uid="{50180379-F233-4D25-B555-258B2F3AE011}"/>
    <cellStyle name="_Data_Cartel1_budget comparable 3 2" xfId="7470" xr:uid="{B0B1F347-C813-4AFA-B937-8D35AC826433}"/>
    <cellStyle name="_Data_Cartel1_budget comparable 3 2 2" xfId="14825" xr:uid="{86210AFC-C7BF-4A0A-AEC5-FDC9A26F7163}"/>
    <cellStyle name="_Data_Cartel1_budget comparable 3 2 2 2" xfId="27336" xr:uid="{36D4B157-08A8-4755-8F82-52AC5D4A60DD}"/>
    <cellStyle name="_Data_Cartel1_budget comparable 3 2 3" xfId="20681" xr:uid="{80CA7013-A143-4113-B14C-912DA40CED79}"/>
    <cellStyle name="_Data_Cartel1_budget comparable 3 3" xfId="9996" xr:uid="{BAFEA525-6BCD-4EA9-834F-0A90DB05A371}"/>
    <cellStyle name="_Data_Cartel1_budget comparable 3 3 2" xfId="17063" xr:uid="{F4FF05AA-A5C0-45AD-A925-BD51750F481E}"/>
    <cellStyle name="_Data_Cartel1_budget comparable 3 3 2 2" xfId="29549" xr:uid="{7CFD1D33-ACC0-4B07-9C7D-52E30C33CCD6}"/>
    <cellStyle name="_Data_Cartel1_budget comparable 3 3 3" xfId="22855" xr:uid="{746CA1CA-F780-458A-A2EC-89CB12EDAB61}"/>
    <cellStyle name="_Data_Cartel1_budget comparable 3 4" xfId="12164" xr:uid="{286410A8-B623-4E12-AB92-364093843D16}"/>
    <cellStyle name="_Data_Cartel1_budget comparable 3 4 2" xfId="24859" xr:uid="{653A372C-80D9-4645-9DE5-656275672C91}"/>
    <cellStyle name="_Data_Cartel1_budget comparable 4" xfId="7468" xr:uid="{B16D6765-4169-4AFE-9A9E-93EEB458990F}"/>
    <cellStyle name="_Data_Cartel1_budget comparable 4 2" xfId="14823" xr:uid="{214E2949-7A40-4896-AAD4-2F5D3463F92E}"/>
    <cellStyle name="_Data_Cartel1_budget comparable 4 2 2" xfId="27334" xr:uid="{E6CE23A1-8DED-4A89-BF74-30F54B2E66C2}"/>
    <cellStyle name="_Data_Cartel1_budget comparable 4 3" xfId="20679" xr:uid="{8674BE20-440D-4A37-B9C8-753CB7D620EE}"/>
    <cellStyle name="_Data_Cartel1_budget comparable 5" xfId="9995" xr:uid="{DE88013D-09A6-4228-A251-7EACFA6417D7}"/>
    <cellStyle name="_Data_Cartel1_budget comparable 5 2" xfId="17062" xr:uid="{F27ED869-481E-4D91-8D62-CD48FA7AEB4A}"/>
    <cellStyle name="_Data_Cartel1_budget comparable 5 2 2" xfId="29548" xr:uid="{6B0881C7-404A-4B87-A91B-D8ACDA078279}"/>
    <cellStyle name="_Data_Cartel1_budget comparable 5 3" xfId="22854" xr:uid="{3FEC8435-0B05-4F53-B297-ECBDD429E345}"/>
    <cellStyle name="_Data_Cartel1_budget comparable 6" xfId="12166" xr:uid="{27441611-6185-4F36-B04F-C3E12B48A188}"/>
    <cellStyle name="_Data_Cartel1_budget comparable 6 2" xfId="24861" xr:uid="{0A155D5E-6ECD-4D40-B495-135FAAA99666}"/>
    <cellStyle name="_Data_Cartel1_Cartel1" xfId="1536" xr:uid="{795012DF-71B8-4AF4-8AE1-08139CE7EE1E}"/>
    <cellStyle name="_Data_Cartel1_Cartel1 2" xfId="1537" xr:uid="{E448F885-529F-48D9-B8B2-313BEFF31958}"/>
    <cellStyle name="_Data_Cartel1_Cartel1 2 2" xfId="7472" xr:uid="{9ACA0825-0840-416C-B21C-085A02EA8E66}"/>
    <cellStyle name="_Data_Cartel1_Cartel1 2 2 2" xfId="14827" xr:uid="{DE17C9C0-0033-4E16-9A9F-2155B3FD6D14}"/>
    <cellStyle name="_Data_Cartel1_Cartel1 2 2 2 2" xfId="27338" xr:uid="{546E23AA-8E4E-4FEA-A4AA-E58DCDA2C9B5}"/>
    <cellStyle name="_Data_Cartel1_Cartel1 2 2 3" xfId="20683" xr:uid="{2C145086-7549-4ACA-82E8-155FE40D5D25}"/>
    <cellStyle name="_Data_Cartel1_Cartel1 2 3" xfId="13181" xr:uid="{156F73B9-2D54-449F-BCE8-395D2CF3B04A}"/>
    <cellStyle name="_Data_Cartel1_Cartel1 2 3 2" xfId="18907" xr:uid="{95C3C7DB-5C19-47DE-A047-559B9A61D017}"/>
    <cellStyle name="_Data_Cartel1_Cartel1 2 3 2 2" xfId="31272" xr:uid="{85452A54-B240-4633-B267-C743F18482B1}"/>
    <cellStyle name="_Data_Cartel1_Cartel1 2 3 3" xfId="25874" xr:uid="{05D4882F-9A1A-47DB-8623-0C606FFD5D53}"/>
    <cellStyle name="_Data_Cartel1_Cartel1 2 4" xfId="12162" xr:uid="{995C5AE4-BD18-484D-9638-CE9428441072}"/>
    <cellStyle name="_Data_Cartel1_Cartel1 2 4 2" xfId="24857" xr:uid="{51FEC8EB-255E-43CE-9C99-E11BBBCFDF05}"/>
    <cellStyle name="_Data_Cartel1_Cartel1 3" xfId="1538" xr:uid="{63E7E9E3-1FB4-4B60-8F0A-CB413B2F0861}"/>
    <cellStyle name="_Data_Cartel1_Cartel1 3 2" xfId="7473" xr:uid="{065ED0E1-75B7-4F81-AA45-0D818B4622F3}"/>
    <cellStyle name="_Data_Cartel1_Cartel1 3 2 2" xfId="14828" xr:uid="{5411D994-7C5D-4A2C-A260-C7B50943CD26}"/>
    <cellStyle name="_Data_Cartel1_Cartel1 3 2 2 2" xfId="27339" xr:uid="{BF05CFD4-9897-4373-A4C2-AAFB84F88C7A}"/>
    <cellStyle name="_Data_Cartel1_Cartel1 3 2 3" xfId="20684" xr:uid="{D126BA17-9B12-41E1-92B2-642CA692665D}"/>
    <cellStyle name="_Data_Cartel1_Cartel1 3 3" xfId="9987" xr:uid="{3C2CA1BF-813F-4890-9F44-1723F0C60CCC}"/>
    <cellStyle name="_Data_Cartel1_Cartel1 3 3 2" xfId="17054" xr:uid="{8ADE1B3E-6917-4677-A268-57C83A1F092B}"/>
    <cellStyle name="_Data_Cartel1_Cartel1 3 3 2 2" xfId="29540" xr:uid="{85AB71FA-69C3-4F2E-84FA-09F4842CA2B3}"/>
    <cellStyle name="_Data_Cartel1_Cartel1 3 3 3" xfId="22846" xr:uid="{6A94690F-7282-498C-9CC6-16DEA71E3130}"/>
    <cellStyle name="_Data_Cartel1_Cartel1 3 4" xfId="12161" xr:uid="{D4E7647F-8791-488B-BB7E-8725628723CF}"/>
    <cellStyle name="_Data_Cartel1_Cartel1 3 4 2" xfId="24856" xr:uid="{53C930DC-A538-4934-8416-097972FBF5AA}"/>
    <cellStyle name="_Data_Cartel1_Cartel1 4" xfId="7471" xr:uid="{B3013D86-9E4B-4B30-9B2E-9684AE1FC85B}"/>
    <cellStyle name="_Data_Cartel1_Cartel1 4 2" xfId="14826" xr:uid="{D81422C1-55A5-4E04-AC5E-03AAF04C4EE9}"/>
    <cellStyle name="_Data_Cartel1_Cartel1 4 2 2" xfId="27337" xr:uid="{44C23F24-E300-4979-B5A5-5D08DF8D56E9}"/>
    <cellStyle name="_Data_Cartel1_Cartel1 4 3" xfId="20682" xr:uid="{CA4C456E-B08B-4284-9FC8-2D63099571FD}"/>
    <cellStyle name="_Data_Cartel1_Cartel1 5" xfId="9990" xr:uid="{B6C7C32E-4A2E-4C3C-9C4B-A521F8BDD781}"/>
    <cellStyle name="_Data_Cartel1_Cartel1 5 2" xfId="17057" xr:uid="{EFE0BB55-9F2A-4EAC-8D41-A568A99FA703}"/>
    <cellStyle name="_Data_Cartel1_Cartel1 5 2 2" xfId="29543" xr:uid="{4A0697D5-3F19-4F7D-8D1F-7C7A69E5C2C1}"/>
    <cellStyle name="_Data_Cartel1_Cartel1 5 3" xfId="22849" xr:uid="{35F2DE0A-3D62-4A2A-A10A-1DE4CE7F98A2}"/>
    <cellStyle name="_Data_Cartel1_Cartel1 6" xfId="12163" xr:uid="{A58F8D48-EBA8-4A96-A534-89E251414094}"/>
    <cellStyle name="_Data_Cartel1_Cartel1 6 2" xfId="24858" xr:uid="{26C13A92-03B0-4AEB-8ABA-6634DC6923B6}"/>
    <cellStyle name="_Data_Cartel1_Cartel1_1" xfId="1539" xr:uid="{C364D00A-5745-4092-AC10-183998016D41}"/>
    <cellStyle name="_Data_Cartel1_Cartel2" xfId="1540" xr:uid="{FC472DA3-2BA2-457E-B92D-DB6C9C1BCBC0}"/>
    <cellStyle name="_Data_Cartel1_Cartel2 2" xfId="1541" xr:uid="{333E6A5D-3FA0-41CA-9B5E-856A34E8247D}"/>
    <cellStyle name="_Data_Cartel1_Cartel2 2 2" xfId="7476" xr:uid="{70516DAC-0F76-46EA-97CA-C3E49E5A905C}"/>
    <cellStyle name="_Data_Cartel1_Cartel2 2 2 2" xfId="14831" xr:uid="{4AC3372A-0072-48F0-B116-5CAE1985B5AA}"/>
    <cellStyle name="_Data_Cartel1_Cartel2 2 2 2 2" xfId="27342" xr:uid="{F489814F-67A2-4325-A9B9-130CC2A42AC1}"/>
    <cellStyle name="_Data_Cartel1_Cartel2 2 2 3" xfId="20687" xr:uid="{B4B5B69F-BD7A-41D2-91EC-1C3312EBC8E4}"/>
    <cellStyle name="_Data_Cartel1_Cartel2 2 3" xfId="9984" xr:uid="{CE8A817A-EC83-4E14-8A52-43BFF5C13450}"/>
    <cellStyle name="_Data_Cartel1_Cartel2 2 3 2" xfId="17052" xr:uid="{FE213A39-DC6F-4154-8E91-2CDF567CA53E}"/>
    <cellStyle name="_Data_Cartel1_Cartel2 2 3 2 2" xfId="29538" xr:uid="{CE5BF8FC-DE34-44EA-8654-85C6E752C9FB}"/>
    <cellStyle name="_Data_Cartel1_Cartel2 2 3 3" xfId="22843" xr:uid="{FE46F454-9A71-40DD-B3AF-3096FA8FCB36}"/>
    <cellStyle name="_Data_Cartel1_Cartel2 2 4" xfId="12159" xr:uid="{9A67D06F-16CB-4DF3-BA8B-47A67A5EC574}"/>
    <cellStyle name="_Data_Cartel1_Cartel2 2 4 2" xfId="24854" xr:uid="{929ABFB9-5241-47E6-B5E1-4106675CCFB4}"/>
    <cellStyle name="_Data_Cartel1_Cartel2 3" xfId="1542" xr:uid="{8BBFBC5D-AC6D-48EE-93B0-A0F61F27D241}"/>
    <cellStyle name="_Data_Cartel1_Cartel2 3 2" xfId="7477" xr:uid="{F638A9B5-9D29-4342-ADD0-EECACCA0F934}"/>
    <cellStyle name="_Data_Cartel1_Cartel2 3 2 2" xfId="14832" xr:uid="{88051CE3-FABB-44EB-A64D-38904C716A17}"/>
    <cellStyle name="_Data_Cartel1_Cartel2 3 2 2 2" xfId="27343" xr:uid="{94562B6D-FA19-47A5-A3A0-70549D762BD1}"/>
    <cellStyle name="_Data_Cartel1_Cartel2 3 2 3" xfId="20688" xr:uid="{59A803DB-018A-4351-B487-9341583B1BB1}"/>
    <cellStyle name="_Data_Cartel1_Cartel2 3 3" xfId="9983" xr:uid="{B43D7933-C8E2-4010-8B6A-8C1D6233E13D}"/>
    <cellStyle name="_Data_Cartel1_Cartel2 3 3 2" xfId="17051" xr:uid="{84CF4A15-114C-458E-A8C4-6A56A7A431FC}"/>
    <cellStyle name="_Data_Cartel1_Cartel2 3 3 2 2" xfId="29537" xr:uid="{05A65154-7C04-435D-B09A-24CCC7EC6BE4}"/>
    <cellStyle name="_Data_Cartel1_Cartel2 3 3 3" xfId="22842" xr:uid="{F2258C3E-0FFB-4EDF-A07A-6942020F6191}"/>
    <cellStyle name="_Data_Cartel1_Cartel2 3 4" xfId="12158" xr:uid="{34C819D3-2C85-4781-966D-DE247735B950}"/>
    <cellStyle name="_Data_Cartel1_Cartel2 3 4 2" xfId="24853" xr:uid="{627219ED-02F9-4B55-AEDF-6C6D59F2987E}"/>
    <cellStyle name="_Data_Cartel1_Cartel2 4" xfId="7475" xr:uid="{D10BF58A-8993-418D-A934-33331484818E}"/>
    <cellStyle name="_Data_Cartel1_Cartel2 4 2" xfId="14830" xr:uid="{0634CC65-59D1-4BBA-9D54-1E076006C262}"/>
    <cellStyle name="_Data_Cartel1_Cartel2 4 2 2" xfId="27341" xr:uid="{5D1E8C01-1D33-483E-B4E1-1441CDA0EB79}"/>
    <cellStyle name="_Data_Cartel1_Cartel2 4 3" xfId="20686" xr:uid="{B4DC0F3E-6FD4-477B-9F15-CA672CFBA0A7}"/>
    <cellStyle name="_Data_Cartel1_Cartel2 5" xfId="9985" xr:uid="{7198465D-01D1-4639-B476-30214ED9DAA7}"/>
    <cellStyle name="_Data_Cartel1_Cartel2 5 2" xfId="17053" xr:uid="{CAE185E8-D197-48DE-81FA-BE304EE55C18}"/>
    <cellStyle name="_Data_Cartel1_Cartel2 5 2 2" xfId="29539" xr:uid="{6CC6AF77-B5BF-4E32-B9EE-A02BF2C4D575}"/>
    <cellStyle name="_Data_Cartel1_Cartel2 5 3" xfId="22844" xr:uid="{78A50890-451B-49C2-9097-BEE2C6F312E3}"/>
    <cellStyle name="_Data_Cartel1_Cartel2 6" xfId="12160" xr:uid="{894C0742-4D4F-4AF3-BACD-02718796CE13}"/>
    <cellStyle name="_Data_Cartel1_Cartel2 6 2" xfId="24855" xr:uid="{9F56A78C-8F2B-4FEB-805F-03E3539F7611}"/>
    <cellStyle name="_Data_Cartel1_Cartel21" xfId="1543" xr:uid="{717FD918-65C5-40EF-ABBE-DAF3B4915607}"/>
    <cellStyle name="_Data_Cartel1_Cartel21 2" xfId="1544" xr:uid="{69FA67BE-1819-4E62-A951-48A6AAEB68A5}"/>
    <cellStyle name="_Data_Cartel1_Cartel21 2 2" xfId="7479" xr:uid="{885DCC7B-128B-4999-8C97-B1BA251CC3EF}"/>
    <cellStyle name="_Data_Cartel1_Cartel21 2 2 2" xfId="14834" xr:uid="{2579D0AC-967A-4E88-966B-E446E0C49B31}"/>
    <cellStyle name="_Data_Cartel1_Cartel21 2 2 2 2" xfId="27345" xr:uid="{A51A5919-D736-4874-8DA4-21216E63EBD3}"/>
    <cellStyle name="_Data_Cartel1_Cartel21 2 2 3" xfId="20690" xr:uid="{F58DD8B2-0A36-4ACD-8FA0-76454C0A5FA3}"/>
    <cellStyle name="_Data_Cartel1_Cartel21 2 3" xfId="9981" xr:uid="{D22BA520-92E7-464F-83E4-13DE75BB3256}"/>
    <cellStyle name="_Data_Cartel1_Cartel21 2 3 2" xfId="17049" xr:uid="{493193B4-47C7-437A-BDE1-CBB3E7B42D27}"/>
    <cellStyle name="_Data_Cartel1_Cartel21 2 3 2 2" xfId="29535" xr:uid="{36F13B3E-477B-41D6-A1B7-4882529A44EE}"/>
    <cellStyle name="_Data_Cartel1_Cartel21 2 3 3" xfId="22840" xr:uid="{5C091B46-5209-4432-BC06-89C8694F5EE1}"/>
    <cellStyle name="_Data_Cartel1_Cartel21 2 4" xfId="12156" xr:uid="{C19016DB-7CEE-49B5-80D1-8CD425A50D11}"/>
    <cellStyle name="_Data_Cartel1_Cartel21 2 4 2" xfId="24851" xr:uid="{FDA35630-27E5-4EDD-8F4F-DE4E9F060897}"/>
    <cellStyle name="_Data_Cartel1_Cartel21 3" xfId="1545" xr:uid="{3B7D5A06-3497-4729-9E95-288EF2BCFED7}"/>
    <cellStyle name="_Data_Cartel1_Cartel21 3 2" xfId="7480" xr:uid="{1A2505B1-732C-425C-B5E5-F63DD83CE36D}"/>
    <cellStyle name="_Data_Cartel1_Cartel21 3 2 2" xfId="14835" xr:uid="{12988ACE-BB42-4F0A-9964-96ACCA232272}"/>
    <cellStyle name="_Data_Cartel1_Cartel21 3 2 2 2" xfId="27346" xr:uid="{C59367B0-14B4-458A-A124-67F6F50AD45F}"/>
    <cellStyle name="_Data_Cartel1_Cartel21 3 2 3" xfId="20691" xr:uid="{58803D8D-E00D-47BE-ACBC-F06297906EBB}"/>
    <cellStyle name="_Data_Cartel1_Cartel21 3 3" xfId="9980" xr:uid="{FC0E49FB-D927-4C11-899E-7930EA13D31C}"/>
    <cellStyle name="_Data_Cartel1_Cartel21 3 3 2" xfId="17048" xr:uid="{0BB850B4-A022-4A85-958E-D671620ABE1A}"/>
    <cellStyle name="_Data_Cartel1_Cartel21 3 3 2 2" xfId="29534" xr:uid="{6AB325F7-E0E6-4BC6-BA17-5FEC64F3B5BA}"/>
    <cellStyle name="_Data_Cartel1_Cartel21 3 3 3" xfId="22839" xr:uid="{C311C61D-310F-4919-A82B-BB86DABCAFC5}"/>
    <cellStyle name="_Data_Cartel1_Cartel21 3 4" xfId="12155" xr:uid="{3AF65806-C2F4-4A53-9A84-D64EDB00A871}"/>
    <cellStyle name="_Data_Cartel1_Cartel21 3 4 2" xfId="24850" xr:uid="{22FB4981-2221-4898-982D-163B54AB055C}"/>
    <cellStyle name="_Data_Cartel1_Cartel21 4" xfId="7478" xr:uid="{BFF40C3A-C8DB-4552-ADC9-29EC3AFDE76F}"/>
    <cellStyle name="_Data_Cartel1_Cartel21 4 2" xfId="14833" xr:uid="{263383BC-3691-40A5-AB72-D1A1928BC659}"/>
    <cellStyle name="_Data_Cartel1_Cartel21 4 2 2" xfId="27344" xr:uid="{4BD42ECE-45A1-4E0C-A25A-2DF0BF954E39}"/>
    <cellStyle name="_Data_Cartel1_Cartel21 4 3" xfId="20689" xr:uid="{AF4547B4-AA45-4451-A884-28B83308EA0B}"/>
    <cellStyle name="_Data_Cartel1_Cartel21 5" xfId="9982" xr:uid="{86568FDB-B99B-43F2-9130-FA4038556A6B}"/>
    <cellStyle name="_Data_Cartel1_Cartel21 5 2" xfId="17050" xr:uid="{9E025D46-11A6-4471-B500-B18E3824C5C8}"/>
    <cellStyle name="_Data_Cartel1_Cartel21 5 2 2" xfId="29536" xr:uid="{708BAF8E-6B44-4BD3-B9D9-1EF6427E5ECA}"/>
    <cellStyle name="_Data_Cartel1_Cartel21 5 3" xfId="22841" xr:uid="{A4157725-27CC-47ED-9C1D-2A0E3A6B938C}"/>
    <cellStyle name="_Data_Cartel1_Cartel21 6" xfId="12157" xr:uid="{9B71F33C-C588-4EC8-B175-73F0B523327D}"/>
    <cellStyle name="_Data_Cartel1_Cartel21 6 2" xfId="24852" xr:uid="{43B571B4-3766-4031-AB2D-F7F888F68F2D}"/>
    <cellStyle name="_Data_Cartel1_Cartel31" xfId="1546" xr:uid="{F9E4C558-FFDD-47B8-8058-D1F056B1068E}"/>
    <cellStyle name="_Data_Cartel1_cash flow  per quarter" xfId="1547" xr:uid="{112F0CBE-173B-4D93-8324-A081B4888F87}"/>
    <cellStyle name="_Data_Cartel1_cash flow  per quarter 2" xfId="1548" xr:uid="{AC403695-2A88-4852-841B-85BEA1F03A13}"/>
    <cellStyle name="_Data_Cartel1_cash flow  per quarter 2 2" xfId="7483" xr:uid="{143C2CD5-5FE9-48E0-95CF-E0DDF493240E}"/>
    <cellStyle name="_Data_Cartel1_cash flow  per quarter 2 2 2" xfId="14838" xr:uid="{77323F94-C708-470F-BC74-9A35C5D52D0F}"/>
    <cellStyle name="_Data_Cartel1_cash flow  per quarter 2 2 2 2" xfId="27349" xr:uid="{D160879E-7ACB-4D8C-8A5F-8EA6F56F9DB8}"/>
    <cellStyle name="_Data_Cartel1_cash flow  per quarter 2 2 3" xfId="20694" xr:uid="{48918696-5AD8-4ED1-AAA1-5121A029FD4A}"/>
    <cellStyle name="_Data_Cartel1_cash flow  per quarter 2 3" xfId="9976" xr:uid="{D7A4AEE6-41FD-486D-B950-7C7AE2BDD5FA}"/>
    <cellStyle name="_Data_Cartel1_cash flow  per quarter 2 3 2" xfId="17045" xr:uid="{E91431D8-EFE6-4854-91C7-E74C9096EEF1}"/>
    <cellStyle name="_Data_Cartel1_cash flow  per quarter 2 3 2 2" xfId="29532" xr:uid="{BE8009AE-F499-4973-A97F-2DB0AAB138AB}"/>
    <cellStyle name="_Data_Cartel1_cash flow  per quarter 2 3 3" xfId="22836" xr:uid="{8C90057B-B63F-49AC-B62D-4B9459238334}"/>
    <cellStyle name="_Data_Cartel1_cash flow  per quarter 2 4" xfId="12153" xr:uid="{A1C9D275-5E9B-4449-99F8-BB12E41AEDA3}"/>
    <cellStyle name="_Data_Cartel1_cash flow  per quarter 2 4 2" xfId="24848" xr:uid="{4524D3FC-E588-4C99-925B-2A3CAF0B9A22}"/>
    <cellStyle name="_Data_Cartel1_cash flow  per quarter 3" xfId="1549" xr:uid="{57332010-927D-4F62-9E90-69CAA4CEE1C6}"/>
    <cellStyle name="_Data_Cartel1_cash flow  per quarter 3 2" xfId="7484" xr:uid="{CA5947EF-56C7-4194-938D-8D7585CA8A4B}"/>
    <cellStyle name="_Data_Cartel1_cash flow  per quarter 3 2 2" xfId="14839" xr:uid="{3F5B4BA1-E926-4CDA-A0E3-FB3650A73A8B}"/>
    <cellStyle name="_Data_Cartel1_cash flow  per quarter 3 2 2 2" xfId="27350" xr:uid="{D404B54B-A75B-4284-9685-2950E4D4B79D}"/>
    <cellStyle name="_Data_Cartel1_cash flow  per quarter 3 2 3" xfId="20695" xr:uid="{7FB5A60A-FCFF-40CD-B768-511F0499945D}"/>
    <cellStyle name="_Data_Cartel1_cash flow  per quarter 3 3" xfId="13136" xr:uid="{1711D0E3-D5B6-4A7C-9845-DECB274CFC6F}"/>
    <cellStyle name="_Data_Cartel1_cash flow  per quarter 3 3 2" xfId="18883" xr:uid="{6D996AB8-3F77-4898-9772-0418F553E9E1}"/>
    <cellStyle name="_Data_Cartel1_cash flow  per quarter 3 3 2 2" xfId="31248" xr:uid="{05298C0D-2A2F-4736-862A-A848C8536757}"/>
    <cellStyle name="_Data_Cartel1_cash flow  per quarter 3 3 3" xfId="25831" xr:uid="{1AA974E5-1910-4D74-A859-EFAD29D7184E}"/>
    <cellStyle name="_Data_Cartel1_cash flow  per quarter 3 4" xfId="12152" xr:uid="{7753F709-38F1-4A85-BB58-1BF56006A3FC}"/>
    <cellStyle name="_Data_Cartel1_cash flow  per quarter 3 4 2" xfId="24847" xr:uid="{964367F3-1248-4C02-BB45-2E0A9B6FEDB9}"/>
    <cellStyle name="_Data_Cartel1_cash flow  per quarter 4" xfId="7482" xr:uid="{5FBC48FA-0365-42D6-B227-43213575C7EF}"/>
    <cellStyle name="_Data_Cartel1_cash flow  per quarter 4 2" xfId="14837" xr:uid="{A4665C51-F830-4044-A70C-D3DE7AA1D6CD}"/>
    <cellStyle name="_Data_Cartel1_cash flow  per quarter 4 2 2" xfId="27348" xr:uid="{A32CCBE1-C780-4024-AF0F-1113E884EB04}"/>
    <cellStyle name="_Data_Cartel1_cash flow  per quarter 4 3" xfId="20693" xr:uid="{5DE1D58A-B4E3-4E50-94C3-C04587B0629F}"/>
    <cellStyle name="_Data_Cartel1_cash flow  per quarter 5" xfId="9977" xr:uid="{A0CD879D-3F26-411A-BF35-37085B0AC1A6}"/>
    <cellStyle name="_Data_Cartel1_cash flow  per quarter 5 2" xfId="17046" xr:uid="{52CC9255-942F-4A1B-8162-12AFBC5C4E27}"/>
    <cellStyle name="_Data_Cartel1_cash flow  per quarter 5 2 2" xfId="29533" xr:uid="{F36C8294-EC85-4471-922B-98B2A687706A}"/>
    <cellStyle name="_Data_Cartel1_cash flow  per quarter 5 3" xfId="22837" xr:uid="{B252F495-6B0E-4700-8348-C8DF59F6698D}"/>
    <cellStyle name="_Data_Cartel1_cash flow  per quarter 6" xfId="12154" xr:uid="{F672B314-A61D-411D-A08D-134621A007BD}"/>
    <cellStyle name="_Data_Cartel1_cash flow  per quarter 6 2" xfId="24849" xr:uid="{BA7CB2BB-0E5C-4043-B837-D2EA1DE83C5D}"/>
    <cellStyle name="_Data_Cartel1_cash flow c13" xfId="1550" xr:uid="{0CDDCA60-B774-4DAD-81DC-468A89249FCA}"/>
    <cellStyle name="_Data_Cartel1_CASH FLOW TRADING4" xfId="1551" xr:uid="{289B33D6-F831-4934-BAC9-77E99B3E2390}"/>
    <cellStyle name="_Data_Cartel1_CASH FLOW TRADING4 2" xfId="1552" xr:uid="{7F066C6C-D368-4DB9-B8D1-EC6004FF82F7}"/>
    <cellStyle name="_Data_Cartel1_CASH FLOW TRADING4 2 2" xfId="7487" xr:uid="{81697C1A-6013-4CBD-BA66-A1BF7A950619}"/>
    <cellStyle name="_Data_Cartel1_CASH FLOW TRADING4 2 2 2" xfId="14842" xr:uid="{72FCB233-8123-4B8E-B56A-9FA4D5BEE827}"/>
    <cellStyle name="_Data_Cartel1_CASH FLOW TRADING4 2 2 2 2" xfId="27353" xr:uid="{084C1907-CCD0-47F9-A93F-2EC5F8DFBD18}"/>
    <cellStyle name="_Data_Cartel1_CASH FLOW TRADING4 2 2 3" xfId="20698" xr:uid="{23604D24-154B-4C70-9AA1-F0E42B983B9D}"/>
    <cellStyle name="_Data_Cartel1_CASH FLOW TRADING4 2 3" xfId="9974" xr:uid="{9627F2FD-130B-4636-BC83-717F497107DE}"/>
    <cellStyle name="_Data_Cartel1_CASH FLOW TRADING4 2 3 2" xfId="17043" xr:uid="{7BF6D7A3-1822-4D51-8224-68BDAE5E713F}"/>
    <cellStyle name="_Data_Cartel1_CASH FLOW TRADING4 2 3 2 2" xfId="29530" xr:uid="{33A2E044-364C-45D3-81BD-A653DD3802D6}"/>
    <cellStyle name="_Data_Cartel1_CASH FLOW TRADING4 2 3 3" xfId="22834" xr:uid="{CB28001C-44D2-45E2-9C10-D68F5BA00667}"/>
    <cellStyle name="_Data_Cartel1_CASH FLOW TRADING4 2 4" xfId="12150" xr:uid="{71BA059C-04EB-41CF-A949-DD832DCA68EA}"/>
    <cellStyle name="_Data_Cartel1_CASH FLOW TRADING4 2 4 2" xfId="24845" xr:uid="{968641AD-C088-426F-87CD-47B088E793DB}"/>
    <cellStyle name="_Data_Cartel1_CASH FLOW TRADING4 3" xfId="1553" xr:uid="{8311B530-5A3B-4577-981F-978FB6851F01}"/>
    <cellStyle name="_Data_Cartel1_CASH FLOW TRADING4 3 2" xfId="7488" xr:uid="{67ACA340-442E-4F62-8884-39F86F8A45F0}"/>
    <cellStyle name="_Data_Cartel1_CASH FLOW TRADING4 3 2 2" xfId="14843" xr:uid="{CCF82B17-C059-48BC-826C-9A8F98BB96A3}"/>
    <cellStyle name="_Data_Cartel1_CASH FLOW TRADING4 3 2 2 2" xfId="27354" xr:uid="{6872D2DB-D07D-44C8-B02F-9BEBCD72C98B}"/>
    <cellStyle name="_Data_Cartel1_CASH FLOW TRADING4 3 2 3" xfId="20699" xr:uid="{6A6B5397-7DC9-4439-91EC-DCB258AC3D7E}"/>
    <cellStyle name="_Data_Cartel1_CASH FLOW TRADING4 3 3" xfId="9973" xr:uid="{A924CE59-1EA4-4021-921B-398E8691B05E}"/>
    <cellStyle name="_Data_Cartel1_CASH FLOW TRADING4 3 3 2" xfId="17042" xr:uid="{48223E88-7574-46C0-9D42-61C341B515C2}"/>
    <cellStyle name="_Data_Cartel1_CASH FLOW TRADING4 3 3 2 2" xfId="29529" xr:uid="{C26F23E9-01FA-4B51-9C44-A966F0C13275}"/>
    <cellStyle name="_Data_Cartel1_CASH FLOW TRADING4 3 3 3" xfId="22833" xr:uid="{86589BF9-7A76-424C-ADAE-9C07FBA838BB}"/>
    <cellStyle name="_Data_Cartel1_CASH FLOW TRADING4 3 4" xfId="11162" xr:uid="{BEC7F707-1D3F-45E0-8F83-A98A4A0FBADE}"/>
    <cellStyle name="_Data_Cartel1_CASH FLOW TRADING4 3 4 2" xfId="23900" xr:uid="{A0448CB9-3843-450F-9586-5B92E086CFE2}"/>
    <cellStyle name="_Data_Cartel1_CASH FLOW TRADING4 4" xfId="7486" xr:uid="{D3EFA3A1-2D71-4067-901D-C972103AD6C9}"/>
    <cellStyle name="_Data_Cartel1_CASH FLOW TRADING4 4 2" xfId="14841" xr:uid="{C746484D-8CFA-4ECD-A024-FE039B62EF64}"/>
    <cellStyle name="_Data_Cartel1_CASH FLOW TRADING4 4 2 2" xfId="27352" xr:uid="{4F02A990-BC8B-474C-92EB-86A430878074}"/>
    <cellStyle name="_Data_Cartel1_CASH FLOW TRADING4 4 3" xfId="20697" xr:uid="{1E6BBF69-CECC-46FD-AD5A-B61CD0874262}"/>
    <cellStyle name="_Data_Cartel1_CASH FLOW TRADING4 5" xfId="9975" xr:uid="{D65F4C65-04EC-4247-A34F-65CFFE6CA38F}"/>
    <cellStyle name="_Data_Cartel1_CASH FLOW TRADING4 5 2" xfId="17044" xr:uid="{842B5A3A-3DEF-4578-BECB-96D78CF3DBE1}"/>
    <cellStyle name="_Data_Cartel1_CASH FLOW TRADING4 5 2 2" xfId="29531" xr:uid="{CBB0BB45-11E2-457E-9FA8-6F296B92F275}"/>
    <cellStyle name="_Data_Cartel1_CASH FLOW TRADING4 5 3" xfId="22835" xr:uid="{4F5394EC-D933-46CB-82A5-FC764AD3E5ED}"/>
    <cellStyle name="_Data_Cartel1_CASH FLOW TRADING4 6" xfId="12151" xr:uid="{90F549CE-B178-4AD5-8420-0D1EE4E53565}"/>
    <cellStyle name="_Data_Cartel1_CASH FLOW TRADING4 6 2" xfId="24846" xr:uid="{A91B1197-DF37-4A5C-895A-5921CF9748CC}"/>
    <cellStyle name="_Data_Cartel1_CF Auto" xfId="1554" xr:uid="{BC7943E9-8037-4EAF-9CF8-AB0F70D33C05}"/>
    <cellStyle name="_Data_Cartel1_CF Auto 2" xfId="1555" xr:uid="{B7C66C40-BD34-462E-86CA-156384CA110C}"/>
    <cellStyle name="_Data_Cartel1_CF Auto 2 2" xfId="7490" xr:uid="{1DD937D0-52EF-4C2A-918F-D3337606FE33}"/>
    <cellStyle name="_Data_Cartel1_CF Auto 2 2 2" xfId="14845" xr:uid="{DC3982B5-D538-42BC-9179-B98FD73C7325}"/>
    <cellStyle name="_Data_Cartel1_CF Auto 2 2 2 2" xfId="27356" xr:uid="{7E14D6FD-40C0-40C1-A619-0E15820A3332}"/>
    <cellStyle name="_Data_Cartel1_CF Auto 2 2 3" xfId="20701" xr:uid="{BBA71EB9-4282-4F66-A998-3055F4A8DD7A}"/>
    <cellStyle name="_Data_Cartel1_CF Auto 2 3" xfId="9971" xr:uid="{64F20109-1547-49FF-A49B-4D675E90F5AF}"/>
    <cellStyle name="_Data_Cartel1_CF Auto 2 3 2" xfId="17040" xr:uid="{6EF46D88-8A48-4C19-9658-36245BAB04A4}"/>
    <cellStyle name="_Data_Cartel1_CF Auto 2 3 2 2" xfId="29527" xr:uid="{DD6F17A1-7C75-4F09-9168-D03FA0886518}"/>
    <cellStyle name="_Data_Cartel1_CF Auto 2 3 3" xfId="22831" xr:uid="{5E086505-1C6F-4B5E-8FAA-41E39E7CB6D8}"/>
    <cellStyle name="_Data_Cartel1_CF Auto 2 4" xfId="12148" xr:uid="{523B61E3-8201-45F2-AE9C-9B3859717F5A}"/>
    <cellStyle name="_Data_Cartel1_CF Auto 2 4 2" xfId="24843" xr:uid="{70121A0B-49AE-406E-BE56-231CE30C134C}"/>
    <cellStyle name="_Data_Cartel1_CF Auto 3" xfId="1556" xr:uid="{2C2A8A74-F7A8-4A0F-9E7D-F88458CD848A}"/>
    <cellStyle name="_Data_Cartel1_CF Auto 3 2" xfId="7491" xr:uid="{F91BBA42-5E92-4A62-8911-FE13E17B0779}"/>
    <cellStyle name="_Data_Cartel1_CF Auto 3 2 2" xfId="14846" xr:uid="{470A8089-B097-4D67-9AC7-CC199616014B}"/>
    <cellStyle name="_Data_Cartel1_CF Auto 3 2 2 2" xfId="27357" xr:uid="{27931AE8-F407-48AC-B2A5-C88C69C99787}"/>
    <cellStyle name="_Data_Cartel1_CF Auto 3 2 3" xfId="20702" xr:uid="{DD34A799-323D-4962-A7DB-872E33427094}"/>
    <cellStyle name="_Data_Cartel1_CF Auto 3 3" xfId="9970" xr:uid="{5CD35839-0F37-4A38-8E7B-5A9CE85E9B76}"/>
    <cellStyle name="_Data_Cartel1_CF Auto 3 3 2" xfId="17039" xr:uid="{97F4D477-7213-4317-AB4E-F700BD8248B9}"/>
    <cellStyle name="_Data_Cartel1_CF Auto 3 3 2 2" xfId="29526" xr:uid="{CE18516B-A43E-40AD-8AA8-17FDBC3D5CAA}"/>
    <cellStyle name="_Data_Cartel1_CF Auto 3 3 3" xfId="22830" xr:uid="{3CF42393-4ECA-4AF8-819C-64F3C236A2BC}"/>
    <cellStyle name="_Data_Cartel1_CF Auto 3 4" xfId="12147" xr:uid="{53FF0CB0-B248-4CAB-8018-5525AFA1BA6B}"/>
    <cellStyle name="_Data_Cartel1_CF Auto 3 4 2" xfId="24842" xr:uid="{0AA1575B-DBAD-4EF4-AB01-40E663775226}"/>
    <cellStyle name="_Data_Cartel1_CF Auto 4" xfId="7489" xr:uid="{95AC7F62-B668-4E50-9A23-051DFE8C6CAA}"/>
    <cellStyle name="_Data_Cartel1_CF Auto 4 2" xfId="14844" xr:uid="{F21076BA-4572-4367-BA47-B377127574B6}"/>
    <cellStyle name="_Data_Cartel1_CF Auto 4 2 2" xfId="27355" xr:uid="{7282B493-47F6-43A7-B50C-DE40CCFB4C3D}"/>
    <cellStyle name="_Data_Cartel1_CF Auto 4 3" xfId="20700" xr:uid="{82C7A7A2-936C-46C9-8114-D85403A441FF}"/>
    <cellStyle name="_Data_Cartel1_CF Auto 5" xfId="9972" xr:uid="{8C3EDE27-FB05-450C-8E96-F5B87501DDB7}"/>
    <cellStyle name="_Data_Cartel1_CF Auto 5 2" xfId="17041" xr:uid="{9E67E089-9E23-418F-86F0-F5B96DAD4454}"/>
    <cellStyle name="_Data_Cartel1_CF Auto 5 2 2" xfId="29528" xr:uid="{CD38A6A2-DF8D-4926-9D9E-CAFFCADDD807}"/>
    <cellStyle name="_Data_Cartel1_CF Auto 5 3" xfId="22832" xr:uid="{021C2D0C-42C5-4246-9176-688CBFB2E239}"/>
    <cellStyle name="_Data_Cartel1_CF Auto 6" xfId="12149" xr:uid="{80094FC6-E250-4108-BB0B-BB72E9317BB4}"/>
    <cellStyle name="_Data_Cartel1_CF Auto 6 2" xfId="24844" xr:uid="{0E6FE7BB-78A2-42B2-ACAB-EA7D510D674A}"/>
    <cellStyle name="_Data_Cartel1_CF Bus Sol" xfId="1557" xr:uid="{7C4106FE-68DA-4D03-A047-954FBA0D7E09}"/>
    <cellStyle name="_Data_Cartel1_CF Bus Sol 2" xfId="1558" xr:uid="{6524CE70-11DB-4BDC-9315-C81422579AB5}"/>
    <cellStyle name="_Data_Cartel1_CF Bus Sol 2 2" xfId="7493" xr:uid="{6528DBCE-8B25-47AE-AADD-68037B9CAB19}"/>
    <cellStyle name="_Data_Cartel1_CF Bus Sol 2 2 2" xfId="14848" xr:uid="{8EA69D10-9A11-4D6A-9440-6FA2A8DB7CFF}"/>
    <cellStyle name="_Data_Cartel1_CF Bus Sol 2 2 2 2" xfId="27359" xr:uid="{A141F208-351A-4B75-8959-E6DBC632B375}"/>
    <cellStyle name="_Data_Cartel1_CF Bus Sol 2 2 3" xfId="20704" xr:uid="{B4FAD22D-9265-42D1-9314-D9EB6FDD4858}"/>
    <cellStyle name="_Data_Cartel1_CF Bus Sol 2 3" xfId="9967" xr:uid="{B6177906-EEE7-4108-8805-01682E935807}"/>
    <cellStyle name="_Data_Cartel1_CF Bus Sol 2 3 2" xfId="17036" xr:uid="{D3154FB4-0599-436F-B704-280957A0A106}"/>
    <cellStyle name="_Data_Cartel1_CF Bus Sol 2 3 2 2" xfId="29523" xr:uid="{FDA26927-8876-4C50-B6EB-CD7305A7A4B6}"/>
    <cellStyle name="_Data_Cartel1_CF Bus Sol 2 3 3" xfId="22827" xr:uid="{BEB6D0BD-BF73-4392-96E3-F09FA5B32A1D}"/>
    <cellStyle name="_Data_Cartel1_CF Bus Sol 2 4" xfId="12145" xr:uid="{A30AEB5A-D439-4075-9C33-70C0D1AC6594}"/>
    <cellStyle name="_Data_Cartel1_CF Bus Sol 2 4 2" xfId="24840" xr:uid="{BDEA187A-3042-4FD1-86F7-3D0E0FA7331C}"/>
    <cellStyle name="_Data_Cartel1_CF Bus Sol 3" xfId="1559" xr:uid="{037AB6F0-17EB-43A7-B56D-4F9D8A3C0549}"/>
    <cellStyle name="_Data_Cartel1_CF Bus Sol 3 2" xfId="7494" xr:uid="{D1A30532-A0C8-46D0-BD1B-9C4AA2D5DAC7}"/>
    <cellStyle name="_Data_Cartel1_CF Bus Sol 3 2 2" xfId="14849" xr:uid="{CA55396F-26FE-4738-8E6E-F5F3A644FB89}"/>
    <cellStyle name="_Data_Cartel1_CF Bus Sol 3 2 2 2" xfId="27360" xr:uid="{58BBEA2D-77EF-4981-8E89-7775417E3AB6}"/>
    <cellStyle name="_Data_Cartel1_CF Bus Sol 3 2 3" xfId="20705" xr:uid="{338FE14D-DE04-42A6-B2BD-58B9D436199D}"/>
    <cellStyle name="_Data_Cartel1_CF Bus Sol 3 3" xfId="9968" xr:uid="{A35862AD-8851-48E3-8C65-FFC91B9BD3B3}"/>
    <cellStyle name="_Data_Cartel1_CF Bus Sol 3 3 2" xfId="17037" xr:uid="{E1DF172B-F816-4519-98EA-70BB24DF60E6}"/>
    <cellStyle name="_Data_Cartel1_CF Bus Sol 3 3 2 2" xfId="29524" xr:uid="{223273F5-EA28-4F14-871F-66D82633B12A}"/>
    <cellStyle name="_Data_Cartel1_CF Bus Sol 3 3 3" xfId="22828" xr:uid="{CF84BEFA-3687-4A8E-ADAB-B7DCFA086C5A}"/>
    <cellStyle name="_Data_Cartel1_CF Bus Sol 3 4" xfId="12144" xr:uid="{9DF685BB-A82F-4B88-B987-53E9BEDF14A6}"/>
    <cellStyle name="_Data_Cartel1_CF Bus Sol 3 4 2" xfId="24839" xr:uid="{36C0BDA2-1AAB-43F1-BB13-7F3BCD7F4D5F}"/>
    <cellStyle name="_Data_Cartel1_CF Bus Sol 4" xfId="7492" xr:uid="{CFCD0E16-C638-49D6-A25F-433E8BF569E8}"/>
    <cellStyle name="_Data_Cartel1_CF Bus Sol 4 2" xfId="14847" xr:uid="{72187DC9-E48A-4CAC-9C7B-D5F25055C5B7}"/>
    <cellStyle name="_Data_Cartel1_CF Bus Sol 4 2 2" xfId="27358" xr:uid="{0417D213-15BA-4F3D-AF83-DB3ABBD3C5FA}"/>
    <cellStyle name="_Data_Cartel1_CF Bus Sol 4 3" xfId="20703" xr:uid="{02D1F82A-ECC2-49AE-9978-2A764FDB7FD8}"/>
    <cellStyle name="_Data_Cartel1_CF Bus Sol 5" xfId="9969" xr:uid="{C92A8B19-7849-4367-B3ED-4DE81458175A}"/>
    <cellStyle name="_Data_Cartel1_CF Bus Sol 5 2" xfId="17038" xr:uid="{8C2DE57C-BAD8-4ABA-8EE6-E911F7FD4168}"/>
    <cellStyle name="_Data_Cartel1_CF Bus Sol 5 2 2" xfId="29525" xr:uid="{A195009C-07FF-4656-9E8D-162E780A8117}"/>
    <cellStyle name="_Data_Cartel1_CF Bus Sol 5 3" xfId="22829" xr:uid="{CFF4CF68-125C-479C-9AE1-803FC409B843}"/>
    <cellStyle name="_Data_Cartel1_CF Bus Sol 6" xfId="12146" xr:uid="{F39CCBCE-4AF7-429A-A8E1-B70C4FDEF37E}"/>
    <cellStyle name="_Data_Cartel1_CF Bus Sol 6 2" xfId="24841" xr:uid="{1399F658-06A7-4BF3-B613-A4DCEC20C48E}"/>
    <cellStyle name="_Data_Cartel1_CF cash bdg 2005 tot anno" xfId="1560" xr:uid="{84E965B5-B1A3-4B5D-A183-2671D5A726A6}"/>
    <cellStyle name="_Data_Cartel1_CF cash bdg 2005 tot anno 2" xfId="1561" xr:uid="{A5D731FA-0B96-4EC6-A2F9-8A7940A33BED}"/>
    <cellStyle name="_Data_Cartel1_CF cash bdg 2005 tot anno 2 2" xfId="7496" xr:uid="{45214D0A-144E-484B-A22D-EDF7B2CDB4A6}"/>
    <cellStyle name="_Data_Cartel1_CF cash bdg 2005 tot anno 2 2 2" xfId="14851" xr:uid="{8CA3B138-9698-4B93-A377-E0ADAA3EB6B3}"/>
    <cellStyle name="_Data_Cartel1_CF cash bdg 2005 tot anno 2 2 2 2" xfId="27362" xr:uid="{50D1DD15-A764-4A69-9AF6-990A905675F9}"/>
    <cellStyle name="_Data_Cartel1_CF cash bdg 2005 tot anno 2 2 3" xfId="20707" xr:uid="{416CDDCF-E747-47CD-8E27-5ABDE030990E}"/>
    <cellStyle name="_Data_Cartel1_CF cash bdg 2005 tot anno 2 3" xfId="9964" xr:uid="{F2091721-A63A-4B1B-B3FD-967AE16C6D8B}"/>
    <cellStyle name="_Data_Cartel1_CF cash bdg 2005 tot anno 2 3 2" xfId="17033" xr:uid="{AA4A7C56-744D-4729-BF9C-223ADC7F7991}"/>
    <cellStyle name="_Data_Cartel1_CF cash bdg 2005 tot anno 2 3 2 2" xfId="29521" xr:uid="{9694482D-18CD-4AC0-ACD0-C00EFD66088B}"/>
    <cellStyle name="_Data_Cartel1_CF cash bdg 2005 tot anno 2 3 3" xfId="22825" xr:uid="{B55E03FB-7AF7-47CD-B08B-1DDEC48ACA16}"/>
    <cellStyle name="_Data_Cartel1_CF cash bdg 2005 tot anno 2 4" xfId="12142" xr:uid="{0F8C22C1-A8D0-498B-BE8A-16D35B8E7CFD}"/>
    <cellStyle name="_Data_Cartel1_CF cash bdg 2005 tot anno 2 4 2" xfId="24837" xr:uid="{D71B554C-A90F-4449-837A-CE4170C65EB1}"/>
    <cellStyle name="_Data_Cartel1_CF cash bdg 2005 tot anno 3" xfId="1562" xr:uid="{86584184-BACE-4380-B03E-44CF583275FC}"/>
    <cellStyle name="_Data_Cartel1_CF cash bdg 2005 tot anno 3 2" xfId="7497" xr:uid="{DA63DA6B-7869-400C-8CB4-271DF80323F5}"/>
    <cellStyle name="_Data_Cartel1_CF cash bdg 2005 tot anno 3 2 2" xfId="14852" xr:uid="{966A3BE2-7BC1-41F8-89DC-8409214B9112}"/>
    <cellStyle name="_Data_Cartel1_CF cash bdg 2005 tot anno 3 2 2 2" xfId="27363" xr:uid="{2C0E260A-812A-41F8-8D89-AB7ABED082AF}"/>
    <cellStyle name="_Data_Cartel1_CF cash bdg 2005 tot anno 3 2 3" xfId="20708" xr:uid="{F00A6426-1C28-4B54-8040-1013502D2829}"/>
    <cellStyle name="_Data_Cartel1_CF cash bdg 2005 tot anno 3 3" xfId="9956" xr:uid="{1C6FCEBE-6009-4879-BBBF-687CB90101CA}"/>
    <cellStyle name="_Data_Cartel1_CF cash bdg 2005 tot anno 3 3 2" xfId="17025" xr:uid="{70AD146A-612B-45A4-8387-4E64CBFCD7A6}"/>
    <cellStyle name="_Data_Cartel1_CF cash bdg 2005 tot anno 3 3 2 2" xfId="29515" xr:uid="{B64CCDEA-F58A-40CA-B920-90FE7E0CA6FA}"/>
    <cellStyle name="_Data_Cartel1_CF cash bdg 2005 tot anno 3 3 3" xfId="22819" xr:uid="{9C6B0B5E-6BB4-41EE-A70D-6E1CD290EF87}"/>
    <cellStyle name="_Data_Cartel1_CF cash bdg 2005 tot anno 3 4" xfId="12141" xr:uid="{1664DEAC-EF5E-49BF-8DB6-C3C94BC2BCFF}"/>
    <cellStyle name="_Data_Cartel1_CF cash bdg 2005 tot anno 3 4 2" xfId="24836" xr:uid="{E5B5696A-BE20-499E-970F-DF9F67D8240B}"/>
    <cellStyle name="_Data_Cartel1_CF cash bdg 2005 tot anno 4" xfId="7495" xr:uid="{74BB09F2-42B0-47A6-9FD9-3AB5EC9782E9}"/>
    <cellStyle name="_Data_Cartel1_CF cash bdg 2005 tot anno 4 2" xfId="14850" xr:uid="{EA70FF2C-CBFA-4473-B193-CD5666172704}"/>
    <cellStyle name="_Data_Cartel1_CF cash bdg 2005 tot anno 4 2 2" xfId="27361" xr:uid="{F7FD6D5A-7256-4662-BF2E-A0C75157D07C}"/>
    <cellStyle name="_Data_Cartel1_CF cash bdg 2005 tot anno 4 3" xfId="20706" xr:uid="{A26728B3-DB68-4496-A6AB-A81E99985C30}"/>
    <cellStyle name="_Data_Cartel1_CF cash bdg 2005 tot anno 5" xfId="9965" xr:uid="{B7A39933-BFEC-4545-9C02-0457E4E4A126}"/>
    <cellStyle name="_Data_Cartel1_CF cash bdg 2005 tot anno 5 2" xfId="17034" xr:uid="{CF2C032D-3A86-4DB6-94D8-32700B0D41CD}"/>
    <cellStyle name="_Data_Cartel1_CF cash bdg 2005 tot anno 5 2 2" xfId="29522" xr:uid="{87F2B6F3-7F64-4B71-8140-4E1B37D41922}"/>
    <cellStyle name="_Data_Cartel1_CF cash bdg 2005 tot anno 5 3" xfId="22826" xr:uid="{605AEB3E-75E6-496F-8478-DACFF6EAF35B}"/>
    <cellStyle name="_Data_Cartel1_CF cash bdg 2005 tot anno 6" xfId="12143" xr:uid="{131B0F63-8C40-4A35-B9F5-16F39E225181}"/>
    <cellStyle name="_Data_Cartel1_CF cash bdg 2005 tot anno 6 2" xfId="24838" xr:uid="{786CF69F-C789-4100-B701-E862106B4329}"/>
    <cellStyle name="_Data_Cartel1_CF Comau 2005 FCS-BDG- FY04" xfId="1563" xr:uid="{44A2C402-6AD7-4AB6-B808-FE27CEE2FB4D}"/>
    <cellStyle name="_Data_Cartel1_CF Comau 2005 FCS-BDG- FY04 2" xfId="1564" xr:uid="{DCF0B997-1A11-41DC-8E04-05852E736744}"/>
    <cellStyle name="_Data_Cartel1_CF Comau 2005 FCS-BDG- FY04 2 2" xfId="7499" xr:uid="{2DF1CAA3-9C99-4117-BD2A-D3BD89448E87}"/>
    <cellStyle name="_Data_Cartel1_CF Comau 2005 FCS-BDG- FY04 2 2 2" xfId="14854" xr:uid="{08148316-585E-4D74-8011-4A9694D1FECB}"/>
    <cellStyle name="_Data_Cartel1_CF Comau 2005 FCS-BDG- FY04 2 2 2 2" xfId="27365" xr:uid="{20BB1FE3-9695-4EF4-BB03-6DF19A77FC6D}"/>
    <cellStyle name="_Data_Cartel1_CF Comau 2005 FCS-BDG- FY04 2 2 3" xfId="20710" xr:uid="{ECE3FFD2-1452-457D-8998-DD00C4DAFF32}"/>
    <cellStyle name="_Data_Cartel1_CF Comau 2005 FCS-BDG- FY04 2 3" xfId="9962" xr:uid="{DDEF0F8F-039B-4CDC-A798-21C0885ACF9D}"/>
    <cellStyle name="_Data_Cartel1_CF Comau 2005 FCS-BDG- FY04 2 3 2" xfId="17031" xr:uid="{C561D19C-E0A7-4942-94B2-71FA01AE7635}"/>
    <cellStyle name="_Data_Cartel1_CF Comau 2005 FCS-BDG- FY04 2 3 2 2" xfId="29519" xr:uid="{1A36C99A-C472-4E1E-9BAC-92E6C3587E34}"/>
    <cellStyle name="_Data_Cartel1_CF Comau 2005 FCS-BDG- FY04 2 3 3" xfId="22823" xr:uid="{9B4FC4D0-9A67-42F1-B601-C1F84EEF2C4D}"/>
    <cellStyle name="_Data_Cartel1_CF Comau 2005 FCS-BDG- FY04 2 4" xfId="12139" xr:uid="{EC8ECAC8-6718-4D36-A216-C3BDF2D6DC2E}"/>
    <cellStyle name="_Data_Cartel1_CF Comau 2005 FCS-BDG- FY04 2 4 2" xfId="24834" xr:uid="{6735271C-64C0-4FAC-AE48-A315B12554AD}"/>
    <cellStyle name="_Data_Cartel1_CF Comau 2005 FCS-BDG- FY04 3" xfId="1565" xr:uid="{9901B93C-0682-4C61-8A45-90FC901E7B9E}"/>
    <cellStyle name="_Data_Cartel1_CF Comau 2005 FCS-BDG- FY04 3 2" xfId="7500" xr:uid="{9C43F865-89ED-42AE-AFDE-F2B72A3D4440}"/>
    <cellStyle name="_Data_Cartel1_CF Comau 2005 FCS-BDG- FY04 3 2 2" xfId="14855" xr:uid="{C5EE9A74-4F6A-448C-B694-F4C2709B352D}"/>
    <cellStyle name="_Data_Cartel1_CF Comau 2005 FCS-BDG- FY04 3 2 2 2" xfId="27366" xr:uid="{D80BCF24-0055-49E6-87A4-3D7B16B50776}"/>
    <cellStyle name="_Data_Cartel1_CF Comau 2005 FCS-BDG- FY04 3 2 3" xfId="20711" xr:uid="{6CD085C6-78D6-4ED8-B4DF-EAA1862C5660}"/>
    <cellStyle name="_Data_Cartel1_CF Comau 2005 FCS-BDG- FY04 3 3" xfId="9959" xr:uid="{C8B81701-75AA-429D-AA40-2AB460B1DF03}"/>
    <cellStyle name="_Data_Cartel1_CF Comau 2005 FCS-BDG- FY04 3 3 2" xfId="17028" xr:uid="{E4F64E5B-7118-4C76-A8A7-9B6610E42438}"/>
    <cellStyle name="_Data_Cartel1_CF Comau 2005 FCS-BDG- FY04 3 3 2 2" xfId="29518" xr:uid="{2D904ECD-4FCB-4ABC-97B3-2D63217FBDEB}"/>
    <cellStyle name="_Data_Cartel1_CF Comau 2005 FCS-BDG- FY04 3 3 3" xfId="22822" xr:uid="{2BE17679-72ED-4314-B87C-15DDC6DA7B97}"/>
    <cellStyle name="_Data_Cartel1_CF Comau 2005 FCS-BDG- FY04 3 4" xfId="12138" xr:uid="{FE347ABD-6DF0-437B-BAF1-A955112AE16D}"/>
    <cellStyle name="_Data_Cartel1_CF Comau 2005 FCS-BDG- FY04 3 4 2" xfId="24833" xr:uid="{9684C754-E480-4C10-816B-05955654210C}"/>
    <cellStyle name="_Data_Cartel1_CF Comau 2005 FCS-BDG- FY04 4" xfId="7498" xr:uid="{638C64D8-9462-4562-B655-2AA64FCB7FDB}"/>
    <cellStyle name="_Data_Cartel1_CF Comau 2005 FCS-BDG- FY04 4 2" xfId="14853" xr:uid="{BAD89028-57E8-4298-9CA0-D4143702D32C}"/>
    <cellStyle name="_Data_Cartel1_CF Comau 2005 FCS-BDG- FY04 4 2 2" xfId="27364" xr:uid="{6DF7A9F8-CBBD-42AF-8E0F-A09E42088E49}"/>
    <cellStyle name="_Data_Cartel1_CF Comau 2005 FCS-BDG- FY04 4 3" xfId="20709" xr:uid="{670ED751-50F8-4D4E-963C-669698D73C0B}"/>
    <cellStyle name="_Data_Cartel1_CF Comau 2005 FCS-BDG- FY04 5" xfId="9963" xr:uid="{792E68FD-24D2-4200-86BC-CCD36A074E33}"/>
    <cellStyle name="_Data_Cartel1_CF Comau 2005 FCS-BDG- FY04 5 2" xfId="17032" xr:uid="{5170EDEE-148F-4542-89CE-820BAF861EB5}"/>
    <cellStyle name="_Data_Cartel1_CF Comau 2005 FCS-BDG- FY04 5 2 2" xfId="29520" xr:uid="{C8712E21-5061-4994-837E-EC2B58D0ABAC}"/>
    <cellStyle name="_Data_Cartel1_CF Comau 2005 FCS-BDG- FY04 5 3" xfId="22824" xr:uid="{B344631F-84C6-4F53-AFA9-D03737BA8D07}"/>
    <cellStyle name="_Data_Cartel1_CF Comau 2005 FCS-BDG- FY04 6" xfId="12140" xr:uid="{23F5774E-D701-49CA-B151-CDBBF5F06E3C}"/>
    <cellStyle name="_Data_Cartel1_CF Comau 2005 FCS-BDG- FY04 6 2" xfId="24835" xr:uid="{96C85FF0-A707-4D42-B8F6-8A3E02B74890}"/>
    <cellStyle name="_Data_Cartel1_CF Comau FCST12" xfId="1566" xr:uid="{C856A649-4C8E-4F54-B361-F7484E4DC068}"/>
    <cellStyle name="_Data_Cartel1_CF Comau FCST12 2" xfId="1567" xr:uid="{D32D4337-55B6-45BB-BC95-0820948A0D22}"/>
    <cellStyle name="_Data_Cartel1_CF Comau FCST12 2 2" xfId="7502" xr:uid="{C0762F9B-E44B-44E3-951E-15F4C515AA22}"/>
    <cellStyle name="_Data_Cartel1_CF Comau FCST12 2 2 2" xfId="14857" xr:uid="{2F2A1AF5-ADAA-45A3-BC44-6BEC6C257F30}"/>
    <cellStyle name="_Data_Cartel1_CF Comau FCST12 2 2 2 2" xfId="27368" xr:uid="{ACF9B73C-AE6C-41FD-BFBC-5DE22E1960D5}"/>
    <cellStyle name="_Data_Cartel1_CF Comau FCST12 2 2 3" xfId="20713" xr:uid="{9D040BA2-2CFB-4307-BCA7-EBB4F0AAA8DE}"/>
    <cellStyle name="_Data_Cartel1_CF Comau FCST12 2 3" xfId="9957" xr:uid="{9E07AEF6-8CEF-4A42-B441-CEDB69542857}"/>
    <cellStyle name="_Data_Cartel1_CF Comau FCST12 2 3 2" xfId="17026" xr:uid="{845CE3EE-4CE9-4FA5-8BB4-C0A1F12FE759}"/>
    <cellStyle name="_Data_Cartel1_CF Comau FCST12 2 3 2 2" xfId="29516" xr:uid="{77B1C187-B4E0-4F4E-94BC-703FDAAD72F5}"/>
    <cellStyle name="_Data_Cartel1_CF Comau FCST12 2 3 3" xfId="22820" xr:uid="{3E2C37C5-109D-4778-8F8E-C57B0D3AAAB1}"/>
    <cellStyle name="_Data_Cartel1_CF Comau FCST12 2 4" xfId="12098" xr:uid="{2973FEF1-C469-4CA4-A415-F99DDDF0F387}"/>
    <cellStyle name="_Data_Cartel1_CF Comau FCST12 2 4 2" xfId="24793" xr:uid="{6BA594EB-8878-48B3-A72D-789FC161FEED}"/>
    <cellStyle name="_Data_Cartel1_CF Comau FCST12 3" xfId="1568" xr:uid="{C71E7EE2-4C56-485D-953F-3F4FD54EE6B2}"/>
    <cellStyle name="_Data_Cartel1_CF Comau FCST12 3 2" xfId="7503" xr:uid="{857F5B10-9A7D-475E-9110-E91AA298459F}"/>
    <cellStyle name="_Data_Cartel1_CF Comau FCST12 3 2 2" xfId="14858" xr:uid="{79F8C75A-1A97-42E2-9895-CE6E365A8141}"/>
    <cellStyle name="_Data_Cartel1_CF Comau FCST12 3 2 2 2" xfId="27369" xr:uid="{204636AF-B211-46B2-8DDF-DE4ED832FAA0}"/>
    <cellStyle name="_Data_Cartel1_CF Comau FCST12 3 2 3" xfId="20714" xr:uid="{868E9F97-5AC9-4061-AE17-226CFA1897E7}"/>
    <cellStyle name="_Data_Cartel1_CF Comau FCST12 3 3" xfId="13134" xr:uid="{EFE4E908-CD02-41CE-9D33-C4B7BCF0A060}"/>
    <cellStyle name="_Data_Cartel1_CF Comau FCST12 3 3 2" xfId="18881" xr:uid="{7C501317-D420-4F18-8ED6-0F14085EE606}"/>
    <cellStyle name="_Data_Cartel1_CF Comau FCST12 3 3 2 2" xfId="31246" xr:uid="{39D66A6D-6B89-45E8-9435-3AA364D9666F}"/>
    <cellStyle name="_Data_Cartel1_CF Comau FCST12 3 3 3" xfId="25829" xr:uid="{13D6847E-CFB4-4653-A900-743D878AEFA3}"/>
    <cellStyle name="_Data_Cartel1_CF Comau FCST12 3 4" xfId="13225" xr:uid="{F8EBD07E-B029-4D5E-99A8-B12E648F9AB5}"/>
    <cellStyle name="_Data_Cartel1_CF Comau FCST12 3 4 2" xfId="25914" xr:uid="{F12CC48C-E5A6-44E1-8F8E-E6B561DF3421}"/>
    <cellStyle name="_Data_Cartel1_CF Comau FCST12 4" xfId="7501" xr:uid="{0922718D-46A0-4232-9A9F-53002FD757CE}"/>
    <cellStyle name="_Data_Cartel1_CF Comau FCST12 4 2" xfId="14856" xr:uid="{E775A960-BAA3-44BE-8374-3D3A5B9D3F2B}"/>
    <cellStyle name="_Data_Cartel1_CF Comau FCST12 4 2 2" xfId="27367" xr:uid="{8FD24A6E-49D8-4B1C-86D8-6A23B0F10B12}"/>
    <cellStyle name="_Data_Cartel1_CF Comau FCST12 4 3" xfId="20712" xr:uid="{67FD37AA-A4F9-450B-B366-F5B369093005}"/>
    <cellStyle name="_Data_Cartel1_CF Comau FCST12 5" xfId="9958" xr:uid="{8304D6D7-A7E5-4427-8A5B-E9A6668002AF}"/>
    <cellStyle name="_Data_Cartel1_CF Comau FCST12 5 2" xfId="17027" xr:uid="{B11AB262-DAA8-49ED-A86C-FDCA6B6F7152}"/>
    <cellStyle name="_Data_Cartel1_CF Comau FCST12 5 2 2" xfId="29517" xr:uid="{A38BB245-80BE-457B-8A0A-9F6BC007888A}"/>
    <cellStyle name="_Data_Cartel1_CF Comau FCST12 5 3" xfId="22821" xr:uid="{6AF57984-10FD-4097-82D2-E8E737266C63}"/>
    <cellStyle name="_Data_Cartel1_CF Comau FCST12 6" xfId="12137" xr:uid="{03C06C46-326F-4237-9865-6D61164AADA2}"/>
    <cellStyle name="_Data_Cartel1_CF Comau FCST12 6 2" xfId="24832" xr:uid="{3B96E380-7679-4A7F-B585-6EEF3BFD127A}"/>
    <cellStyle name="_Data_Cartel1_CF Comau q1 2005-q1 bdg- q12004" xfId="1569" xr:uid="{5809FB83-3617-4DEA-90A9-36A900A40970}"/>
    <cellStyle name="_Data_Cartel1_CF Comau q1 2005-q1 bdg- q12004 2" xfId="1570" xr:uid="{8F400E05-5423-4A2E-A264-00ACB18E6DD8}"/>
    <cellStyle name="_Data_Cartel1_CF Comau q1 2005-q1 bdg- q12004 2 2" xfId="7504" xr:uid="{28AFB58A-33D8-4608-91B5-852C5DF89A99}"/>
    <cellStyle name="_Data_Cartel1_CF Comau q1 2005-q1 bdg- q12004 2 2 2" xfId="14859" xr:uid="{BE1FA1CE-828A-49CD-BA7C-EE1BE0269C66}"/>
    <cellStyle name="_Data_Cartel1_CF Comau q1 2005-q1 bdg- q12004 2 2 2 2" xfId="27370" xr:uid="{9D2DDECD-59A9-40EC-9D7E-17D3196DB304}"/>
    <cellStyle name="_Data_Cartel1_CF Comau q1 2005-q1 bdg- q12004 2 2 3" xfId="20715" xr:uid="{CB00FF9D-5579-43A6-9F4E-D6BE3DBA07B5}"/>
    <cellStyle name="_Data_Cartel1_CF Comau q1 2005-q1 bdg- q12004 2 3" xfId="9951" xr:uid="{64ADFEDC-7BCF-4DCC-9728-810B98FBA5ED}"/>
    <cellStyle name="_Data_Cartel1_CF Comau q1 2005-q1 bdg- q12004 2 3 2" xfId="17020" xr:uid="{67B964D2-7A3C-48FE-A005-BCCBE7090C64}"/>
    <cellStyle name="_Data_Cartel1_CF Comau q1 2005-q1 bdg- q12004 2 3 2 2" xfId="29513" xr:uid="{B7A334FD-10E9-4C43-8233-883AE938B612}"/>
    <cellStyle name="_Data_Cartel1_CF Comau q1 2005-q1 bdg- q12004 2 3 3" xfId="22817" xr:uid="{9BA1C42D-3D63-44BC-A1C8-AE48335324C1}"/>
    <cellStyle name="_Data_Cartel1_CF Comau q1 2005-q1 bdg- q12004 2 4" xfId="12136" xr:uid="{2E13C146-BBCD-4A55-BC2E-4772AC274AB4}"/>
    <cellStyle name="_Data_Cartel1_CF Comau q1 2005-q1 bdg- q12004 2 4 2" xfId="24831" xr:uid="{6A085F05-7273-4D57-8DD8-039A42B18C55}"/>
    <cellStyle name="_Data_Cartel1_CF Comau q1 2005-q1 bdg- q12004 3" xfId="1571" xr:uid="{3ED97ECD-4A41-4725-9ADA-D370BDA85744}"/>
    <cellStyle name="_Data_Cartel1_CF Comau q1 2005-q1 bdg- q12004 3 2" xfId="7505" xr:uid="{839C2C00-1F2A-4DCD-81C7-77D6084A1AB8}"/>
    <cellStyle name="_Data_Cartel1_CF Comau q1 2005-q1 bdg- q12004 3 2 2" xfId="14860" xr:uid="{CFDBA115-A96A-4C8F-BD5D-696904CC2E3E}"/>
    <cellStyle name="_Data_Cartel1_CF Comau q1 2005-q1 bdg- q12004 3 2 2 2" xfId="27371" xr:uid="{08669BA4-98D8-4541-8691-C128ACD27CBD}"/>
    <cellStyle name="_Data_Cartel1_CF Comau q1 2005-q1 bdg- q12004 3 2 3" xfId="20716" xr:uid="{DBC99A15-D8D7-4DEA-9051-693F998DE235}"/>
    <cellStyle name="_Data_Cartel1_CF Comau q1 2005-q1 bdg- q12004 3 3" xfId="9949" xr:uid="{FAEAE762-96B7-4E61-BE60-898B9E8C9692}"/>
    <cellStyle name="_Data_Cartel1_CF Comau q1 2005-q1 bdg- q12004 3 3 2" xfId="17018" xr:uid="{4FA27255-555E-4623-9A3D-5B9EB8876596}"/>
    <cellStyle name="_Data_Cartel1_CF Comau q1 2005-q1 bdg- q12004 3 3 2 2" xfId="29512" xr:uid="{D45C4FBD-B1C3-4316-87E8-5D2717212605}"/>
    <cellStyle name="_Data_Cartel1_CF Comau q1 2005-q1 bdg- q12004 3 3 3" xfId="22816" xr:uid="{DF52196B-0A7B-4B9E-AA5E-455829974BA1}"/>
    <cellStyle name="_Data_Cartel1_CF Comau q1 2005-q1 bdg- q12004 3 4" xfId="12135" xr:uid="{410DC3D0-CED3-4313-8A85-A26AAC82F1F1}"/>
    <cellStyle name="_Data_Cartel1_CF Comau q1 2005-q1 bdg- q12004 3 4 2" xfId="24830" xr:uid="{02364622-D6B8-4AB5-B749-431C8C6E8788}"/>
    <cellStyle name="_Data_Cartel1_CF Comau q1 2005-q1 bdg- q12004 4" xfId="11290" xr:uid="{5553E72D-2125-433C-A08F-1F0D6A6B579B}"/>
    <cellStyle name="_Data_Cartel1_CF Comau q1 2005-q1 bdg- q12004 4 2" xfId="18277" xr:uid="{3397F7CC-36F8-48E2-B49E-CBC35918009C}"/>
    <cellStyle name="_Data_Cartel1_CF Comau q1 2005-q1 bdg- q12004 4 2 2" xfId="30643" xr:uid="{9569A6F2-5ED9-4970-9C0B-A894E6CBF772}"/>
    <cellStyle name="_Data_Cartel1_CF Comau q1 2005-q1 bdg- q12004 4 3" xfId="24010" xr:uid="{C1C34280-C6EA-4A60-B7D8-61D179FFBF94}"/>
    <cellStyle name="_Data_Cartel1_CF Comau q1 2005-q1 bdg- q12004 5" xfId="9952" xr:uid="{0C60E78D-5748-4656-9835-C16C70645B49}"/>
    <cellStyle name="_Data_Cartel1_CF Comau q1 2005-q1 bdg- q12004 5 2" xfId="17021" xr:uid="{18FDD474-5714-48A6-81F5-21E00615729F}"/>
    <cellStyle name="_Data_Cartel1_CF Comau q1 2005-q1 bdg- q12004 5 2 2" xfId="29514" xr:uid="{004E3575-F811-4A7A-B301-AF63817B8F6B}"/>
    <cellStyle name="_Data_Cartel1_CF Comau q1 2005-q1 bdg- q12004 5 3" xfId="22818" xr:uid="{B12FC5E9-2C7A-4B92-A0FA-1F95C3076FBF}"/>
    <cellStyle name="_Data_Cartel1_CF Comau q1 2005-q1 bdg- q12004 6" xfId="13200" xr:uid="{58DB72DE-2ED9-4F08-AE0E-F268A588C6FB}"/>
    <cellStyle name="_Data_Cartel1_CF Comau q1 2005-q1 bdg- q12004 6 2" xfId="25890" xr:uid="{AE3B31F6-D81D-46F1-A6E0-B40184FE4DD8}"/>
    <cellStyle name="_Data_Cartel1_CF Itedi" xfId="1572" xr:uid="{35780E3D-7F9E-401B-ADCE-5CF3BEA27610}"/>
    <cellStyle name="_Data_Cartel1_CF Itedi 2" xfId="1573" xr:uid="{5E3693BC-4054-41E9-97A1-F2848CA49F93}"/>
    <cellStyle name="_Data_Cartel1_CF Itedi 2 2" xfId="7507" xr:uid="{459F5390-DBF7-4529-A96A-C7765FA30779}"/>
    <cellStyle name="_Data_Cartel1_CF Itedi 2 2 2" xfId="14862" xr:uid="{2D37D5B6-DB35-4879-BED0-6022089432CF}"/>
    <cellStyle name="_Data_Cartel1_CF Itedi 2 2 2 2" xfId="27373" xr:uid="{7FA838E5-D1E8-4CEC-81EE-22987520E4FE}"/>
    <cellStyle name="_Data_Cartel1_CF Itedi 2 2 3" xfId="20718" xr:uid="{01A0E48E-8930-4025-B2A4-28E4D34CBCA0}"/>
    <cellStyle name="_Data_Cartel1_CF Itedi 2 3" xfId="9944" xr:uid="{EF50A097-ABC6-447C-879B-1FA6110E0F8B}"/>
    <cellStyle name="_Data_Cartel1_CF Itedi 2 3 2" xfId="17013" xr:uid="{F7996BE8-ADE4-46A2-8863-7E688C8B4899}"/>
    <cellStyle name="_Data_Cartel1_CF Itedi 2 3 2 2" xfId="29510" xr:uid="{6842808F-85C3-4901-9278-EA7F6D8621E8}"/>
    <cellStyle name="_Data_Cartel1_CF Itedi 2 3 3" xfId="22814" xr:uid="{BA088587-2BC9-4B11-AA50-0C8B6965CA19}"/>
    <cellStyle name="_Data_Cartel1_CF Itedi 2 4" xfId="12133" xr:uid="{F4B00326-BB16-4237-BC76-E69068FC9119}"/>
    <cellStyle name="_Data_Cartel1_CF Itedi 2 4 2" xfId="24828" xr:uid="{1D976986-B918-4678-A0F9-2E1CC697804C}"/>
    <cellStyle name="_Data_Cartel1_CF Itedi 3" xfId="1574" xr:uid="{4472B6EB-FC76-43F9-87E0-4CE9F0E1D409}"/>
    <cellStyle name="_Data_Cartel1_CF Itedi 3 2" xfId="7508" xr:uid="{F3E292BF-3F23-4790-B267-4A4B47E85BAA}"/>
    <cellStyle name="_Data_Cartel1_CF Itedi 3 2 2" xfId="14863" xr:uid="{C8DDAF71-0FC4-490A-BA36-0892C4091154}"/>
    <cellStyle name="_Data_Cartel1_CF Itedi 3 2 2 2" xfId="27374" xr:uid="{08CF6736-B003-4D58-A5D8-C9773CA0E51D}"/>
    <cellStyle name="_Data_Cartel1_CF Itedi 3 2 3" xfId="20719" xr:uid="{0C1B477E-8371-423D-9AAD-6A91632E4E69}"/>
    <cellStyle name="_Data_Cartel1_CF Itedi 3 3" xfId="9943" xr:uid="{9B99E38F-23D9-4612-9C8A-39C997B5065B}"/>
    <cellStyle name="_Data_Cartel1_CF Itedi 3 3 2" xfId="17012" xr:uid="{1F5113E3-361A-45D4-A906-B0F033999AEE}"/>
    <cellStyle name="_Data_Cartel1_CF Itedi 3 3 2 2" xfId="29509" xr:uid="{5AEB8774-2019-4A76-9767-2B9D8D73EBB7}"/>
    <cellStyle name="_Data_Cartel1_CF Itedi 3 3 3" xfId="22813" xr:uid="{5F13B492-29E7-498C-8232-22B44EB67402}"/>
    <cellStyle name="_Data_Cartel1_CF Itedi 3 4" xfId="12132" xr:uid="{F50B5A60-BA75-4F88-83E3-CF812DAE66E9}"/>
    <cellStyle name="_Data_Cartel1_CF Itedi 3 4 2" xfId="24827" xr:uid="{673D4945-B505-45B5-836B-29B3A2A4C244}"/>
    <cellStyle name="_Data_Cartel1_CF Itedi 4" xfId="7506" xr:uid="{517BA5A5-402C-4776-8F23-D10390FC8C66}"/>
    <cellStyle name="_Data_Cartel1_CF Itedi 4 2" xfId="14861" xr:uid="{B6840037-D87D-4F56-9117-1049C8FD483D}"/>
    <cellStyle name="_Data_Cartel1_CF Itedi 4 2 2" xfId="27372" xr:uid="{168B6269-719C-4E8D-B5F9-BB0E45BEFECB}"/>
    <cellStyle name="_Data_Cartel1_CF Itedi 4 3" xfId="20717" xr:uid="{101D5FDD-BDF2-4343-8568-BF96A5EEFB48}"/>
    <cellStyle name="_Data_Cartel1_CF Itedi 5" xfId="9948" xr:uid="{ADD4AB4E-9F2D-46C1-8C37-F0DE32443A69}"/>
    <cellStyle name="_Data_Cartel1_CF Itedi 5 2" xfId="17017" xr:uid="{BE41537B-6F74-4685-B2B9-62D7BDE14FC0}"/>
    <cellStyle name="_Data_Cartel1_CF Itedi 5 2 2" xfId="29511" xr:uid="{ACF85938-4E80-492B-8F73-560A90C7371A}"/>
    <cellStyle name="_Data_Cartel1_CF Itedi 5 3" xfId="22815" xr:uid="{28E689A3-533E-4C9B-B896-92FE66E509CA}"/>
    <cellStyle name="_Data_Cartel1_CF Itedi 6" xfId="12134" xr:uid="{8A157BAF-97D4-4DDF-8F7D-94CBE37CFB25}"/>
    <cellStyle name="_Data_Cartel1_CF Itedi 6 2" xfId="24829" xr:uid="{88E846C0-73E1-4D37-B806-4752107633E6}"/>
    <cellStyle name="_Data_Cartel1_CF net debt 05-05" xfId="1575" xr:uid="{3E11E655-5FEC-4B52-9D89-F39F1FDC541B}"/>
    <cellStyle name="_Data_Cartel1_CF net debt 05-05 2" xfId="1576" xr:uid="{AF5A6651-8A16-4283-B91E-F6B302688DD1}"/>
    <cellStyle name="_Data_Cartel1_CF net debt 05-05 2 2" xfId="7510" xr:uid="{8CAAB44F-6DBA-4D6C-9A33-0B4AEEC1E322}"/>
    <cellStyle name="_Data_Cartel1_CF net debt 05-05 2 2 2" xfId="14865" xr:uid="{A3684B35-AD71-4B57-A7D5-8A4D650BD68E}"/>
    <cellStyle name="_Data_Cartel1_CF net debt 05-05 2 2 2 2" xfId="27376" xr:uid="{D683EB92-A43F-4624-B57B-660CA675676F}"/>
    <cellStyle name="_Data_Cartel1_CF net debt 05-05 2 2 3" xfId="20721" xr:uid="{84442623-7155-4BD6-80DD-AFED9A1C94BF}"/>
    <cellStyle name="_Data_Cartel1_CF net debt 05-05 2 3" xfId="9941" xr:uid="{371D014E-4BAA-4052-8EC3-1CD0CB1D101D}"/>
    <cellStyle name="_Data_Cartel1_CF net debt 05-05 2 3 2" xfId="17010" xr:uid="{C298FD45-AF19-4B3A-8337-8F43A4D9707E}"/>
    <cellStyle name="_Data_Cartel1_CF net debt 05-05 2 3 2 2" xfId="29507" xr:uid="{AFC1E7F8-7B7A-4F58-BCA1-602B308600E4}"/>
    <cellStyle name="_Data_Cartel1_CF net debt 05-05 2 3 3" xfId="22811" xr:uid="{D4C00262-D907-468D-80FB-47D80881FAD4}"/>
    <cellStyle name="_Data_Cartel1_CF net debt 05-05 2 4" xfId="12130" xr:uid="{EFE5E6E3-FD44-42D2-8F99-E5F8B8FB4032}"/>
    <cellStyle name="_Data_Cartel1_CF net debt 05-05 2 4 2" xfId="24825" xr:uid="{755C74DE-4A9B-4E0A-9D51-D27B9CE4D5C0}"/>
    <cellStyle name="_Data_Cartel1_CF net debt 05-05 3" xfId="1577" xr:uid="{5FD3F8FD-5E2D-43A1-93A3-C3A183C5F5CF}"/>
    <cellStyle name="_Data_Cartel1_CF net debt 05-05 3 2" xfId="7511" xr:uid="{A0768817-2254-422C-8FD7-19D6C4430A94}"/>
    <cellStyle name="_Data_Cartel1_CF net debt 05-05 3 2 2" xfId="14866" xr:uid="{7ED8A5F4-D622-428B-A4FA-48260D1EE14A}"/>
    <cellStyle name="_Data_Cartel1_CF net debt 05-05 3 2 2 2" xfId="27377" xr:uid="{B816B21E-EF8C-4C78-BD38-36C932ECFCE1}"/>
    <cellStyle name="_Data_Cartel1_CF net debt 05-05 3 2 3" xfId="20722" xr:uid="{691E75A9-A5EB-4341-A27F-D67FD987D86B}"/>
    <cellStyle name="_Data_Cartel1_CF net debt 05-05 3 3" xfId="9940" xr:uid="{B03569B5-D50A-4126-8BB4-F184DBB039C1}"/>
    <cellStyle name="_Data_Cartel1_CF net debt 05-05 3 3 2" xfId="17009" xr:uid="{0E348200-83C6-4A4E-8926-AE86145DC3F0}"/>
    <cellStyle name="_Data_Cartel1_CF net debt 05-05 3 3 2 2" xfId="29506" xr:uid="{E6A4EEE8-58AB-4964-B06D-70694CD6750C}"/>
    <cellStyle name="_Data_Cartel1_CF net debt 05-05 3 3 3" xfId="22810" xr:uid="{CC78A1AE-4ECC-4FBA-990E-25327441A691}"/>
    <cellStyle name="_Data_Cartel1_CF net debt 05-05 3 4" xfId="12129" xr:uid="{25A3687E-7AC3-4FDE-91DB-16B8A1B18936}"/>
    <cellStyle name="_Data_Cartel1_CF net debt 05-05 3 4 2" xfId="24824" xr:uid="{AD458EBE-A987-45BE-A89D-99C118230896}"/>
    <cellStyle name="_Data_Cartel1_CF net debt 05-05 4" xfId="7509" xr:uid="{8B05D308-6BA5-43AD-9387-5074CEB8ADCE}"/>
    <cellStyle name="_Data_Cartel1_CF net debt 05-05 4 2" xfId="14864" xr:uid="{BE16142C-2610-494E-9C51-8E5569C08155}"/>
    <cellStyle name="_Data_Cartel1_CF net debt 05-05 4 2 2" xfId="27375" xr:uid="{9917A568-910A-4707-B4C0-D3B218BE3712}"/>
    <cellStyle name="_Data_Cartel1_CF net debt 05-05 4 3" xfId="20720" xr:uid="{7241987E-378F-4D08-9C70-1120F8455DDD}"/>
    <cellStyle name="_Data_Cartel1_CF net debt 05-05 5" xfId="9942" xr:uid="{75D685E6-2DB0-47C6-B00C-7DA2F519023F}"/>
    <cellStyle name="_Data_Cartel1_CF net debt 05-05 5 2" xfId="17011" xr:uid="{561F7FCF-42BA-44F0-9DCA-3943E7BFF63D}"/>
    <cellStyle name="_Data_Cartel1_CF net debt 05-05 5 2 2" xfId="29508" xr:uid="{FA8BA3B3-8A92-40EB-A828-D4B58E39A826}"/>
    <cellStyle name="_Data_Cartel1_CF net debt 05-05 5 3" xfId="22812" xr:uid="{7540F6F2-5769-4DB8-B76C-DD45B27FEA12}"/>
    <cellStyle name="_Data_Cartel1_CF net debt 05-05 6" xfId="12131" xr:uid="{77F5B12E-3E4B-435D-A435-54245247EA83}"/>
    <cellStyle name="_Data_Cartel1_CF net debt 05-05 6 2" xfId="24826" xr:uid="{B3F261C7-3CDC-4B32-B0B5-AB66CBF09875}"/>
    <cellStyle name="_Data_Cartel1_CF standard" xfId="1578" xr:uid="{07419768-55C8-402E-BE72-72B3DF640F12}"/>
    <cellStyle name="_Data_Cartel1_CF standard 2" xfId="1579" xr:uid="{DC371464-9536-438D-982B-6CBE1F779E53}"/>
    <cellStyle name="_Data_Cartel1_CF standard 2 2" xfId="7513" xr:uid="{A05CE213-3C23-4718-BEBC-E89E5BAB6B43}"/>
    <cellStyle name="_Data_Cartel1_CF standard 2 2 2" xfId="14868" xr:uid="{5A1DAF9A-3C9E-4DD3-AB2C-56AA5E6F283E}"/>
    <cellStyle name="_Data_Cartel1_CF standard 2 2 2 2" xfId="27379" xr:uid="{159AC7FF-DAD8-4E8A-9C78-B23359299494}"/>
    <cellStyle name="_Data_Cartel1_CF standard 2 2 3" xfId="20724" xr:uid="{F3A25E31-C42F-4A50-AD20-53EB2093C15E}"/>
    <cellStyle name="_Data_Cartel1_CF standard 2 3" xfId="9939" xr:uid="{BF6449B1-3FF9-4907-A195-9E7C802DEF11}"/>
    <cellStyle name="_Data_Cartel1_CF standard 2 3 2" xfId="17008" xr:uid="{1BB577A3-A525-4789-B477-C1D035AF7F9F}"/>
    <cellStyle name="_Data_Cartel1_CF standard 2 3 2 2" xfId="29505" xr:uid="{DB9CB78D-8706-4C85-A28F-5F781A822AA5}"/>
    <cellStyle name="_Data_Cartel1_CF standard 2 3 3" xfId="22809" xr:uid="{AA11F757-4790-4A66-9EA5-69DC196BAD7D}"/>
    <cellStyle name="_Data_Cartel1_CF standard 2 4" xfId="12127" xr:uid="{36781F7F-5636-41E5-98E7-F53886922A19}"/>
    <cellStyle name="_Data_Cartel1_CF standard 2 4 2" xfId="24822" xr:uid="{AE6F0E3A-D25A-4E18-9ADB-06F731F2E5E3}"/>
    <cellStyle name="_Data_Cartel1_CF standard 3" xfId="1580" xr:uid="{20DDB260-C3CA-497F-BCE1-E0486F3CD6D5}"/>
    <cellStyle name="_Data_Cartel1_CF standard 3 2" xfId="7514" xr:uid="{ACD32852-C778-485B-B9A4-3C68D5A8C154}"/>
    <cellStyle name="_Data_Cartel1_CF standard 3 2 2" xfId="14869" xr:uid="{CA4C56B2-FCE3-4A7C-B6CA-153B974C38EC}"/>
    <cellStyle name="_Data_Cartel1_CF standard 3 2 2 2" xfId="27380" xr:uid="{C0427D81-3BB2-486A-9C03-78E7538ABDF1}"/>
    <cellStyle name="_Data_Cartel1_CF standard 3 2 3" xfId="20725" xr:uid="{7DF58FBB-BB77-4D1D-80F7-52CADAD299C6}"/>
    <cellStyle name="_Data_Cartel1_CF standard 3 3" xfId="11514" xr:uid="{BF5F925C-F108-447F-9F0F-F78F5A4089DB}"/>
    <cellStyle name="_Data_Cartel1_CF standard 3 3 2" xfId="18470" xr:uid="{2E9D8164-F26E-41BB-916A-0D1805524EE9}"/>
    <cellStyle name="_Data_Cartel1_CF standard 3 3 2 2" xfId="30835" xr:uid="{936EDEE0-89F5-4A68-8696-236F23966A6D}"/>
    <cellStyle name="_Data_Cartel1_CF standard 3 3 3" xfId="24212" xr:uid="{57A4ED9E-B8D4-4F8B-B7C9-99458D442F01}"/>
    <cellStyle name="_Data_Cartel1_CF standard 3 4" xfId="12126" xr:uid="{BC1C81AA-A88D-480D-AB1F-61B72E0D5F7B}"/>
    <cellStyle name="_Data_Cartel1_CF standard 3 4 2" xfId="24821" xr:uid="{930F470A-B14F-4866-A762-566FD1EBA61C}"/>
    <cellStyle name="_Data_Cartel1_CF standard 4" xfId="7512" xr:uid="{1A3F1B1D-BED2-4A88-8FA6-0A558A34DDE4}"/>
    <cellStyle name="_Data_Cartel1_CF standard 4 2" xfId="14867" xr:uid="{842CCC61-DE9E-4F09-A1EF-888740374723}"/>
    <cellStyle name="_Data_Cartel1_CF standard 4 2 2" xfId="27378" xr:uid="{07553B35-CD49-46DA-AE53-575D6A504E54}"/>
    <cellStyle name="_Data_Cartel1_CF standard 4 3" xfId="20723" xr:uid="{87895A82-8274-4CC1-8728-C48AD4074F98}"/>
    <cellStyle name="_Data_Cartel1_CF standard 5" xfId="9938" xr:uid="{63391F62-AF07-43DC-9627-487CBC00B0B0}"/>
    <cellStyle name="_Data_Cartel1_CF standard 5 2" xfId="17007" xr:uid="{BC595D37-40D0-4599-8282-FBC1271EAE31}"/>
    <cellStyle name="_Data_Cartel1_CF standard 5 2 2" xfId="29504" xr:uid="{76C10C13-4A89-43F3-B1EC-3C2153AAE991}"/>
    <cellStyle name="_Data_Cartel1_CF standard 5 3" xfId="22808" xr:uid="{AF1A2DBE-49CF-4C9F-BC43-F20DA469D876}"/>
    <cellStyle name="_Data_Cartel1_CF standard 6" xfId="12128" xr:uid="{49678F84-FE26-419A-9FD2-C1531799B49D}"/>
    <cellStyle name="_Data_Cartel1_CF standard 6 2" xfId="24823" xr:uid="{B1C6869C-9B6A-4E18-87DF-A38F6DB174D4}"/>
    <cellStyle name="_Data_Cartel1_CHECK  FCST 1 2005" xfId="1581" xr:uid="{CB997827-6039-4CD9-B9FA-E598D060CB6B}"/>
    <cellStyle name="_Data_Cartel1_CHECK  FCST 1 2005 2" xfId="1582" xr:uid="{8E17A807-21E7-4BB1-8DCE-821205C7E3CC}"/>
    <cellStyle name="_Data_Cartel1_CHECK  FCST 1 2005 2 2" xfId="7516" xr:uid="{1A882A23-E4CA-4574-8FA4-CD8F2D09C5CE}"/>
    <cellStyle name="_Data_Cartel1_CHECK  FCST 1 2005 2 2 2" xfId="14871" xr:uid="{8DDD2753-E969-46FE-8300-927B2040523E}"/>
    <cellStyle name="_Data_Cartel1_CHECK  FCST 1 2005 2 2 2 2" xfId="27382" xr:uid="{40DAE164-4BFA-4C4B-8D6E-0ADC9E89B395}"/>
    <cellStyle name="_Data_Cartel1_CHECK  FCST 1 2005 2 2 3" xfId="20727" xr:uid="{643E3A8C-9D02-46A2-9696-F334E39C3E92}"/>
    <cellStyle name="_Data_Cartel1_CHECK  FCST 1 2005 2 3" xfId="9935" xr:uid="{775D977D-DE51-49D2-9188-709E407C5848}"/>
    <cellStyle name="_Data_Cartel1_CHECK  FCST 1 2005 2 3 2" xfId="17004" xr:uid="{F1C978DE-07EA-48CD-B3B9-D07CB66A8F21}"/>
    <cellStyle name="_Data_Cartel1_CHECK  FCST 1 2005 2 3 2 2" xfId="29501" xr:uid="{284DE005-9350-422B-9FFB-6A80785C8842}"/>
    <cellStyle name="_Data_Cartel1_CHECK  FCST 1 2005 2 3 3" xfId="22805" xr:uid="{3519B8F6-6C35-4EED-9059-B521CA9BEBE1}"/>
    <cellStyle name="_Data_Cartel1_CHECK  FCST 1 2005 2 4" xfId="12124" xr:uid="{4B6E2A48-FA00-49DE-A32F-9B878AF7440E}"/>
    <cellStyle name="_Data_Cartel1_CHECK  FCST 1 2005 2 4 2" xfId="24819" xr:uid="{9311B233-E908-4FAB-BB44-0C448E206CBC}"/>
    <cellStyle name="_Data_Cartel1_CHECK  FCST 1 2005 3" xfId="1583" xr:uid="{89ABD87D-3287-40F3-B219-410E46FB4B64}"/>
    <cellStyle name="_Data_Cartel1_CHECK  FCST 1 2005 3 2" xfId="7517" xr:uid="{E6366BBA-96D9-45F6-A50B-131E04DC5DCC}"/>
    <cellStyle name="_Data_Cartel1_CHECK  FCST 1 2005 3 2 2" xfId="14872" xr:uid="{6B4E87A9-D265-4723-A7EB-70F0FA832FFD}"/>
    <cellStyle name="_Data_Cartel1_CHECK  FCST 1 2005 3 2 2 2" xfId="27383" xr:uid="{E2EF8D04-C0CF-44AF-92C3-1127B5915F7D}"/>
    <cellStyle name="_Data_Cartel1_CHECK  FCST 1 2005 3 2 3" xfId="20728" xr:uid="{23B3D7D6-C754-4DB9-9B21-0E9C71650E51}"/>
    <cellStyle name="_Data_Cartel1_CHECK  FCST 1 2005 3 3" xfId="9936" xr:uid="{75D0865D-F006-44F5-864E-1C26216EE0A7}"/>
    <cellStyle name="_Data_Cartel1_CHECK  FCST 1 2005 3 3 2" xfId="17005" xr:uid="{4B7AFE12-82A5-405B-9B79-7A154AA3CE9F}"/>
    <cellStyle name="_Data_Cartel1_CHECK  FCST 1 2005 3 3 2 2" xfId="29502" xr:uid="{5727B42C-A24D-4231-82FB-82374F8E2402}"/>
    <cellStyle name="_Data_Cartel1_CHECK  FCST 1 2005 3 3 3" xfId="22806" xr:uid="{84C899EC-BD9E-42CF-827C-1BBEC652C679}"/>
    <cellStyle name="_Data_Cartel1_CHECK  FCST 1 2005 3 4" xfId="12123" xr:uid="{2B7CE28F-80EC-418C-B34A-5C8235829BA7}"/>
    <cellStyle name="_Data_Cartel1_CHECK  FCST 1 2005 3 4 2" xfId="24818" xr:uid="{B22F0A5A-7CDA-4CD1-8F75-AED031611727}"/>
    <cellStyle name="_Data_Cartel1_CHECK  FCST 1 2005 4" xfId="7515" xr:uid="{AB9EAE77-162F-42F4-B1ED-1DC2410B3142}"/>
    <cellStyle name="_Data_Cartel1_CHECK  FCST 1 2005 4 2" xfId="14870" xr:uid="{BFA68694-DAD6-4318-AAD4-705F280AD7F2}"/>
    <cellStyle name="_Data_Cartel1_CHECK  FCST 1 2005 4 2 2" xfId="27381" xr:uid="{806B630D-10EF-423A-AE21-5011BB4214DA}"/>
    <cellStyle name="_Data_Cartel1_CHECK  FCST 1 2005 4 3" xfId="20726" xr:uid="{45406FDC-DC09-49A0-9BA3-1CD906A491D2}"/>
    <cellStyle name="_Data_Cartel1_CHECK  FCST 1 2005 5" xfId="9937" xr:uid="{F3B195D3-249C-465A-BFC0-32E5772D4587}"/>
    <cellStyle name="_Data_Cartel1_CHECK  FCST 1 2005 5 2" xfId="17006" xr:uid="{89C85313-64A0-49CF-8F14-6BB11730168F}"/>
    <cellStyle name="_Data_Cartel1_CHECK  FCST 1 2005 5 2 2" xfId="29503" xr:uid="{F15AE41D-307C-49FB-B3F4-3D4A962E175A}"/>
    <cellStyle name="_Data_Cartel1_CHECK  FCST 1 2005 5 3" xfId="22807" xr:uid="{D12042DD-F262-4290-B307-DE151DAFF75B}"/>
    <cellStyle name="_Data_Cartel1_CHECK  FCST 1 2005 6" xfId="12125" xr:uid="{7FFC9ED9-3E23-4E47-9976-2387FAB228CA}"/>
    <cellStyle name="_Data_Cartel1_CHECK  FCST 1 2005 6 2" xfId="24820" xr:uid="{6063DD6C-AEB4-4CC3-891A-7BAFA5368012}"/>
    <cellStyle name="_Data_Cartel1_dettagli noa" xfId="1584" xr:uid="{F4A6D784-2A6D-464B-AF36-D86CE82D881A}"/>
    <cellStyle name="_Data_Cartel1_dettagli per memo ROF1" xfId="1585" xr:uid="{BEFC0818-30B3-4C3A-83D8-F6CA8392C2A8}"/>
    <cellStyle name="_Data_Cartel1_dettagli per memo ROF1 2" xfId="1586" xr:uid="{F7B58F1B-B4F2-480C-8665-91B2AFE45B8B}"/>
    <cellStyle name="_Data_Cartel1_dettagli per memo ROF1 2 2" xfId="7520" xr:uid="{8CECB641-81EC-4D51-A1C7-D4448EF475E2}"/>
    <cellStyle name="_Data_Cartel1_dettagli per memo ROF1 2 2 2" xfId="14875" xr:uid="{A86355D3-7FA2-44B2-A9D9-4F8AE90CC3D4}"/>
    <cellStyle name="_Data_Cartel1_dettagli per memo ROF1 2 2 2 2" xfId="27386" xr:uid="{F3A7DB3E-2C34-4ABB-B462-CAF8FAC7234B}"/>
    <cellStyle name="_Data_Cartel1_dettagli per memo ROF1 2 2 3" xfId="20731" xr:uid="{F304F98C-C3C4-4231-84B1-81384BE9C4A1}"/>
    <cellStyle name="_Data_Cartel1_dettagli per memo ROF1 2 3" xfId="9934" xr:uid="{79E9BADF-008C-4C8A-813F-DB759C517C17}"/>
    <cellStyle name="_Data_Cartel1_dettagli per memo ROF1 2 3 2" xfId="17003" xr:uid="{D89A7410-B395-42BE-A416-88BD17C712CB}"/>
    <cellStyle name="_Data_Cartel1_dettagli per memo ROF1 2 3 2 2" xfId="29500" xr:uid="{E1DD48D6-FFBE-4484-8304-B51EDA7DF5D0}"/>
    <cellStyle name="_Data_Cartel1_dettagli per memo ROF1 2 3 3" xfId="22804" xr:uid="{0ECFDB5E-4326-45C7-BB70-EC6596EDDCFD}"/>
    <cellStyle name="_Data_Cartel1_dettagli per memo ROF1 2 4" xfId="12121" xr:uid="{BB93103F-B0D3-492A-A4AF-93430E532718}"/>
    <cellStyle name="_Data_Cartel1_dettagli per memo ROF1 2 4 2" xfId="24816" xr:uid="{6E1E1113-EA96-42E8-9CFC-4B719FD3CF47}"/>
    <cellStyle name="_Data_Cartel1_dettagli per memo ROF1 3" xfId="1587" xr:uid="{F51B2656-4FC9-4DFE-B255-526DCCF76561}"/>
    <cellStyle name="_Data_Cartel1_dettagli per memo ROF1 3 2" xfId="7521" xr:uid="{A9F790E7-0267-42E3-A9CF-98F1035911E3}"/>
    <cellStyle name="_Data_Cartel1_dettagli per memo ROF1 3 2 2" xfId="14876" xr:uid="{AD7A4F51-CB46-4978-AA47-00B11B1D247E}"/>
    <cellStyle name="_Data_Cartel1_dettagli per memo ROF1 3 2 2 2" xfId="27387" xr:uid="{DAB5EA42-16CC-4AA9-8853-96377341BA5E}"/>
    <cellStyle name="_Data_Cartel1_dettagli per memo ROF1 3 2 3" xfId="20732" xr:uid="{90636787-77D8-4746-A88C-A51400E2BC17}"/>
    <cellStyle name="_Data_Cartel1_dettagli per memo ROF1 3 3" xfId="9933" xr:uid="{3357B71A-7DFD-415D-9488-9246D69AB496}"/>
    <cellStyle name="_Data_Cartel1_dettagli per memo ROF1 3 3 2" xfId="17002" xr:uid="{26014D3D-674E-4E3A-9D7E-6DBF9126CF8E}"/>
    <cellStyle name="_Data_Cartel1_dettagli per memo ROF1 3 3 2 2" xfId="29499" xr:uid="{49978B8B-7F25-4394-BFD6-BED17786E2F1}"/>
    <cellStyle name="_Data_Cartel1_dettagli per memo ROF1 3 3 3" xfId="22803" xr:uid="{A9F34EE9-1ED8-4F0B-935F-B755C1D25CC3}"/>
    <cellStyle name="_Data_Cartel1_dettagli per memo ROF1 3 4" xfId="12120" xr:uid="{4D2EAF28-CE6D-4454-804A-DCFC9324CF85}"/>
    <cellStyle name="_Data_Cartel1_dettagli per memo ROF1 3 4 2" xfId="24815" xr:uid="{8EA0C716-C36D-43CF-86BE-59ED4FA21743}"/>
    <cellStyle name="_Data_Cartel1_dettagli per memo ROF1 4" xfId="7519" xr:uid="{8D7C7543-4A0C-4CE5-9522-C220C2B1D86E}"/>
    <cellStyle name="_Data_Cartel1_dettagli per memo ROF1 4 2" xfId="14874" xr:uid="{5F4E02C5-1B67-4DCC-A8B2-A2CB203B3C1E}"/>
    <cellStyle name="_Data_Cartel1_dettagli per memo ROF1 4 2 2" xfId="27385" xr:uid="{5C2D3A24-346A-47FD-A6FE-002879E169AE}"/>
    <cellStyle name="_Data_Cartel1_dettagli per memo ROF1 4 3" xfId="20730" xr:uid="{25A02BCA-8D19-4244-8B02-475DDB0576C8}"/>
    <cellStyle name="_Data_Cartel1_dettagli per memo ROF1 5" xfId="9932" xr:uid="{A94F4A73-A10E-40C5-B29E-1945C70D408B}"/>
    <cellStyle name="_Data_Cartel1_dettagli per memo ROF1 5 2" xfId="17001" xr:uid="{709292C7-1D4B-4E70-B218-9F0FC3D03687}"/>
    <cellStyle name="_Data_Cartel1_dettagli per memo ROF1 5 2 2" xfId="29498" xr:uid="{70A89F4B-D3AD-41BE-BC87-8FA4385868BD}"/>
    <cellStyle name="_Data_Cartel1_dettagli per memo ROF1 5 3" xfId="22802" xr:uid="{F7306F63-B5A4-4F48-AA75-ED768D8E9DFE}"/>
    <cellStyle name="_Data_Cartel1_dettagli per memo ROF1 6" xfId="12122" xr:uid="{2DBABCC5-4765-4DF4-B2F4-A4A53D797F3B}"/>
    <cellStyle name="_Data_Cartel1_dettagli per memo ROF1 6 2" xfId="24817" xr:uid="{21452F56-87ED-4613-81A2-DA922C131204}"/>
    <cellStyle name="_Data_Cartel1_e-Cash flow by quarter" xfId="1588" xr:uid="{906B10CA-F31B-4A0B-8E16-C436AEEE32B5}"/>
    <cellStyle name="_Data_Cartel1_e-Cash flow by quarter 2" xfId="1589" xr:uid="{CCCFE018-5708-4502-A5E4-DC070FC21AF5}"/>
    <cellStyle name="_Data_Cartel1_e-Cash flow by quarter 2 2" xfId="7523" xr:uid="{C2C6F656-613D-403D-A707-DF30C285C813}"/>
    <cellStyle name="_Data_Cartel1_e-Cash flow by quarter 2 2 2" xfId="14878" xr:uid="{42BF9187-8EA2-41C3-9433-3497922D3842}"/>
    <cellStyle name="_Data_Cartel1_e-Cash flow by quarter 2 2 2 2" xfId="27389" xr:uid="{FF43ECB0-6C6B-4B82-AEC9-5C3B3214B85B}"/>
    <cellStyle name="_Data_Cartel1_e-Cash flow by quarter 2 2 3" xfId="20734" xr:uid="{E8FCEBB9-F50A-4A0F-AF79-56DB0435E6D4}"/>
    <cellStyle name="_Data_Cartel1_e-Cash flow by quarter 2 3" xfId="9931" xr:uid="{4A185B74-7501-422E-827C-406346DF4C9F}"/>
    <cellStyle name="_Data_Cartel1_e-Cash flow by quarter 2 3 2" xfId="17000" xr:uid="{516CCDD1-15C2-404C-AD0A-EFDEC2C894B9}"/>
    <cellStyle name="_Data_Cartel1_e-Cash flow by quarter 2 3 2 2" xfId="29497" xr:uid="{13338915-1AB8-4BA4-A049-6F5FCA98893A}"/>
    <cellStyle name="_Data_Cartel1_e-Cash flow by quarter 2 3 3" xfId="22801" xr:uid="{AE52F261-2F80-4BDA-9FAB-43E979C3FE05}"/>
    <cellStyle name="_Data_Cartel1_e-Cash flow by quarter 2 4" xfId="12118" xr:uid="{9D570E7B-1E20-485E-B43D-7F8F044FE723}"/>
    <cellStyle name="_Data_Cartel1_e-Cash flow by quarter 2 4 2" xfId="24813" xr:uid="{53D6DB88-B75F-46ED-ACB7-93C2F88B6738}"/>
    <cellStyle name="_Data_Cartel1_e-Cash flow by quarter 3" xfId="1590" xr:uid="{8E675985-0930-4AF5-8AE0-66AB2066E4F5}"/>
    <cellStyle name="_Data_Cartel1_e-Cash flow by quarter 3 2" xfId="7524" xr:uid="{AA33B51F-04EC-486C-A1CE-C08071B9E35C}"/>
    <cellStyle name="_Data_Cartel1_e-Cash flow by quarter 3 2 2" xfId="14879" xr:uid="{630F219F-20A7-4634-859B-1708CD125929}"/>
    <cellStyle name="_Data_Cartel1_e-Cash flow by quarter 3 2 2 2" xfId="27390" xr:uid="{1E056C59-A689-401E-B411-EB972794240A}"/>
    <cellStyle name="_Data_Cartel1_e-Cash flow by quarter 3 2 3" xfId="20735" xr:uid="{3DD512DD-C031-4B17-98BE-637A3BF0F867}"/>
    <cellStyle name="_Data_Cartel1_e-Cash flow by quarter 3 3" xfId="9930" xr:uid="{8BEBBF22-C586-408D-A181-DF1D3BBC2EF3}"/>
    <cellStyle name="_Data_Cartel1_e-Cash flow by quarter 3 3 2" xfId="16999" xr:uid="{6EDF50FE-569C-4FA5-A7F9-6A461870A5C7}"/>
    <cellStyle name="_Data_Cartel1_e-Cash flow by quarter 3 3 2 2" xfId="29496" xr:uid="{E6A246E3-8E3E-461A-8BE3-F8854E155B29}"/>
    <cellStyle name="_Data_Cartel1_e-Cash flow by quarter 3 3 3" xfId="22800" xr:uid="{70CA91A3-52C2-4852-B640-723F2F882F3F}"/>
    <cellStyle name="_Data_Cartel1_e-Cash flow by quarter 3 4" xfId="12117" xr:uid="{C1BC7EA1-B4F0-47BD-9BBE-6BFF83C7C052}"/>
    <cellStyle name="_Data_Cartel1_e-Cash flow by quarter 3 4 2" xfId="24812" xr:uid="{DEA580D4-BE5C-44AA-B756-0CC5E00AB3FA}"/>
    <cellStyle name="_Data_Cartel1_e-Cash flow by quarter 4" xfId="7522" xr:uid="{C32102A5-73B4-44E4-ACFA-207BC09699E9}"/>
    <cellStyle name="_Data_Cartel1_e-Cash flow by quarter 4 2" xfId="14877" xr:uid="{A23BC124-2DC3-42BD-B88D-C9EBE1E70D1D}"/>
    <cellStyle name="_Data_Cartel1_e-Cash flow by quarter 4 2 2" xfId="27388" xr:uid="{2A527518-0AAF-41BE-87F8-D9607B2E5176}"/>
    <cellStyle name="_Data_Cartel1_e-Cash flow by quarter 4 3" xfId="20733" xr:uid="{45B7A44B-278A-4953-B7BB-8D3EE398D3FE}"/>
    <cellStyle name="_Data_Cartel1_e-Cash flow by quarter 5" xfId="9929" xr:uid="{56B94228-2EE6-4335-A9E5-113CCCBD1D43}"/>
    <cellStyle name="_Data_Cartel1_e-Cash flow by quarter 5 2" xfId="16998" xr:uid="{AE9CD2FA-CDD9-4D98-A73E-7987C8B7FF1F}"/>
    <cellStyle name="_Data_Cartel1_e-Cash flow by quarter 5 2 2" xfId="29495" xr:uid="{0A1FE581-9E5D-4E8F-A4D7-56DD4E3BF273}"/>
    <cellStyle name="_Data_Cartel1_e-Cash flow by quarter 5 3" xfId="22799" xr:uid="{29137CBA-BA50-4336-B040-27EC67E77C5B}"/>
    <cellStyle name="_Data_Cartel1_e-Cash flow by quarter 6" xfId="12119" xr:uid="{7ED22CBC-5FE4-4949-BF84-436700850AB8}"/>
    <cellStyle name="_Data_Cartel1_e-Cash flow by quarter 6 2" xfId="24814" xr:uid="{BED43A35-D871-489C-A62C-E376DB13E123}"/>
    <cellStyle name="_Data_Cartel1_Flash sept" xfId="1591" xr:uid="{F368FDC9-464D-4098-8767-99629D5B5F0B}"/>
    <cellStyle name="_Data_Cartel1_FLUSSI" xfId="1592" xr:uid="{78B6599E-4680-4DF5-9BC0-870522976E65}"/>
    <cellStyle name="_Data_Cartel1_Iveco cons 06-05" xfId="1593" xr:uid="{4EBAE6BA-1C66-485E-A877-7D1592AD7AA6}"/>
    <cellStyle name="_Data_Cartel1_Iveco cons 06-05 2" xfId="1594" xr:uid="{3C408315-CFE2-472D-A814-9C2C6E6B68FC}"/>
    <cellStyle name="_Data_Cartel1_Iveco cons 06-05 2 2" xfId="7528" xr:uid="{BF45DFE5-E4BE-4AC9-A55C-1E4157E17951}"/>
    <cellStyle name="_Data_Cartel1_Iveco cons 06-05 2 2 2" xfId="14882" xr:uid="{B7064725-0F23-42D8-9AED-50FFE39C17E8}"/>
    <cellStyle name="_Data_Cartel1_Iveco cons 06-05 2 2 2 2" xfId="27393" xr:uid="{E202FB09-3665-4998-955A-8CD4EF6EEE8A}"/>
    <cellStyle name="_Data_Cartel1_Iveco cons 06-05 2 2 3" xfId="20739" xr:uid="{D33A2C25-A027-40CE-9D7F-1755B9ABB270}"/>
    <cellStyle name="_Data_Cartel1_Iveco cons 06-05 2 3" xfId="9925" xr:uid="{402B6C9B-6E20-4536-AFC6-C1F85F8E2325}"/>
    <cellStyle name="_Data_Cartel1_Iveco cons 06-05 2 3 2" xfId="16996" xr:uid="{F926AC11-66BA-43FD-AD99-438A9FD719A9}"/>
    <cellStyle name="_Data_Cartel1_Iveco cons 06-05 2 3 2 2" xfId="29493" xr:uid="{CCF6F454-14A7-4753-96C7-8E95530C5638}"/>
    <cellStyle name="_Data_Cartel1_Iveco cons 06-05 2 3 3" xfId="22795" xr:uid="{BE60EFF6-5CDD-480B-B399-59A87FB1B9F4}"/>
    <cellStyle name="_Data_Cartel1_Iveco cons 06-05 2 4" xfId="12115" xr:uid="{C14008AB-C351-4607-AF8D-030124D3E38C}"/>
    <cellStyle name="_Data_Cartel1_Iveco cons 06-05 2 4 2" xfId="24810" xr:uid="{8ED8B059-EEB5-48AB-83FF-3783DA796D33}"/>
    <cellStyle name="_Data_Cartel1_Iveco cons 06-05 3" xfId="1595" xr:uid="{B44AA03D-45A6-4D86-8BB5-5160126A126D}"/>
    <cellStyle name="_Data_Cartel1_Iveco cons 06-05 3 2" xfId="7529" xr:uid="{F53551E5-D32C-4D28-937F-AE964AD742AC}"/>
    <cellStyle name="_Data_Cartel1_Iveco cons 06-05 3 2 2" xfId="14883" xr:uid="{C46C549E-856F-4819-A877-FD6A1EC0A5D7}"/>
    <cellStyle name="_Data_Cartel1_Iveco cons 06-05 3 2 2 2" xfId="27394" xr:uid="{21882085-EC08-4C46-943D-239C17C93E6C}"/>
    <cellStyle name="_Data_Cartel1_Iveco cons 06-05 3 2 3" xfId="20740" xr:uid="{C9BE5AA3-2E3C-4CEE-AB71-53E3154B6984}"/>
    <cellStyle name="_Data_Cartel1_Iveco cons 06-05 3 3" xfId="9924" xr:uid="{17357477-C1EB-4449-B47F-11EC15ABF2F6}"/>
    <cellStyle name="_Data_Cartel1_Iveco cons 06-05 3 3 2" xfId="16995" xr:uid="{FA71BFE5-00EB-46CD-BCA0-241D60287926}"/>
    <cellStyle name="_Data_Cartel1_Iveco cons 06-05 3 3 2 2" xfId="29492" xr:uid="{5DBE532E-96E4-4ED8-8A4D-25AA38CF602D}"/>
    <cellStyle name="_Data_Cartel1_Iveco cons 06-05 3 3 3" xfId="22794" xr:uid="{34F42867-CC92-40E3-BD75-9C487DE8DCED}"/>
    <cellStyle name="_Data_Cartel1_Iveco cons 06-05 3 4" xfId="12114" xr:uid="{D7E82AB2-0F5A-49B6-B28E-AE71EB460392}"/>
    <cellStyle name="_Data_Cartel1_Iveco cons 06-05 3 4 2" xfId="24809" xr:uid="{1D1553B5-D081-4E30-B570-1597876F8BE0}"/>
    <cellStyle name="_Data_Cartel1_Iveco cons 06-05 4" xfId="7527" xr:uid="{234D2716-596C-4369-AD5B-FE67D542E94A}"/>
    <cellStyle name="_Data_Cartel1_Iveco cons 06-05 4 2" xfId="14881" xr:uid="{D5E5B9B2-1887-44D6-AD02-08934292E3B4}"/>
    <cellStyle name="_Data_Cartel1_Iveco cons 06-05 4 2 2" xfId="27392" xr:uid="{D32AFFB8-AD7F-47E9-B2DB-E845AB07CC7B}"/>
    <cellStyle name="_Data_Cartel1_Iveco cons 06-05 4 3" xfId="20738" xr:uid="{8310C560-119E-47EC-BABE-1475D6BB7938}"/>
    <cellStyle name="_Data_Cartel1_Iveco cons 06-05 5" xfId="9927" xr:uid="{5129ACA9-392D-4108-92FB-4F02F0140584}"/>
    <cellStyle name="_Data_Cartel1_Iveco cons 06-05 5 2" xfId="16997" xr:uid="{A374E32C-FBD6-4000-B164-4729CC9B3410}"/>
    <cellStyle name="_Data_Cartel1_Iveco cons 06-05 5 2 2" xfId="29494" xr:uid="{56A31FAA-1EA5-4B89-A316-DE7DA52A440E}"/>
    <cellStyle name="_Data_Cartel1_Iveco cons 06-05 5 3" xfId="22797" xr:uid="{F86D8CE3-DD6C-4AFD-9DEB-21782327EB92}"/>
    <cellStyle name="_Data_Cartel1_Iveco cons 06-05 6" xfId="12116" xr:uid="{4FE65A07-CE4E-4AA5-B0C6-801F1714967C}"/>
    <cellStyle name="_Data_Cartel1_Iveco cons 06-05 6 2" xfId="24811" xr:uid="{06CB25FA-46AE-4569-9247-37F1E917CBB5}"/>
    <cellStyle name="_Data_Cartel1_Iveco Q2" xfId="1596" xr:uid="{C1BA697F-3B34-43B6-9FA8-74ABA2AA83B2}"/>
    <cellStyle name="_Data_Cartel1_MARELLI FCST1 per GEC" xfId="1597" xr:uid="{7476B7D8-FB4C-4F8E-92E5-9368E5330F75}"/>
    <cellStyle name="_Data_Cartel1_ND July BK 2005" xfId="1598" xr:uid="{B2F3EB32-E3AA-4442-82AC-4212465F53E9}"/>
    <cellStyle name="_Data_Cartel1_Oneri_proventi_straordinari budget 2005" xfId="1599" xr:uid="{C00AA62F-7B54-4F49-B2FA-6A95D9C14C36}"/>
    <cellStyle name="_Data_Cartel1_opo" xfId="1600" xr:uid="{A7C4E581-3BE7-4536-81E8-5980191D90F1}"/>
    <cellStyle name="_Data_Cartel1_opo 2" xfId="1601" xr:uid="{0EF0F022-B5EA-43D5-A7E7-1EB9910AC1A7}"/>
    <cellStyle name="_Data_Cartel1_opo 2 2" xfId="7535" xr:uid="{EDEB55D6-E286-4B44-8C9B-DE505396429B}"/>
    <cellStyle name="_Data_Cartel1_opo 2 2 2" xfId="14887" xr:uid="{334CC1FF-D52D-44BA-AC87-FB33DF1A69E3}"/>
    <cellStyle name="_Data_Cartel1_opo 2 2 2 2" xfId="27398" xr:uid="{8B768C15-65D6-49A4-9D3F-287ED2DBB3D4}"/>
    <cellStyle name="_Data_Cartel1_opo 2 2 3" xfId="20746" xr:uid="{9E13DD15-FE88-4C6D-AC30-BAF2506A7C97}"/>
    <cellStyle name="_Data_Cartel1_opo 2 3" xfId="9921" xr:uid="{65FA74FB-CC5A-4A1D-96CA-2FA8B0C73368}"/>
    <cellStyle name="_Data_Cartel1_opo 2 3 2" xfId="16993" xr:uid="{11B1EA89-ED26-461A-B9E7-ECF82F3EA31C}"/>
    <cellStyle name="_Data_Cartel1_opo 2 3 2 2" xfId="29490" xr:uid="{1A318AEB-2151-41C5-A2E9-F87D5AE08B95}"/>
    <cellStyle name="_Data_Cartel1_opo 2 3 3" xfId="22791" xr:uid="{45686BF9-97E0-49B6-9898-71627E63D668}"/>
    <cellStyle name="_Data_Cartel1_opo 2 4" xfId="12112" xr:uid="{B2C3CA7D-EA7A-4484-B543-3FE4D0856DA0}"/>
    <cellStyle name="_Data_Cartel1_opo 2 4 2" xfId="24807" xr:uid="{242B04DB-7862-4D4F-89D7-B27BBA3DA7A5}"/>
    <cellStyle name="_Data_Cartel1_opo 3" xfId="1602" xr:uid="{1ED708E0-6868-440D-A747-D8311D22626B}"/>
    <cellStyle name="_Data_Cartel1_opo 3 2" xfId="7536" xr:uid="{58D8B194-0AC5-4018-A012-361DAEAB5459}"/>
    <cellStyle name="_Data_Cartel1_opo 3 2 2" xfId="14888" xr:uid="{6B3BBF1F-0527-48D2-9D64-25B15FC07607}"/>
    <cellStyle name="_Data_Cartel1_opo 3 2 2 2" xfId="27399" xr:uid="{B7FE6BFA-3D3C-4A44-BC75-FCFFE9FAD7DB}"/>
    <cellStyle name="_Data_Cartel1_opo 3 2 3" xfId="20747" xr:uid="{1ED05D53-75F2-4488-A5D6-8754D060F665}"/>
    <cellStyle name="_Data_Cartel1_opo 3 3" xfId="9920" xr:uid="{C568746C-2C08-482F-82A3-2D000A04D4FD}"/>
    <cellStyle name="_Data_Cartel1_opo 3 3 2" xfId="16992" xr:uid="{2F5A7EB3-09D5-46FD-AAFB-3EFD3577AD5D}"/>
    <cellStyle name="_Data_Cartel1_opo 3 3 2 2" xfId="29489" xr:uid="{54E95A6B-B216-4B74-98FB-6B925811C539}"/>
    <cellStyle name="_Data_Cartel1_opo 3 3 3" xfId="22790" xr:uid="{23A91961-BAF2-4647-827D-4A57DE5C1A96}"/>
    <cellStyle name="_Data_Cartel1_opo 3 4" xfId="12111" xr:uid="{05A35026-5A19-42D6-9C0B-7ED833B80505}"/>
    <cellStyle name="_Data_Cartel1_opo 3 4 2" xfId="24806" xr:uid="{806FF2F3-0807-4097-A69F-4F18B3D9FF10}"/>
    <cellStyle name="_Data_Cartel1_opo 4" xfId="7534" xr:uid="{DFEEDDB5-18E2-438D-856B-01D3D0D88356}"/>
    <cellStyle name="_Data_Cartel1_opo 4 2" xfId="14886" xr:uid="{EE862D4A-D22C-4B6C-8130-6C53773D236C}"/>
    <cellStyle name="_Data_Cartel1_opo 4 2 2" xfId="27397" xr:uid="{82071F06-07B7-4975-8968-96A2E734136A}"/>
    <cellStyle name="_Data_Cartel1_opo 4 3" xfId="20745" xr:uid="{A9D79635-D4EE-4A42-9560-CE41E74FF703}"/>
    <cellStyle name="_Data_Cartel1_opo 5" xfId="9922" xr:uid="{38DE47E3-9473-4138-B654-9A6E91B15BC6}"/>
    <cellStyle name="_Data_Cartel1_opo 5 2" xfId="16994" xr:uid="{EA8809CD-9914-4AB3-8CC5-EB167B767030}"/>
    <cellStyle name="_Data_Cartel1_opo 5 2 2" xfId="29491" xr:uid="{FAE202AC-5789-4057-A9B0-C22728C6E903}"/>
    <cellStyle name="_Data_Cartel1_opo 5 3" xfId="22792" xr:uid="{4D826244-81CE-43FA-8E7C-5EE08B2F2F9C}"/>
    <cellStyle name="_Data_Cartel1_opo 6" xfId="12113" xr:uid="{F897AB54-2E44-4861-B69E-5A710B535791}"/>
    <cellStyle name="_Data_Cartel1_opo 6 2" xfId="24808" xr:uid="{64911C47-6EB2-4FFD-98C2-90909910BEB3}"/>
    <cellStyle name="_Data_Cartel1_proforma net result q3" xfId="1603" xr:uid="{7DFC1CEE-6BE9-4C22-8828-15B897E54AEB}"/>
    <cellStyle name="_Data_Cartel1_Q2 nuovi codici SP e CF" xfId="1604" xr:uid="{E0BF84A6-8865-424D-A48E-F12AD8443A4C}"/>
    <cellStyle name="_Data_Cartel1_Restatement DB_oneri_proventi " xfId="1605" xr:uid="{E7C43C44-24DC-4B46-B1F2-8F86EA64F8A0}"/>
    <cellStyle name="_Data_Cartel1_Restatement DB_oneri_proventi (Partially reclassified)" xfId="1606" xr:uid="{B5DF0816-74D3-4C25-8FD1-967D8C64D706}"/>
    <cellStyle name="_Data_Cartel1_Restatement DB_oneri_proventi GN" xfId="1607" xr:uid="{3E17C6ED-A719-4C3C-8BBF-7669CBE11F0B}"/>
    <cellStyle name="_Data_Cartel1_SP Nov BK 2005" xfId="1608" xr:uid="{AA23B198-176E-4750-AA49-9AF22E75111A}"/>
    <cellStyle name="_Data_Cartel1_spnoa" xfId="1609" xr:uid="{7C8EFE8F-76AE-4C19-9921-FF814CEFA59E}"/>
    <cellStyle name="_Data_Cartel1_Subset BS1" xfId="1610" xr:uid="{A6CF9912-F62F-4BA7-A9C6-A6890D281CDA}"/>
    <cellStyle name="_Data_Cartel1_Subset BS1 2" xfId="1611" xr:uid="{B632D7AE-5AAB-427E-B9B9-0C12841BDD3B}"/>
    <cellStyle name="_Data_Cartel1_Subset BS1 2 2" xfId="7544" xr:uid="{CD42BD8E-B254-44C0-9068-E4BABFD1A4D2}"/>
    <cellStyle name="_Data_Cartel1_Subset BS1 2 2 2" xfId="14895" xr:uid="{639D2D31-39B6-4ECC-BE98-9541D5125964}"/>
    <cellStyle name="_Data_Cartel1_Subset BS1 2 2 2 2" xfId="27406" xr:uid="{5E9F6142-E5D2-407F-8B84-49B21DBAFAFA}"/>
    <cellStyle name="_Data_Cartel1_Subset BS1 2 2 3" xfId="20755" xr:uid="{91008AA0-EB14-471E-AF5B-6AF2C479644D}"/>
    <cellStyle name="_Data_Cartel1_Subset BS1 2 3" xfId="9914" xr:uid="{EFAA2A54-3020-47B6-9F35-F26197664553}"/>
    <cellStyle name="_Data_Cartel1_Subset BS1 2 3 2" xfId="16990" xr:uid="{2121DAB6-8C46-4FD3-8A85-05F5EE5822EE}"/>
    <cellStyle name="_Data_Cartel1_Subset BS1 2 3 2 2" xfId="29487" xr:uid="{2CE806B9-3C6E-4845-9331-70D7184053A9}"/>
    <cellStyle name="_Data_Cartel1_Subset BS1 2 3 3" xfId="22784" xr:uid="{DBF07B5D-A8A5-41EC-9D76-319871A225E0}"/>
    <cellStyle name="_Data_Cartel1_Subset BS1 2 4" xfId="12109" xr:uid="{CB8AC0D6-0B9F-4AC7-8B49-1B9475CB2DE5}"/>
    <cellStyle name="_Data_Cartel1_Subset BS1 2 4 2" xfId="24804" xr:uid="{BD08EEAB-D332-46C9-B584-A84AEE241609}"/>
    <cellStyle name="_Data_Cartel1_Subset BS1 3" xfId="1612" xr:uid="{4ACECF49-9DB7-41C2-9842-AB960B69F439}"/>
    <cellStyle name="_Data_Cartel1_Subset BS1 3 2" xfId="7545" xr:uid="{F7FD17FD-981E-46BB-BCC1-ED42B4F11E57}"/>
    <cellStyle name="_Data_Cartel1_Subset BS1 3 2 2" xfId="14896" xr:uid="{AECCEA86-7A21-4DF9-BA01-1416D1C303F5}"/>
    <cellStyle name="_Data_Cartel1_Subset BS1 3 2 2 2" xfId="27407" xr:uid="{FF22DE3B-0953-4A0C-868B-3F2865AD1C95}"/>
    <cellStyle name="_Data_Cartel1_Subset BS1 3 2 3" xfId="20756" xr:uid="{14D571ED-90F6-4A07-A59F-A54A49D852F3}"/>
    <cellStyle name="_Data_Cartel1_Subset BS1 3 3" xfId="9913" xr:uid="{A51DD00A-A9D4-48F3-AA6C-B05280AE84D9}"/>
    <cellStyle name="_Data_Cartel1_Subset BS1 3 3 2" xfId="16989" xr:uid="{5A533D43-E314-4DA8-9E4C-FFDBC47E8B3D}"/>
    <cellStyle name="_Data_Cartel1_Subset BS1 3 3 2 2" xfId="29486" xr:uid="{7C58D921-A6D2-4D49-A517-6495F56A8526}"/>
    <cellStyle name="_Data_Cartel1_Subset BS1 3 3 3" xfId="22783" xr:uid="{354C6A0B-82A1-4B4C-94D7-0FD1A3440BB0}"/>
    <cellStyle name="_Data_Cartel1_Subset BS1 3 4" xfId="12108" xr:uid="{F45C7E86-B119-42E2-AB8C-C7B79FE012B0}"/>
    <cellStyle name="_Data_Cartel1_Subset BS1 3 4 2" xfId="24803" xr:uid="{0BEC89D1-3306-451F-8085-327AA13EE38E}"/>
    <cellStyle name="_Data_Cartel1_Subset BS1 4" xfId="7543" xr:uid="{075265F6-6409-439B-89C8-EB8748C4B83E}"/>
    <cellStyle name="_Data_Cartel1_Subset BS1 4 2" xfId="14894" xr:uid="{1A863F29-C539-4F03-B0A1-CE5ABA97492D}"/>
    <cellStyle name="_Data_Cartel1_Subset BS1 4 2 2" xfId="27405" xr:uid="{44955E31-998E-40FB-AC04-356BA7AA3D0F}"/>
    <cellStyle name="_Data_Cartel1_Subset BS1 4 3" xfId="20754" xr:uid="{49791D55-17F2-42DE-B354-448A171F81A8}"/>
    <cellStyle name="_Data_Cartel1_Subset BS1 5" xfId="9915" xr:uid="{C17F9E8E-8806-4DB5-A2AC-78FCFEC22B59}"/>
    <cellStyle name="_Data_Cartel1_Subset BS1 5 2" xfId="16991" xr:uid="{85B1CB2B-87C0-4E29-A967-073DB09F54A2}"/>
    <cellStyle name="_Data_Cartel1_Subset BS1 5 2 2" xfId="29488" xr:uid="{86A73E7A-B0A5-45A2-A6FD-0BC821C9DD1B}"/>
    <cellStyle name="_Data_Cartel1_Subset BS1 5 3" xfId="22785" xr:uid="{328A1192-383E-4914-AE73-C4ECB4F014AA}"/>
    <cellStyle name="_Data_Cartel1_Subset BS1 6" xfId="12110" xr:uid="{A71FF42F-2F03-421C-A968-9EAACE7DAB51}"/>
    <cellStyle name="_Data_Cartel1_Subset BS1 6 2" xfId="24805" xr:uid="{0AC49418-2D40-41E9-B75D-642C02E41E3E}"/>
    <cellStyle name="_Data_Cartel1_Subset PL" xfId="1613" xr:uid="{9A63708A-6854-402A-BCE2-322AC8BFF019}"/>
    <cellStyle name="_Data_Cartel1_Subset PL 2" xfId="1614" xr:uid="{8CF22EE9-824D-454B-89D2-89A35DDAB645}"/>
    <cellStyle name="_Data_Cartel1_Subset PL 2 2" xfId="7547" xr:uid="{11D292C2-2CD6-4C5F-AFDC-E524B13404FE}"/>
    <cellStyle name="_Data_Cartel1_Subset PL 2 2 2" xfId="14898" xr:uid="{D1CCB888-1E0C-4A34-9E04-FFA94ABB226D}"/>
    <cellStyle name="_Data_Cartel1_Subset PL 2 2 2 2" xfId="27409" xr:uid="{1E3F51CD-D5BC-43B4-99E5-9196FD41182A}"/>
    <cellStyle name="_Data_Cartel1_Subset PL 2 2 3" xfId="20758" xr:uid="{6B35AE21-D15A-44F4-896E-E47CF00A3247}"/>
    <cellStyle name="_Data_Cartel1_Subset PL 2 3" xfId="9910" xr:uid="{0F0AADD7-5062-4569-A8F6-63AEC85B8FF3}"/>
    <cellStyle name="_Data_Cartel1_Subset PL 2 3 2" xfId="16986" xr:uid="{A020A985-6A58-49B6-BA91-BF26D07DCBE8}"/>
    <cellStyle name="_Data_Cartel1_Subset PL 2 3 2 2" xfId="29483" xr:uid="{E5DFACC2-3BFF-44C7-8152-C9727EE4C5AB}"/>
    <cellStyle name="_Data_Cartel1_Subset PL 2 3 3" xfId="22780" xr:uid="{373B960C-CA6D-4530-8797-BA094942071B}"/>
    <cellStyle name="_Data_Cartel1_Subset PL 2 4" xfId="12106" xr:uid="{6D4DE85A-69FB-4995-B374-DF09EB3ED7AD}"/>
    <cellStyle name="_Data_Cartel1_Subset PL 2 4 2" xfId="24801" xr:uid="{AB33E985-7C5D-4B76-834A-0F37DF5640D6}"/>
    <cellStyle name="_Data_Cartel1_Subset PL 3" xfId="1615" xr:uid="{04C365E0-A8F1-4C18-A6F9-121E467988D1}"/>
    <cellStyle name="_Data_Cartel1_Subset PL 3 2" xfId="7548" xr:uid="{2F552F2F-A8A4-4F84-A72C-6FA1A712A3B1}"/>
    <cellStyle name="_Data_Cartel1_Subset PL 3 2 2" xfId="14899" xr:uid="{60138EF9-94E7-4636-AD60-5660852CD01F}"/>
    <cellStyle name="_Data_Cartel1_Subset PL 3 2 2 2" xfId="27410" xr:uid="{2691BFDD-7B51-4F14-A80F-62FD071C0C0D}"/>
    <cellStyle name="_Data_Cartel1_Subset PL 3 2 3" xfId="20759" xr:uid="{E357CB2E-67D9-4FE6-98B6-2126C1936703}"/>
    <cellStyle name="_Data_Cartel1_Subset PL 3 3" xfId="9911" xr:uid="{05C5AE2A-E0C3-4526-BEA1-A448AFF5C3FC}"/>
    <cellStyle name="_Data_Cartel1_Subset PL 3 3 2" xfId="16987" xr:uid="{A696E871-2527-427F-9A2E-1286C75C8FE0}"/>
    <cellStyle name="_Data_Cartel1_Subset PL 3 3 2 2" xfId="29484" xr:uid="{4692CE9D-D161-495E-A804-F27EE8F65CED}"/>
    <cellStyle name="_Data_Cartel1_Subset PL 3 3 3" xfId="22781" xr:uid="{D8396919-64EB-4B18-A1A8-DE187809931E}"/>
    <cellStyle name="_Data_Cartel1_Subset PL 3 4" xfId="12105" xr:uid="{DF655B8D-2541-413B-A453-8FC87C4D9EFE}"/>
    <cellStyle name="_Data_Cartel1_Subset PL 3 4 2" xfId="24800" xr:uid="{E29524DF-E212-41D7-89B6-37FB4E64DE5C}"/>
    <cellStyle name="_Data_Cartel1_Subset PL 4" xfId="7546" xr:uid="{B4C2114D-F38B-491B-9CDE-4BE1D417176E}"/>
    <cellStyle name="_Data_Cartel1_Subset PL 4 2" xfId="14897" xr:uid="{1A1DDCA0-61B0-4750-B79E-EDAE18A1104C}"/>
    <cellStyle name="_Data_Cartel1_Subset PL 4 2 2" xfId="27408" xr:uid="{FBBC454C-CBCD-4809-A7F6-76815E3A855F}"/>
    <cellStyle name="_Data_Cartel1_Subset PL 4 3" xfId="20757" xr:uid="{3DC69C14-3148-4EC9-B4B5-3865950C838D}"/>
    <cellStyle name="_Data_Cartel1_Subset PL 5" xfId="9912" xr:uid="{F2C82920-556F-4718-8014-FB9CF2CAFECD}"/>
    <cellStyle name="_Data_Cartel1_Subset PL 5 2" xfId="16988" xr:uid="{CBF9F1AC-7A4A-4502-BEE1-051CD0729BE5}"/>
    <cellStyle name="_Data_Cartel1_Subset PL 5 2 2" xfId="29485" xr:uid="{0BDD0980-6EB8-4FCB-8AF5-0D2F7086B6DE}"/>
    <cellStyle name="_Data_Cartel1_Subset PL 5 3" xfId="22782" xr:uid="{2085EA92-9F37-4F5F-86C5-2CD8B0F5134F}"/>
    <cellStyle name="_Data_Cartel1_Subset PL 6" xfId="12107" xr:uid="{59A8D0FA-7AE3-4DAB-99F1-05CB28C5895E}"/>
    <cellStyle name="_Data_Cartel1_Subset PL 6 2" xfId="24802" xr:uid="{9C95D8AA-EFA7-41B3-828F-CFFFE86994A4}"/>
    <cellStyle name="_Data_Cartel1_Teksid Q2" xfId="1616" xr:uid="{E1A21CC5-F234-4351-9F49-2F21CE7A9C1C}"/>
    <cellStyle name="_Data_Cartel1_TODO" xfId="1617" xr:uid="{883BEDD1-D04B-438B-A03C-D1D2797231AC}"/>
    <cellStyle name="_Data_Cartel1_trading flow Power_Train_bdg2005" xfId="1618" xr:uid="{CDE5B4D6-DCC2-46E8-BCFA-F43664582AB7}"/>
    <cellStyle name="_Data_Cartel1_Working Capital 30-4-05 - calcolo giorni" xfId="1619" xr:uid="{7E37AD93-26CA-4A20-88AD-834371C6DEE0}"/>
    <cellStyle name="_Data_Cartel2" xfId="1620" xr:uid="{9D5908C5-B201-41BD-8092-FFA8E3E82FF2}"/>
    <cellStyle name="_Data_Cartel2 2" xfId="1621" xr:uid="{B5F2F24B-C698-479C-B4E0-E17DA76FFA75}"/>
    <cellStyle name="_Data_Cartel2 2 2" xfId="7553" xr:uid="{1C547DF2-8864-45DA-BC5A-E70D982EFCD0}"/>
    <cellStyle name="_Data_Cartel2 2 2 2" xfId="14904" xr:uid="{D8ED758B-3FE5-4034-9BA9-65C5D0CD8B39}"/>
    <cellStyle name="_Data_Cartel2 2 2 2 2" xfId="27415" xr:uid="{641E8925-BA7E-4E56-8538-7B6419FCEFA4}"/>
    <cellStyle name="_Data_Cartel2 2 2 3" xfId="20764" xr:uid="{985192D9-CD65-451E-AE5D-B7710C233AF9}"/>
    <cellStyle name="_Data_Cartel2 2 3" xfId="9904" xr:uid="{90E0EB38-A9A0-44DB-8F89-FEA7A72B43AD}"/>
    <cellStyle name="_Data_Cartel2 2 3 2" xfId="16984" xr:uid="{E09A8884-C548-41D5-B9D2-1207431DFA1E}"/>
    <cellStyle name="_Data_Cartel2 2 3 2 2" xfId="29481" xr:uid="{C96DFBFD-D3CC-4C97-97E5-CACBABFF6E92}"/>
    <cellStyle name="_Data_Cartel2 2 3 3" xfId="22774" xr:uid="{55FC9B8A-3774-4169-BF8B-0BB0795AB0F9}"/>
    <cellStyle name="_Data_Cartel2 2 4" xfId="12103" xr:uid="{8F8D68DB-12D5-4B9A-87CB-AAFFA5B9407F}"/>
    <cellStyle name="_Data_Cartel2 2 4 2" xfId="24798" xr:uid="{ED2B32F4-7F0C-4DDF-8F6D-D6F3B8FF2268}"/>
    <cellStyle name="_Data_Cartel2 3" xfId="1622" xr:uid="{DD531985-A895-46F8-8D5D-1F3EAD5E0EAA}"/>
    <cellStyle name="_Data_Cartel2 3 2" xfId="7554" xr:uid="{59677C46-2B50-490C-BDDB-1E11B7A4382E}"/>
    <cellStyle name="_Data_Cartel2 3 2 2" xfId="14905" xr:uid="{CA225A6F-9D4E-4E8E-9F6A-EF0B77792D92}"/>
    <cellStyle name="_Data_Cartel2 3 2 2 2" xfId="27416" xr:uid="{01323396-BF47-4990-8E92-EE6D0066AED9}"/>
    <cellStyle name="_Data_Cartel2 3 2 3" xfId="20765" xr:uid="{A9B5A535-9EDE-4487-A9DD-04A5C96E553A}"/>
    <cellStyle name="_Data_Cartel2 3 3" xfId="9903" xr:uid="{FC643701-1481-4E7C-8BA5-98A475D5EA3C}"/>
    <cellStyle name="_Data_Cartel2 3 3 2" xfId="16983" xr:uid="{038FDC4E-064A-44D5-B7B2-750FBC84C3B3}"/>
    <cellStyle name="_Data_Cartel2 3 3 2 2" xfId="29480" xr:uid="{AF2D871A-212B-4BE3-8D10-F671A04FF5D0}"/>
    <cellStyle name="_Data_Cartel2 3 3 3" xfId="22773" xr:uid="{0B431C0C-BD7F-4B75-A464-FF256FBFFF1C}"/>
    <cellStyle name="_Data_Cartel2 3 4" xfId="12102" xr:uid="{765FA7B1-7A4D-4A52-90BE-930B0E7D480F}"/>
    <cellStyle name="_Data_Cartel2 3 4 2" xfId="24797" xr:uid="{9D4E8E8B-DF7D-411D-8A1F-9D2A70DD7955}"/>
    <cellStyle name="_Data_Cartel2 4" xfId="7552" xr:uid="{1E0B2E36-FCF6-490B-8B78-9ABCD8B87723}"/>
    <cellStyle name="_Data_Cartel2 4 2" xfId="14903" xr:uid="{4C05F806-B3C5-4B6B-AA8F-64FF0E3B06BD}"/>
    <cellStyle name="_Data_Cartel2 4 2 2" xfId="27414" xr:uid="{5E993536-EF3F-49BA-B36C-C82C473A359B}"/>
    <cellStyle name="_Data_Cartel2 4 3" xfId="20763" xr:uid="{F22AEE9B-940E-445F-9543-3BC1D98604BE}"/>
    <cellStyle name="_Data_Cartel2 5" xfId="9905" xr:uid="{0657CB55-9226-4B73-A95A-7E533B6678B2}"/>
    <cellStyle name="_Data_Cartel2 5 2" xfId="16985" xr:uid="{E24293A0-C171-4346-AAC7-0BBDFC1F024C}"/>
    <cellStyle name="_Data_Cartel2 5 2 2" xfId="29482" xr:uid="{A0DCE571-EF8A-4F62-8997-079B48D15850}"/>
    <cellStyle name="_Data_Cartel2 5 3" xfId="22775" xr:uid="{FE46D686-107A-4747-9249-0132F4028819}"/>
    <cellStyle name="_Data_Cartel2 6" xfId="12104" xr:uid="{24CE13DA-1D53-405D-8FB4-4A93D284E20D}"/>
    <cellStyle name="_Data_Cartel2 6 2" xfId="24799" xr:uid="{831D48C7-3A16-410E-87A6-6E1C9B2ACA8D}"/>
    <cellStyle name="_Data_Cartel2_03_CFR Base-Best_4" xfId="1623" xr:uid="{D548417F-45D7-430B-A895-E5FD795C27BB}"/>
    <cellStyle name="_Data_Cartel2_03_CFR Base-Best_4 2" xfId="1624" xr:uid="{F906957A-F0E3-4C2F-8C0F-1DECD2EAF381}"/>
    <cellStyle name="_Data_Cartel2_03_CFR Base-Best_4 2 2" xfId="7556" xr:uid="{1339A64D-8AC3-4938-BAF8-4BD6DD56AE8C}"/>
    <cellStyle name="_Data_Cartel2_03_CFR Base-Best_4 2 2 2" xfId="14907" xr:uid="{781E38B6-968A-4D8B-92B1-7C06756499D4}"/>
    <cellStyle name="_Data_Cartel2_03_CFR Base-Best_4 2 2 2 2" xfId="27418" xr:uid="{5481E4FE-F9C3-443B-9574-764F3B7A58A9}"/>
    <cellStyle name="_Data_Cartel2_03_CFR Base-Best_4 2 2 3" xfId="20767" xr:uid="{5D14215C-570F-4A11-9816-5A04FFDDB496}"/>
    <cellStyle name="_Data_Cartel2_03_CFR Base-Best_4 2 3" xfId="9901" xr:uid="{D06A326B-C2C5-484E-AEFA-E29D50FE604B}"/>
    <cellStyle name="_Data_Cartel2_03_CFR Base-Best_4 2 3 2" xfId="16981" xr:uid="{CD14CF86-9919-40AB-B2B6-45EA1E8BD5ED}"/>
    <cellStyle name="_Data_Cartel2_03_CFR Base-Best_4 2 3 2 2" xfId="29478" xr:uid="{1CA6F021-B3D4-461C-9900-800D0EB669C9}"/>
    <cellStyle name="_Data_Cartel2_03_CFR Base-Best_4 2 3 3" xfId="22771" xr:uid="{C9E3471E-6A00-43C7-B7A0-E1DD701DBC51}"/>
    <cellStyle name="_Data_Cartel2_03_CFR Base-Best_4 2 4" xfId="12100" xr:uid="{ECE8B610-6619-4DAC-9562-B4CD1CD9496D}"/>
    <cellStyle name="_Data_Cartel2_03_CFR Base-Best_4 2 4 2" xfId="24795" xr:uid="{499BBC09-7A48-4BFE-BEF1-6DBA6F7308C1}"/>
    <cellStyle name="_Data_Cartel2_03_CFR Base-Best_4 3" xfId="1625" xr:uid="{1C63B7E2-0772-434A-ADDA-BF02811E05B8}"/>
    <cellStyle name="_Data_Cartel2_03_CFR Base-Best_4 3 2" xfId="7557" xr:uid="{60520BB4-7971-47E8-BBA5-1C29D4BF7B3B}"/>
    <cellStyle name="_Data_Cartel2_03_CFR Base-Best_4 3 2 2" xfId="14908" xr:uid="{AC86C7A4-1EC6-4405-A661-35D98E44BDC8}"/>
    <cellStyle name="_Data_Cartel2_03_CFR Base-Best_4 3 2 2 2" xfId="27419" xr:uid="{08EE7595-B8D0-41C5-B56F-ACED9633D7F9}"/>
    <cellStyle name="_Data_Cartel2_03_CFR Base-Best_4 3 2 3" xfId="20768" xr:uid="{C623A258-91D6-4A19-932F-358BF0A2D354}"/>
    <cellStyle name="_Data_Cartel2_03_CFR Base-Best_4 3 3" xfId="9900" xr:uid="{DD8DAA74-03D8-4A86-97D0-D4DDE760CC5A}"/>
    <cellStyle name="_Data_Cartel2_03_CFR Base-Best_4 3 3 2" xfId="16980" xr:uid="{78FA96D5-5A91-4B8C-A0B2-2A53C0781AA3}"/>
    <cellStyle name="_Data_Cartel2_03_CFR Base-Best_4 3 3 2 2" xfId="29477" xr:uid="{B94AE0CC-EC04-4E42-8EC5-14A60539051F}"/>
    <cellStyle name="_Data_Cartel2_03_CFR Base-Best_4 3 3 3" xfId="22770" xr:uid="{04BE6D56-C16C-4159-9D4F-1FDF88797BC1}"/>
    <cellStyle name="_Data_Cartel2_03_CFR Base-Best_4 3 4" xfId="12099" xr:uid="{D809B9CE-1EF5-4652-B332-C9C798123BA6}"/>
    <cellStyle name="_Data_Cartel2_03_CFR Base-Best_4 3 4 2" xfId="24794" xr:uid="{45E26477-F3FD-46FB-A5CC-905AE186BF23}"/>
    <cellStyle name="_Data_Cartel2_03_CFR Base-Best_4 4" xfId="7555" xr:uid="{AA3FF3DA-34CB-40E0-BEC0-8D1BCE3FD1D2}"/>
    <cellStyle name="_Data_Cartel2_03_CFR Base-Best_4 4 2" xfId="14906" xr:uid="{C80AF61B-5984-45EA-9906-A81979CED56F}"/>
    <cellStyle name="_Data_Cartel2_03_CFR Base-Best_4 4 2 2" xfId="27417" xr:uid="{10A81273-F094-4282-BB49-73CE84F779A0}"/>
    <cellStyle name="_Data_Cartel2_03_CFR Base-Best_4 4 3" xfId="20766" xr:uid="{B4F250CE-28E1-43B8-B5E7-6D0DD6840C67}"/>
    <cellStyle name="_Data_Cartel2_03_CFR Base-Best_4 5" xfId="9902" xr:uid="{298F8A85-4474-4110-A53E-8B2D6DB8F7B1}"/>
    <cellStyle name="_Data_Cartel2_03_CFR Base-Best_4 5 2" xfId="16982" xr:uid="{5D9540A4-F9BC-4DA5-96EA-B6C80B6390C8}"/>
    <cellStyle name="_Data_Cartel2_03_CFR Base-Best_4 5 2 2" xfId="29479" xr:uid="{C148DC75-6090-4A3B-B744-AE85718F18E8}"/>
    <cellStyle name="_Data_Cartel2_03_CFR Base-Best_4 5 3" xfId="22772" xr:uid="{4A644B4A-7660-47D1-9257-1FDD5600ED09}"/>
    <cellStyle name="_Data_Cartel2_03_CFR Base-Best_4 6" xfId="12101" xr:uid="{2551173F-0EDD-4A55-9A60-5B1810BE1494}"/>
    <cellStyle name="_Data_Cartel2_03_CFR Base-Best_4 6 2" xfId="24796" xr:uid="{03927956-06B7-451C-8DC2-99B24EAA638B}"/>
    <cellStyle name="_Data_Cartel2_03_IndFin Bdg 04" xfId="1626" xr:uid="{7C1CEA01-647A-4615-9128-5B901138CD91}"/>
    <cellStyle name="_Data_Cartel2_04 Bdgt per CDA 19 01  File 2" xfId="1627" xr:uid="{791C1F62-313F-4E40-94EC-8731D1B7326E}"/>
    <cellStyle name="_Data_Cartel2_04 Bdgt per CDA 19 01  File 2 2" xfId="1628" xr:uid="{B35F4EEC-6BEF-45A5-B316-F6981B9DEB77}"/>
    <cellStyle name="_Data_Cartel2_04 Bdgt per CDA 19 01  File 2 2 2" xfId="7560" xr:uid="{86FB2B87-FD50-46C0-BD64-5401F13C2B8D}"/>
    <cellStyle name="_Data_Cartel2_04 Bdgt per CDA 19 01  File 2 2 2 2" xfId="14910" xr:uid="{1F09EE4A-890F-45A3-8B67-ACAA8A281DF4}"/>
    <cellStyle name="_Data_Cartel2_04 Bdgt per CDA 19 01  File 2 2 2 2 2" xfId="27421" xr:uid="{28C581B1-3C9F-4E2D-BD48-FE37F0FD8564}"/>
    <cellStyle name="_Data_Cartel2_04 Bdgt per CDA 19 01  File 2 2 2 3" xfId="20771" xr:uid="{CEEB4541-2298-41EC-BCD7-0A3E5BEA0DE2}"/>
    <cellStyle name="_Data_Cartel2_04 Bdgt per CDA 19 01  File 2 2 3" xfId="9897" xr:uid="{40544CD4-7EBF-4A19-BAA9-626D18335843}"/>
    <cellStyle name="_Data_Cartel2_04 Bdgt per CDA 19 01  File 2 2 3 2" xfId="16978" xr:uid="{13CC5F30-4D70-4EA1-959A-5B5C7EF7775F}"/>
    <cellStyle name="_Data_Cartel2_04 Bdgt per CDA 19 01  File 2 2 3 2 2" xfId="29475" xr:uid="{5160B0F6-04EB-4C5B-8BBB-0019C1EAA9B0}"/>
    <cellStyle name="_Data_Cartel2_04 Bdgt per CDA 19 01  File 2 2 3 3" xfId="22767" xr:uid="{A013B559-4D28-40EF-9186-45A205F73235}"/>
    <cellStyle name="_Data_Cartel2_04 Bdgt per CDA 19 01  File 2 2 4" xfId="12096" xr:uid="{474E5C0D-E2E2-4110-B38E-4D678D85634D}"/>
    <cellStyle name="_Data_Cartel2_04 Bdgt per CDA 19 01  File 2 2 4 2" xfId="24791" xr:uid="{A7816EAF-B6A5-4DC2-A713-1335C99A052E}"/>
    <cellStyle name="_Data_Cartel2_04 Bdgt per CDA 19 01  File 2 3" xfId="1629" xr:uid="{3A1B089B-0E49-45F0-AC29-77BD93236599}"/>
    <cellStyle name="_Data_Cartel2_04 Bdgt per CDA 19 01  File 2 3 2" xfId="7561" xr:uid="{F877E619-C8A4-47D4-AD66-4C05E1EFDD7C}"/>
    <cellStyle name="_Data_Cartel2_04 Bdgt per CDA 19 01  File 2 3 2 2" xfId="14911" xr:uid="{B994DAF1-6457-4608-8636-6B6BC6D75989}"/>
    <cellStyle name="_Data_Cartel2_04 Bdgt per CDA 19 01  File 2 3 2 2 2" xfId="27422" xr:uid="{8510AF3A-39DF-45E0-A90C-F21B48E29BC2}"/>
    <cellStyle name="_Data_Cartel2_04 Bdgt per CDA 19 01  File 2 3 2 3" xfId="20772" xr:uid="{259696C4-0C97-46C4-A671-D8E44649E2E2}"/>
    <cellStyle name="_Data_Cartel2_04 Bdgt per CDA 19 01  File 2 3 3" xfId="9896" xr:uid="{7F9BFBB5-32C8-4AEB-9D32-6AD571E3F495}"/>
    <cellStyle name="_Data_Cartel2_04 Bdgt per CDA 19 01  File 2 3 3 2" xfId="16977" xr:uid="{DC798219-E1A8-4294-A622-F32D9616F821}"/>
    <cellStyle name="_Data_Cartel2_04 Bdgt per CDA 19 01  File 2 3 3 2 2" xfId="29474" xr:uid="{EDDD82EF-CC53-460F-994E-10E498080579}"/>
    <cellStyle name="_Data_Cartel2_04 Bdgt per CDA 19 01  File 2 3 3 3" xfId="22766" xr:uid="{D5271D39-E187-4B9F-8EE0-8C829283F0CA}"/>
    <cellStyle name="_Data_Cartel2_04 Bdgt per CDA 19 01  File 2 3 4" xfId="12095" xr:uid="{2E9ED979-DA53-46FB-9E6C-EB346B033EC3}"/>
    <cellStyle name="_Data_Cartel2_04 Bdgt per CDA 19 01  File 2 3 4 2" xfId="24790" xr:uid="{4DB8A7A7-3C43-4C06-A1FC-3D2916DF122D}"/>
    <cellStyle name="_Data_Cartel2_04 Bdgt per CDA 19 01  File 2 4" xfId="7559" xr:uid="{CA62FD8A-9EB1-47EE-AF7F-6B4722D80033}"/>
    <cellStyle name="_Data_Cartel2_04 Bdgt per CDA 19 01  File 2 4 2" xfId="14909" xr:uid="{E269FFCF-855F-43C6-A782-316839983065}"/>
    <cellStyle name="_Data_Cartel2_04 Bdgt per CDA 19 01  File 2 4 2 2" xfId="27420" xr:uid="{1942A01F-78EF-461A-B30E-2DEF58FC3ED5}"/>
    <cellStyle name="_Data_Cartel2_04 Bdgt per CDA 19 01  File 2 4 3" xfId="20770" xr:uid="{B144AB96-404C-466F-BDD3-2BEBD1443177}"/>
    <cellStyle name="_Data_Cartel2_04 Bdgt per CDA 19 01  File 2 5" xfId="9898" xr:uid="{17A22887-3087-45D5-A53B-49592FE80A61}"/>
    <cellStyle name="_Data_Cartel2_04 Bdgt per CDA 19 01  File 2 5 2" xfId="16979" xr:uid="{4A9ACE24-CEFD-46C8-AF71-23ACED7F8AE2}"/>
    <cellStyle name="_Data_Cartel2_04 Bdgt per CDA 19 01  File 2 5 2 2" xfId="29476" xr:uid="{8C5424C4-346B-42B8-8031-2CC8C84C2C33}"/>
    <cellStyle name="_Data_Cartel2_04 Bdgt per CDA 19 01  File 2 5 3" xfId="22768" xr:uid="{5BA88191-9A89-4C8B-A9DE-CE7CF86137D0}"/>
    <cellStyle name="_Data_Cartel2_04 Bdgt per CDA 19 01  File 2 6" xfId="12097" xr:uid="{CC673976-06FE-455D-9D16-FBBF96997AC2}"/>
    <cellStyle name="_Data_Cartel2_04 Bdgt per CDA 19 01  File 2 6 2" xfId="24792" xr:uid="{1CE74A30-5B7C-4092-BEC9-41D8906065A0}"/>
    <cellStyle name="_Data_Cartel2_1" xfId="1630" xr:uid="{60300C42-4ED2-4AEA-8236-118C81505201}"/>
    <cellStyle name="_Data_Cartel2_CAPEX BUDGET 23 NOV 2004" xfId="1631" xr:uid="{F52B80DC-8A47-4D81-9AE8-6AB342451F20}"/>
    <cellStyle name="_Data_Cartel2_CAPEX_C12_FERRARI" xfId="1632" xr:uid="{B0836014-6BF0-46EC-98FA-006F8B140CD3}"/>
    <cellStyle name="_Data_Cartel2_Cartel1" xfId="1633" xr:uid="{CA183B9A-DB99-4E57-B653-6925BA33C4CC}"/>
    <cellStyle name="_Data_Cartel2_Cartel1 2" xfId="1634" xr:uid="{F4F4F7DD-A334-496E-82ED-A899BCC0D80C}"/>
    <cellStyle name="_Data_Cartel2_Cartel1 2 2" xfId="7566" xr:uid="{D89AB0F8-95AE-4CB2-95A4-DEF08C62A47D}"/>
    <cellStyle name="_Data_Cartel2_Cartel1 2 2 2" xfId="14915" xr:uid="{805F05DC-688A-40F8-A17B-C121DD3941FC}"/>
    <cellStyle name="_Data_Cartel2_Cartel1 2 2 2 2" xfId="27426" xr:uid="{D64DD7E0-6F9C-4614-BDA0-079B52D7D45F}"/>
    <cellStyle name="_Data_Cartel2_Cartel1 2 2 3" xfId="20777" xr:uid="{F18F8A5E-A2D6-4EA2-9BDB-8C70362F2017}"/>
    <cellStyle name="_Data_Cartel2_Cartel1 2 3" xfId="9889" xr:uid="{4ABDCB8C-D793-4A2E-9B38-0B30C9C96507}"/>
    <cellStyle name="_Data_Cartel2_Cartel1 2 3 2" xfId="16974" xr:uid="{EA5EADF9-721C-423B-95A8-8F3181364F59}"/>
    <cellStyle name="_Data_Cartel2_Cartel1 2 3 2 2" xfId="29471" xr:uid="{C4FC0A03-CD25-47EB-9D0D-6B15861A365C}"/>
    <cellStyle name="_Data_Cartel2_Cartel1 2 3 3" xfId="22759" xr:uid="{22BD42A9-A7B5-487C-8948-ED996ADF68C0}"/>
    <cellStyle name="_Data_Cartel2_Cartel1 2 4" xfId="12093" xr:uid="{EF02116D-EE2E-4F61-AD8C-81D2B2565155}"/>
    <cellStyle name="_Data_Cartel2_Cartel1 2 4 2" xfId="24788" xr:uid="{8F480DEB-06BC-48D1-8B67-F988FDD8D6E8}"/>
    <cellStyle name="_Data_Cartel2_Cartel1 3" xfId="1635" xr:uid="{F9717B51-C2EF-4CBB-AFB9-10CA5676F560}"/>
    <cellStyle name="_Data_Cartel2_Cartel1 3 2" xfId="7567" xr:uid="{92E2B697-87D4-40EC-B8BE-9B870EAA4F42}"/>
    <cellStyle name="_Data_Cartel2_Cartel1 3 2 2" xfId="14916" xr:uid="{51998F5D-460E-411C-9F88-FF22F61214CB}"/>
    <cellStyle name="_Data_Cartel2_Cartel1 3 2 2 2" xfId="27427" xr:uid="{A6B0A84B-FC53-444D-BF86-48C5AD598B6B}"/>
    <cellStyle name="_Data_Cartel2_Cartel1 3 2 3" xfId="20778" xr:uid="{42D232A9-9B6B-47F2-ADE1-79E80573412A}"/>
    <cellStyle name="_Data_Cartel2_Cartel1 3 3" xfId="9891" xr:uid="{08465AA4-2FDA-49FF-87F5-260519D87FE8}"/>
    <cellStyle name="_Data_Cartel2_Cartel1 3 3 2" xfId="16975" xr:uid="{3CB76BAD-B6A9-44B8-A0A5-D3589FA650F2}"/>
    <cellStyle name="_Data_Cartel2_Cartel1 3 3 2 2" xfId="29472" xr:uid="{C7CFC015-01F1-4DD2-A750-8522881946E5}"/>
    <cellStyle name="_Data_Cartel2_Cartel1 3 3 3" xfId="22761" xr:uid="{8A9C6237-60B1-47B4-9FA9-3DDB984D4411}"/>
    <cellStyle name="_Data_Cartel2_Cartel1 3 4" xfId="12092" xr:uid="{7C9F7B7E-59AC-4AAE-BB65-3633AA5DBA0C}"/>
    <cellStyle name="_Data_Cartel2_Cartel1 3 4 2" xfId="24787" xr:uid="{BB1C133B-249E-4F89-A2FC-502292E7FDD0}"/>
    <cellStyle name="_Data_Cartel2_Cartel1 4" xfId="7565" xr:uid="{C586EA0F-999E-4B47-88A8-E6A616300D65}"/>
    <cellStyle name="_Data_Cartel2_Cartel1 4 2" xfId="14914" xr:uid="{C5B93EA8-B715-4BBF-B60B-511A24AD3856}"/>
    <cellStyle name="_Data_Cartel2_Cartel1 4 2 2" xfId="27425" xr:uid="{C2FEB6F2-0D42-40B5-B54C-05ED19F0AA15}"/>
    <cellStyle name="_Data_Cartel2_Cartel1 4 3" xfId="20776" xr:uid="{212B8D5B-C796-4DFF-B6C7-100235D81ACB}"/>
    <cellStyle name="_Data_Cartel2_Cartel1 5" xfId="9892" xr:uid="{7CEDB5C5-51C6-4474-829F-53F3D235B9A8}"/>
    <cellStyle name="_Data_Cartel2_Cartel1 5 2" xfId="16976" xr:uid="{CDE94214-B16E-4E1F-998B-1D97ADE58BB5}"/>
    <cellStyle name="_Data_Cartel2_Cartel1 5 2 2" xfId="29473" xr:uid="{A51B1373-EFDA-49A4-9ABD-9DE9CA8E837E}"/>
    <cellStyle name="_Data_Cartel2_Cartel1 5 3" xfId="22762" xr:uid="{16462661-0000-4CCC-AC9D-1C152CAAB7CF}"/>
    <cellStyle name="_Data_Cartel2_Cartel1 6" xfId="12094" xr:uid="{6207BFB1-5B17-4F4E-A24A-2A9DD7F88E3B}"/>
    <cellStyle name="_Data_Cartel2_Cartel1 6 2" xfId="24789" xr:uid="{375AFF23-3110-4FA4-BCF7-070D86E98A53}"/>
    <cellStyle name="_Data_Cartel2_CNH-FERRARI" xfId="1636" xr:uid="{797B4A61-40BD-4DC7-819A-02EF9F0CD2D9}"/>
    <cellStyle name="_Data_Cartel2_Dati" xfId="1637" xr:uid="{F896B32C-8A01-4AA5-8E56-F8F17EE859CA}"/>
    <cellStyle name="_Data_Cartel2_Dati 2" xfId="1638" xr:uid="{AD6D8571-30AC-4BFE-8AAD-534AA22E0FBD}"/>
    <cellStyle name="_Data_Cartel2_Dati 2 2" xfId="7570" xr:uid="{7F2A48D2-1DE3-4218-B38D-F902D8FA5173}"/>
    <cellStyle name="_Data_Cartel2_Dati 2 2 2" xfId="14919" xr:uid="{B537A553-2269-482E-9D4B-6EF5340FA2D8}"/>
    <cellStyle name="_Data_Cartel2_Dati 2 2 2 2" xfId="27430" xr:uid="{A3DB8F29-620C-43DA-A6C4-448BB3835178}"/>
    <cellStyle name="_Data_Cartel2_Dati 2 2 3" xfId="20781" xr:uid="{B5CDBF4C-BFC7-4B6C-BA0D-97AFC1226CD3}"/>
    <cellStyle name="_Data_Cartel2_Dati 2 3" xfId="9888" xr:uid="{DD104BEC-4B8A-454E-896A-DF43497D0CD6}"/>
    <cellStyle name="_Data_Cartel2_Dati 2 3 2" xfId="16973" xr:uid="{3C94B68F-629A-4972-A90A-1A92D3174C2D}"/>
    <cellStyle name="_Data_Cartel2_Dati 2 3 2 2" xfId="29470" xr:uid="{6931D9B5-7438-4FCF-8538-E24F48DBBD8C}"/>
    <cellStyle name="_Data_Cartel2_Dati 2 3 3" xfId="22758" xr:uid="{9DAF3BA7-E902-45E4-BBDA-E67D315AC69A}"/>
    <cellStyle name="_Data_Cartel2_Dati 2 4" xfId="12090" xr:uid="{9D1FAFFD-CEBE-4EFD-82DE-4161DCDA906B}"/>
    <cellStyle name="_Data_Cartel2_Dati 2 4 2" xfId="24785" xr:uid="{FF11C99C-D2B5-4138-8FD0-C78745D59927}"/>
    <cellStyle name="_Data_Cartel2_Dati 3" xfId="1639" xr:uid="{6EBA64BE-068A-461F-8F3B-1DE11C2EAD3A}"/>
    <cellStyle name="_Data_Cartel2_Dati 3 2" xfId="7571" xr:uid="{F1B08855-E2CF-4607-A9D0-8B3CBF915CCC}"/>
    <cellStyle name="_Data_Cartel2_Dati 3 2 2" xfId="14920" xr:uid="{C95B36A2-6959-46D8-94CF-4FB04912EC0D}"/>
    <cellStyle name="_Data_Cartel2_Dati 3 2 2 2" xfId="27431" xr:uid="{C570DCA8-33C9-4B3D-9DFE-60FEF7D2138D}"/>
    <cellStyle name="_Data_Cartel2_Dati 3 2 3" xfId="20782" xr:uid="{BCE76F35-0FFD-481A-A06A-3C1D9587A4A6}"/>
    <cellStyle name="_Data_Cartel2_Dati 3 3" xfId="9887" xr:uid="{FB19E35B-98DF-41F8-B8E0-C72B57F3D245}"/>
    <cellStyle name="_Data_Cartel2_Dati 3 3 2" xfId="16972" xr:uid="{A0C7C2C4-E032-42DE-9BB1-2FC557BCD6E0}"/>
    <cellStyle name="_Data_Cartel2_Dati 3 3 2 2" xfId="29469" xr:uid="{8E434C0F-11AB-408C-B54C-AAE05F22EBA5}"/>
    <cellStyle name="_Data_Cartel2_Dati 3 3 3" xfId="22757" xr:uid="{05A4953A-CB18-4730-80F8-1662EF0F191F}"/>
    <cellStyle name="_Data_Cartel2_Dati 3 4" xfId="12089" xr:uid="{E526A3C1-B4E5-4386-9411-96FEE2947EE1}"/>
    <cellStyle name="_Data_Cartel2_Dati 3 4 2" xfId="24784" xr:uid="{CF51EF00-9514-46B8-A346-B6B3AB3A11F1}"/>
    <cellStyle name="_Data_Cartel2_Dati 4" xfId="7569" xr:uid="{06D77AB8-CCDF-473A-86E6-8311CC151560}"/>
    <cellStyle name="_Data_Cartel2_Dati 4 2" xfId="14918" xr:uid="{8122A13D-8245-4706-8BA3-E71D903A9247}"/>
    <cellStyle name="_Data_Cartel2_Dati 4 2 2" xfId="27429" xr:uid="{A31257FE-7740-4CF4-A1EF-76BEE0AAD758}"/>
    <cellStyle name="_Data_Cartel2_Dati 4 3" xfId="20780" xr:uid="{C7C7C265-7F1F-4DDA-9EA7-31DAD2A5328C}"/>
    <cellStyle name="_Data_Cartel2_Dati 5" xfId="9886" xr:uid="{368F0F6C-CA6D-40C4-AF7E-A9AACB3ED276}"/>
    <cellStyle name="_Data_Cartel2_Dati 5 2" xfId="16971" xr:uid="{6484588A-3CCE-4DA5-BB84-BA0AC52DD87E}"/>
    <cellStyle name="_Data_Cartel2_Dati 5 2 2" xfId="29468" xr:uid="{BA811873-9F1C-42AB-A27E-80ECE8F5A073}"/>
    <cellStyle name="_Data_Cartel2_Dati 5 3" xfId="22756" xr:uid="{488A74E7-80B1-49ED-8699-F3062AC63C48}"/>
    <cellStyle name="_Data_Cartel2_Dati 6" xfId="12091" xr:uid="{7E1108BB-F0E1-492E-B289-DF1D6099C867}"/>
    <cellStyle name="_Data_Cartel2_Dati 6 2" xfId="24786" xr:uid="{D590D79B-95CE-40EA-8FD6-724D656B31D5}"/>
    <cellStyle name="_Data_Cartel2_dettaglio INVESTIMENTI PER SETTORE" xfId="1640" xr:uid="{179A9DB1-BA36-479C-86AF-0E327E9438DA}"/>
    <cellStyle name="_Data_Cartel2_dettaglio INVESTIMENTI PER SETTORE 2" xfId="1641" xr:uid="{FA412367-41A2-415D-91FB-C4ECD2C4D2E5}"/>
    <cellStyle name="_Data_Cartel2_dettaglio INVESTIMENTI PER SETTORE 2 2" xfId="7573" xr:uid="{767466DE-6FD7-4039-804D-9C6800BA176F}"/>
    <cellStyle name="_Data_Cartel2_dettaglio INVESTIMENTI PER SETTORE 2 2 2" xfId="14922" xr:uid="{EA70FB04-D979-40A8-820B-BA229A381DA0}"/>
    <cellStyle name="_Data_Cartel2_dettaglio INVESTIMENTI PER SETTORE 2 2 2 2" xfId="27433" xr:uid="{CE833F14-EE8D-4798-B246-9F4F514DB8C6}"/>
    <cellStyle name="_Data_Cartel2_dettaglio INVESTIMENTI PER SETTORE 2 2 3" xfId="20784" xr:uid="{E29F1B32-955A-4615-832A-B7BC9F5D9E08}"/>
    <cellStyle name="_Data_Cartel2_dettaglio INVESTIMENTI PER SETTORE 2 3" xfId="9885" xr:uid="{3B46A781-FFFB-45E3-A440-B3384047A03C}"/>
    <cellStyle name="_Data_Cartel2_dettaglio INVESTIMENTI PER SETTORE 2 3 2" xfId="16970" xr:uid="{D2F364BE-FC2C-4B8C-9626-6B7B6D4ED6AA}"/>
    <cellStyle name="_Data_Cartel2_dettaglio INVESTIMENTI PER SETTORE 2 3 2 2" xfId="29467" xr:uid="{037A3F96-C998-44B4-AD93-CF6705B0A10C}"/>
    <cellStyle name="_Data_Cartel2_dettaglio INVESTIMENTI PER SETTORE 2 3 3" xfId="22755" xr:uid="{031BB100-1F35-4F63-8238-B946344DD6FA}"/>
    <cellStyle name="_Data_Cartel2_dettaglio INVESTIMENTI PER SETTORE 2 4" xfId="12087" xr:uid="{62D0C8C6-A1C5-4AF9-8F2B-26B5AA78FB3C}"/>
    <cellStyle name="_Data_Cartel2_dettaglio INVESTIMENTI PER SETTORE 2 4 2" xfId="24782" xr:uid="{CCA871A4-B372-4D20-9B25-E123069008EC}"/>
    <cellStyle name="_Data_Cartel2_dettaglio INVESTIMENTI PER SETTORE 3" xfId="1642" xr:uid="{597A4076-3574-4A7F-8C2A-F35D0C003A45}"/>
    <cellStyle name="_Data_Cartel2_dettaglio INVESTIMENTI PER SETTORE 3 2" xfId="7574" xr:uid="{286EF3A6-ADFB-467C-A33A-2BA23DF72353}"/>
    <cellStyle name="_Data_Cartel2_dettaglio INVESTIMENTI PER SETTORE 3 2 2" xfId="14923" xr:uid="{2F1BF2EF-2C59-49F6-8663-792C2A9B61CC}"/>
    <cellStyle name="_Data_Cartel2_dettaglio INVESTIMENTI PER SETTORE 3 2 2 2" xfId="27434" xr:uid="{D86B3FE0-EE6E-42A0-BB39-CA948642D1FA}"/>
    <cellStyle name="_Data_Cartel2_dettaglio INVESTIMENTI PER SETTORE 3 2 3" xfId="20785" xr:uid="{B4AD3701-189E-4BE7-8F4A-CD5FD8B6568B}"/>
    <cellStyle name="_Data_Cartel2_dettaglio INVESTIMENTI PER SETTORE 3 3" xfId="9884" xr:uid="{57D94EAB-80EA-4F4E-93D8-360E9D8153FE}"/>
    <cellStyle name="_Data_Cartel2_dettaglio INVESTIMENTI PER SETTORE 3 3 2" xfId="16969" xr:uid="{58E73969-B322-453E-941A-7B9E6C21F803}"/>
    <cellStyle name="_Data_Cartel2_dettaglio INVESTIMENTI PER SETTORE 3 3 2 2" xfId="29466" xr:uid="{FFF8CF4D-A611-43F9-8305-9141E12D2FD6}"/>
    <cellStyle name="_Data_Cartel2_dettaglio INVESTIMENTI PER SETTORE 3 3 3" xfId="22754" xr:uid="{3837A78C-B9FB-4B25-93E4-44BE342737C5}"/>
    <cellStyle name="_Data_Cartel2_dettaglio INVESTIMENTI PER SETTORE 3 4" xfId="12086" xr:uid="{DF7A68BF-DD05-41DC-B7F5-A3A9E2BAACCF}"/>
    <cellStyle name="_Data_Cartel2_dettaglio INVESTIMENTI PER SETTORE 3 4 2" xfId="24781" xr:uid="{30AF5920-7EFD-4A20-8F6A-FA2821EDB4A3}"/>
    <cellStyle name="_Data_Cartel2_dettaglio INVESTIMENTI PER SETTORE 4" xfId="7572" xr:uid="{1B5B95C2-8158-43AB-A687-D4E7777034EF}"/>
    <cellStyle name="_Data_Cartel2_dettaglio INVESTIMENTI PER SETTORE 4 2" xfId="14921" xr:uid="{CF60822D-69FF-4416-9E13-FE40CDFC85E6}"/>
    <cellStyle name="_Data_Cartel2_dettaglio INVESTIMENTI PER SETTORE 4 2 2" xfId="27432" xr:uid="{B2AC9526-DFB9-47C5-9B78-58B348888B54}"/>
    <cellStyle name="_Data_Cartel2_dettaglio INVESTIMENTI PER SETTORE 4 3" xfId="20783" xr:uid="{0DEF5B9F-B3A5-4E6C-8177-5662C1A45A1D}"/>
    <cellStyle name="_Data_Cartel2_dettaglio INVESTIMENTI PER SETTORE 5" xfId="9883" xr:uid="{90A6A776-A851-41BE-A83E-A0374EA1B450}"/>
    <cellStyle name="_Data_Cartel2_dettaglio INVESTIMENTI PER SETTORE 5 2" xfId="16968" xr:uid="{1B8B3323-88A4-4AB1-81ED-FB1555E4EEB4}"/>
    <cellStyle name="_Data_Cartel2_dettaglio INVESTIMENTI PER SETTORE 5 2 2" xfId="29465" xr:uid="{94F348C2-2CC9-4B2E-8766-A3A60D3FD301}"/>
    <cellStyle name="_Data_Cartel2_dettaglio INVESTIMENTI PER SETTORE 5 3" xfId="22753" xr:uid="{7A29F0D1-9660-4251-B704-27C2C13A9B6E}"/>
    <cellStyle name="_Data_Cartel2_dettaglio INVESTIMENTI PER SETTORE 6" xfId="12088" xr:uid="{B4E13AF6-A836-4DAD-8160-3FA2C4C48C0D}"/>
    <cellStyle name="_Data_Cartel2_dettaglio INVESTIMENTI PER SETTORE 6 2" xfId="24783" xr:uid="{7A57057D-8326-48D5-92EB-11749C53013D}"/>
    <cellStyle name="_Data_Cartel2_Grafico capex c12" xfId="1643" xr:uid="{400DD1B9-94E8-43EE-9511-0D9D2BD0C3E3}"/>
    <cellStyle name="_Data_Cartel2_Grafico capex c12 (version 1)" xfId="1644" xr:uid="{D8B7F8AE-FD08-4780-B232-C2642BEFCEA5}"/>
    <cellStyle name="_Data_Cartel2_Grafico capex c12 ii" xfId="1645" xr:uid="{A7D5E63B-6603-494B-99D6-94EE60EA1712}"/>
    <cellStyle name="_Data_Cartel2_IndFinIT_Forecast1_04EnglVers" xfId="1646" xr:uid="{A5548518-B2A0-4A5B-B290-DF6C1E4058F3}"/>
    <cellStyle name="_Data_Cartel2_INVESTIMENTI PER SETTORE 27.01.04" xfId="1647" xr:uid="{4EE3ED75-402A-4127-9AD7-761BFDE5179C}"/>
    <cellStyle name="_Data_Cartel2_INVESTIMENTI PER SETTORE 27.01.04 2" xfId="1648" xr:uid="{06E70ED1-1761-45AC-A6E3-472D6A1937F6}"/>
    <cellStyle name="_Data_Cartel2_INVESTIMENTI PER SETTORE 27.01.04 2 2" xfId="7580" xr:uid="{87CF4FB6-7C57-495A-A247-15A31AE5BBB0}"/>
    <cellStyle name="_Data_Cartel2_INVESTIMENTI PER SETTORE 27.01.04 2 2 2" xfId="14928" xr:uid="{726AA39D-738E-4F72-864F-F1B0C2ED15DE}"/>
    <cellStyle name="_Data_Cartel2_INVESTIMENTI PER SETTORE 27.01.04 2 2 2 2" xfId="27439" xr:uid="{BCFE63F9-0CCE-44AF-B734-2E706B984449}"/>
    <cellStyle name="_Data_Cartel2_INVESTIMENTI PER SETTORE 27.01.04 2 2 3" xfId="20791" xr:uid="{E37D46D1-EA5C-45B0-9A1D-20D9BDF05F4F}"/>
    <cellStyle name="_Data_Cartel2_INVESTIMENTI PER SETTORE 27.01.04 2 3" xfId="9874" xr:uid="{55CBFB1E-1FD6-4E94-9111-89D08E2BA59C}"/>
    <cellStyle name="_Data_Cartel2_INVESTIMENTI PER SETTORE 27.01.04 2 3 2" xfId="16963" xr:uid="{F607ED48-92A3-4586-B7FF-19E57FDBBCC6}"/>
    <cellStyle name="_Data_Cartel2_INVESTIMENTI PER SETTORE 27.01.04 2 3 2 2" xfId="29460" xr:uid="{9FE16D89-C8EB-475C-9D51-0B9429ADD22F}"/>
    <cellStyle name="_Data_Cartel2_INVESTIMENTI PER SETTORE 27.01.04 2 3 3" xfId="22744" xr:uid="{F7166BFC-F33D-4823-9801-33A93BEBCEEF}"/>
    <cellStyle name="_Data_Cartel2_INVESTIMENTI PER SETTORE 27.01.04 2 4" xfId="12084" xr:uid="{EFC7BA61-7FA5-45A4-8F5E-552975C8C1E5}"/>
    <cellStyle name="_Data_Cartel2_INVESTIMENTI PER SETTORE 27.01.04 2 4 2" xfId="24779" xr:uid="{E5BEEEC6-C820-4C07-8FD1-1B88E3A76A9C}"/>
    <cellStyle name="_Data_Cartel2_INVESTIMENTI PER SETTORE 27.01.04 3" xfId="1649" xr:uid="{E0EAE6D2-FD72-4387-AE57-08B2146A08C1}"/>
    <cellStyle name="_Data_Cartel2_INVESTIMENTI PER SETTORE 27.01.04 3 2" xfId="7581" xr:uid="{F6F623A5-6A24-41E7-B82D-BCEE9E4C2F8D}"/>
    <cellStyle name="_Data_Cartel2_INVESTIMENTI PER SETTORE 27.01.04 3 2 2" xfId="14929" xr:uid="{FE1F0994-F420-4AD1-B115-01F5B8728394}"/>
    <cellStyle name="_Data_Cartel2_INVESTIMENTI PER SETTORE 27.01.04 3 2 2 2" xfId="27440" xr:uid="{90E61CF5-7465-4205-83A8-6D9D934209E9}"/>
    <cellStyle name="_Data_Cartel2_INVESTIMENTI PER SETTORE 27.01.04 3 2 3" xfId="20792" xr:uid="{5800393D-2D87-4B72-B7C4-59ED1198DD76}"/>
    <cellStyle name="_Data_Cartel2_INVESTIMENTI PER SETTORE 27.01.04 3 3" xfId="9873" xr:uid="{52A10224-A66F-4BEA-9F33-1531B495B3F5}"/>
    <cellStyle name="_Data_Cartel2_INVESTIMENTI PER SETTORE 27.01.04 3 3 2" xfId="16962" xr:uid="{C57D1E4A-C718-4F4C-B722-56A25CAA6FAE}"/>
    <cellStyle name="_Data_Cartel2_INVESTIMENTI PER SETTORE 27.01.04 3 3 2 2" xfId="29459" xr:uid="{B863A6AB-BD94-421C-AD46-06AF6F2520EE}"/>
    <cellStyle name="_Data_Cartel2_INVESTIMENTI PER SETTORE 27.01.04 3 3 3" xfId="22743" xr:uid="{7B007787-8DCD-43EA-8725-2494B2F9BD2E}"/>
    <cellStyle name="_Data_Cartel2_INVESTIMENTI PER SETTORE 27.01.04 3 4" xfId="11160" xr:uid="{51FEDFC5-A1DD-4BBF-8913-FC9E297D7E6C}"/>
    <cellStyle name="_Data_Cartel2_INVESTIMENTI PER SETTORE 27.01.04 3 4 2" xfId="23898" xr:uid="{9F45E99A-0755-4472-AB3C-019D1302A82B}"/>
    <cellStyle name="_Data_Cartel2_INVESTIMENTI PER SETTORE 27.01.04 4" xfId="7579" xr:uid="{5B520D61-96EB-4CFD-999F-C4AABAD58F2E}"/>
    <cellStyle name="_Data_Cartel2_INVESTIMENTI PER SETTORE 27.01.04 4 2" xfId="14927" xr:uid="{990917E1-F84D-4E2B-88FA-75FBFCE3A774}"/>
    <cellStyle name="_Data_Cartel2_INVESTIMENTI PER SETTORE 27.01.04 4 2 2" xfId="27438" xr:uid="{95D323B7-8A95-416B-BD2F-248AF2E9C735}"/>
    <cellStyle name="_Data_Cartel2_INVESTIMENTI PER SETTORE 27.01.04 4 3" xfId="20790" xr:uid="{D2B06A43-65B2-4162-88EB-AE137539B2A9}"/>
    <cellStyle name="_Data_Cartel2_INVESTIMENTI PER SETTORE 27.01.04 5" xfId="9875" xr:uid="{E050C13D-8A6D-4D51-B4CF-F9003868D1C5}"/>
    <cellStyle name="_Data_Cartel2_INVESTIMENTI PER SETTORE 27.01.04 5 2" xfId="16964" xr:uid="{5E0D39CF-B17E-4E18-9565-2E9A6F8BE306}"/>
    <cellStyle name="_Data_Cartel2_INVESTIMENTI PER SETTORE 27.01.04 5 2 2" xfId="29461" xr:uid="{02A93305-107C-454E-8B50-2333206FC538}"/>
    <cellStyle name="_Data_Cartel2_INVESTIMENTI PER SETTORE 27.01.04 5 3" xfId="22745" xr:uid="{17754BC4-7F02-4A4E-8A34-43BF0925194E}"/>
    <cellStyle name="_Data_Cartel2_INVESTIMENTI PER SETTORE 27.01.04 6" xfId="12085" xr:uid="{966DE10E-8AFA-4A37-9DD2-4A019038DF31}"/>
    <cellStyle name="_Data_Cartel2_INVESTIMENTI PER SETTORE 27.01.04 6 2" xfId="24780" xr:uid="{5CF5F7E9-BFD0-4B65-B036-4B705795538B}"/>
    <cellStyle name="_Data_Cartel3" xfId="1650" xr:uid="{44E0FF6C-63D5-4072-9125-68599F42C82C}"/>
    <cellStyle name="_Data_Cartel3_1" xfId="1651" xr:uid="{9981BEB5-630D-46A2-AA72-FDCD0049A781}"/>
    <cellStyle name="_Data_Cartel3_1 2" xfId="1652" xr:uid="{4EE044A1-FE8D-4A84-B658-E4D388F97B83}"/>
    <cellStyle name="_Data_Cartel3_1 2 2" xfId="7584" xr:uid="{D2DC289E-C205-478C-9FCA-267119E80302}"/>
    <cellStyle name="_Data_Cartel3_1 2 2 2" xfId="14932" xr:uid="{B4A3BEE0-91A7-4289-A104-38358018F86C}"/>
    <cellStyle name="_Data_Cartel3_1 2 2 2 2" xfId="27443" xr:uid="{512485E4-BF2B-47E2-9730-38A667820E85}"/>
    <cellStyle name="_Data_Cartel3_1 2 2 3" xfId="20795" xr:uid="{78F4E09D-C625-4BA0-B006-9E07C6F3034B}"/>
    <cellStyle name="_Data_Cartel3_1 2 3" xfId="9869" xr:uid="{1C3BA1EA-7947-4AA6-9822-CF3EB1CD19DC}"/>
    <cellStyle name="_Data_Cartel3_1 2 3 2" xfId="16959" xr:uid="{3752734E-882A-45E5-A201-5418D7C933E8}"/>
    <cellStyle name="_Data_Cartel3_1 2 3 2 2" xfId="29456" xr:uid="{8F93CD9B-560E-42CC-A8D9-420B9C363A2C}"/>
    <cellStyle name="_Data_Cartel3_1 2 3 3" xfId="22739" xr:uid="{B9E8072A-FCA5-4DBB-B37E-A3814EFD7025}"/>
    <cellStyle name="_Data_Cartel3_1 2 4" xfId="12082" xr:uid="{32220FC8-277B-4F87-A54B-ECDF5C55B64D}"/>
    <cellStyle name="_Data_Cartel3_1 2 4 2" xfId="24777" xr:uid="{00509626-02B4-4180-BBBA-E18165169931}"/>
    <cellStyle name="_Data_Cartel3_1 3" xfId="1653" xr:uid="{C15EB78D-F023-4CE0-98D2-3BEC9EF9BDFE}"/>
    <cellStyle name="_Data_Cartel3_1 3 2" xfId="7585" xr:uid="{5B11DE68-D6B6-4923-B628-D58D42498FDC}"/>
    <cellStyle name="_Data_Cartel3_1 3 2 2" xfId="14933" xr:uid="{13C684DC-20A9-4B4D-B64D-8BFAE1F41F2A}"/>
    <cellStyle name="_Data_Cartel3_1 3 2 2 2" xfId="27444" xr:uid="{380BBF1A-DC19-4D6A-BE64-DD353F6CDC2B}"/>
    <cellStyle name="_Data_Cartel3_1 3 2 3" xfId="20796" xr:uid="{BF91C1C2-BF74-4E35-A399-12B8A9E4A879}"/>
    <cellStyle name="_Data_Cartel3_1 3 3" xfId="9868" xr:uid="{DDB68097-4C53-4990-A0D9-4F9A70808F7C}"/>
    <cellStyle name="_Data_Cartel3_1 3 3 2" xfId="16958" xr:uid="{4919DA02-57DE-4FE1-81A0-6006E5AE64D3}"/>
    <cellStyle name="_Data_Cartel3_1 3 3 2 2" xfId="29455" xr:uid="{A7A2AF70-1124-425F-BF8D-D8C3E7024FD4}"/>
    <cellStyle name="_Data_Cartel3_1 3 3 3" xfId="22738" xr:uid="{71D166DA-5C21-4B4D-83CB-F09EA2F19CC2}"/>
    <cellStyle name="_Data_Cartel3_1 3 4" xfId="12081" xr:uid="{451C9753-4933-464A-BF11-424A011AC7D4}"/>
    <cellStyle name="_Data_Cartel3_1 3 4 2" xfId="24776" xr:uid="{F4609D18-805A-4095-B40A-ADF00235222C}"/>
    <cellStyle name="_Data_Cartel3_1 4" xfId="7583" xr:uid="{F907BD3F-A09F-4619-8188-030104027ED8}"/>
    <cellStyle name="_Data_Cartel3_1 4 2" xfId="14931" xr:uid="{8933F6F2-E415-4C5D-9960-4238ADBDFBB1}"/>
    <cellStyle name="_Data_Cartel3_1 4 2 2" xfId="27442" xr:uid="{E9059B9C-8BEC-471E-BB77-84379AF2B6FF}"/>
    <cellStyle name="_Data_Cartel3_1 4 3" xfId="20794" xr:uid="{3AF6ADB6-3055-4092-807D-9B155A8FA3B3}"/>
    <cellStyle name="_Data_Cartel3_1 5" xfId="9870" xr:uid="{EA7E0E79-B0B3-4A3C-B026-4F7CE662C333}"/>
    <cellStyle name="_Data_Cartel3_1 5 2" xfId="16960" xr:uid="{80727430-0773-47AD-B433-2F275ECBA245}"/>
    <cellStyle name="_Data_Cartel3_1 5 2 2" xfId="29457" xr:uid="{B35B4B33-C004-4710-943C-D9556E41F352}"/>
    <cellStyle name="_Data_Cartel3_1 5 3" xfId="22740" xr:uid="{6CDF53EB-03FC-41EC-A3A1-0CFEDAF922EB}"/>
    <cellStyle name="_Data_Cartel3_1 6" xfId="12083" xr:uid="{64187532-3205-4738-A556-E17CA5168FAF}"/>
    <cellStyle name="_Data_Cartel3_1 6 2" xfId="24778" xr:uid="{49687C06-00A1-47DA-A892-C6763EB9EF9E}"/>
    <cellStyle name="_Data_Cartel31" xfId="1654" xr:uid="{78914D2B-2216-4FDD-9218-5F6E204545F4}"/>
    <cellStyle name="_Data_Cartel31 2" xfId="1655" xr:uid="{CE50CF88-21D6-4ABA-A0FF-0C901C98F19D}"/>
    <cellStyle name="_Data_Cartel31 2 2" xfId="7587" xr:uid="{A1398137-00C6-4B0E-923A-993D6823924A}"/>
    <cellStyle name="_Data_Cartel31 2 2 2" xfId="14935" xr:uid="{BCCC2D97-6AD0-40DB-9B3F-4A3B90955496}"/>
    <cellStyle name="_Data_Cartel31 2 2 2 2" xfId="27446" xr:uid="{DCC24FCF-7790-4961-9757-3C49BB597DB4}"/>
    <cellStyle name="_Data_Cartel31 2 2 3" xfId="20798" xr:uid="{5C99EFF5-B3D5-4CCF-AEE2-D648C622D114}"/>
    <cellStyle name="_Data_Cartel31 2 3" xfId="9867" xr:uid="{A5AD0906-92B6-4F98-BEF2-7A8FA840DD57}"/>
    <cellStyle name="_Data_Cartel31 2 3 2" xfId="16957" xr:uid="{C167D1AE-A8FD-488B-A8CE-A2F4D7790710}"/>
    <cellStyle name="_Data_Cartel31 2 3 2 2" xfId="29454" xr:uid="{C9A0C426-0371-4C1A-B931-65B2452512A7}"/>
    <cellStyle name="_Data_Cartel31 2 3 3" xfId="22737" xr:uid="{72D42320-75E1-490B-B66D-6F58CD5B04B7}"/>
    <cellStyle name="_Data_Cartel31 2 4" xfId="12080" xr:uid="{6989EDCA-5EEE-497E-A9C9-CA53C5416650}"/>
    <cellStyle name="_Data_Cartel31 2 4 2" xfId="24775" xr:uid="{FB021A88-5DB8-4E1F-A31B-4CB4CA22862A}"/>
    <cellStyle name="_Data_Cartel31 3" xfId="1656" xr:uid="{B01380A0-B050-4778-8F78-F7136E570488}"/>
    <cellStyle name="_Data_Cartel31 3 2" xfId="7588" xr:uid="{11554FC6-DB57-40D8-9D68-B0ED2018E010}"/>
    <cellStyle name="_Data_Cartel31 3 2 2" xfId="14936" xr:uid="{553DD37F-3719-4561-88E9-BE1B2C0D83B7}"/>
    <cellStyle name="_Data_Cartel31 3 2 2 2" xfId="27447" xr:uid="{0575711C-79D5-482C-ABA5-C26C919F0D1A}"/>
    <cellStyle name="_Data_Cartel31 3 2 3" xfId="20799" xr:uid="{C016CC49-927E-4BAA-85B1-5B2812147767}"/>
    <cellStyle name="_Data_Cartel31 3 3" xfId="9865" xr:uid="{536E5F6E-E5F4-4A55-BCC4-5083907E5993}"/>
    <cellStyle name="_Data_Cartel31 3 3 2" xfId="16955" xr:uid="{D9EC9A2D-C3BF-4506-91FC-8A4D18BF6364}"/>
    <cellStyle name="_Data_Cartel31 3 3 2 2" xfId="29452" xr:uid="{16AF1AC6-9EDB-49E6-80DA-694CD4ACDFEB}"/>
    <cellStyle name="_Data_Cartel31 3 3 3" xfId="22735" xr:uid="{76703F3A-9845-46A7-9AD0-6641EB039901}"/>
    <cellStyle name="_Data_Cartel31 3 4" xfId="12079" xr:uid="{F2E894B6-B440-42BA-B3AA-DDC7CBC0CF66}"/>
    <cellStyle name="_Data_Cartel31 3 4 2" xfId="24774" xr:uid="{54F69E48-804E-464C-BF32-CCB8001D8B12}"/>
    <cellStyle name="_Data_Cartel31 4" xfId="7586" xr:uid="{72936FEC-E255-454B-BE8B-925DBD5BFD61}"/>
    <cellStyle name="_Data_Cartel31 4 2" xfId="14934" xr:uid="{E79BEE6A-C233-4F53-B192-B9F6E936AA91}"/>
    <cellStyle name="_Data_Cartel31 4 2 2" xfId="27445" xr:uid="{B43CA3E5-BD80-4DB9-980C-FDC90B03AC34}"/>
    <cellStyle name="_Data_Cartel31 4 3" xfId="20797" xr:uid="{0AC56BE6-418B-46CF-8909-08B12E916AC5}"/>
    <cellStyle name="_Data_Cartel31 5" xfId="9866" xr:uid="{DFE7B1AE-2311-4CE5-961E-FCA49237A0DB}"/>
    <cellStyle name="_Data_Cartel31 5 2" xfId="16956" xr:uid="{2FF2A2FA-4CCB-46AD-9644-CA9C87E16A3D}"/>
    <cellStyle name="_Data_Cartel31 5 2 2" xfId="29453" xr:uid="{8B3B5617-3847-4552-8576-A41615904CB4}"/>
    <cellStyle name="_Data_Cartel31 5 3" xfId="22736" xr:uid="{55B94710-5C4E-4BB7-B68B-73628F4EE461}"/>
    <cellStyle name="_Data_Cartel31 6" xfId="11254" xr:uid="{E783ABAC-3516-444D-8501-4E8D56E73253}"/>
    <cellStyle name="_Data_Cartel31 6 2" xfId="23981" xr:uid="{D55D370B-1F72-4A5C-9BA1-669282369D7D}"/>
    <cellStyle name="_Data_Cartella 2" xfId="1657" xr:uid="{3B8211AB-509B-4D73-AD22-F45971377B2A}"/>
    <cellStyle name="_Data_cash flow  per quarter" xfId="1658" xr:uid="{FC2FA9B4-93C6-4435-A68A-6198A7B429AC}"/>
    <cellStyle name="_Data_Cash flow 2002-2006" xfId="1659" xr:uid="{33C6B042-A72E-400C-9968-D95D7D0DA5E9}"/>
    <cellStyle name="_Data_cash flow 2003 gruppo" xfId="1660" xr:uid="{BDDCB223-0E2A-42C5-8800-7964C4EEECEB}"/>
    <cellStyle name="_Data_cash flow a zanconti CF_GEC_27_01_04" xfId="1661" xr:uid="{EC16D3D0-48C9-4BBA-B8D0-4A78C1ACF73D}"/>
    <cellStyle name="_Data_cash flow c13" xfId="1662" xr:uid="{60C73A00-D2D4-454F-98D2-A2D0C88878B8}"/>
    <cellStyle name="_Data_cash flow c13 2" xfId="1663" xr:uid="{3148F137-EE24-4125-8AF8-D8F1A418E117}"/>
    <cellStyle name="_Data_cash flow c13 2 2" xfId="7595" xr:uid="{3FFD6BB8-B6DC-4259-BF5D-EA1DECA46DC1}"/>
    <cellStyle name="_Data_cash flow c13 2 2 2" xfId="14942" xr:uid="{98111D90-7E3A-4958-A455-40DA97BB423C}"/>
    <cellStyle name="_Data_cash flow c13 2 2 2 2" xfId="27453" xr:uid="{2D28050E-0ABC-4F45-B0A2-A8928A5C5198}"/>
    <cellStyle name="_Data_cash flow c13 2 2 3" xfId="20806" xr:uid="{FFFA1C40-BA94-440D-97CC-076029E5DFEA}"/>
    <cellStyle name="_Data_cash flow c13 2 3" xfId="9860" xr:uid="{194C0D1A-9FEE-415C-BDD1-12FADDD13981}"/>
    <cellStyle name="_Data_cash flow c13 2 3 2" xfId="16953" xr:uid="{56E1B4C2-6C3A-428A-8182-0D07485DACF1}"/>
    <cellStyle name="_Data_cash flow c13 2 3 2 2" xfId="29450" xr:uid="{4C3E2D47-1689-4226-AAF9-8320EDBF747D}"/>
    <cellStyle name="_Data_cash flow c13 2 3 3" xfId="22730" xr:uid="{F2377C20-7A58-4217-8A49-5B233FCB67D5}"/>
    <cellStyle name="_Data_cash flow c13 2 4" xfId="12078" xr:uid="{48F897DD-B351-4858-ACCA-063B3368B9A5}"/>
    <cellStyle name="_Data_cash flow c13 2 4 2" xfId="24773" xr:uid="{8DB5773B-CF62-439C-952C-D7A9668FBFDD}"/>
    <cellStyle name="_Data_cash flow c13 3" xfId="1664" xr:uid="{43FC8A84-C485-45CA-80CD-C9AF5F886FA3}"/>
    <cellStyle name="_Data_cash flow c13 3 2" xfId="7596" xr:uid="{1BF29F98-0791-4E9B-92D3-1F98275514DD}"/>
    <cellStyle name="_Data_cash flow c13 3 2 2" xfId="14943" xr:uid="{5252861C-23A1-4EA1-B2AC-96B43697F90D}"/>
    <cellStyle name="_Data_cash flow c13 3 2 2 2" xfId="27454" xr:uid="{D02DE4C2-FE7C-4B66-9DE8-7B77E5854C50}"/>
    <cellStyle name="_Data_cash flow c13 3 2 3" xfId="20807" xr:uid="{EA340527-4E43-4D09-B382-C7E5712620BB}"/>
    <cellStyle name="_Data_cash flow c13 3 3" xfId="9857" xr:uid="{61BD5747-F78A-479F-BB6F-905A794BB7CE}"/>
    <cellStyle name="_Data_cash flow c13 3 3 2" xfId="16952" xr:uid="{AAEA44BC-6B73-4BAC-85CE-B9AB44F21BB7}"/>
    <cellStyle name="_Data_cash flow c13 3 3 2 2" xfId="29449" xr:uid="{C198F466-446E-458D-A313-41487C70CA94}"/>
    <cellStyle name="_Data_cash flow c13 3 3 3" xfId="22727" xr:uid="{FD863A41-65B4-4724-9646-9EB903701B6E}"/>
    <cellStyle name="_Data_cash flow c13 3 4" xfId="12077" xr:uid="{85F3BD11-A2EC-4DC3-B0FA-FD547A7A79DB}"/>
    <cellStyle name="_Data_cash flow c13 3 4 2" xfId="24772" xr:uid="{BA0AE6EA-F4AE-459A-A537-EE253B46F768}"/>
    <cellStyle name="_Data_cash flow c13 4" xfId="7594" xr:uid="{589A4EF3-663A-457F-9ECA-B592692AC18D}"/>
    <cellStyle name="_Data_cash flow c13 4 2" xfId="14941" xr:uid="{34B46547-458E-4923-8285-69B79A5CC83C}"/>
    <cellStyle name="_Data_cash flow c13 4 2 2" xfId="27452" xr:uid="{B8649479-59DA-406B-A76D-4F1D47677BD5}"/>
    <cellStyle name="_Data_cash flow c13 4 3" xfId="20805" xr:uid="{EC349DB0-C3C4-45A1-A914-293925F2952A}"/>
    <cellStyle name="_Data_cash flow c13 5" xfId="9861" xr:uid="{6E00A942-8286-4EF4-8B0F-D9EE8274A8CB}"/>
    <cellStyle name="_Data_cash flow c13 5 2" xfId="16954" xr:uid="{2CFB7EAA-D9CE-41AB-8706-90E92B60DB24}"/>
    <cellStyle name="_Data_cash flow c13 5 2 2" xfId="29451" xr:uid="{E453899E-B85D-48DE-88AD-92C4713CADFC}"/>
    <cellStyle name="_Data_cash flow c13 5 3" xfId="22731" xr:uid="{CAC113B8-126F-40E0-83A0-BB9C313DB9B2}"/>
    <cellStyle name="_Data_cash flow c13 6" xfId="12076" xr:uid="{10992BF3-CC07-416F-9B55-53EE62EFEA64}"/>
    <cellStyle name="_Data_cash flow c13 6 2" xfId="24771" xr:uid="{CD89B21E-59B5-4D3A-B0EB-A1A642BE96AE}"/>
    <cellStyle name="_Data_cash flow di  rof prova con codici" xfId="1665" xr:uid="{8100E379-0AC5-4754-A670-10EC7600C8EF}"/>
    <cellStyle name="_Data_cash flow industriali finanziarie" xfId="1666" xr:uid="{2630504F-BF55-44B8-8CA4-FF507E3E8B1F}"/>
    <cellStyle name="_Data_cash flow rof 2" xfId="1667" xr:uid="{01540494-2CEC-4BD2-BA68-934DA04DAD3F}"/>
    <cellStyle name="_Data_CASH FLOW TRADING4" xfId="1668" xr:uid="{9853933F-2699-4657-AAE6-728B43B20C6F}"/>
    <cellStyle name="_Data_CashFlow_formatFinance_Q4_F9+3 Full Year" xfId="1669" xr:uid="{B411CBCE-2484-4488-88DE-4161A0CD8338}"/>
    <cellStyle name="_Data_CashFlow_formatFinance_Q4_F9+3 Full Year 2" xfId="1670" xr:uid="{79528003-7758-4B36-B938-04E3BA5C0FE5}"/>
    <cellStyle name="_Data_CashFlow_formatFinance_Q4_F9+3 Full Year 2 2" xfId="7600" xr:uid="{DEC90A87-D100-4268-A87C-4EF4266F9A14}"/>
    <cellStyle name="_Data_CashFlow_formatFinance_Q4_F9+3 Full Year 2 2 2" xfId="14947" xr:uid="{2394072A-EABB-4680-A6F0-463F9316EEC1}"/>
    <cellStyle name="_Data_CashFlow_formatFinance_Q4_F9+3 Full Year 2 2 2 2" xfId="27458" xr:uid="{F2DFC927-3984-4F0D-ACE4-2F020BD92ED9}"/>
    <cellStyle name="_Data_CashFlow_formatFinance_Q4_F9+3 Full Year 2 2 3" xfId="20811" xr:uid="{6800D2A2-9A39-4F6A-A9C0-A797C9F4754F}"/>
    <cellStyle name="_Data_CashFlow_formatFinance_Q4_F9+3 Full Year 2 3" xfId="9851" xr:uid="{F35211E3-3C3F-4AEC-B49A-2D1351513846}"/>
    <cellStyle name="_Data_CashFlow_formatFinance_Q4_F9+3 Full Year 2 3 2" xfId="16948" xr:uid="{E72DE523-BD30-4D47-B39F-6A7DE1F4B864}"/>
    <cellStyle name="_Data_CashFlow_formatFinance_Q4_F9+3 Full Year 2 3 2 2" xfId="29445" xr:uid="{9C0D0D16-02BA-4FA0-9B61-82E2A22D5410}"/>
    <cellStyle name="_Data_CashFlow_formatFinance_Q4_F9+3 Full Year 2 3 3" xfId="22721" xr:uid="{B8C0CFE8-848F-461D-97FE-96DD55621230}"/>
    <cellStyle name="_Data_CashFlow_formatFinance_Q4_F9+3 Full Year 2 4" xfId="12074" xr:uid="{A96B0B41-AF76-4C45-A71F-1A7F403DA79E}"/>
    <cellStyle name="_Data_CashFlow_formatFinance_Q4_F9+3 Full Year 2 4 2" xfId="24769" xr:uid="{3E4E48CC-75FC-41FF-B5B9-FD88516D12B7}"/>
    <cellStyle name="_Data_CashFlow_formatFinance_Q4_F9+3 Full Year 3" xfId="1671" xr:uid="{97C77408-EC15-4247-8122-71DE5F27314C}"/>
    <cellStyle name="_Data_CashFlow_formatFinance_Q4_F9+3 Full Year 3 2" xfId="7601" xr:uid="{EC4173D9-4581-4811-B162-07B49121F78D}"/>
    <cellStyle name="_Data_CashFlow_formatFinance_Q4_F9+3 Full Year 3 2 2" xfId="14948" xr:uid="{1F115BD7-2C16-4C63-B10C-5730302E5377}"/>
    <cellStyle name="_Data_CashFlow_formatFinance_Q4_F9+3 Full Year 3 2 2 2" xfId="27459" xr:uid="{1A7F66C0-4CF5-48E4-9E2F-16859D0C59A6}"/>
    <cellStyle name="_Data_CashFlow_formatFinance_Q4_F9+3 Full Year 3 2 3" xfId="20812" xr:uid="{4CD1EB23-0325-4301-9627-A7AE64CD7E71}"/>
    <cellStyle name="_Data_CashFlow_formatFinance_Q4_F9+3 Full Year 3 3" xfId="9853" xr:uid="{74617E3A-8952-4741-8195-D706EB5B358F}"/>
    <cellStyle name="_Data_CashFlow_formatFinance_Q4_F9+3 Full Year 3 3 2" xfId="16950" xr:uid="{A6FE9C1A-0D6A-4A5E-9D19-2A2AA87244FC}"/>
    <cellStyle name="_Data_CashFlow_formatFinance_Q4_F9+3 Full Year 3 3 2 2" xfId="29447" xr:uid="{799114B4-3888-4A41-ABA0-4FAC3CDB0A05}"/>
    <cellStyle name="_Data_CashFlow_formatFinance_Q4_F9+3 Full Year 3 3 3" xfId="22723" xr:uid="{0C308954-1ADA-41D4-B742-E9090F4DA02D}"/>
    <cellStyle name="_Data_CashFlow_formatFinance_Q4_F9+3 Full Year 3 4" xfId="12073" xr:uid="{767FA3FD-ADD4-48D1-BACA-1062929F9680}"/>
    <cellStyle name="_Data_CashFlow_formatFinance_Q4_F9+3 Full Year 3 4 2" xfId="24768" xr:uid="{6B38B76B-63BC-4A35-8EAB-959E1DBDC156}"/>
    <cellStyle name="_Data_CashFlow_formatFinance_Q4_F9+3 Full Year 4" xfId="7599" xr:uid="{33E90709-18D9-4B81-83E9-D2A752C03068}"/>
    <cellStyle name="_Data_CashFlow_formatFinance_Q4_F9+3 Full Year 4 2" xfId="14946" xr:uid="{81A57341-8E4A-42DF-AE7F-355FC45C79CD}"/>
    <cellStyle name="_Data_CashFlow_formatFinance_Q4_F9+3 Full Year 4 2 2" xfId="27457" xr:uid="{29540066-F606-4B96-A201-1AD07F1CBC86}"/>
    <cellStyle name="_Data_CashFlow_formatFinance_Q4_F9+3 Full Year 4 3" xfId="20810" xr:uid="{FA00A55E-A952-4725-B32C-8D83FC56841F}"/>
    <cellStyle name="_Data_CashFlow_formatFinance_Q4_F9+3 Full Year 5" xfId="9855" xr:uid="{16F3EBD1-88A3-454D-AC0D-1A13312AF9B8}"/>
    <cellStyle name="_Data_CashFlow_formatFinance_Q4_F9+3 Full Year 5 2" xfId="16951" xr:uid="{91F91559-D56B-440F-9F4A-BEDBB6AC7E45}"/>
    <cellStyle name="_Data_CashFlow_formatFinance_Q4_F9+3 Full Year 5 2 2" xfId="29448" xr:uid="{0BB7F692-F451-4844-AE5A-48018811EA87}"/>
    <cellStyle name="_Data_CashFlow_formatFinance_Q4_F9+3 Full Year 5 3" xfId="22725" xr:uid="{0AD4BB9F-3561-4DBD-8C56-2B75ABF024A5}"/>
    <cellStyle name="_Data_CashFlow_formatFinance_Q4_F9+3 Full Year 6" xfId="12075" xr:uid="{44B57B8F-05B6-4616-90ED-C4396A4E1C27}"/>
    <cellStyle name="_Data_CashFlow_formatFinance_Q4_F9+3 Full Year 6 2" xfId="24770" xr:uid="{C5AE343F-B681-41E6-AD4E-83D1AE186880}"/>
    <cellStyle name="_Data_CC" xfId="1672" xr:uid="{CD525EBA-9823-47BF-9C12-A9510EE3FD45}"/>
    <cellStyle name="_Data_CC 2" xfId="1673" xr:uid="{2D7903D6-243B-4DC2-AD4B-3BA6A747690E}"/>
    <cellStyle name="_Data_CC 2 2" xfId="7603" xr:uid="{4F2ED947-B8C9-4D86-AFDF-86EB6A7D381F}"/>
    <cellStyle name="_Data_CC 2 2 2" xfId="14950" xr:uid="{7E68A7C6-B646-49B1-9E70-ADB08504EBFB}"/>
    <cellStyle name="_Data_CC 2 2 2 2" xfId="27461" xr:uid="{CC669323-9EE7-41C8-B298-2545C689D93F}"/>
    <cellStyle name="_Data_CC 2 2 3" xfId="20814" xr:uid="{6C5411A3-AAF2-4B6E-8C63-03D38536B602}"/>
    <cellStyle name="_Data_CC 2 3" xfId="9850" xr:uid="{BC4377AE-5D4F-4238-961C-AD723766BA91}"/>
    <cellStyle name="_Data_CC 2 3 2" xfId="16947" xr:uid="{0C4ED320-FCEE-4103-88B5-FAB1CD0C613D}"/>
    <cellStyle name="_Data_CC 2 3 2 2" xfId="29444" xr:uid="{3865825A-330C-43E4-AD58-00530EE21CBD}"/>
    <cellStyle name="_Data_CC 2 3 3" xfId="22720" xr:uid="{EBC1B991-2269-41B0-8CF7-0A5F96064963}"/>
    <cellStyle name="_Data_CC 2 4" xfId="12071" xr:uid="{E3306C85-96D6-462B-88D0-D3EE3B4BD527}"/>
    <cellStyle name="_Data_CC 2 4 2" xfId="24766" xr:uid="{C1DBA6DA-1BB1-442C-BDF8-0025B242C146}"/>
    <cellStyle name="_Data_CC 3" xfId="1674" xr:uid="{18C4B1AF-2836-4C4B-9B2A-C0AAB5943C29}"/>
    <cellStyle name="_Data_CC 3 2" xfId="7604" xr:uid="{DAAB00EB-D699-4DC3-9D13-00B2EA2CEA37}"/>
    <cellStyle name="_Data_CC 3 2 2" xfId="14951" xr:uid="{E4EA907D-DB1E-4EBC-805A-74D95793E7E5}"/>
    <cellStyle name="_Data_CC 3 2 2 2" xfId="27462" xr:uid="{F1296833-C6B7-4672-BB02-FACA2FC79977}"/>
    <cellStyle name="_Data_CC 3 2 3" xfId="20815" xr:uid="{AA079A12-DD52-4566-80C9-59CC618FA826}"/>
    <cellStyle name="_Data_CC 3 3" xfId="9849" xr:uid="{A3A6FA12-22D2-495E-9048-7A7BD236BB6B}"/>
    <cellStyle name="_Data_CC 3 3 2" xfId="16946" xr:uid="{B40662CE-3945-4EAB-ACFA-5C822E81B28B}"/>
    <cellStyle name="_Data_CC 3 3 2 2" xfId="29443" xr:uid="{ACAFEAD8-48E4-4B5D-A663-385A9138D36C}"/>
    <cellStyle name="_Data_CC 3 3 3" xfId="22719" xr:uid="{6C2278FD-6441-49A5-84B4-066FE692D6AE}"/>
    <cellStyle name="_Data_CC 3 4" xfId="12070" xr:uid="{9B5F9A40-5735-479F-8721-49FD57C47223}"/>
    <cellStyle name="_Data_CC 3 4 2" xfId="24765" xr:uid="{1343B499-424E-49A0-825D-92EA6FCAC710}"/>
    <cellStyle name="_Data_CC 4" xfId="7602" xr:uid="{D3F6517D-7AFE-4C19-A002-671C7E40FFAC}"/>
    <cellStyle name="_Data_CC 4 2" xfId="14949" xr:uid="{E596EBDC-51B3-4A2A-AEF4-81F88A709CE9}"/>
    <cellStyle name="_Data_CC 4 2 2" xfId="27460" xr:uid="{5136EAA8-3F04-461A-9AE5-3193BB4A7AB2}"/>
    <cellStyle name="_Data_CC 4 3" xfId="20813" xr:uid="{C71F50DE-F457-478E-8437-BE29EF55B77D}"/>
    <cellStyle name="_Data_CC 5" xfId="9852" xr:uid="{A638F1F1-9CB2-4546-A7C3-F55FC9B05A62}"/>
    <cellStyle name="_Data_CC 5 2" xfId="16949" xr:uid="{F2C75564-FEE9-4C54-BFB5-CA0FD27A6F2E}"/>
    <cellStyle name="_Data_CC 5 2 2" xfId="29446" xr:uid="{7F00AECA-C7FC-4CCC-A43B-A4249ED957E3}"/>
    <cellStyle name="_Data_CC 5 3" xfId="22722" xr:uid="{C62F912C-CA9F-4195-B7C7-0CC4C724E9F2}"/>
    <cellStyle name="_Data_CC 6" xfId="12072" xr:uid="{1346221E-5F7F-4504-A0BF-122BCFD06018}"/>
    <cellStyle name="_Data_CC 6 2" xfId="24767" xr:uid="{A8C5997E-5C21-4B19-8F87-175E24C71EFA}"/>
    <cellStyle name="_Data_CDA27-3-03splitecopat" xfId="1675" xr:uid="{BF8CEE30-D8DB-47E5-AB90-4FCB2377DEC0}"/>
    <cellStyle name="_Data_CF ago-sett 04 final" xfId="1676" xr:uid="{1D41BC43-44D9-4A3C-9891-8B2B6190AE64}"/>
    <cellStyle name="_Data_CF ago-sett 04 final 2" xfId="1677" xr:uid="{0685FFDC-D496-4165-8D09-55180FD5C69C}"/>
    <cellStyle name="_Data_CF ago-sett 04 final 2 2" xfId="7607" xr:uid="{2C418404-4970-486E-8911-4C5EC4B3F8AE}"/>
    <cellStyle name="_Data_CF ago-sett 04 final 2 2 2" xfId="14954" xr:uid="{E17C9A1C-CB1D-4A59-B25D-FAD5F1CB100F}"/>
    <cellStyle name="_Data_CF ago-sett 04 final 2 2 2 2" xfId="27465" xr:uid="{66559A75-CE35-4767-BFFA-70B9F15820B7}"/>
    <cellStyle name="_Data_CF ago-sett 04 final 2 2 3" xfId="20818" xr:uid="{11398ED2-E489-4F0C-AB72-733D36986C3C}"/>
    <cellStyle name="_Data_CF ago-sett 04 final 2 3" xfId="9846" xr:uid="{9975F60B-98CB-4B17-8746-6A8F6CEA2ED1}"/>
    <cellStyle name="_Data_CF ago-sett 04 final 2 3 2" xfId="16944" xr:uid="{336B9E31-CB7E-4C83-94BD-A0DD9CDB1166}"/>
    <cellStyle name="_Data_CF ago-sett 04 final 2 3 2 2" xfId="29441" xr:uid="{4F8FA195-9176-4F06-AA55-3EF6AF60A413}"/>
    <cellStyle name="_Data_CF ago-sett 04 final 2 3 3" xfId="22716" xr:uid="{A2A1C460-B336-4019-96E5-BAB2F26E2F46}"/>
    <cellStyle name="_Data_CF ago-sett 04 final 2 4" xfId="12068" xr:uid="{BC1B8FA3-428F-4F74-943B-D1CC66F15ACA}"/>
    <cellStyle name="_Data_CF ago-sett 04 final 2 4 2" xfId="24763" xr:uid="{91D9117C-4DF0-4C05-BBAA-143A71AEBB18}"/>
    <cellStyle name="_Data_CF ago-sett 04 final 3" xfId="1678" xr:uid="{58EC9D36-59F3-4C5D-A745-5DED9521F1F6}"/>
    <cellStyle name="_Data_CF ago-sett 04 final 3 2" xfId="7613" xr:uid="{9870324E-CDDF-41DE-AF82-0D571A8F7121}"/>
    <cellStyle name="_Data_CF ago-sett 04 final 3 2 2" xfId="14960" xr:uid="{48FAD194-8F5B-4FB3-B39A-500C27CA4B1E}"/>
    <cellStyle name="_Data_CF ago-sett 04 final 3 2 2 2" xfId="27471" xr:uid="{193D1F1F-A40B-4BBC-A58B-1DD92F349C83}"/>
    <cellStyle name="_Data_CF ago-sett 04 final 3 2 3" xfId="20824" xr:uid="{2DCB68E8-32B0-43B4-8739-A27BB5055F0E}"/>
    <cellStyle name="_Data_CF ago-sett 04 final 3 3" xfId="9845" xr:uid="{27B166EA-4808-4B31-AD7C-24BA007EA7FF}"/>
    <cellStyle name="_Data_CF ago-sett 04 final 3 3 2" xfId="16943" xr:uid="{0D93FA49-A1CF-47A5-A7FE-9509F3AC1AAE}"/>
    <cellStyle name="_Data_CF ago-sett 04 final 3 3 2 2" xfId="29440" xr:uid="{84F3AAA7-FD4B-44A6-BC15-CC3A0D2FC17B}"/>
    <cellStyle name="_Data_CF ago-sett 04 final 3 3 3" xfId="22715" xr:uid="{CB482760-4811-47FD-A486-1E7169392EAC}"/>
    <cellStyle name="_Data_CF ago-sett 04 final 3 4" xfId="12066" xr:uid="{223C2916-15A8-40D5-A9DF-DD42A1EF4CD1}"/>
    <cellStyle name="_Data_CF ago-sett 04 final 3 4 2" xfId="24761" xr:uid="{F053992D-2473-4EFE-9FD2-2752C13082F0}"/>
    <cellStyle name="_Data_CF ago-sett 04 final 4" xfId="7606" xr:uid="{7F40CD5D-4DED-4103-8F9A-C31B819BDA3D}"/>
    <cellStyle name="_Data_CF ago-sett 04 final 4 2" xfId="14953" xr:uid="{F8CE9501-E718-4B4F-BE39-0C05429AEB22}"/>
    <cellStyle name="_Data_CF ago-sett 04 final 4 2 2" xfId="27464" xr:uid="{CB2CC944-3322-4D53-A4F7-E76E2946A93F}"/>
    <cellStyle name="_Data_CF ago-sett 04 final 4 3" xfId="20817" xr:uid="{A2CDC996-CCDD-4D92-885D-F42EB2D59B6E}"/>
    <cellStyle name="_Data_CF ago-sett 04 final 5" xfId="9847" xr:uid="{2A05931D-5859-4018-A92B-590C080585F7}"/>
    <cellStyle name="_Data_CF ago-sett 04 final 5 2" xfId="16945" xr:uid="{1CD17551-D4CF-4CAD-9BA7-60B155D00D54}"/>
    <cellStyle name="_Data_CF ago-sett 04 final 5 2 2" xfId="29442" xr:uid="{9D1A78E0-D3CF-49A7-AB36-B43F3840661A}"/>
    <cellStyle name="_Data_CF ago-sett 04 final 5 3" xfId="22717" xr:uid="{5C979B46-6D94-429B-9B51-8674770AA22E}"/>
    <cellStyle name="_Data_CF ago-sett 04 final 6" xfId="12069" xr:uid="{738B6E51-F66B-4E52-B7D0-1B14763BAC60}"/>
    <cellStyle name="_Data_CF ago-sett 04 final 6 2" xfId="24764" xr:uid="{1711AEED-B903-42C5-8E6C-87C1AE438B15}"/>
    <cellStyle name="_Data_CF cash 04-05" xfId="1679" xr:uid="{7EC91C83-775A-4A61-AEC6-3F4F35364CD8}"/>
    <cellStyle name="_Data_CF cash 04-05 2" xfId="1680" xr:uid="{C8408949-4F94-422F-9EF1-0EB702BBA95D}"/>
    <cellStyle name="_Data_CF cash 04-05 2 2" xfId="7609" xr:uid="{A279BAF2-F52A-4C73-A408-0BC647D1D5CC}"/>
    <cellStyle name="_Data_CF cash 04-05 2 2 2" xfId="14956" xr:uid="{17DFB0BF-C780-498E-8FA3-DFF8BF272D85}"/>
    <cellStyle name="_Data_CF cash 04-05 2 2 2 2" xfId="27467" xr:uid="{EDE791A2-BE90-49BB-8591-724A3822E299}"/>
    <cellStyle name="_Data_CF cash 04-05 2 2 3" xfId="20820" xr:uid="{566C2C00-4D87-4706-9EAA-ACE14F4F1CD7}"/>
    <cellStyle name="_Data_CF cash 04-05 2 3" xfId="9843" xr:uid="{2E27421B-C94A-41CB-8A9A-39202AE77173}"/>
    <cellStyle name="_Data_CF cash 04-05 2 3 2" xfId="16941" xr:uid="{9DD853B6-7968-489F-BC61-85A07BEA7881}"/>
    <cellStyle name="_Data_CF cash 04-05 2 3 2 2" xfId="29438" xr:uid="{F1D1738D-B3B7-4571-AF60-499FE6D0D5D6}"/>
    <cellStyle name="_Data_CF cash 04-05 2 3 3" xfId="22713" xr:uid="{0C0D6A60-1C7D-4F51-AA12-69B7E1593F34}"/>
    <cellStyle name="_Data_CF cash 04-05 2 4" xfId="12065" xr:uid="{707BF34B-444A-47DE-9989-AA3A4376BA2B}"/>
    <cellStyle name="_Data_CF cash 04-05 2 4 2" xfId="24760" xr:uid="{92F99975-B3D0-4634-9DB1-CC77B44A4A2C}"/>
    <cellStyle name="_Data_CF cash 04-05 3" xfId="1681" xr:uid="{D39FDBA6-CE1F-4B12-9912-7EAE4A7F3058}"/>
    <cellStyle name="_Data_CF cash 04-05 3 2" xfId="7610" xr:uid="{CC2A1C5A-D2A3-4554-953D-96859FE8A3FB}"/>
    <cellStyle name="_Data_CF cash 04-05 3 2 2" xfId="14957" xr:uid="{2CB202EB-C7DA-46B5-98DB-0C3EC862B5D7}"/>
    <cellStyle name="_Data_CF cash 04-05 3 2 2 2" xfId="27468" xr:uid="{666D9144-537A-4023-B9D6-0ABCAA984250}"/>
    <cellStyle name="_Data_CF cash 04-05 3 2 3" xfId="20821" xr:uid="{29103BEA-40FB-49F7-91C4-0FA20FA4014A}"/>
    <cellStyle name="_Data_CF cash 04-05 3 3" xfId="9842" xr:uid="{96D6C587-9AE5-4A7E-A841-44D213876BD3}"/>
    <cellStyle name="_Data_CF cash 04-05 3 3 2" xfId="16940" xr:uid="{B2014092-ACBC-4175-AD49-841D98DF4CE3}"/>
    <cellStyle name="_Data_CF cash 04-05 3 3 2 2" xfId="29437" xr:uid="{B8C3E709-34CB-461B-8EA5-384EB14DDD60}"/>
    <cellStyle name="_Data_CF cash 04-05 3 3 3" xfId="22712" xr:uid="{ED4E5D0E-EA0C-464C-9AA0-17362086B0C3}"/>
    <cellStyle name="_Data_CF cash 04-05 3 4" xfId="12064" xr:uid="{CE21C6DD-3513-49E0-9ECA-503BAC10E2C7}"/>
    <cellStyle name="_Data_CF cash 04-05 3 4 2" xfId="24759" xr:uid="{82E542DA-F413-4204-A7FD-476D3065BA56}"/>
    <cellStyle name="_Data_CF cash 04-05 4" xfId="7608" xr:uid="{53C4A3B6-8665-49E3-9A3F-CFF42FA3D7D6}"/>
    <cellStyle name="_Data_CF cash 04-05 4 2" xfId="14955" xr:uid="{B41032E7-80C4-41B2-9AD2-38EE7348871A}"/>
    <cellStyle name="_Data_CF cash 04-05 4 2 2" xfId="27466" xr:uid="{2DBC8999-E4F1-4283-B387-3A0C42F1589B}"/>
    <cellStyle name="_Data_CF cash 04-05 4 3" xfId="20819" xr:uid="{6E2D37C0-A350-4223-AEC2-348B5BFF8810}"/>
    <cellStyle name="_Data_CF cash 04-05 5" xfId="9844" xr:uid="{1A6F5B1D-0045-47D8-ABA4-DFB9197319D8}"/>
    <cellStyle name="_Data_CF cash 04-05 5 2" xfId="16942" xr:uid="{681B77D7-4153-4E9F-BBE8-404F972DAD52}"/>
    <cellStyle name="_Data_CF cash 04-05 5 2 2" xfId="29439" xr:uid="{3C502DEB-4E25-4E50-A661-3ADCA33B8B3C}"/>
    <cellStyle name="_Data_CF cash 04-05 5 3" xfId="22714" xr:uid="{E9251E72-3123-4723-84BA-20C8FE891732}"/>
    <cellStyle name="_Data_CF cash 04-05 6" xfId="12067" xr:uid="{ACEAD2AE-77E3-4D2D-853E-D1F223BFAD6C}"/>
    <cellStyle name="_Data_CF cash 04-05 6 2" xfId="24762" xr:uid="{7D6C494F-61EC-4F29-8C3E-E91114923C5D}"/>
    <cellStyle name="_Data_CF cash bdg 2005 tot anno" xfId="1682" xr:uid="{EACFED6A-C5DE-4327-BC37-91C945386B76}"/>
    <cellStyle name="_Data_CF cash bdg 2005 tot anno 2" xfId="1683" xr:uid="{8A805B6B-230B-40F3-BB86-AEB4CB77D30E}"/>
    <cellStyle name="_Data_CF cash bdg 2005 tot anno 2 2" xfId="7612" xr:uid="{A3032644-2CD0-4F61-84A3-F8A19E0AA076}"/>
    <cellStyle name="_Data_CF cash bdg 2005 tot anno 2 2 2" xfId="14959" xr:uid="{E56A7795-1A63-4D6B-A391-578F1DE70CF7}"/>
    <cellStyle name="_Data_CF cash bdg 2005 tot anno 2 2 2 2" xfId="27470" xr:uid="{9933E3E4-CF5A-4AB0-871B-834DF145304A}"/>
    <cellStyle name="_Data_CF cash bdg 2005 tot anno 2 2 3" xfId="20823" xr:uid="{872B088C-64A2-46C6-AD2C-8F5BA55F1C79}"/>
    <cellStyle name="_Data_CF cash bdg 2005 tot anno 2 3" xfId="9833" xr:uid="{67B91866-BBE0-4692-8F00-35581C0E8451}"/>
    <cellStyle name="_Data_CF cash bdg 2005 tot anno 2 3 2" xfId="16931" xr:uid="{F0839A97-0C97-4501-B672-301BA07164B6}"/>
    <cellStyle name="_Data_CF cash bdg 2005 tot anno 2 3 2 2" xfId="29428" xr:uid="{0A3C385C-8C7C-45FC-B2F9-7A3B48FCC971}"/>
    <cellStyle name="_Data_CF cash bdg 2005 tot anno 2 3 3" xfId="22703" xr:uid="{36D46BA8-4BA0-4F84-98CD-0DB75D67071D}"/>
    <cellStyle name="_Data_CF cash bdg 2005 tot anno 2 4" xfId="13226" xr:uid="{E94DD197-FB6D-4CE6-9B17-31AD932B757F}"/>
    <cellStyle name="_Data_CF cash bdg 2005 tot anno 2 4 2" xfId="25915" xr:uid="{E7E3BECB-F11F-429D-BE74-0EBE42B50B32}"/>
    <cellStyle name="_Data_CF cash bdg 2005 tot anno 3" xfId="1684" xr:uid="{D76791EB-DB7F-4262-AF0D-2FCA83C4BD85}"/>
    <cellStyle name="_Data_CF cash bdg 2005 tot anno 3 2" xfId="11287" xr:uid="{D28F73F4-768E-4399-A5A6-D5B9DCACCC68}"/>
    <cellStyle name="_Data_CF cash bdg 2005 tot anno 3 2 2" xfId="18275" xr:uid="{243AFA61-238E-436E-9553-3CDA3DC89B85}"/>
    <cellStyle name="_Data_CF cash bdg 2005 tot anno 3 2 2 2" xfId="30641" xr:uid="{68E2820D-DD49-4BFB-AB66-E92947BC305D}"/>
    <cellStyle name="_Data_CF cash bdg 2005 tot anno 3 2 3" xfId="24007" xr:uid="{4C497689-30F5-4AE0-9BA5-80BBCA1146D1}"/>
    <cellStyle name="_Data_CF cash bdg 2005 tot anno 3 3" xfId="9839" xr:uid="{7D4C0888-338F-49DA-A8FE-73D5FDA6780B}"/>
    <cellStyle name="_Data_CF cash bdg 2005 tot anno 3 3 2" xfId="16937" xr:uid="{04C7E2DF-F242-48BC-AF90-7EF5292EE3CD}"/>
    <cellStyle name="_Data_CF cash bdg 2005 tot anno 3 3 2 2" xfId="29434" xr:uid="{85600032-62AA-4163-A3EA-CAFF29A20190}"/>
    <cellStyle name="_Data_CF cash bdg 2005 tot anno 3 3 3" xfId="22709" xr:uid="{34615980-EDC2-415A-88BA-A8AC4847DE52}"/>
    <cellStyle name="_Data_CF cash bdg 2005 tot anno 3 4" xfId="12062" xr:uid="{96A3608D-3128-44AE-B638-59AC98C4B0AB}"/>
    <cellStyle name="_Data_CF cash bdg 2005 tot anno 3 4 2" xfId="24757" xr:uid="{E394612E-BC73-45D9-9289-D7CDDC18AC8D}"/>
    <cellStyle name="_Data_CF cash bdg 2005 tot anno 4" xfId="7611" xr:uid="{04051236-15BF-4DC1-9178-E38624CA3258}"/>
    <cellStyle name="_Data_CF cash bdg 2005 tot anno 4 2" xfId="14958" xr:uid="{799EF947-5191-4906-95D3-1BB51106E496}"/>
    <cellStyle name="_Data_CF cash bdg 2005 tot anno 4 2 2" xfId="27469" xr:uid="{CBEDCED5-7B5D-4251-8C3F-DD6BD2C28B25}"/>
    <cellStyle name="_Data_CF cash bdg 2005 tot anno 4 3" xfId="20822" xr:uid="{62E86A5B-07E6-454F-9C23-D6A20590BBF7}"/>
    <cellStyle name="_Data_CF cash bdg 2005 tot anno 5" xfId="9841" xr:uid="{197E6991-634C-4EB4-87CC-CDD04834734E}"/>
    <cellStyle name="_Data_CF cash bdg 2005 tot anno 5 2" xfId="16939" xr:uid="{799F6CB1-710A-4920-BE76-88528F30FA0C}"/>
    <cellStyle name="_Data_CF cash bdg 2005 tot anno 5 2 2" xfId="29436" xr:uid="{7D88F5D7-6D7F-47A2-BEAD-07786543BF8E}"/>
    <cellStyle name="_Data_CF cash bdg 2005 tot anno 5 3" xfId="22711" xr:uid="{DEA61D9A-5A2C-4297-9A4E-F784CE036DD9}"/>
    <cellStyle name="_Data_CF cash bdg 2005 tot anno 6" xfId="12063" xr:uid="{FF7B0C06-0685-4D1C-A495-E5A2FF8284A0}"/>
    <cellStyle name="_Data_CF cash bdg 2005 tot anno 6 2" xfId="24758" xr:uid="{8E75BB3B-46EF-4876-A33E-B591F72C12A0}"/>
    <cellStyle name="_Data_CF Comau 2005 FCS-BDG- FY04" xfId="1685" xr:uid="{8B5B6392-CA8F-4918-A5E2-990ED3DE8C14}"/>
    <cellStyle name="_Data_CF Comau 2005 FCS-BDG- FY04 2" xfId="1686" xr:uid="{8925830B-DEDE-413D-ADD8-A2053CF81DE6}"/>
    <cellStyle name="_Data_CF Comau 2005 FCS-BDG- FY04 2 2" xfId="7615" xr:uid="{2553A2AE-E6E1-4DFE-92ED-1280B8FE5E3C}"/>
    <cellStyle name="_Data_CF Comau 2005 FCS-BDG- FY04 2 2 2" xfId="14962" xr:uid="{3BAF5534-F720-4F04-94E6-2C4DF55C1795}"/>
    <cellStyle name="_Data_CF Comau 2005 FCS-BDG- FY04 2 2 2 2" xfId="27473" xr:uid="{7CAAB6C7-0CAA-47F0-AE94-2A83EC0B0885}"/>
    <cellStyle name="_Data_CF Comau 2005 FCS-BDG- FY04 2 2 3" xfId="20826" xr:uid="{11E620E1-57E8-4698-A0E1-BBA34963A262}"/>
    <cellStyle name="_Data_CF Comau 2005 FCS-BDG- FY04 2 3" xfId="9838" xr:uid="{F468512F-13F8-4DCB-98AB-3B048C7F80AF}"/>
    <cellStyle name="_Data_CF Comau 2005 FCS-BDG- FY04 2 3 2" xfId="16936" xr:uid="{357CD722-E440-4A95-BE27-06E048E94F50}"/>
    <cellStyle name="_Data_CF Comau 2005 FCS-BDG- FY04 2 3 2 2" xfId="29433" xr:uid="{08EED38B-7E3D-425C-9B18-C0169EED24E3}"/>
    <cellStyle name="_Data_CF Comau 2005 FCS-BDG- FY04 2 3 3" xfId="22708" xr:uid="{982E5FD8-A509-4F5F-9E0C-06B2E21EB968}"/>
    <cellStyle name="_Data_CF Comau 2005 FCS-BDG- FY04 2 4" xfId="12060" xr:uid="{5FA7572C-B315-4586-B9B1-C5BA8307C73C}"/>
    <cellStyle name="_Data_CF Comau 2005 FCS-BDG- FY04 2 4 2" xfId="24755" xr:uid="{BCD81A2C-3076-4C7A-9CA9-99B623F3EE05}"/>
    <cellStyle name="_Data_CF Comau 2005 FCS-BDG- FY04 3" xfId="1687" xr:uid="{325ACA12-4A19-491A-9877-21AE10B0ED07}"/>
    <cellStyle name="_Data_CF Comau 2005 FCS-BDG- FY04 3 2" xfId="7616" xr:uid="{A8C863EB-9020-4973-9B6D-B9310BADF757}"/>
    <cellStyle name="_Data_CF Comau 2005 FCS-BDG- FY04 3 2 2" xfId="14963" xr:uid="{3C6721DD-F7D8-42A0-81FC-F2AA30E17897}"/>
    <cellStyle name="_Data_CF Comau 2005 FCS-BDG- FY04 3 2 2 2" xfId="27474" xr:uid="{ED93534D-E076-4777-91B6-5F4A9CF6CB0C}"/>
    <cellStyle name="_Data_CF Comau 2005 FCS-BDG- FY04 3 2 3" xfId="20827" xr:uid="{59BA0AB4-7CBF-49B0-B08D-206ACB72E7AD}"/>
    <cellStyle name="_Data_CF Comau 2005 FCS-BDG- FY04 3 3" xfId="9837" xr:uid="{60F7430C-8D1E-4E1E-88B4-144F998079E2}"/>
    <cellStyle name="_Data_CF Comau 2005 FCS-BDG- FY04 3 3 2" xfId="16935" xr:uid="{004A381A-7A6A-429D-BFB7-D4FEEFCFE6D8}"/>
    <cellStyle name="_Data_CF Comau 2005 FCS-BDG- FY04 3 3 2 2" xfId="29432" xr:uid="{39436B24-3F54-4C92-8DF2-498A6B15F6D1}"/>
    <cellStyle name="_Data_CF Comau 2005 FCS-BDG- FY04 3 3 3" xfId="22707" xr:uid="{2A11B536-82DB-435A-971A-051C161FA74A}"/>
    <cellStyle name="_Data_CF Comau 2005 FCS-BDG- FY04 3 4" xfId="12059" xr:uid="{A22CBA23-EE70-403B-93DD-7C0FD231F923}"/>
    <cellStyle name="_Data_CF Comau 2005 FCS-BDG- FY04 3 4 2" xfId="24754" xr:uid="{4231487F-03E0-4B5F-882C-8D6FD999FF5C}"/>
    <cellStyle name="_Data_CF Comau 2005 FCS-BDG- FY04 4" xfId="7614" xr:uid="{30C8AA25-D733-45CD-8114-6C82DFEEBC14}"/>
    <cellStyle name="_Data_CF Comau 2005 FCS-BDG- FY04 4 2" xfId="14961" xr:uid="{A312A5A2-0FD3-4B74-82BA-2E37FBC1C0FD}"/>
    <cellStyle name="_Data_CF Comau 2005 FCS-BDG- FY04 4 2 2" xfId="27472" xr:uid="{45ECBF24-2C1F-491F-B9E6-CB05F5C3A2B6}"/>
    <cellStyle name="_Data_CF Comau 2005 FCS-BDG- FY04 4 3" xfId="20825" xr:uid="{49E8D3AE-3D42-46D0-92C1-EBDFD0429A3F}"/>
    <cellStyle name="_Data_CF Comau 2005 FCS-BDG- FY04 5" xfId="9840" xr:uid="{84E6923A-4AC8-4300-839D-5AD70984C003}"/>
    <cellStyle name="_Data_CF Comau 2005 FCS-BDG- FY04 5 2" xfId="16938" xr:uid="{1483A8F8-3D98-4AB8-B554-FBAAF5EE87D6}"/>
    <cellStyle name="_Data_CF Comau 2005 FCS-BDG- FY04 5 2 2" xfId="29435" xr:uid="{7E4368A4-E005-4D0F-BA05-4B023A1E14B9}"/>
    <cellStyle name="_Data_CF Comau 2005 FCS-BDG- FY04 5 3" xfId="22710" xr:uid="{E85D4046-0B1F-40F8-972F-60FD84CF5A29}"/>
    <cellStyle name="_Data_CF Comau 2005 FCS-BDG- FY04 6" xfId="12061" xr:uid="{1D65BBE4-5DAF-4EDD-96A5-24E9ECC8EAA9}"/>
    <cellStyle name="_Data_CF Comau 2005 FCS-BDG- FY04 6 2" xfId="24756" xr:uid="{A4BAC50A-3E2D-4B4B-A136-41A0F25E7F02}"/>
    <cellStyle name="_Data_CF Comau FCST12" xfId="1688" xr:uid="{2B88526B-0421-4A62-9374-CEE8448081EF}"/>
    <cellStyle name="_Data_CF Comau FCST12 2" xfId="1689" xr:uid="{A9570845-2163-4629-A72A-7B5504C05338}"/>
    <cellStyle name="_Data_CF Comau FCST12 2 2" xfId="7618" xr:uid="{9951C7E6-1ECE-4562-A29F-F24CCE1595DE}"/>
    <cellStyle name="_Data_CF Comau FCST12 2 2 2" xfId="14965" xr:uid="{B8D9C520-035F-4F0B-B937-2079F0C9359E}"/>
    <cellStyle name="_Data_CF Comau FCST12 2 2 2 2" xfId="27476" xr:uid="{BC9A1C3D-419C-405A-B85E-B02872CA9F05}"/>
    <cellStyle name="_Data_CF Comau FCST12 2 2 3" xfId="20829" xr:uid="{5505C329-F558-41ED-890D-1BC387E71A9E}"/>
    <cellStyle name="_Data_CF Comau FCST12 2 3" xfId="9835" xr:uid="{A9E9A7C6-E158-4F07-93E3-B04EF84FAFDF}"/>
    <cellStyle name="_Data_CF Comau FCST12 2 3 2" xfId="16933" xr:uid="{3E6E46EB-CB79-421C-9442-EB48C464F3A3}"/>
    <cellStyle name="_Data_CF Comau FCST12 2 3 2 2" xfId="29430" xr:uid="{F8F058D5-D8DA-4965-9BE8-DCE48E5C55C4}"/>
    <cellStyle name="_Data_CF Comau FCST12 2 3 3" xfId="22705" xr:uid="{67F9D50C-F260-46A0-8024-2D2E3CC53A66}"/>
    <cellStyle name="_Data_CF Comau FCST12 2 4" xfId="12057" xr:uid="{8F7178AF-3198-4EE5-BFB6-76044F888CEF}"/>
    <cellStyle name="_Data_CF Comau FCST12 2 4 2" xfId="24752" xr:uid="{45E0797D-CC33-4F94-A5AB-D4664B9F811A}"/>
    <cellStyle name="_Data_CF Comau FCST12 3" xfId="1690" xr:uid="{05ABB881-E291-4122-831F-282778ABAF49}"/>
    <cellStyle name="_Data_CF Comau FCST12 3 2" xfId="7619" xr:uid="{64BB9E51-635B-4017-A8D6-4C8A86E72DFF}"/>
    <cellStyle name="_Data_CF Comau FCST12 3 2 2" xfId="14966" xr:uid="{B3889F05-BB3A-4AEB-8F6A-9498F8594A4E}"/>
    <cellStyle name="_Data_CF Comau FCST12 3 2 2 2" xfId="27477" xr:uid="{20079C33-265A-44FB-AACB-0A9528B2603E}"/>
    <cellStyle name="_Data_CF Comau FCST12 3 2 3" xfId="20830" xr:uid="{F5E70443-F6DE-40DA-8933-DC29D100C01E}"/>
    <cellStyle name="_Data_CF Comau FCST12 3 3" xfId="9834" xr:uid="{F8C3C3B4-C0F9-45C9-8282-7069D0F60F38}"/>
    <cellStyle name="_Data_CF Comau FCST12 3 3 2" xfId="16932" xr:uid="{BC8ED8E7-D1F4-49D9-A7E9-F195E1CEFC83}"/>
    <cellStyle name="_Data_CF Comau FCST12 3 3 2 2" xfId="29429" xr:uid="{006434B7-EB33-4817-9924-C7827FAA0C4A}"/>
    <cellStyle name="_Data_CF Comau FCST12 3 3 3" xfId="22704" xr:uid="{20DAE182-F6FC-4C7E-8DDA-73F327D4E258}"/>
    <cellStyle name="_Data_CF Comau FCST12 3 4" xfId="12056" xr:uid="{B2E61AB4-146A-4C47-8C8E-C8B4C16F8CFB}"/>
    <cellStyle name="_Data_CF Comau FCST12 3 4 2" xfId="24751" xr:uid="{E851B474-C9E2-474A-AA5C-0730A045ED7B}"/>
    <cellStyle name="_Data_CF Comau FCST12 4" xfId="7617" xr:uid="{6D22CAFD-ACBA-4ADE-9566-11E40D1580A0}"/>
    <cellStyle name="_Data_CF Comau FCST12 4 2" xfId="14964" xr:uid="{9E4B2E61-7F46-41F6-86DF-EDA1D6E935B3}"/>
    <cellStyle name="_Data_CF Comau FCST12 4 2 2" xfId="27475" xr:uid="{0485D495-C0BC-4981-BC84-BA2DF9009DEC}"/>
    <cellStyle name="_Data_CF Comau FCST12 4 3" xfId="20828" xr:uid="{AC40F6A9-DAD5-4D55-ADEA-70E123FED61B}"/>
    <cellStyle name="_Data_CF Comau FCST12 5" xfId="9836" xr:uid="{E72F98A5-8E71-4824-AEDC-F7851B82E81E}"/>
    <cellStyle name="_Data_CF Comau FCST12 5 2" xfId="16934" xr:uid="{C9A0F38C-4F79-4F31-83FB-6B22694CCB7E}"/>
    <cellStyle name="_Data_CF Comau FCST12 5 2 2" xfId="29431" xr:uid="{0E7121C3-1C49-4959-9BDE-B2B8A7545328}"/>
    <cellStyle name="_Data_CF Comau FCST12 5 3" xfId="22706" xr:uid="{F822C0D7-3BC3-4D31-B8B8-6AEA1148832F}"/>
    <cellStyle name="_Data_CF Comau FCST12 6" xfId="12058" xr:uid="{578CD85D-C25A-4711-98CB-308C9AE248DC}"/>
    <cellStyle name="_Data_CF Comau FCST12 6 2" xfId="24753" xr:uid="{C4043D54-2A5D-4A1D-9119-71F05021F621}"/>
    <cellStyle name="_Data_CF Comau q1 2005-q1 bdg- q12004" xfId="1691" xr:uid="{81E9A665-1D0C-41B4-93F6-0C726E77DE08}"/>
    <cellStyle name="_Data_CF Comau q1 2005-q1 bdg- q12004 2" xfId="1692" xr:uid="{B4150597-A6CE-412D-A21B-A5BE44FD1A43}"/>
    <cellStyle name="_Data_CF Comau q1 2005-q1 bdg- q12004 2 2" xfId="7621" xr:uid="{8C085007-18A0-48E9-95B4-42B4384DF880}"/>
    <cellStyle name="_Data_CF Comau q1 2005-q1 bdg- q12004 2 2 2" xfId="14968" xr:uid="{6CA8684C-089C-4725-8C3D-1BDB4943511A}"/>
    <cellStyle name="_Data_CF Comau q1 2005-q1 bdg- q12004 2 2 2 2" xfId="27479" xr:uid="{AE681A56-C9BE-4690-AD15-5A57DF3EA425}"/>
    <cellStyle name="_Data_CF Comau q1 2005-q1 bdg- q12004 2 2 3" xfId="20832" xr:uid="{909FC737-3069-4CD8-BA10-A8786086823A}"/>
    <cellStyle name="_Data_CF Comau q1 2005-q1 bdg- q12004 2 3" xfId="11319" xr:uid="{A10A31B2-A0C5-4B06-B79B-6787B9E6E6DB}"/>
    <cellStyle name="_Data_CF Comau q1 2005-q1 bdg- q12004 2 3 2" xfId="18302" xr:uid="{89EED8ED-273E-43EC-9BD1-607CDAFC4EB8}"/>
    <cellStyle name="_Data_CF Comau q1 2005-q1 bdg- q12004 2 3 2 2" xfId="30667" xr:uid="{4A0CD1D6-22C7-44DC-B60A-4C3AE5167A77}"/>
    <cellStyle name="_Data_CF Comau q1 2005-q1 bdg- q12004 2 3 3" xfId="24033" xr:uid="{8524A4B6-49D4-424F-8B18-BFF5749849FE}"/>
    <cellStyle name="_Data_CF Comau q1 2005-q1 bdg- q12004 2 4" xfId="12054" xr:uid="{B23B2677-0B5F-448F-A757-EC052EF65E17}"/>
    <cellStyle name="_Data_CF Comau q1 2005-q1 bdg- q12004 2 4 2" xfId="24749" xr:uid="{0A024636-1B1A-41CE-858A-22014439639D}"/>
    <cellStyle name="_Data_CF Comau q1 2005-q1 bdg- q12004 3" xfId="1693" xr:uid="{1445DC47-2B8B-4675-B719-FB7F17FE8A3A}"/>
    <cellStyle name="_Data_CF Comau q1 2005-q1 bdg- q12004 3 2" xfId="7622" xr:uid="{044FE26A-43DB-47CB-9262-FA3AF22C83C9}"/>
    <cellStyle name="_Data_CF Comau q1 2005-q1 bdg- q12004 3 2 2" xfId="14969" xr:uid="{98E4E41D-385B-4270-B923-BAAAAF9B0BE7}"/>
    <cellStyle name="_Data_CF Comau q1 2005-q1 bdg- q12004 3 2 2 2" xfId="27480" xr:uid="{5413B3B6-3308-4221-AB80-EB59FA142F44}"/>
    <cellStyle name="_Data_CF Comau q1 2005-q1 bdg- q12004 3 2 3" xfId="20833" xr:uid="{FAB20A71-29D5-460F-A601-B685B435DBB2}"/>
    <cellStyle name="_Data_CF Comau q1 2005-q1 bdg- q12004 3 3" xfId="9830" xr:uid="{24B886FF-4ABB-4091-AFF8-7E746457C163}"/>
    <cellStyle name="_Data_CF Comau q1 2005-q1 bdg- q12004 3 3 2" xfId="16928" xr:uid="{E1326E2C-3C83-48CE-A64C-6BE0AFC6E930}"/>
    <cellStyle name="_Data_CF Comau q1 2005-q1 bdg- q12004 3 3 2 2" xfId="29426" xr:uid="{AA060DB8-FA8A-491A-AFFB-AEE20B34C96E}"/>
    <cellStyle name="_Data_CF Comau q1 2005-q1 bdg- q12004 3 3 3" xfId="22701" xr:uid="{AA76DB39-675B-4384-A51C-A1BD93898586}"/>
    <cellStyle name="_Data_CF Comau q1 2005-q1 bdg- q12004 3 4" xfId="12050" xr:uid="{2DBA910E-416F-4A0A-8DDA-CB5128BF023C}"/>
    <cellStyle name="_Data_CF Comau q1 2005-q1 bdg- q12004 3 4 2" xfId="24745" xr:uid="{15D62289-E90A-4726-ACFA-01E0383D34BB}"/>
    <cellStyle name="_Data_CF Comau q1 2005-q1 bdg- q12004 4" xfId="7620" xr:uid="{EEC6D513-F2E8-4C53-8CFC-9944431E5C03}"/>
    <cellStyle name="_Data_CF Comau q1 2005-q1 bdg- q12004 4 2" xfId="14967" xr:uid="{5633C262-9778-4642-B65B-669B2D8B22EA}"/>
    <cellStyle name="_Data_CF Comau q1 2005-q1 bdg- q12004 4 2 2" xfId="27478" xr:uid="{D27907B6-10D7-4023-8230-DCD004EBB42E}"/>
    <cellStyle name="_Data_CF Comau q1 2005-q1 bdg- q12004 4 3" xfId="20831" xr:uid="{9009C7FD-9F80-4C4A-B700-8165BA6A0E19}"/>
    <cellStyle name="_Data_CF Comau q1 2005-q1 bdg- q12004 5" xfId="9832" xr:uid="{65B19CBC-C67A-4BC3-BAE3-F6C377DD96CD}"/>
    <cellStyle name="_Data_CF Comau q1 2005-q1 bdg- q12004 5 2" xfId="16930" xr:uid="{F99A93BA-C38F-4197-9654-656BEBDEC85B}"/>
    <cellStyle name="_Data_CF Comau q1 2005-q1 bdg- q12004 5 2 2" xfId="29427" xr:uid="{C2FFAE8C-CCCE-46E8-A4C3-E488E6140E13}"/>
    <cellStyle name="_Data_CF Comau q1 2005-q1 bdg- q12004 5 3" xfId="22702" xr:uid="{43630937-6843-460D-B796-CEB1562F341A}"/>
    <cellStyle name="_Data_CF Comau q1 2005-q1 bdg- q12004 6" xfId="12055" xr:uid="{89A035BD-5DD7-4DFA-8498-8B3613D88FAF}"/>
    <cellStyle name="_Data_CF Comau q1 2005-q1 bdg- q12004 6 2" xfId="24750" xr:uid="{345325FF-73A3-4D15-8BAE-8598B02A3D1E}"/>
    <cellStyle name="_Data_CF Fiat Rof5 Analisti" xfId="1694" xr:uid="{470F7519-6EC8-489D-A7F1-02D7A82C529F}"/>
    <cellStyle name="_Data_CF Fiat Rof5 Analisti 2" xfId="1695" xr:uid="{15EB3EDD-B703-403B-85E2-CE542BB0D020}"/>
    <cellStyle name="_Data_CF Fiat Rof5 Analisti 2 2" xfId="7623" xr:uid="{E86C04F0-286F-4719-BC83-3E2AE7143A84}"/>
    <cellStyle name="_Data_CF Fiat Rof5 Analisti 2 2 2" xfId="14970" xr:uid="{1651AB88-2166-4C92-AFCD-DBA2F6CCEADE}"/>
    <cellStyle name="_Data_CF Fiat Rof5 Analisti 2 2 2 2" xfId="27481" xr:uid="{8001AF7B-3138-4595-B8C1-9DFD42C4D879}"/>
    <cellStyle name="_Data_CF Fiat Rof5 Analisti 2 2 3" xfId="20834" xr:uid="{C3A9280C-2E4A-449F-9596-D5966C0BC2D9}"/>
    <cellStyle name="_Data_CF Fiat Rof5 Analisti 2 3" xfId="9827" xr:uid="{25952D55-3AE0-450E-9B03-FC58263C5042}"/>
    <cellStyle name="_Data_CF Fiat Rof5 Analisti 2 3 2" xfId="16925" xr:uid="{C00EF1E7-6D29-4050-A4F6-8B987F26C91A}"/>
    <cellStyle name="_Data_CF Fiat Rof5 Analisti 2 3 2 2" xfId="29425" xr:uid="{93638E95-5A7C-436B-A216-DE46B6EBF56F}"/>
    <cellStyle name="_Data_CF Fiat Rof5 Analisti 2 3 3" xfId="22700" xr:uid="{5725881C-2BD6-4CB8-90A6-40253F1465E3}"/>
    <cellStyle name="_Data_CF Fiat Rof5 Analisti 2 4" xfId="12048" xr:uid="{B398A654-31ED-4BF0-B703-DB6F7CF76675}"/>
    <cellStyle name="_Data_CF Fiat Rof5 Analisti 2 4 2" xfId="24743" xr:uid="{35FF03E8-2835-4E93-90DB-884974F4BF96}"/>
    <cellStyle name="_Data_CF Fiat Rof5 Analisti 3" xfId="1696" xr:uid="{8BF7A6E9-B01F-40FD-A780-3127772A847F}"/>
    <cellStyle name="_Data_CF Fiat Rof5 Analisti 3 2" xfId="7625" xr:uid="{8D40D34C-4C8F-4B57-9ACC-99F7A3C052C5}"/>
    <cellStyle name="_Data_CF Fiat Rof5 Analisti 3 2 2" xfId="14972" xr:uid="{62FDDD8E-C63D-4C42-A0FC-5B471337AD53}"/>
    <cellStyle name="_Data_CF Fiat Rof5 Analisti 3 2 2 2" xfId="27483" xr:uid="{87E86BC4-1E26-45CB-89D9-A8825E8CF52E}"/>
    <cellStyle name="_Data_CF Fiat Rof5 Analisti 3 2 3" xfId="20836" xr:uid="{B5F9BE66-66BD-437D-9BAD-0946B69859A7}"/>
    <cellStyle name="_Data_CF Fiat Rof5 Analisti 3 3" xfId="9824" xr:uid="{45F68631-07EF-4E7B-AFD4-CF92FD525F72}"/>
    <cellStyle name="_Data_CF Fiat Rof5 Analisti 3 3 2" xfId="16922" xr:uid="{BBC4D401-6DFA-463B-BC5D-A5BBDB05B6C4}"/>
    <cellStyle name="_Data_CF Fiat Rof5 Analisti 3 3 2 2" xfId="29424" xr:uid="{5F3D3350-A84B-48BB-8749-4620E1398F7A}"/>
    <cellStyle name="_Data_CF Fiat Rof5 Analisti 3 3 3" xfId="22699" xr:uid="{5897EBC2-4742-4B33-A972-1216974BB9E8}"/>
    <cellStyle name="_Data_CF Fiat Rof5 Analisti 3 4" xfId="12047" xr:uid="{421E1B1C-EC34-4DC2-96F6-C9A5DE1F363C}"/>
    <cellStyle name="_Data_CF Fiat Rof5 Analisti 3 4 2" xfId="24742" xr:uid="{5FB08118-5E6B-4547-8E35-77EDC56CA51F}"/>
    <cellStyle name="_Data_CF Fiat Rof5 Analisti 4" xfId="7624" xr:uid="{74F4B90F-A700-4A97-AF0F-85B4B7CD4FBD}"/>
    <cellStyle name="_Data_CF Fiat Rof5 Analisti 4 2" xfId="14971" xr:uid="{5896E3A3-92D4-4570-BE5C-A5B348227737}"/>
    <cellStyle name="_Data_CF Fiat Rof5 Analisti 4 2 2" xfId="27482" xr:uid="{9D07A40B-B95F-47EE-87AE-9C2491672F38}"/>
    <cellStyle name="_Data_CF Fiat Rof5 Analisti 4 3" xfId="20835" xr:uid="{9E47C1BC-702A-4A37-A866-6D607FC3BA44}"/>
    <cellStyle name="_Data_CF Fiat Rof5 Analisti 5" xfId="11315" xr:uid="{007AA248-06C8-47E5-81BF-4755D99B3C42}"/>
    <cellStyle name="_Data_CF Fiat Rof5 Analisti 5 2" xfId="18298" xr:uid="{600597A9-4A97-4A98-915F-0A041357E1DC}"/>
    <cellStyle name="_Data_CF Fiat Rof5 Analisti 5 2 2" xfId="30664" xr:uid="{5DD45D18-81B7-4F64-8111-4F2FCCADA85B}"/>
    <cellStyle name="_Data_CF Fiat Rof5 Analisti 5 3" xfId="24030" xr:uid="{96F98E0D-63E7-4F5A-AB67-B2544B4EA500}"/>
    <cellStyle name="_Data_CF Fiat Rof5 Analisti 6" xfId="12049" xr:uid="{49BBF1A3-C32B-4CF8-BC23-71895527039C}"/>
    <cellStyle name="_Data_CF Fiat Rof5 Analisti 6 2" xfId="24744" xr:uid="{5FE55EF1-96D2-4DBB-8CC9-3369A2BDFFD3}"/>
    <cellStyle name="_Data_CF FORE 2005 essbase by Q" xfId="1697" xr:uid="{0D3D2BC9-29EC-4C72-B88F-940B9F65CD30}"/>
    <cellStyle name="_Data_CF FORE 2005 essbase by Q 2" xfId="1698" xr:uid="{2AFF3719-FBB2-49AD-B466-EE015CFF23AE}"/>
    <cellStyle name="_Data_CF FORE 2005 essbase by Q 2 2" xfId="7627" xr:uid="{3F06BEE5-7BE7-4C48-A75E-984C12947460}"/>
    <cellStyle name="_Data_CF FORE 2005 essbase by Q 2 2 2" xfId="14974" xr:uid="{CD1245B7-7597-4A04-8519-3E251E705EA2}"/>
    <cellStyle name="_Data_CF FORE 2005 essbase by Q 2 2 2 2" xfId="27485" xr:uid="{FB3D8722-B685-4349-B619-FAAFC8288AF4}"/>
    <cellStyle name="_Data_CF FORE 2005 essbase by Q 2 2 3" xfId="20838" xr:uid="{746C0D5C-1BFD-42B1-B5E3-FD2C363743D9}"/>
    <cellStyle name="_Data_CF FORE 2005 essbase by Q 2 3" xfId="9809" xr:uid="{94A232B8-A1CD-4F45-AF6D-559D4FEA5B2A}"/>
    <cellStyle name="_Data_CF FORE 2005 essbase by Q 2 3 2" xfId="16908" xr:uid="{D3172B55-CD4C-4C2A-B43E-AE6456D8B7AE}"/>
    <cellStyle name="_Data_CF FORE 2005 essbase by Q 2 3 2 2" xfId="29419" xr:uid="{3A089532-65AF-4C21-AA9B-23AD40F3CD70}"/>
    <cellStyle name="_Data_CF FORE 2005 essbase by Q 2 3 3" xfId="22693" xr:uid="{C04EF659-EF16-4A01-977E-7729D8597209}"/>
    <cellStyle name="_Data_CF FORE 2005 essbase by Q 2 4" xfId="12045" xr:uid="{DDFE1D3B-14E5-4D5A-8D67-4C82BDF9F270}"/>
    <cellStyle name="_Data_CF FORE 2005 essbase by Q 2 4 2" xfId="24740" xr:uid="{0D89BACF-D81A-4217-95C8-156EB73B4C4C}"/>
    <cellStyle name="_Data_CF FORE 2005 essbase by Q 3" xfId="1699" xr:uid="{33588C86-4859-4590-9FD2-0601C3F3E271}"/>
    <cellStyle name="_Data_CF FORE 2005 essbase by Q 3 2" xfId="7628" xr:uid="{3A792547-33B5-4981-813F-D0B546ABDCE2}"/>
    <cellStyle name="_Data_CF FORE 2005 essbase by Q 3 2 2" xfId="14975" xr:uid="{0450DFEF-8C06-4977-9788-EB82EBA30E4B}"/>
    <cellStyle name="_Data_CF FORE 2005 essbase by Q 3 2 2 2" xfId="27486" xr:uid="{A91C71C2-E4F5-4297-ACF9-92D198A818C5}"/>
    <cellStyle name="_Data_CF FORE 2005 essbase by Q 3 2 3" xfId="20839" xr:uid="{A6E6A58A-3B3D-4A83-A032-56D7A6864E48}"/>
    <cellStyle name="_Data_CF FORE 2005 essbase by Q 3 3" xfId="9820" xr:uid="{F7A9E112-7BBF-48B1-8C2A-022334D0F7F8}"/>
    <cellStyle name="_Data_CF FORE 2005 essbase by Q 3 3 2" xfId="16918" xr:uid="{9351E88E-7613-4902-92C5-10717E0CE2D1}"/>
    <cellStyle name="_Data_CF FORE 2005 essbase by Q 3 3 2 2" xfId="29423" xr:uid="{25D69C31-040D-4E57-867D-67B5C46BF5FA}"/>
    <cellStyle name="_Data_CF FORE 2005 essbase by Q 3 3 3" xfId="22698" xr:uid="{2279903D-C71F-4A8A-B258-F4C54C4B2EBB}"/>
    <cellStyle name="_Data_CF FORE 2005 essbase by Q 3 4" xfId="12044" xr:uid="{9397EB0B-BAC5-45B6-B030-1B892EF41F71}"/>
    <cellStyle name="_Data_CF FORE 2005 essbase by Q 3 4 2" xfId="24739" xr:uid="{8922BF6F-0678-4D06-97D7-7DEA816D72F2}"/>
    <cellStyle name="_Data_CF FORE 2005 essbase by Q 4" xfId="7626" xr:uid="{698782E6-D774-4F0C-A833-B2EF5673F6A4}"/>
    <cellStyle name="_Data_CF FORE 2005 essbase by Q 4 2" xfId="14973" xr:uid="{299A6805-94F3-41FB-9C39-F38B0D896BC4}"/>
    <cellStyle name="_Data_CF FORE 2005 essbase by Q 4 2 2" xfId="27484" xr:uid="{5105BCE3-DCC7-4DA5-BEE0-1FEDB2768189}"/>
    <cellStyle name="_Data_CF FORE 2005 essbase by Q 4 3" xfId="20837" xr:uid="{AF51B1F6-0173-4F6D-9B53-4C2AE61BB341}"/>
    <cellStyle name="_Data_CF FORE 2005 essbase by Q 5" xfId="6046" xr:uid="{37AE13F0-5794-4FAF-A535-D0718CA3E542}"/>
    <cellStyle name="_Data_CF FORE 2005 essbase by Q 5 2" xfId="13642" xr:uid="{9439F3FD-7330-4371-82DC-6FFA4136275A}"/>
    <cellStyle name="_Data_CF FORE 2005 essbase by Q 5 2 2" xfId="26155" xr:uid="{A768FA5A-8381-4DDD-8B9F-2DB2CDF2AD6D}"/>
    <cellStyle name="_Data_CF FORE 2005 essbase by Q 5 3" xfId="19259" xr:uid="{BF443FD3-D9E9-4ADD-A31E-368FCD43FAA1}"/>
    <cellStyle name="_Data_CF FORE 2005 essbase by Q 6" xfId="12046" xr:uid="{A4B397C0-257C-4C39-B44E-4E6EC137D0E0}"/>
    <cellStyle name="_Data_CF FORE 2005 essbase by Q 6 2" xfId="24741" xr:uid="{44C3350C-BA55-4D0E-AE35-EF91C277A25B}"/>
    <cellStyle name="_Data_CF net debt 04-05" xfId="1700" xr:uid="{3B289CBD-6E01-4741-958E-1AAEEFB21FC5}"/>
    <cellStyle name="_Data_CF net debt 04-05 2" xfId="1701" xr:uid="{1467B880-800B-4804-ADBF-FB4758217C96}"/>
    <cellStyle name="_Data_CF net debt 04-05 2 2" xfId="7630" xr:uid="{675A19DB-7D23-48FF-BC5C-8AF26B3DF8BD}"/>
    <cellStyle name="_Data_CF net debt 04-05 2 2 2" xfId="14977" xr:uid="{B53F0FAE-91E3-45BD-A852-CE8D8A25A2C9}"/>
    <cellStyle name="_Data_CF net debt 04-05 2 2 2 2" xfId="27488" xr:uid="{D8CC817B-C636-4513-9142-80FF5F04CDF3}"/>
    <cellStyle name="_Data_CF net debt 04-05 2 2 3" xfId="20841" xr:uid="{6E7784BD-894C-4D84-8994-EC842B3D3C21}"/>
    <cellStyle name="_Data_CF net debt 04-05 2 3" xfId="9817" xr:uid="{4423BF4A-0B50-4488-B26F-6DC03284DCD3}"/>
    <cellStyle name="_Data_CF net debt 04-05 2 3 2" xfId="16915" xr:uid="{9FFD9A86-20F5-40F1-B277-5340B58CD6FD}"/>
    <cellStyle name="_Data_CF net debt 04-05 2 3 2 2" xfId="29421" xr:uid="{BB6B6FD5-3C32-46A1-A5FD-9F823DCCB258}"/>
    <cellStyle name="_Data_CF net debt 04-05 2 3 3" xfId="22696" xr:uid="{890EA3B2-78E5-47DA-9542-760F4A0FF0C7}"/>
    <cellStyle name="_Data_CF net debt 04-05 2 4" xfId="12039" xr:uid="{F0F43283-C44C-49F6-9418-8D6CE39E0820}"/>
    <cellStyle name="_Data_CF net debt 04-05 2 4 2" xfId="24734" xr:uid="{BC1865EA-2C3E-43F4-9B3A-1A3FA3FD78FD}"/>
    <cellStyle name="_Data_CF net debt 04-05 3" xfId="1702" xr:uid="{5E3057EA-DDE4-4EC5-A3D7-14E9EB308392}"/>
    <cellStyle name="_Data_CF net debt 04-05 3 2" xfId="7631" xr:uid="{3FFE5174-EC37-40B5-BE6F-8E5AB0DD2A65}"/>
    <cellStyle name="_Data_CF net debt 04-05 3 2 2" xfId="14978" xr:uid="{C4C60B6E-8D84-4194-BA6C-99B07F360FD3}"/>
    <cellStyle name="_Data_CF net debt 04-05 3 2 2 2" xfId="27489" xr:uid="{EA036603-53C0-47E8-9DD8-A70FBF02FB8F}"/>
    <cellStyle name="_Data_CF net debt 04-05 3 2 3" xfId="20842" xr:uid="{B3585A2B-9B7C-46DD-9E1A-D85657FB64DF}"/>
    <cellStyle name="_Data_CF net debt 04-05 3 3" xfId="9814" xr:uid="{8A88E546-0B3D-43B6-8959-00DCEE9AD14B}"/>
    <cellStyle name="_Data_CF net debt 04-05 3 3 2" xfId="16912" xr:uid="{59335E55-0121-4063-A41F-55F7F77035F3}"/>
    <cellStyle name="_Data_CF net debt 04-05 3 3 2 2" xfId="29420" xr:uid="{0D5684E0-AD35-4DD0-8F17-DAE5C37ED533}"/>
    <cellStyle name="_Data_CF net debt 04-05 3 3 3" xfId="22695" xr:uid="{ECC49769-6614-44E1-914A-467B28C535C9}"/>
    <cellStyle name="_Data_CF net debt 04-05 3 4" xfId="12038" xr:uid="{2AFEC170-D8E9-4AA6-AE61-20305E243309}"/>
    <cellStyle name="_Data_CF net debt 04-05 3 4 2" xfId="24733" xr:uid="{411D8480-2CA4-49D3-9217-7A18D7A19EAA}"/>
    <cellStyle name="_Data_CF net debt 04-05 4" xfId="7629" xr:uid="{A98DF092-8CCF-4EAE-9B6A-984320994A09}"/>
    <cellStyle name="_Data_CF net debt 04-05 4 2" xfId="14976" xr:uid="{D40AC8F6-F302-40A6-9E6F-D7EB00F986EA}"/>
    <cellStyle name="_Data_CF net debt 04-05 4 2 2" xfId="27487" xr:uid="{60262D58-6D2B-4937-8106-E5D278C3F9BC}"/>
    <cellStyle name="_Data_CF net debt 04-05 4 3" xfId="20840" xr:uid="{025102E4-1922-4EFB-9878-A7DF7D41BB07}"/>
    <cellStyle name="_Data_CF net debt 04-05 5" xfId="9818" xr:uid="{FA2EEF6D-5590-41AF-B924-4E2BA8660DDE}"/>
    <cellStyle name="_Data_CF net debt 04-05 5 2" xfId="16916" xr:uid="{29C47A3C-8F3F-4D01-A77D-698E54E96822}"/>
    <cellStyle name="_Data_CF net debt 04-05 5 2 2" xfId="29422" xr:uid="{2B2C6360-5D07-4ADB-AA51-6C2CBDBFBB45}"/>
    <cellStyle name="_Data_CF net debt 04-05 5 3" xfId="22697" xr:uid="{F6D202F6-5835-4314-9E5D-B6D3CECE3EB3}"/>
    <cellStyle name="_Data_CF net debt 04-05 6" xfId="12040" xr:uid="{2EC07279-AAD3-4FC8-9102-15CEAC737ACF}"/>
    <cellStyle name="_Data_CF net debt 04-05 6 2" xfId="24735" xr:uid="{1418A9D9-C796-40BD-A0E2-935329515377}"/>
    <cellStyle name="_Data_CF standard" xfId="1703" xr:uid="{45B7E1E9-2A4A-42B1-B3CF-A27A8D4946C9}"/>
    <cellStyle name="_Data_CFR 9 + 3 vs Piano Rilancio_3" xfId="1704" xr:uid="{9097AC1F-C3D3-45EF-B749-0A1F76A7F94A}"/>
    <cellStyle name="_Data_CFR 9 + 3 vs Piano Rilancio_4" xfId="1705" xr:uid="{9B17ADDB-CFA1-42F5-9E72-02A1192419E2}"/>
    <cellStyle name="_Data_CIG_2011_template" xfId="1706" xr:uid="{76CA39E4-423E-4B8D-A610-BFCE05E36931}"/>
    <cellStyle name="_Data_CNH " xfId="1707" xr:uid="{B0B27CEA-53F4-4B27-A555-6C8BE4158EF0}"/>
    <cellStyle name="_Data_CNH  2" xfId="1708" xr:uid="{225F408F-AFDF-44A1-A820-0CECD9566B14}"/>
    <cellStyle name="_Data_CNH  2 2" xfId="7637" xr:uid="{B4216BEF-D2B7-4A61-96BB-75D18683688B}"/>
    <cellStyle name="_Data_CNH  2 2 2" xfId="14982" xr:uid="{7CF7DECF-3101-4277-BD07-F1325ED6534E}"/>
    <cellStyle name="_Data_CNH  2 2 2 2" xfId="27493" xr:uid="{36E08D7E-1C8F-401C-A00A-2F096A1A7EC0}"/>
    <cellStyle name="_Data_CNH  2 2 3" xfId="20848" xr:uid="{54B12F7D-CA93-4591-851E-2770A84CF982}"/>
    <cellStyle name="_Data_CNH  2 3" xfId="11351" xr:uid="{90D214BB-9CD3-420A-8A5B-E67F4C71073A}"/>
    <cellStyle name="_Data_CNH  2 3 2" xfId="18330" xr:uid="{2CE1872F-AB81-447C-979D-597786B1CD21}"/>
    <cellStyle name="_Data_CNH  2 3 2 2" xfId="30695" xr:uid="{8DE7A408-F4A8-4F28-BC52-8D501F78B0D2}"/>
    <cellStyle name="_Data_CNH  2 3 3" xfId="24065" xr:uid="{CA3CED46-0A44-4A3F-BB83-836697ED6474}"/>
    <cellStyle name="_Data_CNH  2 4" xfId="12031" xr:uid="{7A9404F4-B70C-4BCD-88DF-7887AFE086F9}"/>
    <cellStyle name="_Data_CNH  2 4 2" xfId="24726" xr:uid="{2F45D50E-07B4-4EFF-974A-3B069206B412}"/>
    <cellStyle name="_Data_CNH  3" xfId="1709" xr:uid="{0B05C309-92A4-4EAA-9457-7C76651E12DF}"/>
    <cellStyle name="_Data_CNH  3 2" xfId="7638" xr:uid="{3864AC0E-9EF0-4E86-B5AF-6CAD1ABBF931}"/>
    <cellStyle name="_Data_CNH  3 2 2" xfId="14983" xr:uid="{02D54B87-661A-4B0D-A91D-C19E18723086}"/>
    <cellStyle name="_Data_CNH  3 2 2 2" xfId="27494" xr:uid="{6BFA9F44-3AAE-4874-A293-C4E7B440E2B9}"/>
    <cellStyle name="_Data_CNH  3 2 3" xfId="20849" xr:uid="{01C8F2DC-A06D-4453-9BB5-A7A0AF0FC17E}"/>
    <cellStyle name="_Data_CNH  3 3" xfId="11332" xr:uid="{889D2E97-13A7-4D7E-AD4E-E132A8A1B0DC}"/>
    <cellStyle name="_Data_CNH  3 3 2" xfId="18314" xr:uid="{5C289A4A-7E97-4DA6-B026-2786186569F6}"/>
    <cellStyle name="_Data_CNH  3 3 2 2" xfId="30679" xr:uid="{587C81C0-8695-4B65-90FC-6F446AADD44A}"/>
    <cellStyle name="_Data_CNH  3 3 3" xfId="24046" xr:uid="{E24A5CF0-5479-4CD4-BA8F-445E1935FFF0}"/>
    <cellStyle name="_Data_CNH  3 4" xfId="12030" xr:uid="{B052D23F-AF64-4A91-871F-99AA54CF6287}"/>
    <cellStyle name="_Data_CNH  3 4 2" xfId="24725" xr:uid="{353F7908-323C-4199-9DF9-465C7C2A1900}"/>
    <cellStyle name="_Data_CNH  4" xfId="7636" xr:uid="{EB70F63F-9642-4ADB-BD9D-DB47F3189042}"/>
    <cellStyle name="_Data_CNH  4 2" xfId="14981" xr:uid="{352E7548-A0FC-441C-B1F3-C21214CB020C}"/>
    <cellStyle name="_Data_CNH  4 2 2" xfId="27492" xr:uid="{59F510D2-2E2E-49EA-B7D3-B88AB7A9AEFD}"/>
    <cellStyle name="_Data_CNH  4 3" xfId="20847" xr:uid="{90ED2324-1A69-4B41-A68B-B5B73D77077E}"/>
    <cellStyle name="_Data_CNH  5" xfId="11358" xr:uid="{1FBF5AD9-8C05-4B97-ADF5-5A1DCDF6C12E}"/>
    <cellStyle name="_Data_CNH  5 2" xfId="18334" xr:uid="{BE742034-B5AC-40C1-A6D0-3298DCBEA0FE}"/>
    <cellStyle name="_Data_CNH  5 2 2" xfId="30699" xr:uid="{7B457E03-336D-4C72-87F7-2268D2245DC0}"/>
    <cellStyle name="_Data_CNH  5 3" xfId="24072" xr:uid="{F5F85968-8293-489A-93EA-C74799DB5C84}"/>
    <cellStyle name="_Data_CNH  6" xfId="12037" xr:uid="{4FEAC95C-9D78-4361-9F20-B0CDCDF0A8B5}"/>
    <cellStyle name="_Data_CNH  6 2" xfId="24732" xr:uid="{12B31723-08EC-4AAA-A6D3-7CDFBAF51848}"/>
    <cellStyle name="_Data_Comau " xfId="1710" xr:uid="{08BC9D37-05A2-4D6D-954F-6BB301A568CF}"/>
    <cellStyle name="_Data_Comau  2" xfId="1711" xr:uid="{4A8A44F3-B73F-4AD8-9382-5066EBC7DEE2}"/>
    <cellStyle name="_Data_Comau  2 2" xfId="7640" xr:uid="{CB9C5349-AF70-4B30-95C1-24FFA0B7DFF3}"/>
    <cellStyle name="_Data_Comau  2 2 2" xfId="14985" xr:uid="{955CD158-F33E-481B-86C6-0CD44592220A}"/>
    <cellStyle name="_Data_Comau  2 2 2 2" xfId="27496" xr:uid="{EBF0EC3F-A543-48D9-82AB-E6C9789C878F}"/>
    <cellStyle name="_Data_Comau  2 2 3" xfId="20851" xr:uid="{BB982131-1DEA-41ED-98C3-E0AA68D83857}"/>
    <cellStyle name="_Data_Comau  2 3" xfId="11326" xr:uid="{140D4665-9F67-40F2-BE96-E8A589D06490}"/>
    <cellStyle name="_Data_Comau  2 3 2" xfId="18308" xr:uid="{0907B464-9F11-470A-B65C-70C26E9A284D}"/>
    <cellStyle name="_Data_Comau  2 3 2 2" xfId="30673" xr:uid="{F04E9B10-317C-468C-830B-FD54F12018BC}"/>
    <cellStyle name="_Data_Comau  2 3 3" xfId="24040" xr:uid="{D52CFEC0-3142-4A4C-AE40-7BD8C6D7B507}"/>
    <cellStyle name="_Data_Comau  2 4" xfId="11532" xr:uid="{8C9DF82A-5810-45BC-92A5-F7AC63CB36A8}"/>
    <cellStyle name="_Data_Comau  2 4 2" xfId="24230" xr:uid="{3F108161-757A-4BD7-BF35-65E550C349E0}"/>
    <cellStyle name="_Data_Comau  3" xfId="1712" xr:uid="{5F5E7BAD-6584-4595-B582-883A06970841}"/>
    <cellStyle name="_Data_Comau  3 2" xfId="7641" xr:uid="{8D14D94C-EEBA-4442-8AAF-E349E3035F52}"/>
    <cellStyle name="_Data_Comau  3 2 2" xfId="14986" xr:uid="{F7C98A2B-C99B-4B1C-8643-752E933F5FB6}"/>
    <cellStyle name="_Data_Comau  3 2 2 2" xfId="27497" xr:uid="{02695CC0-2E7F-4A1A-9B35-F77909412087}"/>
    <cellStyle name="_Data_Comau  3 2 3" xfId="20852" xr:uid="{9170910B-C972-41CF-8EAF-D441836084E7}"/>
    <cellStyle name="_Data_Comau  3 3" xfId="11324" xr:uid="{B8F1383B-72F4-4691-83C4-60A993209903}"/>
    <cellStyle name="_Data_Comau  3 3 2" xfId="18306" xr:uid="{268D1F71-54BE-4333-9453-E078DE3BC106}"/>
    <cellStyle name="_Data_Comau  3 3 2 2" xfId="30671" xr:uid="{70288DED-33BB-46C2-8D7B-4DDE1CDAB1BB}"/>
    <cellStyle name="_Data_Comau  3 3 3" xfId="24038" xr:uid="{B16A289D-57E5-4AC8-BBA1-04D3E7372CB3}"/>
    <cellStyle name="_Data_Comau  3 4" xfId="12028" xr:uid="{47862AF6-2946-4DA7-ACFE-69EC137FE204}"/>
    <cellStyle name="_Data_Comau  3 4 2" xfId="24723" xr:uid="{99DFFD39-750F-45EA-AA3A-871D434F9AFB}"/>
    <cellStyle name="_Data_Comau  4" xfId="7639" xr:uid="{4738D9B2-AA6C-45E1-9F2A-A336017F1D08}"/>
    <cellStyle name="_Data_Comau  4 2" xfId="14984" xr:uid="{88073493-3E6B-4A32-AC58-D2A61F875F2A}"/>
    <cellStyle name="_Data_Comau  4 2 2" xfId="27495" xr:uid="{03F61AFB-1131-450D-912D-7BF56DE05D73}"/>
    <cellStyle name="_Data_Comau  4 3" xfId="20850" xr:uid="{565A25D4-7625-406E-AE5B-38F7EFA9B1B5}"/>
    <cellStyle name="_Data_Comau  5" xfId="11329" xr:uid="{E9A652F6-105F-4EAC-A7A4-E1851208A816}"/>
    <cellStyle name="_Data_Comau  5 2" xfId="18311" xr:uid="{362E2596-3FFF-4088-86CC-DF269D6F0126}"/>
    <cellStyle name="_Data_Comau  5 2 2" xfId="30676" xr:uid="{33F04F13-9393-4EDC-BE62-4481536891EE}"/>
    <cellStyle name="_Data_Comau  5 3" xfId="24043" xr:uid="{EDDD2244-3367-425A-B292-D0DC643F84C7}"/>
    <cellStyle name="_Data_Comau  6" xfId="12029" xr:uid="{F5818440-AFF1-4DB4-8B2A-0E5B637EC71A}"/>
    <cellStyle name="_Data_Comau  6 2" xfId="24724" xr:uid="{3E6A914B-7FB8-4CAF-9B6E-B31C7F8A95D3}"/>
    <cellStyle name="_Data_Comau bdg05 frz" xfId="1713" xr:uid="{EDD9DDCD-CD56-49DC-906A-777A1470AD99}"/>
    <cellStyle name="_Data_Comau Proventi Oneri full year" xfId="1714" xr:uid="{3D57FEC0-810A-48B4-B432-6EEFE31D091B}"/>
    <cellStyle name="_Data_Commercial" xfId="1715" xr:uid="{C50C9F35-619B-4AD4-B8A6-B094B25858D1}"/>
    <cellStyle name="_Data_Confronto Mensilizzazione CIG_Luca" xfId="1716" xr:uid="{286C7AF8-D0BD-4201-8A0E-660D2D4D0A40}"/>
    <cellStyle name="_Data_Confronto Mensilizzazione CIG_Luca 2" xfId="1717" xr:uid="{EA18CFA6-5512-4E83-8FF3-B5FDF81FDE1C}"/>
    <cellStyle name="_Data_Confronto Mensilizzazione CIG_Luca 2 2" xfId="7646" xr:uid="{257AE3C2-CF7F-4AC8-A359-1AB56C409045}"/>
    <cellStyle name="_Data_Confronto Mensilizzazione CIG_Luca 2 2 2" xfId="14991" xr:uid="{B51BDE64-2DC5-4597-AEF6-622C4B728615}"/>
    <cellStyle name="_Data_Confronto Mensilizzazione CIG_Luca 2 2 2 2" xfId="27502" xr:uid="{200EE255-7D95-4F0B-96A4-CE7266DFF399}"/>
    <cellStyle name="_Data_Confronto Mensilizzazione CIG_Luca 2 2 3" xfId="20857" xr:uid="{41DF5759-3FB8-4437-9988-835CC7194FB7}"/>
    <cellStyle name="_Data_Confronto Mensilizzazione CIG_Luca 2 3" xfId="9806" xr:uid="{679316D9-7DAB-4E74-9E1B-52307CB96C95}"/>
    <cellStyle name="_Data_Confronto Mensilizzazione CIG_Luca 2 3 2" xfId="16906" xr:uid="{515A1428-0650-476A-9358-B6E80E8F52A8}"/>
    <cellStyle name="_Data_Confronto Mensilizzazione CIG_Luca 2 3 2 2" xfId="29417" xr:uid="{7FD6F2D4-CAB5-40E5-B1F4-463A7C28E27A}"/>
    <cellStyle name="_Data_Confronto Mensilizzazione CIG_Luca 2 3 3" xfId="22690" xr:uid="{A5E422D9-ED6C-4FA5-AC8C-5BB105226584}"/>
    <cellStyle name="_Data_Confronto Mensilizzazione CIG_Luca 2 4" xfId="12026" xr:uid="{232C485D-78FD-4374-938D-5615BBD36AA6}"/>
    <cellStyle name="_Data_Confronto Mensilizzazione CIG_Luca 2 4 2" xfId="24721" xr:uid="{A10B36EB-6BF7-4C94-B933-B99A4D31415B}"/>
    <cellStyle name="_Data_Confronto Mensilizzazione CIG_Luca 3" xfId="1718" xr:uid="{88CA4F1E-A6B7-4E98-B902-E0CC97A71F92}"/>
    <cellStyle name="_Data_Confronto Mensilizzazione CIG_Luca 3 2" xfId="7647" xr:uid="{76563AC8-EB34-4BB9-B708-A564190BCA64}"/>
    <cellStyle name="_Data_Confronto Mensilizzazione CIG_Luca 3 2 2" xfId="14992" xr:uid="{CF443DC0-1E8E-4909-AE07-6EFF08704C80}"/>
    <cellStyle name="_Data_Confronto Mensilizzazione CIG_Luca 3 2 2 2" xfId="27503" xr:uid="{D1F882A1-D5A8-4E8A-B83A-0C571715E197}"/>
    <cellStyle name="_Data_Confronto Mensilizzazione CIG_Luca 3 2 3" xfId="20858" xr:uid="{D3B6F8DF-0D9F-4316-952B-7451FC36B892}"/>
    <cellStyle name="_Data_Confronto Mensilizzazione CIG_Luca 3 3" xfId="9805" xr:uid="{082DB1A4-6BE1-45D0-ADCA-01638D12D95C}"/>
    <cellStyle name="_Data_Confronto Mensilizzazione CIG_Luca 3 3 2" xfId="16905" xr:uid="{9509109D-9AC2-435D-891E-616B24EB87AA}"/>
    <cellStyle name="_Data_Confronto Mensilizzazione CIG_Luca 3 3 2 2" xfId="29416" xr:uid="{8467CD29-5B38-4BC2-9E24-0E4E8541ACC8}"/>
    <cellStyle name="_Data_Confronto Mensilizzazione CIG_Luca 3 3 3" xfId="22689" xr:uid="{C6F281E4-1705-42FC-B932-3035ECC01C1B}"/>
    <cellStyle name="_Data_Confronto Mensilizzazione CIG_Luca 3 4" xfId="12025" xr:uid="{388A010F-B1F6-4C2F-8D6D-9AE8DB733BC4}"/>
    <cellStyle name="_Data_Confronto Mensilizzazione CIG_Luca 3 4 2" xfId="24720" xr:uid="{DCB439D6-0DB1-482B-BAA8-0C7DF29F3600}"/>
    <cellStyle name="_Data_Confronto Mensilizzazione CIG_Luca 4" xfId="7645" xr:uid="{E5CD6389-4C6A-4FA3-BBED-93F511F065E4}"/>
    <cellStyle name="_Data_Confronto Mensilizzazione CIG_Luca 4 2" xfId="14990" xr:uid="{3B9C6C07-7425-4276-AE98-D711CB2CDCF3}"/>
    <cellStyle name="_Data_Confronto Mensilizzazione CIG_Luca 4 2 2" xfId="27501" xr:uid="{4AFC4FDF-9BFD-4B0F-81F8-5797AB99E31B}"/>
    <cellStyle name="_Data_Confronto Mensilizzazione CIG_Luca 4 3" xfId="20856" xr:uid="{41CC95AD-BBA8-4A94-ACAA-D251CF231EFE}"/>
    <cellStyle name="_Data_Confronto Mensilizzazione CIG_Luca 5" xfId="9807" xr:uid="{3B8358F5-133E-49FE-B2FF-E3AAB6BC9DC2}"/>
    <cellStyle name="_Data_Confronto Mensilizzazione CIG_Luca 5 2" xfId="16907" xr:uid="{3A003538-0E92-4A6C-A0F3-3A3E8940506F}"/>
    <cellStyle name="_Data_Confronto Mensilizzazione CIG_Luca 5 2 2" xfId="29418" xr:uid="{3D30B1FB-2F1B-49A1-BEA2-54AB5272AB1B}"/>
    <cellStyle name="_Data_Confronto Mensilizzazione CIG_Luca 5 3" xfId="22691" xr:uid="{044A0BEE-6BC2-4470-9299-8AAA14842D8F}"/>
    <cellStyle name="_Data_Confronto Mensilizzazione CIG_Luca 6" xfId="12027" xr:uid="{A9FF99F5-3D28-4B2D-B8E6-25C91A37F0DC}"/>
    <cellStyle name="_Data_Confronto Mensilizzazione CIG_Luca 6 2" xfId="24722" xr:uid="{7AC7AA66-1E2E-4667-BDFB-F06AC634710B}"/>
    <cellStyle name="_Data_CUBO+SINTESI+REPORT - FGP LA (F6+6) (3)" xfId="1719" xr:uid="{85659BF0-B057-44C7-AAD4-9CF364ABA854}"/>
    <cellStyle name="_Data_D PFN 31-12- 2002 vs. 31-12-01" xfId="1720" xr:uid="{2C850621-BEA8-4354-8C51-B8DA0BEE6ECF}"/>
    <cellStyle name="_Data_D PFN 31-12-2003 vs. 31-12-02" xfId="1721" xr:uid="{EB0BCC28-4C55-464C-83EA-133BE4A4F4B9}"/>
    <cellStyle name="_Data_DATA_ENTRY" xfId="1722" xr:uid="{2761B60D-81C5-4141-BF24-0FE006632591}"/>
    <cellStyle name="_Data_DB - On Prov Str piano" xfId="1723" xr:uid="{548D7968-2338-46DE-9F8A-8416A9782059}"/>
    <cellStyle name="_Data_DB - On Prov Str piano 2" xfId="1724" xr:uid="{4A540E13-5F8D-40C5-A3FD-1609AD498113}"/>
    <cellStyle name="_Data_DB - On Prov Str piano 2 2" xfId="7653" xr:uid="{E34ABFE3-D692-4C4C-99E4-EC4423939BEB}"/>
    <cellStyle name="_Data_DB - On Prov Str piano 2 2 2" xfId="14997" xr:uid="{F2FD5466-C132-4B11-81A6-21C32599220E}"/>
    <cellStyle name="_Data_DB - On Prov Str piano 2 2 2 2" xfId="27508" xr:uid="{ADF49F2D-62A0-4355-8A63-AC2997D31F9D}"/>
    <cellStyle name="_Data_DB - On Prov Str piano 2 2 3" xfId="20864" xr:uid="{974D081D-162C-426C-81FF-8CA1D02FACA8}"/>
    <cellStyle name="_Data_DB - On Prov Str piano 2 3" xfId="9800" xr:uid="{536A8A56-2A90-4F29-B419-96BE56DCCB09}"/>
    <cellStyle name="_Data_DB - On Prov Str piano 2 3 2" xfId="16903" xr:uid="{1DE7E1C0-0B61-40A2-AF8F-7F4CA1A7EE29}"/>
    <cellStyle name="_Data_DB - On Prov Str piano 2 3 2 2" xfId="29414" xr:uid="{5E7E589D-832A-4F34-89D9-E8752AB8B5AB}"/>
    <cellStyle name="_Data_DB - On Prov Str piano 2 3 3" xfId="22684" xr:uid="{830BD7D8-24A3-4420-A0FE-F7F27B7D9095}"/>
    <cellStyle name="_Data_DB - On Prov Str piano 2 4" xfId="12023" xr:uid="{3577402F-EDE7-4249-A99F-B8E6BFAF85FA}"/>
    <cellStyle name="_Data_DB - On Prov Str piano 2 4 2" xfId="24718" xr:uid="{2F083379-BD73-4D1D-9E2A-C4C156A91BFC}"/>
    <cellStyle name="_Data_DB - On Prov Str piano 3" xfId="1725" xr:uid="{6A0BCA1F-F5D4-4813-A013-D05135CEA971}"/>
    <cellStyle name="_Data_DB - On Prov Str piano 3 2" xfId="7654" xr:uid="{70B75B71-91D9-44CE-9864-E929F11E2EF5}"/>
    <cellStyle name="_Data_DB - On Prov Str piano 3 2 2" xfId="14998" xr:uid="{4494BF54-3BE1-4B90-BC02-40DDC1606135}"/>
    <cellStyle name="_Data_DB - On Prov Str piano 3 2 2 2" xfId="27509" xr:uid="{91D5FBFC-93BB-4978-B213-77465A1F6B97}"/>
    <cellStyle name="_Data_DB - On Prov Str piano 3 2 3" xfId="20865" xr:uid="{6AAA89B5-7CAC-4A40-873D-1FE760110FB2}"/>
    <cellStyle name="_Data_DB - On Prov Str piano 3 3" xfId="9799" xr:uid="{0C3B63DD-E690-4495-B478-E21239C55C7D}"/>
    <cellStyle name="_Data_DB - On Prov Str piano 3 3 2" xfId="16902" xr:uid="{558505DF-769B-4C94-86A7-3334F9399AE5}"/>
    <cellStyle name="_Data_DB - On Prov Str piano 3 3 2 2" xfId="29413" xr:uid="{42218B1E-5457-4D20-895D-F4168CAE94F0}"/>
    <cellStyle name="_Data_DB - On Prov Str piano 3 3 3" xfId="22683" xr:uid="{5EA0018E-9C14-4309-8AC0-4AF9B9D8EE78}"/>
    <cellStyle name="_Data_DB - On Prov Str piano 3 4" xfId="12022" xr:uid="{95579AF2-8B55-48CB-A16E-775004B36B1A}"/>
    <cellStyle name="_Data_DB - On Prov Str piano 3 4 2" xfId="24717" xr:uid="{58D83C33-D913-4A59-B603-F0707FCC889F}"/>
    <cellStyle name="_Data_DB - On Prov Str piano 4" xfId="7652" xr:uid="{C9B69237-3A67-44B3-B3B5-738D071ABCDE}"/>
    <cellStyle name="_Data_DB - On Prov Str piano 4 2" xfId="14996" xr:uid="{2EE6A2C9-EB7F-4FD0-9649-20086238D29A}"/>
    <cellStyle name="_Data_DB - On Prov Str piano 4 2 2" xfId="27507" xr:uid="{B8F72107-70C4-47CD-9834-646862B1318B}"/>
    <cellStyle name="_Data_DB - On Prov Str piano 4 3" xfId="20863" xr:uid="{AFC29793-4A55-4460-83B8-CF75CB5E1F44}"/>
    <cellStyle name="_Data_DB - On Prov Str piano 5" xfId="9801" xr:uid="{8D798111-D345-4A96-8669-5C68C1C97D9F}"/>
    <cellStyle name="_Data_DB - On Prov Str piano 5 2" xfId="16904" xr:uid="{775F45A5-F74D-4120-82FD-4CE733E62E17}"/>
    <cellStyle name="_Data_DB - On Prov Str piano 5 2 2" xfId="29415" xr:uid="{CADFF7F6-9947-4C83-A645-6B8FEFA91B6F}"/>
    <cellStyle name="_Data_DB - On Prov Str piano 5 3" xfId="22685" xr:uid="{42FDA0FA-7015-4D58-8BEF-BCF97AB78482}"/>
    <cellStyle name="_Data_DB - On Prov Str piano 6" xfId="12024" xr:uid="{1E1823B3-6E08-4F93-AA6F-40C68D7BD642}"/>
    <cellStyle name="_Data_DB - On Prov Str piano 6 2" xfId="24719" xr:uid="{F48BD88E-8AFA-43B1-AE52-2445158BBBBD}"/>
    <cellStyle name="_Data_DB - PROV. ON.STRA" xfId="1726" xr:uid="{3BA286C3-2F53-44A4-8F50-DCA44B4DE4F5}"/>
    <cellStyle name="_Data_DB Complessivo 02 03 04" xfId="1727" xr:uid="{9CDD66C8-2F46-454F-AA82-9DD1B5171981}"/>
    <cellStyle name="_Data_DB Discontinuing 031216Rev (version 1)" xfId="1728" xr:uid="{28D655B0-B0D0-4809-A509-DA7626FBA460}"/>
    <cellStyle name="_Data_DB Discontinuing 031216Rev (version 1) 2" xfId="1729" xr:uid="{B8F70B0D-520E-4849-9A3F-8699F928DD35}"/>
    <cellStyle name="_Data_DB Discontinuing 031216Rev (version 1) 2 2" xfId="7658" xr:uid="{003A89B5-C7F7-48D8-A987-6EA168E515D0}"/>
    <cellStyle name="_Data_DB Discontinuing 031216Rev (version 1) 2 2 2" xfId="15002" xr:uid="{B3F29E73-E46B-49DD-B943-4197D2DFCC06}"/>
    <cellStyle name="_Data_DB Discontinuing 031216Rev (version 1) 2 2 2 2" xfId="27513" xr:uid="{67BAF071-A9AB-4027-A457-B07339DFCC40}"/>
    <cellStyle name="_Data_DB Discontinuing 031216Rev (version 1) 2 2 3" xfId="20869" xr:uid="{F9364EF9-A590-4E29-B76C-3F76CAF6E466}"/>
    <cellStyle name="_Data_DB Discontinuing 031216Rev (version 1) 2 3" xfId="9796" xr:uid="{E5869118-9ED5-4FE8-8F09-617628B56F51}"/>
    <cellStyle name="_Data_DB Discontinuing 031216Rev (version 1) 2 3 2" xfId="16900" xr:uid="{D1F6F0EC-7249-4873-BAEE-0E0BDDC0EC67}"/>
    <cellStyle name="_Data_DB Discontinuing 031216Rev (version 1) 2 3 2 2" xfId="29411" xr:uid="{1BEBBBA7-7DE2-4028-853A-4C945FAB7D71}"/>
    <cellStyle name="_Data_DB Discontinuing 031216Rev (version 1) 2 3 3" xfId="22680" xr:uid="{9BF922F8-047C-46AC-89E5-582AA138FB28}"/>
    <cellStyle name="_Data_DB Discontinuing 031216Rev (version 1) 2 4" xfId="12020" xr:uid="{56158334-6D29-4A77-9597-1161EF65B523}"/>
    <cellStyle name="_Data_DB Discontinuing 031216Rev (version 1) 2 4 2" xfId="24715" xr:uid="{7F58BFD6-E319-4C00-8871-E1F68184C148}"/>
    <cellStyle name="_Data_DB Discontinuing 031216Rev (version 1) 3" xfId="1730" xr:uid="{E248F78E-E316-4E7E-ACEC-790BAA3DC057}"/>
    <cellStyle name="_Data_DB Discontinuing 031216Rev (version 1) 3 2" xfId="7659" xr:uid="{E1192DF0-0645-49B2-A911-C9CDB1EF87EE}"/>
    <cellStyle name="_Data_DB Discontinuing 031216Rev (version 1) 3 2 2" xfId="15003" xr:uid="{B4EB1CFA-D71F-4C39-B19A-AA660DCBF598}"/>
    <cellStyle name="_Data_DB Discontinuing 031216Rev (version 1) 3 2 2 2" xfId="27514" xr:uid="{28A1975D-B98D-4D16-890C-D4094C2AAC2F}"/>
    <cellStyle name="_Data_DB Discontinuing 031216Rev (version 1) 3 2 3" xfId="20870" xr:uid="{B649810D-3B80-43FD-ABE1-1538F856EFAD}"/>
    <cellStyle name="_Data_DB Discontinuing 031216Rev (version 1) 3 3" xfId="9795" xr:uid="{381EDBF0-7855-4E80-A0C8-3EBA5AD8F651}"/>
    <cellStyle name="_Data_DB Discontinuing 031216Rev (version 1) 3 3 2" xfId="16899" xr:uid="{FDA7792C-1AB0-4139-88E1-B93166E9C863}"/>
    <cellStyle name="_Data_DB Discontinuing 031216Rev (version 1) 3 3 2 2" xfId="29410" xr:uid="{2CE20C46-A95B-4E5B-85C4-CE04FF215ACF}"/>
    <cellStyle name="_Data_DB Discontinuing 031216Rev (version 1) 3 3 3" xfId="22679" xr:uid="{EEC11C46-AE42-49CC-99F5-3CEF28758AC9}"/>
    <cellStyle name="_Data_DB Discontinuing 031216Rev (version 1) 3 4" xfId="12019" xr:uid="{FA34DA58-E018-4C98-9042-4412695B8390}"/>
    <cellStyle name="_Data_DB Discontinuing 031216Rev (version 1) 3 4 2" xfId="24714" xr:uid="{B51B8E3B-4181-49DF-B5DC-4455058D709F}"/>
    <cellStyle name="_Data_DB Discontinuing 031216Rev (version 1) 4" xfId="7657" xr:uid="{7F7316E6-2F2A-46F6-869D-E4A266841B91}"/>
    <cellStyle name="_Data_DB Discontinuing 031216Rev (version 1) 4 2" xfId="15001" xr:uid="{EF8BAFC3-A7A2-4690-B20A-EA4086AD74D9}"/>
    <cellStyle name="_Data_DB Discontinuing 031216Rev (version 1) 4 2 2" xfId="27512" xr:uid="{1AFC6528-277D-4981-95C4-4C9A99FCF7FC}"/>
    <cellStyle name="_Data_DB Discontinuing 031216Rev (version 1) 4 3" xfId="20868" xr:uid="{FCA56555-1310-47AA-97CA-2138FA8C1D29}"/>
    <cellStyle name="_Data_DB Discontinuing 031216Rev (version 1) 5" xfId="9797" xr:uid="{B682BDE8-8E3D-4DB6-950C-0B2420CDDEE6}"/>
    <cellStyle name="_Data_DB Discontinuing 031216Rev (version 1) 5 2" xfId="16901" xr:uid="{289262EF-EB82-466A-9902-E99736399644}"/>
    <cellStyle name="_Data_DB Discontinuing 031216Rev (version 1) 5 2 2" xfId="29412" xr:uid="{F104B9AC-B86E-4BB7-9382-9CA038DBD2FD}"/>
    <cellStyle name="_Data_DB Discontinuing 031216Rev (version 1) 5 3" xfId="22681" xr:uid="{5E7A691C-2B25-47F4-B481-BDBCDDBD87D1}"/>
    <cellStyle name="_Data_DB Discontinuing 031216Rev (version 1) 6" xfId="12021" xr:uid="{42BE64A2-979E-4F9E-A58F-7076267AF0DC}"/>
    <cellStyle name="_Data_DB Discontinuing 031216Rev (version 1) 6 2" xfId="24716" xr:uid="{FE289AB4-0A5C-445A-A047-ED1038AD1E9B}"/>
    <cellStyle name="_Data_DB OPS Settori DEF 13-11" xfId="1731" xr:uid="{81676A44-3991-49E0-9815-46F3120B0AD3}"/>
    <cellStyle name="_Data_DB OPS Settori DEF 13-11 2" xfId="1732" xr:uid="{06CBCA1F-7701-4763-8313-38156D988C76}"/>
    <cellStyle name="_Data_DB OPS Settori DEF 13-11 2 2" xfId="7661" xr:uid="{63279049-47B6-428C-93A7-073AAD12FE7F}"/>
    <cellStyle name="_Data_DB OPS Settori DEF 13-11 2 2 2" xfId="15005" xr:uid="{78F90176-200D-4D06-9963-04CB2D911A41}"/>
    <cellStyle name="_Data_DB OPS Settori DEF 13-11 2 2 2 2" xfId="27516" xr:uid="{CFDAEEC8-CF71-4E5F-99EA-12DFDCCC99C0}"/>
    <cellStyle name="_Data_DB OPS Settori DEF 13-11 2 2 3" xfId="20872" xr:uid="{45D2DB70-71D8-460C-94DA-C0B3E935CAE6}"/>
    <cellStyle name="_Data_DB OPS Settori DEF 13-11 2 3" xfId="9793" xr:uid="{73EA9253-9A73-4999-8E87-B8AAFED7D94E}"/>
    <cellStyle name="_Data_DB OPS Settori DEF 13-11 2 3 2" xfId="16897" xr:uid="{6D9AECC9-9A7D-45E3-9158-93C5A76686BB}"/>
    <cellStyle name="_Data_DB OPS Settori DEF 13-11 2 3 2 2" xfId="29408" xr:uid="{50ADC53C-5D36-403F-BB69-37C5AD7FC529}"/>
    <cellStyle name="_Data_DB OPS Settori DEF 13-11 2 3 3" xfId="22677" xr:uid="{30BAD548-BF62-4425-A83D-974123CB1A35}"/>
    <cellStyle name="_Data_DB OPS Settori DEF 13-11 2 4" xfId="12017" xr:uid="{2E41E0C0-7480-47BF-8F5E-4117C08456AA}"/>
    <cellStyle name="_Data_DB OPS Settori DEF 13-11 2 4 2" xfId="24712" xr:uid="{23FA9CFB-F928-43EE-BF01-FCBF0BAC796F}"/>
    <cellStyle name="_Data_DB OPS Settori DEF 13-11 3" xfId="1733" xr:uid="{85DC043F-F0D5-4F32-8C09-1874CA046E41}"/>
    <cellStyle name="_Data_DB OPS Settori DEF 13-11 3 2" xfId="7662" xr:uid="{D5FC057E-A2B3-4FAF-B6FC-ACCFADAA2D4D}"/>
    <cellStyle name="_Data_DB OPS Settori DEF 13-11 3 2 2" xfId="15006" xr:uid="{B2C688ED-9DF8-403D-9F78-BA090BECBA7A}"/>
    <cellStyle name="_Data_DB OPS Settori DEF 13-11 3 2 2 2" xfId="27517" xr:uid="{19C475A6-FA6E-49BB-9579-2C1B3D85E5BE}"/>
    <cellStyle name="_Data_DB OPS Settori DEF 13-11 3 2 3" xfId="20873" xr:uid="{C2C20880-9492-4060-A5BE-28887418CAAB}"/>
    <cellStyle name="_Data_DB OPS Settori DEF 13-11 3 3" xfId="9792" xr:uid="{86A3D415-F763-47A1-905A-5A3C7B99DECE}"/>
    <cellStyle name="_Data_DB OPS Settori DEF 13-11 3 3 2" xfId="16896" xr:uid="{A3F4B983-2C01-4EDE-ABCF-85089226679B}"/>
    <cellStyle name="_Data_DB OPS Settori DEF 13-11 3 3 2 2" xfId="29407" xr:uid="{9FAD7BF9-46B3-4659-AF98-3C4EC8DF76D4}"/>
    <cellStyle name="_Data_DB OPS Settori DEF 13-11 3 3 3" xfId="22676" xr:uid="{48924BA0-E232-41C2-BCB5-61E08E57A0D3}"/>
    <cellStyle name="_Data_DB OPS Settori DEF 13-11 3 4" xfId="12016" xr:uid="{2C3679C2-BB72-49C9-BA38-00BC0BA55C22}"/>
    <cellStyle name="_Data_DB OPS Settori DEF 13-11 3 4 2" xfId="24711" xr:uid="{14716987-31DD-4E96-BDB8-A446B0A67DC9}"/>
    <cellStyle name="_Data_DB OPS Settori DEF 13-11 4" xfId="7660" xr:uid="{35FDE62E-8149-4E5B-93D0-726DFC4F4022}"/>
    <cellStyle name="_Data_DB OPS Settori DEF 13-11 4 2" xfId="15004" xr:uid="{C392C91B-33B1-430B-9D10-AF75611F34E4}"/>
    <cellStyle name="_Data_DB OPS Settori DEF 13-11 4 2 2" xfId="27515" xr:uid="{F3C2ECF8-0EBF-4EA1-A40E-D2FF65938A32}"/>
    <cellStyle name="_Data_DB OPS Settori DEF 13-11 4 3" xfId="20871" xr:uid="{B93244E9-CE2D-4587-BF61-82A3B87EE7FE}"/>
    <cellStyle name="_Data_DB OPS Settori DEF 13-11 5" xfId="9794" xr:uid="{BCA19EF8-38BD-42ED-97D1-B600DFAABE92}"/>
    <cellStyle name="_Data_DB OPS Settori DEF 13-11 5 2" xfId="16898" xr:uid="{B819AED4-82B9-4763-9F1F-6535EBFBA18B}"/>
    <cellStyle name="_Data_DB OPS Settori DEF 13-11 5 2 2" xfId="29409" xr:uid="{439E497A-ECEF-4594-91C1-026852643378}"/>
    <cellStyle name="_Data_DB OPS Settori DEF 13-11 5 3" xfId="22678" xr:uid="{A5C7EB04-D16F-4316-B7EF-3A7ECFB1E6AC}"/>
    <cellStyle name="_Data_DB OPS Settori DEF 13-11 6" xfId="12018" xr:uid="{E782A933-E803-4D33-88EC-C70F39BD2888}"/>
    <cellStyle name="_Data_DB OPS Settori DEF 13-11 6 2" xfId="24713" xr:uid="{4CD81815-41CB-4B7A-AFDD-79B420EE0D48}"/>
    <cellStyle name="_Data_DB_oneri_proventi_straordinari" xfId="1734" xr:uid="{F8BCCBEC-4FB2-4CDF-B2E3-813013F58C1C}"/>
    <cellStyle name="_Data_DB_oneri_proventi_straordinari 2" xfId="1735" xr:uid="{B1FCBF3A-0152-47E9-AC2F-68532F224FB5}"/>
    <cellStyle name="_Data_DB_oneri_proventi_straordinari 2 2" xfId="7664" xr:uid="{73F87ED0-2AA9-43C7-B735-23D6245A9719}"/>
    <cellStyle name="_Data_DB_oneri_proventi_straordinari 2 2 2" xfId="15008" xr:uid="{232765A7-E473-4AAD-B2E4-530E1585D56C}"/>
    <cellStyle name="_Data_DB_oneri_proventi_straordinari 2 2 2 2" xfId="27519" xr:uid="{A07943A3-04F6-4BEA-B622-E1848CCAE4AE}"/>
    <cellStyle name="_Data_DB_oneri_proventi_straordinari 2 2 3" xfId="20875" xr:uid="{A35CCB27-7238-4341-B2A7-8D12D4C01CBB}"/>
    <cellStyle name="_Data_DB_oneri_proventi_straordinari 2 3" xfId="11338" xr:uid="{F7328ACE-D08F-49D1-B05F-EADBB45A7858}"/>
    <cellStyle name="_Data_DB_oneri_proventi_straordinari 2 3 2" xfId="18319" xr:uid="{28FCA26E-F6C3-4CF5-8E49-6A784B46D2E4}"/>
    <cellStyle name="_Data_DB_oneri_proventi_straordinari 2 3 2 2" xfId="30684" xr:uid="{A8174CD3-0E74-4B43-A880-87D8AFA68A4D}"/>
    <cellStyle name="_Data_DB_oneri_proventi_straordinari 2 3 3" xfId="24052" xr:uid="{790344A3-08AF-4AD3-B771-595358FF3AF6}"/>
    <cellStyle name="_Data_DB_oneri_proventi_straordinari 2 4" xfId="12014" xr:uid="{15AD32CC-FC9F-4320-A8F0-ABE7EBF8F2CF}"/>
    <cellStyle name="_Data_DB_oneri_proventi_straordinari 2 4 2" xfId="24709" xr:uid="{D42BE23F-E142-4736-913D-9D7366B4EC08}"/>
    <cellStyle name="_Data_DB_oneri_proventi_straordinari 3" xfId="1736" xr:uid="{E174A78E-C223-49D6-AF39-448327C76BB0}"/>
    <cellStyle name="_Data_DB_oneri_proventi_straordinari 3 2" xfId="7665" xr:uid="{119C6535-2B80-42CD-9E68-13AC06CCEFFB}"/>
    <cellStyle name="_Data_DB_oneri_proventi_straordinari 3 2 2" xfId="15009" xr:uid="{CC770817-F3C9-4ED9-BE19-B0A35071B1AF}"/>
    <cellStyle name="_Data_DB_oneri_proventi_straordinari 3 2 2 2" xfId="27520" xr:uid="{B570D8FE-3B44-4448-A545-2531517D545E}"/>
    <cellStyle name="_Data_DB_oneri_proventi_straordinari 3 2 3" xfId="20876" xr:uid="{C62AAEBD-59D0-4838-B2A9-4A6203E5F640}"/>
    <cellStyle name="_Data_DB_oneri_proventi_straordinari 3 3" xfId="9790" xr:uid="{A2367209-A036-43AC-A5AE-4DB3633362DD}"/>
    <cellStyle name="_Data_DB_oneri_proventi_straordinari 3 3 2" xfId="16894" xr:uid="{4CE44800-87E2-4E5F-8768-5A14AEFA61D9}"/>
    <cellStyle name="_Data_DB_oneri_proventi_straordinari 3 3 2 2" xfId="29405" xr:uid="{EBC6D7D6-4DD5-4844-8AD8-6BAFB4DF4163}"/>
    <cellStyle name="_Data_DB_oneri_proventi_straordinari 3 3 3" xfId="22674" xr:uid="{B5DCEF84-C812-44AB-A938-B800CFE0AABE}"/>
    <cellStyle name="_Data_DB_oneri_proventi_straordinari 3 4" xfId="11236" xr:uid="{2B816676-8E8E-4EDB-9386-3F0A50F65845}"/>
    <cellStyle name="_Data_DB_oneri_proventi_straordinari 3 4 2" xfId="23963" xr:uid="{899B315E-B5B0-4F9E-96DA-9BC186588637}"/>
    <cellStyle name="_Data_DB_oneri_proventi_straordinari 4" xfId="7663" xr:uid="{908954C1-D462-4E07-8022-0BDEBB3DCBE1}"/>
    <cellStyle name="_Data_DB_oneri_proventi_straordinari 4 2" xfId="15007" xr:uid="{FEECD6ED-55B9-48C8-8F35-01DB1CC88A42}"/>
    <cellStyle name="_Data_DB_oneri_proventi_straordinari 4 2 2" xfId="27518" xr:uid="{32D247DA-06C4-4F7A-96D3-B6EC7BA84238}"/>
    <cellStyle name="_Data_DB_oneri_proventi_straordinari 4 3" xfId="20874" xr:uid="{26558621-EE4D-4947-8351-E3EB66A20254}"/>
    <cellStyle name="_Data_DB_oneri_proventi_straordinari 5" xfId="9791" xr:uid="{B1D6CD52-AF42-4539-8241-444C2D77E41D}"/>
    <cellStyle name="_Data_DB_oneri_proventi_straordinari 5 2" xfId="16895" xr:uid="{A4FC09B3-0C80-4C50-A397-B07042636300}"/>
    <cellStyle name="_Data_DB_oneri_proventi_straordinari 5 2 2" xfId="29406" xr:uid="{57F91314-8CE4-48AE-BC57-DAF848D17BFF}"/>
    <cellStyle name="_Data_DB_oneri_proventi_straordinari 5 3" xfId="22675" xr:uid="{1A89061F-7F7C-4FEF-8045-3BDE384D2B69}"/>
    <cellStyle name="_Data_DB_oneri_proventi_straordinari 6" xfId="12015" xr:uid="{C274E032-3A23-43AC-AF5E-1B2EDC41D784}"/>
    <cellStyle name="_Data_DB_oneri_proventi_straordinari 6 2" xfId="24710" xr:uid="{B6ED1F14-0548-4CC2-A241-01076741CAA6}"/>
    <cellStyle name="_Data_Delta Cambi" xfId="1737" xr:uid="{9FF2DF82-6267-44D3-998A-19FECED2FCA0}"/>
    <cellStyle name="_Data_Delta Cambi 2" xfId="1738" xr:uid="{099B4C71-52C7-4136-A0B2-53A704C9067B}"/>
    <cellStyle name="_Data_Delta Cambi 2 2" xfId="7667" xr:uid="{4C690237-2630-495F-BBBC-D3BAC697437A}"/>
    <cellStyle name="_Data_Delta Cambi 2 2 2" xfId="15011" xr:uid="{AE328598-1C53-480A-AC35-3E5D41C0090B}"/>
    <cellStyle name="_Data_Delta Cambi 2 2 2 2" xfId="27522" xr:uid="{E779B693-481C-4EB3-B5EC-C0B975065EEF}"/>
    <cellStyle name="_Data_Delta Cambi 2 2 3" xfId="20878" xr:uid="{037B021D-DB45-4D27-AECE-6255B6E2CFFF}"/>
    <cellStyle name="_Data_Delta Cambi 2 3" xfId="9788" xr:uid="{FA273785-83D9-43CD-9554-8BA5E698C073}"/>
    <cellStyle name="_Data_Delta Cambi 2 3 2" xfId="16892" xr:uid="{D95097C4-3C73-4DD9-BC2D-2253A5B25846}"/>
    <cellStyle name="_Data_Delta Cambi 2 3 2 2" xfId="29403" xr:uid="{FB1C5494-48D6-4C89-A5F2-6FD3DF99AB22}"/>
    <cellStyle name="_Data_Delta Cambi 2 3 3" xfId="22672" xr:uid="{F0C7C0F9-3AE8-4B8B-AE1D-DA8C1ED621C8}"/>
    <cellStyle name="_Data_Delta Cambi 2 4" xfId="12012" xr:uid="{373A85C1-8CC9-4972-82B4-CDE4F16C2567}"/>
    <cellStyle name="_Data_Delta Cambi 2 4 2" xfId="24707" xr:uid="{38493539-0F04-4B4F-9B7C-FDC73C918408}"/>
    <cellStyle name="_Data_Delta Cambi 3" xfId="1739" xr:uid="{1EC32489-AFF6-43A9-BA5C-D2027E7AB5B2}"/>
    <cellStyle name="_Data_Delta Cambi 3 2" xfId="7668" xr:uid="{FF793F50-FAE0-4FAE-A9AE-87811705B2DC}"/>
    <cellStyle name="_Data_Delta Cambi 3 2 2" xfId="15012" xr:uid="{3C0E0865-CDAA-4649-8C16-862FCFA3A4B3}"/>
    <cellStyle name="_Data_Delta Cambi 3 2 2 2" xfId="27523" xr:uid="{2B1BCA70-7415-411E-AFB1-CBDDB6D7E2BB}"/>
    <cellStyle name="_Data_Delta Cambi 3 2 3" xfId="20879" xr:uid="{5510C945-DBA9-4B11-B444-DF6404E6C7EE}"/>
    <cellStyle name="_Data_Delta Cambi 3 3" xfId="9787" xr:uid="{C6B8B1EE-889E-442C-BF16-E22568E5C2FD}"/>
    <cellStyle name="_Data_Delta Cambi 3 3 2" xfId="16891" xr:uid="{C5D699DE-5984-45B1-AFAA-8913CA758193}"/>
    <cellStyle name="_Data_Delta Cambi 3 3 2 2" xfId="29402" xr:uid="{375EC8FC-0CEA-445A-9A2E-CA92532084ED}"/>
    <cellStyle name="_Data_Delta Cambi 3 3 3" xfId="22671" xr:uid="{84DC7AD8-6750-477A-B4BC-BB0501BD8287}"/>
    <cellStyle name="_Data_Delta Cambi 3 4" xfId="12011" xr:uid="{F6E14A24-02D4-49F8-8F28-359A8183906D}"/>
    <cellStyle name="_Data_Delta Cambi 3 4 2" xfId="24706" xr:uid="{6F206074-6896-4AB5-A87E-8FE10A6E269E}"/>
    <cellStyle name="_Data_Delta Cambi 4" xfId="7666" xr:uid="{4FE5648B-65E1-4B8E-8947-6562DAA6E329}"/>
    <cellStyle name="_Data_Delta Cambi 4 2" xfId="15010" xr:uid="{88FDDF0B-ECE6-49AA-8447-7521701B5D00}"/>
    <cellStyle name="_Data_Delta Cambi 4 2 2" xfId="27521" xr:uid="{BAD8D07A-B9E4-4F26-87C9-0371FB238847}"/>
    <cellStyle name="_Data_Delta Cambi 4 3" xfId="20877" xr:uid="{0A379818-5E3A-40CC-8F09-385D71FF79C7}"/>
    <cellStyle name="_Data_Delta Cambi 5" xfId="9789" xr:uid="{4B6F3C9B-F535-4F50-8ABF-E38D2A483C5C}"/>
    <cellStyle name="_Data_Delta Cambi 5 2" xfId="16893" xr:uid="{3BAD6CBF-EC19-4B36-BD19-2E1A34846607}"/>
    <cellStyle name="_Data_Delta Cambi 5 2 2" xfId="29404" xr:uid="{E438D067-7DF6-4120-97A4-BF1E38763E83}"/>
    <cellStyle name="_Data_Delta Cambi 5 3" xfId="22673" xr:uid="{C486F8B0-548A-47CD-9AC0-FA5642334443}"/>
    <cellStyle name="_Data_Delta Cambi 6" xfId="12013" xr:uid="{E4369F1E-2CFC-41AD-BD70-DB789DDEC880}"/>
    <cellStyle name="_Data_Delta Cambi 6 2" xfId="24708" xr:uid="{71416689-B04F-4C5A-BE66-B74965C92C8E}"/>
    <cellStyle name="_Data_delta perimetro 2vs ytd" xfId="1740" xr:uid="{CF7344FD-67BA-4AE2-99DB-4E61744FE4E6}"/>
    <cellStyle name="_Data_Dett. On. Prov. Op.- Stra. " xfId="1741" xr:uid="{3A24C038-2125-400D-8734-56AF18D8CBEA}"/>
    <cellStyle name="_Data_Dett. On. Prov. Op.- Stra.  2" xfId="1742" xr:uid="{AECBA621-1DC8-49A7-88F4-09C7B99E9ABD}"/>
    <cellStyle name="_Data_Dett. On. Prov. Op.- Stra.  2 2" xfId="7671" xr:uid="{51A3F2B2-4F20-4FD7-B5AF-954AF26FB25F}"/>
    <cellStyle name="_Data_Dett. On. Prov. Op.- Stra.  2 2 2" xfId="15015" xr:uid="{951BF726-F168-4BE5-8406-133A4F4F0D8B}"/>
    <cellStyle name="_Data_Dett. On. Prov. Op.- Stra.  2 2 2 2" xfId="27526" xr:uid="{E651B1CA-F732-4BE0-B613-68462003A2CF}"/>
    <cellStyle name="_Data_Dett. On. Prov. Op.- Stra.  2 2 3" xfId="20882" xr:uid="{B67B7A63-780D-4FE0-B620-4E331F546D52}"/>
    <cellStyle name="_Data_Dett. On. Prov. Op.- Stra.  2 3" xfId="9785" xr:uid="{F3EF2443-93D7-4C5C-8953-DFA3A1567832}"/>
    <cellStyle name="_Data_Dett. On. Prov. Op.- Stra.  2 3 2" xfId="16889" xr:uid="{86456232-F02F-42A8-845F-4CDD818B9D18}"/>
    <cellStyle name="_Data_Dett. On. Prov. Op.- Stra.  2 3 2 2" xfId="29400" xr:uid="{70F062F0-C750-4F9B-8940-0154C5FC03A9}"/>
    <cellStyle name="_Data_Dett. On. Prov. Op.- Stra.  2 3 3" xfId="22669" xr:uid="{3338AE2C-9F2B-46BC-8B05-B118251CE6BD}"/>
    <cellStyle name="_Data_Dett. On. Prov. Op.- Stra.  2 4" xfId="12009" xr:uid="{6560017A-C726-49AF-981D-335405BA3993}"/>
    <cellStyle name="_Data_Dett. On. Prov. Op.- Stra.  2 4 2" xfId="24704" xr:uid="{04D58E8D-CCB4-44AB-9BB0-A3A7A7C901DF}"/>
    <cellStyle name="_Data_Dett. On. Prov. Op.- Stra.  3" xfId="1743" xr:uid="{A0298EA0-8CBE-461A-8B56-6EBB3462D205}"/>
    <cellStyle name="_Data_Dett. On. Prov. Op.- Stra.  3 2" xfId="7672" xr:uid="{4BBFE7BD-EA4A-473F-9CC9-68CFB5807644}"/>
    <cellStyle name="_Data_Dett. On. Prov. Op.- Stra.  3 2 2" xfId="15016" xr:uid="{EAF9B56B-137F-43EC-942A-6B3509161FA0}"/>
    <cellStyle name="_Data_Dett. On. Prov. Op.- Stra.  3 2 2 2" xfId="27527" xr:uid="{843A3758-799A-447C-8572-605614B1865A}"/>
    <cellStyle name="_Data_Dett. On. Prov. Op.- Stra.  3 2 3" xfId="20883" xr:uid="{C017D63F-2C7A-43FA-A3A7-8594FA95C44C}"/>
    <cellStyle name="_Data_Dett. On. Prov. Op.- Stra.  3 3" xfId="9784" xr:uid="{6A62700B-7EB8-4EA2-A281-AD38036DA230}"/>
    <cellStyle name="_Data_Dett. On. Prov. Op.- Stra.  3 3 2" xfId="16888" xr:uid="{6FEFF533-7972-4CC2-9E06-98DFA1CBDCC9}"/>
    <cellStyle name="_Data_Dett. On. Prov. Op.- Stra.  3 3 2 2" xfId="29399" xr:uid="{59B78760-00FD-49A6-9A4D-B95794C49860}"/>
    <cellStyle name="_Data_Dett. On. Prov. Op.- Stra.  3 3 3" xfId="22668" xr:uid="{B81BD569-F34F-4301-833C-0BDCA0E1157A}"/>
    <cellStyle name="_Data_Dett. On. Prov. Op.- Stra.  3 4" xfId="12008" xr:uid="{315B9897-F2A9-4F7E-993F-FA4C98FD60F7}"/>
    <cellStyle name="_Data_Dett. On. Prov. Op.- Stra.  3 4 2" xfId="24703" xr:uid="{A5CBF4D5-6E8F-4D16-BB75-2D95FCEFD2D7}"/>
    <cellStyle name="_Data_Dett. On. Prov. Op.- Stra.  4" xfId="7670" xr:uid="{97D1A1EE-B772-4A02-BC8D-0C47B9FB5077}"/>
    <cellStyle name="_Data_Dett. On. Prov. Op.- Stra.  4 2" xfId="15014" xr:uid="{3136FB5F-44BC-4F47-9074-077D32A25323}"/>
    <cellStyle name="_Data_Dett. On. Prov. Op.- Stra.  4 2 2" xfId="27525" xr:uid="{DEE47099-449A-4B6D-B40A-CA2A973CA58D}"/>
    <cellStyle name="_Data_Dett. On. Prov. Op.- Stra.  4 3" xfId="20881" xr:uid="{2BA05FAD-A7DA-4F6D-9A99-8164242457A9}"/>
    <cellStyle name="_Data_Dett. On. Prov. Op.- Stra.  5" xfId="9786" xr:uid="{1DBFB688-AD17-4E38-AA2D-9B39941917F5}"/>
    <cellStyle name="_Data_Dett. On. Prov. Op.- Stra.  5 2" xfId="16890" xr:uid="{017E1FE1-D345-4413-AF3F-907DF1717F55}"/>
    <cellStyle name="_Data_Dett. On. Prov. Op.- Stra.  5 2 2" xfId="29401" xr:uid="{3C1F11C4-ED65-4B4D-BB7B-355C22F120C0}"/>
    <cellStyle name="_Data_Dett. On. Prov. Op.- Stra.  5 3" xfId="22670" xr:uid="{A57131FF-D9A6-4D19-B7F2-E9D3AA05080A}"/>
    <cellStyle name="_Data_Dett. On. Prov. Op.- Stra.  6" xfId="12010" xr:uid="{7034136A-BE8A-4BD6-A9F5-FECA063AD151}"/>
    <cellStyle name="_Data_Dett. On. Prov. Op.- Stra.  6 2" xfId="24705" xr:uid="{42173646-52E1-489B-AC7D-F46F29FF96B0}"/>
    <cellStyle name="_Data_Dett. Prov.On.Op.Stra" xfId="1744" xr:uid="{1CB77D28-EE8D-4C73-ACCB-38C80C850815}"/>
    <cellStyle name="_Data_Dett. Prov.On.Op.Stra 2" xfId="1745" xr:uid="{3289D19B-7BD5-43C0-AD8C-AFE42533032C}"/>
    <cellStyle name="_Data_Dett. Prov.On.Op.Stra 2 2" xfId="7674" xr:uid="{474DFE24-E6BA-4D88-86D1-FF74ED4C23C3}"/>
    <cellStyle name="_Data_Dett. Prov.On.Op.Stra 2 2 2" xfId="15018" xr:uid="{9E319CE9-5324-4277-A92E-9F692B07BEA8}"/>
    <cellStyle name="_Data_Dett. Prov.On.Op.Stra 2 2 2 2" xfId="27529" xr:uid="{5A75AB8B-8686-4467-A9D6-570250B1F2A7}"/>
    <cellStyle name="_Data_Dett. Prov.On.Op.Stra 2 2 3" xfId="20885" xr:uid="{84A0A6B2-E0E3-42C1-88A4-2E6354FF432F}"/>
    <cellStyle name="_Data_Dett. Prov.On.Op.Stra 2 3" xfId="9783" xr:uid="{037A4098-4A92-4708-BA3B-E4DB5A08604C}"/>
    <cellStyle name="_Data_Dett. Prov.On.Op.Stra 2 3 2" xfId="16887" xr:uid="{280F7517-ED28-49A9-917F-3B70584E6040}"/>
    <cellStyle name="_Data_Dett. Prov.On.Op.Stra 2 3 2 2" xfId="29398" xr:uid="{5E471774-59DF-4195-9A4B-7AE7DDF8DF74}"/>
    <cellStyle name="_Data_Dett. Prov.On.Op.Stra 2 3 3" xfId="22667" xr:uid="{EFDFBE00-CADD-493B-8474-190C0789D887}"/>
    <cellStyle name="_Data_Dett. Prov.On.Op.Stra 2 4" xfId="12006" xr:uid="{D6127E00-8748-4197-B25A-E7371B22668F}"/>
    <cellStyle name="_Data_Dett. Prov.On.Op.Stra 2 4 2" xfId="24701" xr:uid="{D4D3030E-925B-4054-897F-30846ADD3C04}"/>
    <cellStyle name="_Data_Dett. Prov.On.Op.Stra 3" xfId="1746" xr:uid="{CD81012B-29A3-476C-A943-9DA823186C28}"/>
    <cellStyle name="_Data_Dett. Prov.On.Op.Stra 3 2" xfId="7675" xr:uid="{DA256F50-A4E2-445F-ABCD-0C13550EAE69}"/>
    <cellStyle name="_Data_Dett. Prov.On.Op.Stra 3 2 2" xfId="15019" xr:uid="{722A43B4-EAF2-4398-8E23-047396C5305C}"/>
    <cellStyle name="_Data_Dett. Prov.On.Op.Stra 3 2 2 2" xfId="27530" xr:uid="{4F02FAF7-8BA5-4EF3-A8D9-2E188D508968}"/>
    <cellStyle name="_Data_Dett. Prov.On.Op.Stra 3 2 3" xfId="20886" xr:uid="{E1447759-ECD5-4999-89AC-7A33EB27D37D}"/>
    <cellStyle name="_Data_Dett. Prov.On.Op.Stra 3 3" xfId="9782" xr:uid="{B6B027E6-CCB0-40B5-90FA-41D90C09CDFB}"/>
    <cellStyle name="_Data_Dett. Prov.On.Op.Stra 3 3 2" xfId="16886" xr:uid="{178E0A37-0742-4132-A3AC-4DA66FC964E9}"/>
    <cellStyle name="_Data_Dett. Prov.On.Op.Stra 3 3 2 2" xfId="29397" xr:uid="{7648CF9F-CFF1-44AB-B936-05507A9C316D}"/>
    <cellStyle name="_Data_Dett. Prov.On.Op.Stra 3 3 3" xfId="22666" xr:uid="{4D66CB21-0333-4F6C-8167-7D45F0CB2F27}"/>
    <cellStyle name="_Data_Dett. Prov.On.Op.Stra 3 4" xfId="12005" xr:uid="{4947DFD4-B5B3-4DFE-973E-5852D8D1075E}"/>
    <cellStyle name="_Data_Dett. Prov.On.Op.Stra 3 4 2" xfId="24700" xr:uid="{58FCAC74-9352-48F1-8D3F-CA8AE06F58EF}"/>
    <cellStyle name="_Data_Dett. Prov.On.Op.Stra 4" xfId="7673" xr:uid="{82595598-CB36-4BCC-ACAC-D1504C050A6C}"/>
    <cellStyle name="_Data_Dett. Prov.On.Op.Stra 4 2" xfId="15017" xr:uid="{31ACBC6D-54D6-43B7-B006-5705D4DDC3D6}"/>
    <cellStyle name="_Data_Dett. Prov.On.Op.Stra 4 2 2" xfId="27528" xr:uid="{5F58762A-DDB0-442F-9023-03D2241070B5}"/>
    <cellStyle name="_Data_Dett. Prov.On.Op.Stra 4 3" xfId="20884" xr:uid="{7720C316-17C9-49CD-B17D-FD51CF98315A}"/>
    <cellStyle name="_Data_Dett. Prov.On.Op.Stra 5" xfId="11337" xr:uid="{0AE88C25-5BD8-4E1A-A4C3-0F8A9D6DAB42}"/>
    <cellStyle name="_Data_Dett. Prov.On.Op.Stra 5 2" xfId="18318" xr:uid="{1C206F7F-BD13-416E-9736-662AC3189CCC}"/>
    <cellStyle name="_Data_Dett. Prov.On.Op.Stra 5 2 2" xfId="30683" xr:uid="{34C7D970-F4AD-4D15-AAF0-248A64E69FB7}"/>
    <cellStyle name="_Data_Dett. Prov.On.Op.Stra 5 3" xfId="24051" xr:uid="{C1CB6269-271B-482A-BCA4-BA4C011B7A9A}"/>
    <cellStyle name="_Data_Dett. Prov.On.Op.Stra 6" xfId="12007" xr:uid="{DD71E051-7B86-45F9-A236-A347D12352C2}"/>
    <cellStyle name="_Data_Dett. Prov.On.Op.Stra 6 2" xfId="24702" xr:uid="{C86BDE81-4728-48E8-88BB-662064830DB7}"/>
    <cellStyle name="_Data_Dettagli cash Iveco Comau Teksid" xfId="1747" xr:uid="{274AD97A-BF1F-42F2-9363-86694F8AF793}"/>
    <cellStyle name="_Data_dettagli per memo ROF1" xfId="1748" xr:uid="{0A9AA20C-4E1D-4388-97CA-4C0B5050D6E4}"/>
    <cellStyle name="_Data_dettaglio INVESTIMENTI PER SETTORE" xfId="1749" xr:uid="{E5135CCD-45DF-48C2-840B-995462893113}"/>
    <cellStyle name="_Data_DocxCEO Fcst Rev" xfId="1750" xr:uid="{14CE2D0A-610B-4E12-BC13-8F1CB81EF196}"/>
    <cellStyle name="_Data_DocxCEO Fcst Rev 2" xfId="1751" xr:uid="{6F35B9DF-B561-4087-A0E4-A1ED61BA835C}"/>
    <cellStyle name="_Data_DocxCEO Fcst Rev 2 2" xfId="7680" xr:uid="{827A8BEC-4958-42A6-83CF-BF88605DAC62}"/>
    <cellStyle name="_Data_DocxCEO Fcst Rev 2 2 2" xfId="15024" xr:uid="{15753A9C-F981-49E5-8E3A-AF75207BA17B}"/>
    <cellStyle name="_Data_DocxCEO Fcst Rev 2 2 2 2" xfId="27535" xr:uid="{382D19DF-89EB-4A4A-BA0E-BE8ACD66D8A2}"/>
    <cellStyle name="_Data_DocxCEO Fcst Rev 2 2 3" xfId="20891" xr:uid="{E794FF50-EBA7-4F62-852D-C703DF13F6F1}"/>
    <cellStyle name="_Data_DocxCEO Fcst Rev 2 3" xfId="9772" xr:uid="{7A29B841-D3A7-449F-941A-80EDD023B104}"/>
    <cellStyle name="_Data_DocxCEO Fcst Rev 2 3 2" xfId="16879" xr:uid="{D95D7AD9-50D6-4234-B36D-F38CC8205995}"/>
    <cellStyle name="_Data_DocxCEO Fcst Rev 2 3 2 2" xfId="29390" xr:uid="{6EE49ECB-D351-4234-9ABF-BC0B86294CCE}"/>
    <cellStyle name="_Data_DocxCEO Fcst Rev 2 3 3" xfId="22656" xr:uid="{E5C33AA3-BA6B-45DF-9748-EE686F41C9CA}"/>
    <cellStyle name="_Data_DocxCEO Fcst Rev 2 4" xfId="12004" xr:uid="{325B01BD-025C-42FF-AE8A-F59E35DBBE7E}"/>
    <cellStyle name="_Data_DocxCEO Fcst Rev 2 4 2" xfId="24699" xr:uid="{EA04EEAE-B5A6-4372-A782-4A68BF9161D2}"/>
    <cellStyle name="_Data_DocxCEO Fcst Rev 3" xfId="1752" xr:uid="{6F30F0B8-2005-417D-8DEB-AB59DCE95391}"/>
    <cellStyle name="_Data_DocxCEO Fcst Rev 3 2" xfId="7681" xr:uid="{09F60626-64DC-45BF-8353-101BCBD4752F}"/>
    <cellStyle name="_Data_DocxCEO Fcst Rev 3 2 2" xfId="15025" xr:uid="{DF71F675-FD03-4C94-84BD-158566F23C10}"/>
    <cellStyle name="_Data_DocxCEO Fcst Rev 3 2 2 2" xfId="27536" xr:uid="{77A6DA94-1C15-4303-97CF-842294A4EEBD}"/>
    <cellStyle name="_Data_DocxCEO Fcst Rev 3 2 3" xfId="20892" xr:uid="{9A6C9A1C-B4DC-44E6-9620-0C6248E10D93}"/>
    <cellStyle name="_Data_DocxCEO Fcst Rev 3 3" xfId="9777" xr:uid="{32563D26-8566-4E1F-A06A-B784D17C5781}"/>
    <cellStyle name="_Data_DocxCEO Fcst Rev 3 3 2" xfId="16884" xr:uid="{66280216-D37A-463B-87B3-EEDA3C440EBA}"/>
    <cellStyle name="_Data_DocxCEO Fcst Rev 3 3 2 2" xfId="29395" xr:uid="{EA8EF3B0-BDD3-447D-BAEA-84168E8D4043}"/>
    <cellStyle name="_Data_DocxCEO Fcst Rev 3 3 3" xfId="22661" xr:uid="{F26450F0-10CD-4EFA-AA63-C1A98EA230F8}"/>
    <cellStyle name="_Data_DocxCEO Fcst Rev 3 4" xfId="12003" xr:uid="{1BDAE502-974B-4F27-8F5C-D7A932513D18}"/>
    <cellStyle name="_Data_DocxCEO Fcst Rev 3 4 2" xfId="24698" xr:uid="{4F92C48F-E120-4EDA-B769-E77A37DCB20B}"/>
    <cellStyle name="_Data_DocxCEO Fcst Rev 4" xfId="7679" xr:uid="{90978B2C-7824-4812-8D8F-8FC745D57A68}"/>
    <cellStyle name="_Data_DocxCEO Fcst Rev 4 2" xfId="15023" xr:uid="{BF3A27AC-4639-4967-9D9B-D61D2F0A9704}"/>
    <cellStyle name="_Data_DocxCEO Fcst Rev 4 2 2" xfId="27534" xr:uid="{201DD574-32F0-4C01-902E-AA261D85D953}"/>
    <cellStyle name="_Data_DocxCEO Fcst Rev 4 3" xfId="20890" xr:uid="{B35D1AFB-C3DF-4AE8-9A67-7A63DC33CF2F}"/>
    <cellStyle name="_Data_DocxCEO Fcst Rev 5" xfId="9778" xr:uid="{4DF73A13-60CF-4158-8697-52F692F1EED7}"/>
    <cellStyle name="_Data_DocxCEO Fcst Rev 5 2" xfId="16885" xr:uid="{4730199E-95B0-46BF-B2F5-AC9E61B019F2}"/>
    <cellStyle name="_Data_DocxCEO Fcst Rev 5 2 2" xfId="29396" xr:uid="{70B4FCFB-B3EA-477C-8A3C-C93B6C612079}"/>
    <cellStyle name="_Data_DocxCEO Fcst Rev 5 3" xfId="22662" xr:uid="{B44FB7A7-18BF-44FA-B6C4-5A3A0F208A57}"/>
    <cellStyle name="_Data_DocxCEO Fcst Rev 6" xfId="12002" xr:uid="{650146E8-A2AD-4855-B104-9E45203032DB}"/>
    <cellStyle name="_Data_DocxCEO Fcst Rev 6 2" xfId="24697" xr:uid="{37171FEA-E12E-40E7-AD8C-6C3882A2901B}"/>
    <cellStyle name="_Data_e-Cash flow by quarter" xfId="1753" xr:uid="{C4466925-06FD-4D3B-B337-52C24B6EEB49}"/>
    <cellStyle name="_Data_F2 - Restructuring costs" xfId="1754" xr:uid="{8DC264BE-EEFE-4C95-9B83-7043A488828B}"/>
    <cellStyle name="_Data_F2 - Restructuring costs 2" xfId="1755" xr:uid="{D40B5E2D-3C9A-4EF0-8731-D8247AFC96CA}"/>
    <cellStyle name="_Data_F2 - Restructuring costs 2 2" xfId="7684" xr:uid="{A4F42885-B76A-43C8-B527-F2855AE63B70}"/>
    <cellStyle name="_Data_F2 - Restructuring costs 2 2 2" xfId="15028" xr:uid="{734C9A14-EBD3-4660-B209-49742A4C050B}"/>
    <cellStyle name="_Data_F2 - Restructuring costs 2 2 2 2" xfId="27539" xr:uid="{144AF22B-C18F-41CD-A709-EFE554E33E25}"/>
    <cellStyle name="_Data_F2 - Restructuring costs 2 2 3" xfId="20895" xr:uid="{51898F55-F639-4335-AA7C-2D1C61EDA9FC}"/>
    <cellStyle name="_Data_F2 - Restructuring costs 2 3" xfId="9773" xr:uid="{8F5A6A5B-5C25-4DA1-A35F-4A4C674E35FA}"/>
    <cellStyle name="_Data_F2 - Restructuring costs 2 3 2" xfId="16880" xr:uid="{2F6020E1-073C-4D34-86AB-AF241EDC0870}"/>
    <cellStyle name="_Data_F2 - Restructuring costs 2 3 2 2" xfId="29391" xr:uid="{671C328C-1742-46DC-B75F-130FEB79A1F1}"/>
    <cellStyle name="_Data_F2 - Restructuring costs 2 3 3" xfId="22657" xr:uid="{179490C1-1812-479E-BEBE-A0B5655E3048}"/>
    <cellStyle name="_Data_F2 - Restructuring costs 2 4" xfId="12000" xr:uid="{AE9986A0-13D6-455F-9C2C-18B6A36E150B}"/>
    <cellStyle name="_Data_F2 - Restructuring costs 2 4 2" xfId="24695" xr:uid="{88FE350B-E92B-4539-AB43-6D2FA6B6623B}"/>
    <cellStyle name="_Data_F2 - Restructuring costs 3" xfId="1756" xr:uid="{337D6571-0763-4245-9D1B-42C4376D428B}"/>
    <cellStyle name="_Data_F2 - Restructuring costs 3 2" xfId="7685" xr:uid="{BB8D545C-C26E-4427-A0EF-1DBA40F87F1A}"/>
    <cellStyle name="_Data_F2 - Restructuring costs 3 2 2" xfId="15029" xr:uid="{DD1E9813-CE4B-484E-B5E2-F87CFB9E31C7}"/>
    <cellStyle name="_Data_F2 - Restructuring costs 3 2 2 2" xfId="27540" xr:uid="{8ECEBEED-C028-4F67-8977-914AE7CF31C9}"/>
    <cellStyle name="_Data_F2 - Restructuring costs 3 2 3" xfId="20896" xr:uid="{F826CBB1-599B-4C69-8DF9-602BF63C16EF}"/>
    <cellStyle name="_Data_F2 - Restructuring costs 3 3" xfId="9771" xr:uid="{4F9BF95E-5417-4FBC-A9FD-03DBA26159F2}"/>
    <cellStyle name="_Data_F2 - Restructuring costs 3 3 2" xfId="16878" xr:uid="{875FD250-47B5-41A9-941C-6290D595C001}"/>
    <cellStyle name="_Data_F2 - Restructuring costs 3 3 2 2" xfId="29389" xr:uid="{E71C6CA3-9770-4B50-B9F6-80060EFED215}"/>
    <cellStyle name="_Data_F2 - Restructuring costs 3 3 3" xfId="22655" xr:uid="{833883CC-5461-4525-9E59-6F4FAA0EC58E}"/>
    <cellStyle name="_Data_F2 - Restructuring costs 3 4" xfId="11997" xr:uid="{24D02D43-0A50-4F08-B08D-4D2D3CE3C9B4}"/>
    <cellStyle name="_Data_F2 - Restructuring costs 3 4 2" xfId="24692" xr:uid="{6B9720E4-D6D7-432E-B8F5-01475E8C6A7C}"/>
    <cellStyle name="_Data_F2 - Restructuring costs 4" xfId="7683" xr:uid="{1A4FF612-9337-47F6-BA52-A392145C5FE5}"/>
    <cellStyle name="_Data_F2 - Restructuring costs 4 2" xfId="15027" xr:uid="{97646723-D181-4B31-8522-4E0AA6661D41}"/>
    <cellStyle name="_Data_F2 - Restructuring costs 4 2 2" xfId="27538" xr:uid="{142C14C6-7ACC-40D0-830C-2E042C028D7F}"/>
    <cellStyle name="_Data_F2 - Restructuring costs 4 3" xfId="20894" xr:uid="{E42D4BC0-1AEE-4F54-8B7B-407158497C41}"/>
    <cellStyle name="_Data_F2 - Restructuring costs 5" xfId="11336" xr:uid="{2A0EF902-CCF9-4520-9DEA-32D91C732215}"/>
    <cellStyle name="_Data_F2 - Restructuring costs 5 2" xfId="18317" xr:uid="{87913D4C-8491-4E9F-B30C-C7F07D275805}"/>
    <cellStyle name="_Data_F2 - Restructuring costs 5 2 2" xfId="30682" xr:uid="{96DBFBBE-7306-4402-99D4-39D8A78B8A4B}"/>
    <cellStyle name="_Data_F2 - Restructuring costs 5 3" xfId="24050" xr:uid="{39482397-8045-429F-AB05-7D854B8DB962}"/>
    <cellStyle name="_Data_F2 - Restructuring costs 6" xfId="12001" xr:uid="{D7F550E0-10E2-4FEC-9099-C775B9F0CF1D}"/>
    <cellStyle name="_Data_F2 - Restructuring costs 6 2" xfId="24696" xr:uid="{5E467C29-7267-4820-BB55-50C08E550A02}"/>
    <cellStyle name="_Data_Ferrari" xfId="1757" xr:uid="{2CA5CA67-2B26-47A9-BD53-7C86709043D1}"/>
    <cellStyle name="_Data_Ferrari 2" xfId="1758" xr:uid="{DCB0DE77-21D7-42AB-9191-F21F29959997}"/>
    <cellStyle name="_Data_Ferrari 2 2" xfId="7687" xr:uid="{F6D80963-A6F7-4FE0-AE8C-F8687435DC28}"/>
    <cellStyle name="_Data_Ferrari 2 2 2" xfId="15031" xr:uid="{188A52C1-70FA-42E4-AF49-75D9162D5932}"/>
    <cellStyle name="_Data_Ferrari 2 2 2 2" xfId="27542" xr:uid="{B51EA354-A83E-4F6F-BEC5-D444DE39BC2E}"/>
    <cellStyle name="_Data_Ferrari 2 2 3" xfId="20898" xr:uid="{177C85A9-C572-4600-BF76-15FCDF1A246C}"/>
    <cellStyle name="_Data_Ferrari 2 3" xfId="11553" xr:uid="{E30A9F2A-77E3-430A-9598-EB5E91A28C0C}"/>
    <cellStyle name="_Data_Ferrari 2 3 2" xfId="18490" xr:uid="{4217B1F6-9192-41F8-A19A-E8899E65434C}"/>
    <cellStyle name="_Data_Ferrari 2 3 2 2" xfId="30855" xr:uid="{F6288161-4B74-42B7-8898-BE31D45DE505}"/>
    <cellStyle name="_Data_Ferrari 2 3 3" xfId="24248" xr:uid="{4B24C7C2-FDF9-43C6-9448-C89E6A81C462}"/>
    <cellStyle name="_Data_Ferrari 2 4" xfId="11998" xr:uid="{D106D557-31FB-45FD-AC1F-1175ED1472D0}"/>
    <cellStyle name="_Data_Ferrari 2 4 2" xfId="24693" xr:uid="{BF684290-C7D3-4A42-A224-84F597B5773E}"/>
    <cellStyle name="_Data_Ferrari 3" xfId="1759" xr:uid="{82C9F35B-A1F8-407C-A16B-2132341E51B7}"/>
    <cellStyle name="_Data_Ferrari 3 2" xfId="7688" xr:uid="{691880EB-D0B1-44F2-9D26-4BAF429CB374}"/>
    <cellStyle name="_Data_Ferrari 3 2 2" xfId="15032" xr:uid="{BB3BDADA-AAE5-46A9-A6CC-0E06AEF71C02}"/>
    <cellStyle name="_Data_Ferrari 3 2 2 2" xfId="27543" xr:uid="{39C301AE-AD0C-40A0-AC85-AE0FD516FE2E}"/>
    <cellStyle name="_Data_Ferrari 3 2 3" xfId="20899" xr:uid="{5C1F95C6-DE00-4798-A793-AC1A1FC9F208}"/>
    <cellStyle name="_Data_Ferrari 3 3" xfId="11435" xr:uid="{B9435CA5-8C5D-4D4F-95F7-F9AB3EA83A8D}"/>
    <cellStyle name="_Data_Ferrari 3 3 2" xfId="18406" xr:uid="{23839A36-F48F-478B-888E-1B46004A1C1B}"/>
    <cellStyle name="_Data_Ferrari 3 3 2 2" xfId="30771" xr:uid="{6B401655-0672-42E7-B3BC-784956044433}"/>
    <cellStyle name="_Data_Ferrari 3 3 3" xfId="24149" xr:uid="{C205F5E4-80E7-4125-B01F-9BD35B6B7FB7}"/>
    <cellStyle name="_Data_Ferrari 3 4" xfId="11996" xr:uid="{FBC9D162-46CB-4D98-B5B3-91CDDAA1D556}"/>
    <cellStyle name="_Data_Ferrari 3 4 2" xfId="24691" xr:uid="{7A45CB25-3CDA-43E0-96AC-BDD70E098A81}"/>
    <cellStyle name="_Data_Ferrari 4" xfId="7686" xr:uid="{F1D58BB6-1DAF-4B9B-8058-D09D16C26C9A}"/>
    <cellStyle name="_Data_Ferrari 4 2" xfId="15030" xr:uid="{AB82871C-D0B5-4509-BA73-0095B42C3B9A}"/>
    <cellStyle name="_Data_Ferrari 4 2 2" xfId="27541" xr:uid="{7E6E002D-5B25-4BF3-A4B3-0F4B15B1F125}"/>
    <cellStyle name="_Data_Ferrari 4 3" xfId="20897" xr:uid="{BD17DAA7-5921-4B8A-930C-AAE2B987E797}"/>
    <cellStyle name="_Data_Ferrari 5" xfId="11556" xr:uid="{DBE3E2B2-31C8-4BE5-A8D7-F2357351EB00}"/>
    <cellStyle name="_Data_Ferrari 5 2" xfId="18493" xr:uid="{DE2BE70A-ADCB-4411-9708-9EE837856113}"/>
    <cellStyle name="_Data_Ferrari 5 2 2" xfId="30858" xr:uid="{272D6A85-F875-419D-BC03-A4C2986B52D2}"/>
    <cellStyle name="_Data_Ferrari 5 3" xfId="24251" xr:uid="{2022A5CB-3E4D-4E45-B1D2-768FAA794C5D}"/>
    <cellStyle name="_Data_Ferrari 6" xfId="11999" xr:uid="{639A31DE-011A-45C8-BA8E-0310F968274D}"/>
    <cellStyle name="_Data_Ferrari 6 2" xfId="24694" xr:uid="{5B476E81-C4E5-4AE8-A3B2-CF6C79E66B29}"/>
    <cellStyle name="_Data_File Varianze HD budget 2004" xfId="1760" xr:uid="{275E39D6-FC46-412D-AE5E-E1574296943C}"/>
    <cellStyle name="_Data_Financials" xfId="1761" xr:uid="{9D0D4258-F981-4CB5-9F59-24124699C918}"/>
    <cellStyle name="_Data_FinSec" xfId="1762" xr:uid="{18C2B26A-52E3-411A-A8E0-664BB6541589}"/>
    <cellStyle name="_Data_Flash 2011 template" xfId="1763" xr:uid="{F39277A8-1F51-4AB7-8A91-9C350AF63C18}"/>
    <cellStyle name="_Data_Flash 2011 template 2" xfId="1764" xr:uid="{863323B6-43E2-4F9D-895B-C40837D19EEC}"/>
    <cellStyle name="_Data_Flash 2011 template 2 2" xfId="7693" xr:uid="{F0AFE6B5-8BDE-4924-A2AF-C430F02AB68A}"/>
    <cellStyle name="_Data_Flash 2011 template 2 2 2" xfId="15037" xr:uid="{B5BDD142-FB5C-4B11-BAB1-2A8F14D48DAA}"/>
    <cellStyle name="_Data_Flash 2011 template 2 2 2 2" xfId="27548" xr:uid="{75FE7678-F48A-406D-855D-E7FE19D20095}"/>
    <cellStyle name="_Data_Flash 2011 template 2 2 3" xfId="20904" xr:uid="{706C6CC1-0598-4EC8-AA4E-C3709D9185F8}"/>
    <cellStyle name="_Data_Flash 2011 template 2 3" xfId="9767" xr:uid="{0456F439-4B78-4125-9832-1FE8E20E3BDF}"/>
    <cellStyle name="_Data_Flash 2011 template 2 3 2" xfId="16876" xr:uid="{906B15C2-8A0C-4EDE-BF1F-301246B4A6EB}"/>
    <cellStyle name="_Data_Flash 2011 template 2 3 2 2" xfId="29387" xr:uid="{25A48FBE-D8A2-4DA9-B22E-4A0A4E305303}"/>
    <cellStyle name="_Data_Flash 2011 template 2 3 3" xfId="22651" xr:uid="{7554F69D-441F-4AB2-A8A5-9273CF695DD0}"/>
    <cellStyle name="_Data_Flash 2011 template 2 4" xfId="11991" xr:uid="{D32E0C0E-5FCC-4807-8E92-4EBEAB58E9E7}"/>
    <cellStyle name="_Data_Flash 2011 template 2 4 2" xfId="24686" xr:uid="{C0438E11-4DDE-4717-93A3-60C3E8732FB4}"/>
    <cellStyle name="_Data_Flash 2011 template 3" xfId="1765" xr:uid="{01982FFF-8EE9-4D3C-AFF0-EB5949B73857}"/>
    <cellStyle name="_Data_Flash 2011 template 3 2" xfId="7694" xr:uid="{3EC05426-BBD2-4F13-90D6-B7D94E86DC70}"/>
    <cellStyle name="_Data_Flash 2011 template 3 2 2" xfId="15038" xr:uid="{F1C607E1-8F16-4E75-99C5-B78EC067C7CF}"/>
    <cellStyle name="_Data_Flash 2011 template 3 2 2 2" xfId="27549" xr:uid="{B8789E1D-0B6D-4F06-82D6-8940DEDDECDD}"/>
    <cellStyle name="_Data_Flash 2011 template 3 2 3" xfId="20905" xr:uid="{6846E46D-E5EF-4EA8-B19E-D07F63C6D9FA}"/>
    <cellStyle name="_Data_Flash 2011 template 3 3" xfId="9766" xr:uid="{7DA2531B-B1DB-494D-AC5D-C18803EEFDAA}"/>
    <cellStyle name="_Data_Flash 2011 template 3 3 2" xfId="16875" xr:uid="{E296DD8D-B5BD-4715-9849-1DD262088041}"/>
    <cellStyle name="_Data_Flash 2011 template 3 3 2 2" xfId="29386" xr:uid="{D604065B-4774-4340-8D24-279C7D52AC44}"/>
    <cellStyle name="_Data_Flash 2011 template 3 3 3" xfId="22650" xr:uid="{7BD466FE-C63B-4B34-AB56-C3AEF1FF21D2}"/>
    <cellStyle name="_Data_Flash 2011 template 3 4" xfId="11990" xr:uid="{3B3E9464-804F-414C-9DC9-29591A9BE14F}"/>
    <cellStyle name="_Data_Flash 2011 template 3 4 2" xfId="24685" xr:uid="{AC8E4594-EBD2-4C5A-9522-B1BC2CB5364E}"/>
    <cellStyle name="_Data_Flash 2011 template 4" xfId="7692" xr:uid="{57691D8C-0E3B-4CBF-8C2C-7EF7B514E42E}"/>
    <cellStyle name="_Data_Flash 2011 template 4 2" xfId="15036" xr:uid="{2904EFFB-EA7D-4513-BDC2-A07E0238F3EA}"/>
    <cellStyle name="_Data_Flash 2011 template 4 2 2" xfId="27547" xr:uid="{88D483E7-E1DC-456B-926E-B513419F0F4C}"/>
    <cellStyle name="_Data_Flash 2011 template 4 3" xfId="20903" xr:uid="{89BDCD16-4E02-40DF-B9F3-F62B05BDC76E}"/>
    <cellStyle name="_Data_Flash 2011 template 5" xfId="9768" xr:uid="{585D98F2-26A7-4BAA-8F83-A6AA9DB5EAE4}"/>
    <cellStyle name="_Data_Flash 2011 template 5 2" xfId="16877" xr:uid="{20F412CD-A5ED-4907-9EA2-A86FE142F6A3}"/>
    <cellStyle name="_Data_Flash 2011 template 5 2 2" xfId="29388" xr:uid="{7983FF56-F1BA-407E-A703-55A53D8803F6}"/>
    <cellStyle name="_Data_Flash 2011 template 5 3" xfId="22652" xr:uid="{3BB40FCD-A5E9-473C-975B-6F983DDD6CE7}"/>
    <cellStyle name="_Data_Flash 2011 template 6" xfId="11992" xr:uid="{B4E7D056-C369-405D-BCF7-820EF7D21B85}"/>
    <cellStyle name="_Data_Flash 2011 template 6 2" xfId="24687" xr:uid="{CD25FBCD-7FE2-4798-A75D-139065E18221}"/>
    <cellStyle name="_Data_flash a zanconti" xfId="1766" xr:uid="{86A5461D-2022-4273-8FAC-1BA18BFC34F7}"/>
    <cellStyle name="_Data_Flash Comm" xfId="1767" xr:uid="{C0C7EB03-5F32-4D25-B014-9904D5ABE79D}"/>
    <cellStyle name="_Data_FLASH E CONS MENSILE" xfId="1768" xr:uid="{AD878A8A-4738-4DD5-83C5-0817A4403F77}"/>
    <cellStyle name="_Data_Flash FRC3_2010_TEST" xfId="1769" xr:uid="{1D452DA2-9703-4738-90DD-6687A700BDAC}"/>
    <cellStyle name="_Data_Flash Maggio 05 Fiat" xfId="1770" xr:uid="{39F8DC10-8A37-40CD-950B-6D9735768CE7}"/>
    <cellStyle name="_Data_Flash_FRC III (2)" xfId="1771" xr:uid="{3DF9C22C-F6FB-454F-BF9F-E95DC4071786}"/>
    <cellStyle name="_Data_FREE CASH FLOW" xfId="1772" xr:uid="{69591416-054B-4A8B-9E9C-9D31C583A4BB}"/>
    <cellStyle name="_Data_FREE CASH FLOW 2" xfId="1773" xr:uid="{68B56D76-D8C5-4975-966F-ABE08670142E}"/>
    <cellStyle name="_Data_FREE CASH FLOW 2 2" xfId="7702" xr:uid="{7AE12DFB-0AA0-41C5-A5E9-EF70A6155498}"/>
    <cellStyle name="_Data_FREE CASH FLOW 2 2 2" xfId="15043" xr:uid="{7C30538E-A979-4881-9E2F-D54706774351}"/>
    <cellStyle name="_Data_FREE CASH FLOW 2 2 2 2" xfId="27554" xr:uid="{C7053E52-111D-41EC-9B19-68E73CC269A1}"/>
    <cellStyle name="_Data_FREE CASH FLOW 2 2 3" xfId="20913" xr:uid="{6B1AAD62-DDD2-4215-9773-BF3CCE9EA027}"/>
    <cellStyle name="_Data_FREE CASH FLOW 2 3" xfId="9762" xr:uid="{5B2D7951-27FA-473F-882C-96538B332999}"/>
    <cellStyle name="_Data_FREE CASH FLOW 2 3 2" xfId="16874" xr:uid="{20C86D51-09CD-4EBD-A665-30C9F0C6CD88}"/>
    <cellStyle name="_Data_FREE CASH FLOW 2 3 2 2" xfId="29385" xr:uid="{FDF83119-7997-4B16-9599-1A7C38E965BB}"/>
    <cellStyle name="_Data_FREE CASH FLOW 2 3 3" xfId="22646" xr:uid="{579636F7-E30A-47B3-BB33-88F4E8B5B65C}"/>
    <cellStyle name="_Data_FREE CASH FLOW 2 4" xfId="11988" xr:uid="{66743463-98C9-4DFD-B133-58A0142D7636}"/>
    <cellStyle name="_Data_FREE CASH FLOW 2 4 2" xfId="24683" xr:uid="{215DE058-CAED-4ABD-9890-3C0990CF5487}"/>
    <cellStyle name="_Data_FREE CASH FLOW 3" xfId="1774" xr:uid="{A7396694-DBCB-4573-B637-83A33001CFAE}"/>
    <cellStyle name="_Data_FREE CASH FLOW 3 2" xfId="7703" xr:uid="{F12AACB9-60E4-4E47-8AEB-1A7EA582C6A4}"/>
    <cellStyle name="_Data_FREE CASH FLOW 3 2 2" xfId="15044" xr:uid="{1E21EA61-BF02-4955-9388-E61018F3F1BB}"/>
    <cellStyle name="_Data_FREE CASH FLOW 3 2 2 2" xfId="27555" xr:uid="{14A3FCFD-63A3-4E3C-B819-EC2452EBDB6D}"/>
    <cellStyle name="_Data_FREE CASH FLOW 3 2 3" xfId="20914" xr:uid="{1EF7E1AF-20A2-47D8-B3F9-56B47CBDF863}"/>
    <cellStyle name="_Data_FREE CASH FLOW 3 3" xfId="11334" xr:uid="{EA3A7E4B-DB53-4228-96F5-9AF1367CDE19}"/>
    <cellStyle name="_Data_FREE CASH FLOW 3 3 2" xfId="18316" xr:uid="{DB4C5138-53DC-4829-A604-CA9FCD1A2E80}"/>
    <cellStyle name="_Data_FREE CASH FLOW 3 3 2 2" xfId="30681" xr:uid="{ACF58546-B7C9-4EDB-A88F-CB7DF24D8E7B}"/>
    <cellStyle name="_Data_FREE CASH FLOW 3 3 3" xfId="24048" xr:uid="{BAC8FF55-967B-40C3-ACA1-DAE65A564FA6}"/>
    <cellStyle name="_Data_FREE CASH FLOW 3 4" xfId="11987" xr:uid="{B7A87DE8-A74F-4666-BE54-07B35B20EBC3}"/>
    <cellStyle name="_Data_FREE CASH FLOW 3 4 2" xfId="24682" xr:uid="{4CA20583-9CF5-4043-B3EB-32602633376A}"/>
    <cellStyle name="_Data_FREE CASH FLOW 4" xfId="7701" xr:uid="{6F281991-8C11-4E57-AFD3-63CB2A33B615}"/>
    <cellStyle name="_Data_FREE CASH FLOW 4 2" xfId="15042" xr:uid="{F0A736AD-B3FB-4A30-AF7C-A64332B9079F}"/>
    <cellStyle name="_Data_FREE CASH FLOW 4 2 2" xfId="27553" xr:uid="{235E9762-DEC6-4335-9593-913755F1F458}"/>
    <cellStyle name="_Data_FREE CASH FLOW 4 3" xfId="20912" xr:uid="{6629E939-5ECC-4D54-9516-4B6430499120}"/>
    <cellStyle name="_Data_FREE CASH FLOW 5" xfId="9752" xr:uid="{A0136637-9BCA-45B5-B0AB-C470CC07610A}"/>
    <cellStyle name="_Data_FREE CASH FLOW 5 2" xfId="16866" xr:uid="{59B63628-78EB-48C8-A006-4262DA6C310D}"/>
    <cellStyle name="_Data_FREE CASH FLOW 5 2 2" xfId="29377" xr:uid="{1A2B1DAD-D8AB-4832-A104-CF109D365B45}"/>
    <cellStyle name="_Data_FREE CASH FLOW 5 3" xfId="22636" xr:uid="{FACDD95C-6417-4359-869F-524067623442}"/>
    <cellStyle name="_Data_FREE CASH FLOW 6" xfId="11989" xr:uid="{1EFB9C6E-10B4-4301-8C1B-491EB1E0717F}"/>
    <cellStyle name="_Data_FREE CASH FLOW 6 2" xfId="24684" xr:uid="{0924ABD0-010E-4799-861D-1C2CA8E92BEC}"/>
    <cellStyle name="_Data_FREE CASH FLOW." xfId="1775" xr:uid="{3CCC5741-D8BD-4467-B961-392810A3D8C6}"/>
    <cellStyle name="_Data_FREE CASH FLOW. 2" xfId="1776" xr:uid="{DBAECF3E-8879-46B9-A0E3-8E1450E239A8}"/>
    <cellStyle name="_Data_FREE CASH FLOW. 2 2" xfId="7705" xr:uid="{8CCE25E1-60D6-48C6-A14B-F6E1030DA0C1}"/>
    <cellStyle name="_Data_FREE CASH FLOW. 2 2 2" xfId="15046" xr:uid="{ED24C990-5C62-4553-88CE-95A2D2C6C421}"/>
    <cellStyle name="_Data_FREE CASH FLOW. 2 2 2 2" xfId="27557" xr:uid="{D439DBF7-690B-4A25-ACD3-817F2EA12C95}"/>
    <cellStyle name="_Data_FREE CASH FLOW. 2 2 3" xfId="20916" xr:uid="{B02271F2-8F5D-4393-A93E-293619A6335D}"/>
    <cellStyle name="_Data_FREE CASH FLOW. 2 3" xfId="9760" xr:uid="{41307609-435A-4C80-83AA-8706F0A4A0F8}"/>
    <cellStyle name="_Data_FREE CASH FLOW. 2 3 2" xfId="16872" xr:uid="{120FE0FF-4DD1-4FD5-881F-FBB2AA34AE61}"/>
    <cellStyle name="_Data_FREE CASH FLOW. 2 3 2 2" xfId="29383" xr:uid="{3C589454-172D-4541-8B88-5710FEDE9AEF}"/>
    <cellStyle name="_Data_FREE CASH FLOW. 2 3 3" xfId="22644" xr:uid="{9295CB59-D5F8-460B-B572-3A38922CA9EB}"/>
    <cellStyle name="_Data_FREE CASH FLOW. 2 4" xfId="11985" xr:uid="{0894F1B6-3EA4-49F8-80E1-BF9307D37A5F}"/>
    <cellStyle name="_Data_FREE CASH FLOW. 2 4 2" xfId="24680" xr:uid="{F148890C-C152-4FF0-9F82-43A1D9381C4D}"/>
    <cellStyle name="_Data_FREE CASH FLOW. 3" xfId="1777" xr:uid="{EC14ECEB-9327-42B0-9325-772B8472828B}"/>
    <cellStyle name="_Data_FREE CASH FLOW. 3 2" xfId="7708" xr:uid="{E06EA946-1D5A-40F3-9D4E-0250C61039A9}"/>
    <cellStyle name="_Data_FREE CASH FLOW. 3 2 2" xfId="15049" xr:uid="{56A5437A-B881-4D78-A4B1-9D4CD8E54AE5}"/>
    <cellStyle name="_Data_FREE CASH FLOW. 3 2 2 2" xfId="27560" xr:uid="{802BE6CF-3236-4DCB-B605-080827F3F788}"/>
    <cellStyle name="_Data_FREE CASH FLOW. 3 2 3" xfId="20919" xr:uid="{87C4A48C-0694-4AB0-9172-1FB8C360CE8A}"/>
    <cellStyle name="_Data_FREE CASH FLOW. 3 3" xfId="9759" xr:uid="{7CAA491E-F596-49EF-96B4-AF96DEC9C532}"/>
    <cellStyle name="_Data_FREE CASH FLOW. 3 3 2" xfId="16871" xr:uid="{40BD08A8-86F9-4BE8-B376-6067593A1043}"/>
    <cellStyle name="_Data_FREE CASH FLOW. 3 3 2 2" xfId="29382" xr:uid="{3F45F3EC-0AFB-469D-BD12-FB1EC712AD15}"/>
    <cellStyle name="_Data_FREE CASH FLOW. 3 3 3" xfId="22643" xr:uid="{28A05998-BEF4-4A7F-90B1-7CF0C6E22553}"/>
    <cellStyle name="_Data_FREE CASH FLOW. 3 4" xfId="11984" xr:uid="{B76A6D28-4765-4D76-8A04-9BD5AEB11246}"/>
    <cellStyle name="_Data_FREE CASH FLOW. 3 4 2" xfId="24679" xr:uid="{E067799C-A202-416B-B1F4-4AC2B2401200}"/>
    <cellStyle name="_Data_FREE CASH FLOW. 4" xfId="7704" xr:uid="{8D56F666-B810-48F2-9DB6-9B6A3975B1C9}"/>
    <cellStyle name="_Data_FREE CASH FLOW. 4 2" xfId="15045" xr:uid="{21C7AB0D-C303-469D-B9E3-DACF37592064}"/>
    <cellStyle name="_Data_FREE CASH FLOW. 4 2 2" xfId="27556" xr:uid="{3482984C-F1EA-4142-80D8-9966E1D3BEDC}"/>
    <cellStyle name="_Data_FREE CASH FLOW. 4 3" xfId="20915" xr:uid="{3E42C1EF-679D-4388-8B68-3D42B529E7FC}"/>
    <cellStyle name="_Data_FREE CASH FLOW. 5" xfId="9761" xr:uid="{F3312AB5-0863-41CD-8B53-28A1DE8E7E12}"/>
    <cellStyle name="_Data_FREE CASH FLOW. 5 2" xfId="16873" xr:uid="{97AB1CB8-1A05-40B3-B1EE-09D9CDA2D3C5}"/>
    <cellStyle name="_Data_FREE CASH FLOW. 5 2 2" xfId="29384" xr:uid="{4F2A459A-B2D4-4009-B992-59B42F4F066C}"/>
    <cellStyle name="_Data_FREE CASH FLOW. 5 3" xfId="22645" xr:uid="{9307A39C-278C-45BE-955B-2BDE481E8AF7}"/>
    <cellStyle name="_Data_FREE CASH FLOW. 6" xfId="11986" xr:uid="{081B9995-E127-45B1-AA54-CA663D0C9F0C}"/>
    <cellStyle name="_Data_FREE CASH FLOW. 6 2" xfId="24681" xr:uid="{24A6887A-160B-4DE3-8D6F-B23370465377}"/>
    <cellStyle name="_Data_Grafici" xfId="1778" xr:uid="{71BC08D1-60DA-4FF3-A373-6498EE560156}"/>
    <cellStyle name="_Data_Grafici 2" xfId="1779" xr:uid="{6602AF66-8E6B-4A0E-A62F-A862AA1C252E}"/>
    <cellStyle name="_Data_Grafici 2 2" xfId="7707" xr:uid="{27E58A69-5181-4443-936A-F1F019C7506F}"/>
    <cellStyle name="_Data_Grafici 2 2 2" xfId="15048" xr:uid="{783BA62E-B4DF-4AE6-9065-9036ECBBF97D}"/>
    <cellStyle name="_Data_Grafici 2 2 2 2" xfId="27559" xr:uid="{1CAA4CA6-2EC8-4374-AC76-E2FBA85C9B3E}"/>
    <cellStyle name="_Data_Grafici 2 2 3" xfId="20918" xr:uid="{A0C235CE-72B6-4C68-850D-781749FF1EBE}"/>
    <cellStyle name="_Data_Grafici 2 3" xfId="9757" xr:uid="{253A7CF6-B6A9-43DC-9917-1443DFE06C68}"/>
    <cellStyle name="_Data_Grafici 2 3 2" xfId="16869" xr:uid="{A5139536-032A-412A-A3E6-5151293F6C4E}"/>
    <cellStyle name="_Data_Grafici 2 3 2 2" xfId="29380" xr:uid="{946C5E94-10E2-409F-A82E-893EF035EA4A}"/>
    <cellStyle name="_Data_Grafici 2 3 3" xfId="22641" xr:uid="{D639D6AA-030F-44AF-9CFD-24C2A3069145}"/>
    <cellStyle name="_Data_Grafici 2 4" xfId="11981" xr:uid="{5D3BB377-6ACA-4564-8908-B49C8449D613}"/>
    <cellStyle name="_Data_Grafici 2 4 2" xfId="24676" xr:uid="{80F933C6-8C1B-42E3-9355-2DA48762E79D}"/>
    <cellStyle name="_Data_Grafici 3" xfId="1780" xr:uid="{951CA04F-4DE3-4D77-8E56-2D0EE36BE30F}"/>
    <cellStyle name="_Data_Grafici 3 2" xfId="7711" xr:uid="{B88751A3-91EF-4D7E-AB53-029B9BE27926}"/>
    <cellStyle name="_Data_Grafici 3 2 2" xfId="15052" xr:uid="{A1138B29-6B98-4C6F-AE33-47483800DF77}"/>
    <cellStyle name="_Data_Grafici 3 2 2 2" xfId="27563" xr:uid="{0DA58C6F-D3C2-4939-8336-1D288BA658B7}"/>
    <cellStyle name="_Data_Grafici 3 2 3" xfId="20922" xr:uid="{40FE1775-E41D-41E2-9556-2C0B178EFA05}"/>
    <cellStyle name="_Data_Grafici 3 3" xfId="9756" xr:uid="{25CE7C8B-9F23-48A6-9CCD-0FCDF4402873}"/>
    <cellStyle name="_Data_Grafici 3 3 2" xfId="16868" xr:uid="{DBDFF019-71CF-4C16-9BFB-F0C5A4B71D1A}"/>
    <cellStyle name="_Data_Grafici 3 3 2 2" xfId="29379" xr:uid="{65270EAA-7493-480E-B213-047D3433BD63}"/>
    <cellStyle name="_Data_Grafici 3 3 3" xfId="22640" xr:uid="{4B96C620-6C41-4D57-AD07-B3FC4C5CE3C3}"/>
    <cellStyle name="_Data_Grafici 3 4" xfId="11982" xr:uid="{13F584FF-F0B1-49C5-A38C-FEE7060EE9E8}"/>
    <cellStyle name="_Data_Grafici 3 4 2" xfId="24677" xr:uid="{2149C507-0EAB-4B74-8877-2FD3E09A0F19}"/>
    <cellStyle name="_Data_Grafici 4" xfId="7706" xr:uid="{F0A18ACA-E2F0-4526-9745-21BF08718E71}"/>
    <cellStyle name="_Data_Grafici 4 2" xfId="15047" xr:uid="{6A74D937-2754-4C6D-AB52-5B60A99AAC4C}"/>
    <cellStyle name="_Data_Grafici 4 2 2" xfId="27558" xr:uid="{10214299-0270-4AAF-9120-33707028F73C}"/>
    <cellStyle name="_Data_Grafici 4 3" xfId="20917" xr:uid="{6B273D29-6A9F-4D4E-A7BB-9CABA1C3A06F}"/>
    <cellStyle name="_Data_Grafici 5" xfId="9758" xr:uid="{B0560F5D-CB6D-4876-87C0-DEE4AC1288B2}"/>
    <cellStyle name="_Data_Grafici 5 2" xfId="16870" xr:uid="{3D2C59DC-FD3E-4FB1-9DCE-422F6E709C21}"/>
    <cellStyle name="_Data_Grafici 5 2 2" xfId="29381" xr:uid="{969619F9-259A-4062-B448-6309C148D43D}"/>
    <cellStyle name="_Data_Grafici 5 3" xfId="22642" xr:uid="{E326AD7B-34CA-42A6-AE9E-3276F3EC2915}"/>
    <cellStyle name="_Data_Grafici 6" xfId="11983" xr:uid="{976CB7F3-8601-4B00-82FF-007D7CA61793}"/>
    <cellStyle name="_Data_Grafici 6 2" xfId="24678" xr:uid="{C73A3A9E-978C-48C9-827D-693E06155BED}"/>
    <cellStyle name="_Data_Grafici Operating Q1" xfId="1781" xr:uid="{891EAEA2-2B10-4D0D-B47D-E05651236CAB}"/>
    <cellStyle name="_Data_Highlights" xfId="1782" xr:uid="{C8D0341C-32CA-4F1B-9808-C682EB871081}"/>
    <cellStyle name="_Data_Ind Fin 2 QT" xfId="1783" xr:uid="{EC4F8861-2C33-428C-A561-33F7926818A7}"/>
    <cellStyle name="_Data_Ind Fin 2 QT 2" xfId="1784" xr:uid="{56FBDFD3-3654-4509-99CB-B56BD5CF33DF}"/>
    <cellStyle name="_Data_Ind Fin 2 QT 2 2" xfId="7712" xr:uid="{E1233548-1669-4A5B-9E07-92A3043ED6C0}"/>
    <cellStyle name="_Data_Ind Fin 2 QT 2 2 2" xfId="15053" xr:uid="{2C399103-AB28-409B-A5C5-FAA1D7C737A4}"/>
    <cellStyle name="_Data_Ind Fin 2 QT 2 2 2 2" xfId="27564" xr:uid="{057CBD1B-DECF-4149-AA1C-13D173FDB446}"/>
    <cellStyle name="_Data_Ind Fin 2 QT 2 2 3" xfId="20923" xr:uid="{0F54D5F8-4E0F-41EB-9B24-9E3F51226CAE}"/>
    <cellStyle name="_Data_Ind Fin 2 QT 2 3" xfId="9751" xr:uid="{68ADCAAA-91C3-44F6-A328-8266BDDB62F2}"/>
    <cellStyle name="_Data_Ind Fin 2 QT 2 3 2" xfId="16865" xr:uid="{455E9442-4D2D-4618-9015-603125E6EF55}"/>
    <cellStyle name="_Data_Ind Fin 2 QT 2 3 2 2" xfId="29376" xr:uid="{6DF53538-FECF-4636-98D3-5848B88FDA7D}"/>
    <cellStyle name="_Data_Ind Fin 2 QT 2 3 3" xfId="22635" xr:uid="{98EEDA2F-DB2B-4F8E-B384-21AA81074F1A}"/>
    <cellStyle name="_Data_Ind Fin 2 QT 2 4" xfId="11979" xr:uid="{97DA77BA-D64F-421E-AF9C-FD63193D8945}"/>
    <cellStyle name="_Data_Ind Fin 2 QT 2 4 2" xfId="24674" xr:uid="{FCF80628-922B-4A32-B017-E7889A819823}"/>
    <cellStyle name="_Data_Ind Fin 2 QT 3" xfId="1785" xr:uid="{5C2A441F-D216-456E-AFC6-BCB811C67AEE}"/>
    <cellStyle name="_Data_Ind Fin 2 QT 3 2" xfId="7713" xr:uid="{CD5993F4-A528-4299-ADC4-E052FC5A410E}"/>
    <cellStyle name="_Data_Ind Fin 2 QT 3 2 2" xfId="15054" xr:uid="{C88DF942-BEED-4FD5-8F30-D794C9C4BEBA}"/>
    <cellStyle name="_Data_Ind Fin 2 QT 3 2 2 2" xfId="27565" xr:uid="{09940412-1B37-4418-B948-C20A668D95A9}"/>
    <cellStyle name="_Data_Ind Fin 2 QT 3 2 3" xfId="20924" xr:uid="{D9C60E6C-781D-4D25-AD21-4ACB3E21E386}"/>
    <cellStyle name="_Data_Ind Fin 2 QT 3 3" xfId="11442" xr:uid="{B7B2490F-A032-4905-B797-BECD7734B7F8}"/>
    <cellStyle name="_Data_Ind Fin 2 QT 3 3 2" xfId="18412" xr:uid="{C7E4AED5-DABB-4B3E-A032-2EF8BFE6F99D}"/>
    <cellStyle name="_Data_Ind Fin 2 QT 3 3 2 2" xfId="30777" xr:uid="{A5FF81C1-F976-4D83-A061-62B7AB987B61}"/>
    <cellStyle name="_Data_Ind Fin 2 QT 3 3 3" xfId="24156" xr:uid="{35634889-FF38-47DE-99A5-116DBDD61E87}"/>
    <cellStyle name="_Data_Ind Fin 2 QT 3 4" xfId="11978" xr:uid="{5840B915-55F8-43C1-89AE-6B7E13447CAB}"/>
    <cellStyle name="_Data_Ind Fin 2 QT 3 4 2" xfId="24673" xr:uid="{0105C7D8-976A-4F2D-B713-E7BFD069B1C7}"/>
    <cellStyle name="_Data_Ind Fin 2 QT 4" xfId="7714" xr:uid="{3C023B51-3433-4D0D-A9D9-B55BB6F865D4}"/>
    <cellStyle name="_Data_Ind Fin 2 QT 4 2" xfId="15055" xr:uid="{0E81421B-E471-4B8F-96ED-2EE3D9C64E96}"/>
    <cellStyle name="_Data_Ind Fin 2 QT 4 2 2" xfId="27566" xr:uid="{6AAD701B-CC2E-4727-82EB-34BA7593FB1C}"/>
    <cellStyle name="_Data_Ind Fin 2 QT 4 3" xfId="20925" xr:uid="{6AF72BA8-A431-4D85-88DE-63373ED3A301}"/>
    <cellStyle name="_Data_Ind Fin 2 QT 5" xfId="9753" xr:uid="{2FBDFBE2-4EB4-4625-8D25-036EDA14D592}"/>
    <cellStyle name="_Data_Ind Fin 2 QT 5 2" xfId="16867" xr:uid="{C683BDB5-A768-47A2-B945-5129A6A842E9}"/>
    <cellStyle name="_Data_Ind Fin 2 QT 5 2 2" xfId="29378" xr:uid="{5B89F5B6-4666-40B7-A4A0-F487DAAAE135}"/>
    <cellStyle name="_Data_Ind Fin 2 QT 5 3" xfId="22637" xr:uid="{DFB52B27-75AE-473D-A129-79321FD984FC}"/>
    <cellStyle name="_Data_Ind Fin 2 QT 6" xfId="11980" xr:uid="{9807A0C0-5069-4F8C-8D4B-ED7168AE91DA}"/>
    <cellStyle name="_Data_Ind Fin 2 QT 6 2" xfId="24675" xr:uid="{13E77894-358D-42B8-9880-FF29025A70C9}"/>
    <cellStyle name="_Data_IndFinIT_Forecast1_04EnglVers" xfId="1786" xr:uid="{5C937AD8-FBB7-46BD-987A-38877D60DC34}"/>
    <cellStyle name="_Data_IndFinIT_Forecast1_04EnglVers 2" xfId="1787" xr:uid="{4DD81D72-EA40-41A2-9835-14F1460650CB}"/>
    <cellStyle name="_Data_IndFinIT_Forecast1_04EnglVers 2 2" xfId="7715" xr:uid="{9DEAEC11-E719-456B-9587-F949F827BD54}"/>
    <cellStyle name="_Data_IndFinIT_Forecast1_04EnglVers 2 2 2" xfId="15056" xr:uid="{F59CD9CA-9AB4-4625-93E9-0DD57661CD8F}"/>
    <cellStyle name="_Data_IndFinIT_Forecast1_04EnglVers 2 2 2 2" xfId="27567" xr:uid="{57A5CC88-05F3-4CB4-9CF3-86C7A8FC00CB}"/>
    <cellStyle name="_Data_IndFinIT_Forecast1_04EnglVers 2 2 3" xfId="20926" xr:uid="{AFA54ED5-9E4C-49DA-A8AC-FFFD29890008}"/>
    <cellStyle name="_Data_IndFinIT_Forecast1_04EnglVers 2 3" xfId="11594" xr:uid="{6D12D462-815E-4F51-BEC7-0101CF73C589}"/>
    <cellStyle name="_Data_IndFinIT_Forecast1_04EnglVers 2 3 2" xfId="18529" xr:uid="{3CBE45A1-B8F9-48F9-84FF-67FEA00DBA22}"/>
    <cellStyle name="_Data_IndFinIT_Forecast1_04EnglVers 2 3 2 2" xfId="30894" xr:uid="{F4C09A93-F273-44D0-9BA4-F161D4584125}"/>
    <cellStyle name="_Data_IndFinIT_Forecast1_04EnglVers 2 3 3" xfId="24289" xr:uid="{C43F951B-DEDA-4EA2-A629-C5EEF9EB0166}"/>
    <cellStyle name="_Data_IndFinIT_Forecast1_04EnglVers 2 4" xfId="11976" xr:uid="{DFE4D6DA-C8BC-4A7C-980F-B50D9CA9FC77}"/>
    <cellStyle name="_Data_IndFinIT_Forecast1_04EnglVers 2 4 2" xfId="24671" xr:uid="{68229508-3662-46BC-AC24-34945E47D39A}"/>
    <cellStyle name="_Data_IndFinIT_Forecast1_04EnglVers 3" xfId="1788" xr:uid="{BA3D651B-A1D6-4DA1-83A6-A4F370B8AD53}"/>
    <cellStyle name="_Data_IndFinIT_Forecast1_04EnglVers 3 2" xfId="7716" xr:uid="{0E405CE3-C180-4ACB-86C8-A150E98FD2D8}"/>
    <cellStyle name="_Data_IndFinIT_Forecast1_04EnglVers 3 2 2" xfId="15057" xr:uid="{2696FF6D-2F24-4276-84C6-ECFD8806E8D6}"/>
    <cellStyle name="_Data_IndFinIT_Forecast1_04EnglVers 3 2 2 2" xfId="27568" xr:uid="{11C63858-81C6-49B8-966B-86F3F62BFB16}"/>
    <cellStyle name="_Data_IndFinIT_Forecast1_04EnglVers 3 2 3" xfId="20927" xr:uid="{D9AB0B91-1A77-468A-9DD0-21BAB1F717BF}"/>
    <cellStyle name="_Data_IndFinIT_Forecast1_04EnglVers 3 3" xfId="11592" xr:uid="{BDD4A7A5-9273-469B-9040-F284827456FC}"/>
    <cellStyle name="_Data_IndFinIT_Forecast1_04EnglVers 3 3 2" xfId="18527" xr:uid="{2792ED7F-023D-40FC-BCFB-47891F386E51}"/>
    <cellStyle name="_Data_IndFinIT_Forecast1_04EnglVers 3 3 2 2" xfId="30892" xr:uid="{B26B9ED9-2EFE-4BC6-AA42-5C244BB2812D}"/>
    <cellStyle name="_Data_IndFinIT_Forecast1_04EnglVers 3 3 3" xfId="24287" xr:uid="{722E2F9D-3BC3-4619-BC41-FB94B2472948}"/>
    <cellStyle name="_Data_IndFinIT_Forecast1_04EnglVers 3 4" xfId="11975" xr:uid="{1BCEC45A-A633-4053-8B13-75DAB5E2E62B}"/>
    <cellStyle name="_Data_IndFinIT_Forecast1_04EnglVers 3 4 2" xfId="24670" xr:uid="{4A031632-43CD-496A-A1F4-88B1162131A7}"/>
    <cellStyle name="_Data_IndFinIT_Forecast1_04EnglVers 4" xfId="7717" xr:uid="{5403C610-240E-4AE0-A3EB-1F49E47656BD}"/>
    <cellStyle name="_Data_IndFinIT_Forecast1_04EnglVers 4 2" xfId="15058" xr:uid="{C838C510-0AEA-49A9-83CD-931DAFA85699}"/>
    <cellStyle name="_Data_IndFinIT_Forecast1_04EnglVers 4 2 2" xfId="27569" xr:uid="{5AD68BCE-A863-4867-B0CE-F3B775345424}"/>
    <cellStyle name="_Data_IndFinIT_Forecast1_04EnglVers 4 3" xfId="20928" xr:uid="{7F0B692F-51E1-406D-9BDD-383C171A92D0}"/>
    <cellStyle name="_Data_IndFinIT_Forecast1_04EnglVers 5" xfId="11593" xr:uid="{1B5B7404-18C3-4F8C-B297-31482E1CAD81}"/>
    <cellStyle name="_Data_IndFinIT_Forecast1_04EnglVers 5 2" xfId="18528" xr:uid="{B1127D7A-4B54-4728-A05F-6A0E16BA537D}"/>
    <cellStyle name="_Data_IndFinIT_Forecast1_04EnglVers 5 2 2" xfId="30893" xr:uid="{FADD6D18-DD8F-407A-BF67-EF5CEC18B680}"/>
    <cellStyle name="_Data_IndFinIT_Forecast1_04EnglVers 5 3" xfId="24288" xr:uid="{86607575-1DBB-4C39-ACA9-395B0D8A55B6}"/>
    <cellStyle name="_Data_IndFinIT_Forecast1_04EnglVers 6" xfId="11977" xr:uid="{C5CDDF89-20E3-46BD-8FB9-DC5A53DB40AD}"/>
    <cellStyle name="_Data_IndFinIT_Forecast1_04EnglVers 6 2" xfId="24672" xr:uid="{7879E975-0894-4341-ACB8-E632427798EE}"/>
    <cellStyle name="_Data_INDUSTRIAL &amp; MARINE GEC 28 29 GENNAIO" xfId="1789" xr:uid="{EAC67EC9-2B0C-4612-AE51-CE6F9550373F}"/>
    <cellStyle name="_Data_INDUSTRIAL &amp; MARINE GEC 28 29 GENNAIO 2" xfId="1790" xr:uid="{8AB751EA-4A63-4E1B-8A57-6F76EBB772DA}"/>
    <cellStyle name="_Data_INDUSTRIAL &amp; MARINE GEC 28 29 GENNAIO 2 2" xfId="7722" xr:uid="{8670AA3B-41F6-4C45-9587-A9AE498615F4}"/>
    <cellStyle name="_Data_INDUSTRIAL &amp; MARINE GEC 28 29 GENNAIO 2 2 2" xfId="15063" xr:uid="{B51A787B-EFDB-4666-AE82-17DBE4E068A6}"/>
    <cellStyle name="_Data_INDUSTRIAL &amp; MARINE GEC 28 29 GENNAIO 2 2 2 2" xfId="27574" xr:uid="{CF8E0B42-557C-4EEF-B548-DAB50BA8EA06}"/>
    <cellStyle name="_Data_INDUSTRIAL &amp; MARINE GEC 28 29 GENNAIO 2 2 3" xfId="20933" xr:uid="{710D3EA0-EBA9-4291-9B1C-A8F355A34BD7}"/>
    <cellStyle name="_Data_INDUSTRIAL &amp; MARINE GEC 28 29 GENNAIO 2 3" xfId="11586" xr:uid="{4DD46C7C-FA89-4DDE-81C2-B70F7C22E150}"/>
    <cellStyle name="_Data_INDUSTRIAL &amp; MARINE GEC 28 29 GENNAIO 2 3 2" xfId="18521" xr:uid="{1EBA48E5-760F-4798-B85F-7AB3CE45C8F2}"/>
    <cellStyle name="_Data_INDUSTRIAL &amp; MARINE GEC 28 29 GENNAIO 2 3 2 2" xfId="30886" xr:uid="{74A6209D-7ADC-4046-9779-FFF9EB59C5D3}"/>
    <cellStyle name="_Data_INDUSTRIAL &amp; MARINE GEC 28 29 GENNAIO 2 3 3" xfId="24281" xr:uid="{FD933714-A357-4CE9-9B80-488C2AC0608F}"/>
    <cellStyle name="_Data_INDUSTRIAL &amp; MARINE GEC 28 29 GENNAIO 2 4" xfId="11973" xr:uid="{1D46B532-1EE5-406B-967E-20D9FBE17F32}"/>
    <cellStyle name="_Data_INDUSTRIAL &amp; MARINE GEC 28 29 GENNAIO 2 4 2" xfId="24668" xr:uid="{00D4A29C-77D7-459D-B597-71CD15C3EE49}"/>
    <cellStyle name="_Data_INDUSTRIAL &amp; MARINE GEC 28 29 GENNAIO 3" xfId="1791" xr:uid="{23EEF62A-CAE8-43AB-876C-E2C5FD3B66CE}"/>
    <cellStyle name="_Data_INDUSTRIAL &amp; MARINE GEC 28 29 GENNAIO 3 2" xfId="7723" xr:uid="{D28E1EB5-89B5-49B8-B99D-98A36345F9C5}"/>
    <cellStyle name="_Data_INDUSTRIAL &amp; MARINE GEC 28 29 GENNAIO 3 2 2" xfId="15064" xr:uid="{A5F1ACD7-FE96-4AD3-9CD4-FDDDA7D5517B}"/>
    <cellStyle name="_Data_INDUSTRIAL &amp; MARINE GEC 28 29 GENNAIO 3 2 2 2" xfId="27575" xr:uid="{6D0291C3-A865-4776-8365-1A2F268B2E58}"/>
    <cellStyle name="_Data_INDUSTRIAL &amp; MARINE GEC 28 29 GENNAIO 3 2 3" xfId="20934" xr:uid="{BBB58001-7C97-4A8C-9702-FF107690A07A}"/>
    <cellStyle name="_Data_INDUSTRIAL &amp; MARINE GEC 28 29 GENNAIO 3 3" xfId="11567" xr:uid="{A3C5A12B-1895-4114-A145-0E3FFB202B51}"/>
    <cellStyle name="_Data_INDUSTRIAL &amp; MARINE GEC 28 29 GENNAIO 3 3 2" xfId="18504" xr:uid="{5E6A0D9B-7FEC-4DF2-9D80-743F75D2FF18}"/>
    <cellStyle name="_Data_INDUSTRIAL &amp; MARINE GEC 28 29 GENNAIO 3 3 2 2" xfId="30869" xr:uid="{E19AC438-AEDF-46E9-9CAE-E53FC61E3888}"/>
    <cellStyle name="_Data_INDUSTRIAL &amp; MARINE GEC 28 29 GENNAIO 3 3 3" xfId="24262" xr:uid="{0EFF0CC5-333A-4A5E-9CA9-39CBA7699D06}"/>
    <cellStyle name="_Data_INDUSTRIAL &amp; MARINE GEC 28 29 GENNAIO 3 4" xfId="11972" xr:uid="{F15B29AA-C637-4A08-AAD3-6302BFAF6F91}"/>
    <cellStyle name="_Data_INDUSTRIAL &amp; MARINE GEC 28 29 GENNAIO 3 4 2" xfId="24667" xr:uid="{10C0D28C-8EFA-4E39-AAF2-A27D703093A7}"/>
    <cellStyle name="_Data_INDUSTRIAL &amp; MARINE GEC 28 29 GENNAIO 4" xfId="7718" xr:uid="{ED38FF90-3475-438D-9AE8-3BF784D3B3B9}"/>
    <cellStyle name="_Data_INDUSTRIAL &amp; MARINE GEC 28 29 GENNAIO 4 2" xfId="15059" xr:uid="{0299D560-0391-465D-A3D5-D5949E93B79B}"/>
    <cellStyle name="_Data_INDUSTRIAL &amp; MARINE GEC 28 29 GENNAIO 4 2 2" xfId="27570" xr:uid="{AA7F345E-9978-4286-87E2-5BB6429A1F3A}"/>
    <cellStyle name="_Data_INDUSTRIAL &amp; MARINE GEC 28 29 GENNAIO 4 3" xfId="20929" xr:uid="{97786EB0-0858-4563-9D45-A8D90AFA0220}"/>
    <cellStyle name="_Data_INDUSTRIAL &amp; MARINE GEC 28 29 GENNAIO 5" xfId="11590" xr:uid="{DDDDBC8E-73DA-438D-BF4D-E7DCAF1261F4}"/>
    <cellStyle name="_Data_INDUSTRIAL &amp; MARINE GEC 28 29 GENNAIO 5 2" xfId="18525" xr:uid="{CBB4D05D-8EF8-4C0C-847F-C43C2F1CC35E}"/>
    <cellStyle name="_Data_INDUSTRIAL &amp; MARINE GEC 28 29 GENNAIO 5 2 2" xfId="30890" xr:uid="{E4BCC706-309F-4845-A816-E27D8CDDA851}"/>
    <cellStyle name="_Data_INDUSTRIAL &amp; MARINE GEC 28 29 GENNAIO 5 3" xfId="24285" xr:uid="{7669D041-F30D-40EA-AB51-F8A4999C664B}"/>
    <cellStyle name="_Data_INDUSTRIAL &amp; MARINE GEC 28 29 GENNAIO 6" xfId="11974" xr:uid="{7FA135A9-5C47-4281-8E14-1ECDDF47A282}"/>
    <cellStyle name="_Data_INDUSTRIAL &amp; MARINE GEC 28 29 GENNAIO 6 2" xfId="24669" xr:uid="{2F567CBF-2B62-4315-A7F1-0AF6B6037103}"/>
    <cellStyle name="_Data_Invest Tab modificate" xfId="1792" xr:uid="{50986E2A-F5B9-4F31-9347-5E200DDCE341}"/>
    <cellStyle name="_Data_Invest Tab modificate 2" xfId="1793" xr:uid="{C8148F5A-3FAA-4C1C-9BF6-BDD21BF1BB7F}"/>
    <cellStyle name="_Data_Invest Tab modificate 2 2" xfId="7725" xr:uid="{D9A7A983-62C7-4E00-85EF-82E7A53DF362}"/>
    <cellStyle name="_Data_Invest Tab modificate 2 2 2" xfId="15066" xr:uid="{021144FF-498B-4C7C-A261-5D8C0E6F74BE}"/>
    <cellStyle name="_Data_Invest Tab modificate 2 2 2 2" xfId="27577" xr:uid="{7F634227-D65C-4710-8FD3-5900ABE29572}"/>
    <cellStyle name="_Data_Invest Tab modificate 2 2 3" xfId="20936" xr:uid="{A2D83A84-9779-46BB-A9FE-D7A0C50B4489}"/>
    <cellStyle name="_Data_Invest Tab modificate 2 3" xfId="11562" xr:uid="{22D94BC4-6DF3-48EF-B1A0-E03A49435C2D}"/>
    <cellStyle name="_Data_Invest Tab modificate 2 3 2" xfId="18499" xr:uid="{9C302528-0745-4F39-92F9-6BC8B0A502A1}"/>
    <cellStyle name="_Data_Invest Tab modificate 2 3 2 2" xfId="30864" xr:uid="{EFA41598-3F5B-4821-B8E4-0112D5C4004D}"/>
    <cellStyle name="_Data_Invest Tab modificate 2 3 3" xfId="24257" xr:uid="{38D16404-4A0D-4901-82C1-A03106DEAE67}"/>
    <cellStyle name="_Data_Invest Tab modificate 2 4" xfId="11970" xr:uid="{77F785C7-7DAC-4D77-990B-C90B664E666F}"/>
    <cellStyle name="_Data_Invest Tab modificate 2 4 2" xfId="24665" xr:uid="{9302ED66-A849-4B41-BAA9-D82E775C0BCE}"/>
    <cellStyle name="_Data_Invest Tab modificate 3" xfId="1794" xr:uid="{BDA45A16-2EB0-4884-9C64-2B4AA25FF484}"/>
    <cellStyle name="_Data_Invest Tab modificate 3 2" xfId="7726" xr:uid="{21887852-C07D-4BA2-B438-3AE47C917DB8}"/>
    <cellStyle name="_Data_Invest Tab modificate 3 2 2" xfId="15067" xr:uid="{4EEBAB60-398A-4DDC-822B-B7D7B13FC76A}"/>
    <cellStyle name="_Data_Invest Tab modificate 3 2 2 2" xfId="27578" xr:uid="{08EA51D8-8A5E-40C9-938E-F2D2331E13B1}"/>
    <cellStyle name="_Data_Invest Tab modificate 3 2 3" xfId="20937" xr:uid="{DC62A3EC-7ED3-4883-AD69-1DA1089901D2}"/>
    <cellStyle name="_Data_Invest Tab modificate 3 3" xfId="11560" xr:uid="{F77F3B5E-1EF0-4D91-98D2-7B6CA353920D}"/>
    <cellStyle name="_Data_Invest Tab modificate 3 3 2" xfId="18497" xr:uid="{96A9FF04-BB9E-4276-B375-6CC81C193BA6}"/>
    <cellStyle name="_Data_Invest Tab modificate 3 3 2 2" xfId="30862" xr:uid="{AC19E326-CA23-43A5-B43F-7B2643953680}"/>
    <cellStyle name="_Data_Invest Tab modificate 3 3 3" xfId="24255" xr:uid="{91372075-9816-4345-BA4D-FCD5D195F518}"/>
    <cellStyle name="_Data_Invest Tab modificate 3 4" xfId="11969" xr:uid="{5CD2B8A2-833A-4B26-A2BD-43A8DFFA9E43}"/>
    <cellStyle name="_Data_Invest Tab modificate 3 4 2" xfId="24664" xr:uid="{F11AB173-7DDB-42E6-BE4A-B049F651FAB5}"/>
    <cellStyle name="_Data_Invest Tab modificate 4" xfId="7724" xr:uid="{E8DFFF83-8756-4849-B7DA-30F3BE6863D4}"/>
    <cellStyle name="_Data_Invest Tab modificate 4 2" xfId="15065" xr:uid="{71765DC3-AF16-458A-978B-FFF57AE4E785}"/>
    <cellStyle name="_Data_Invest Tab modificate 4 2 2" xfId="27576" xr:uid="{54AA2396-BA2F-4687-B4A9-13675BFFAF7C}"/>
    <cellStyle name="_Data_Invest Tab modificate 4 3" xfId="20935" xr:uid="{FFDD2294-80CA-4D36-892E-7C8496BA0C76}"/>
    <cellStyle name="_Data_Invest Tab modificate 5" xfId="11565" xr:uid="{64D27ACE-258D-4F2C-9F11-71DA9A0D8D61}"/>
    <cellStyle name="_Data_Invest Tab modificate 5 2" xfId="18502" xr:uid="{767F7179-8FDC-464F-B422-A47EE657051A}"/>
    <cellStyle name="_Data_Invest Tab modificate 5 2 2" xfId="30867" xr:uid="{28C995CB-EAE1-458F-B4AE-7D8F66BE3D4D}"/>
    <cellStyle name="_Data_Invest Tab modificate 5 3" xfId="24260" xr:uid="{17A1A085-FAD4-4D84-A6C5-7106E6B8CC4A}"/>
    <cellStyle name="_Data_Invest Tab modificate 6" xfId="11971" xr:uid="{0CEAFE94-99C3-473C-87CE-12F608D4F46C}"/>
    <cellStyle name="_Data_Invest Tab modificate 6 2" xfId="24666" xr:uid="{DB546E64-AFE7-4211-8A2A-173D7AAF3591}"/>
    <cellStyle name="_Data_investimenti CDA 27.02.04" xfId="1795" xr:uid="{2E45AA8C-FDD9-4AEC-A794-570B661FF9F4}"/>
    <cellStyle name="_Data_investimenti CDA 27.02.04 2" xfId="1796" xr:uid="{C389AE64-3769-45AB-860E-839012772602}"/>
    <cellStyle name="_Data_investimenti CDA 27.02.04 2 2" xfId="7728" xr:uid="{1A6C6A6D-C1E7-416D-BA41-A27E96284832}"/>
    <cellStyle name="_Data_investimenti CDA 27.02.04 2 2 2" xfId="15069" xr:uid="{41AA7684-66F4-4AED-972C-EAEDA2CA7738}"/>
    <cellStyle name="_Data_investimenti CDA 27.02.04 2 2 2 2" xfId="27580" xr:uid="{5DE88486-17B2-4CC0-8DDD-07E220F346C8}"/>
    <cellStyle name="_Data_investimenti CDA 27.02.04 2 2 3" xfId="20939" xr:uid="{6B628D8B-DE0A-4A4A-9AE0-6EA404B88682}"/>
    <cellStyle name="_Data_investimenti CDA 27.02.04 2 3" xfId="9750" xr:uid="{CEC3E1B7-0768-4021-BCE2-33EBE0B44BFE}"/>
    <cellStyle name="_Data_investimenti CDA 27.02.04 2 3 2" xfId="16864" xr:uid="{13F26540-786C-473A-BFD4-B10A39B5F57F}"/>
    <cellStyle name="_Data_investimenti CDA 27.02.04 2 3 2 2" xfId="29375" xr:uid="{7A365FDA-EECC-42D4-90E4-B77F38C1BBA7}"/>
    <cellStyle name="_Data_investimenti CDA 27.02.04 2 3 3" xfId="22634" xr:uid="{8AC9C36D-96E8-4EB6-9F67-EB3166060F5A}"/>
    <cellStyle name="_Data_investimenti CDA 27.02.04 2 4" xfId="11967" xr:uid="{1FD01F76-A5FD-4452-81F1-64775BADBF7B}"/>
    <cellStyle name="_Data_investimenti CDA 27.02.04 2 4 2" xfId="24662" xr:uid="{EA97D17C-0EA8-458B-B649-423A71B11132}"/>
    <cellStyle name="_Data_investimenti CDA 27.02.04 3" xfId="1797" xr:uid="{1916D1F0-9771-4282-8D6F-B36FD15C4C7B}"/>
    <cellStyle name="_Data_investimenti CDA 27.02.04 3 2" xfId="7730" xr:uid="{19C6B6DF-AF29-472A-B680-61ABEB6813A6}"/>
    <cellStyle name="_Data_investimenti CDA 27.02.04 3 2 2" xfId="15071" xr:uid="{B1F33219-17D3-4C22-AA7E-BD1896AF017C}"/>
    <cellStyle name="_Data_investimenti CDA 27.02.04 3 2 2 2" xfId="27582" xr:uid="{F4DB4401-2EC8-4A33-85EE-09B55752AE1C}"/>
    <cellStyle name="_Data_investimenti CDA 27.02.04 3 2 3" xfId="20941" xr:uid="{F42EBAAD-DD5C-45A7-8AEC-CBCEB0F5A35D}"/>
    <cellStyle name="_Data_investimenti CDA 27.02.04 3 3" xfId="9749" xr:uid="{1FF3AB22-4CCC-467F-B95E-EDDD08E833BC}"/>
    <cellStyle name="_Data_investimenti CDA 27.02.04 3 3 2" xfId="16863" xr:uid="{96E299C9-1B7D-4C79-B6C8-FED2668FEB40}"/>
    <cellStyle name="_Data_investimenti CDA 27.02.04 3 3 2 2" xfId="29374" xr:uid="{25EAAD16-ABEE-4B5F-A295-6610854C5DF1}"/>
    <cellStyle name="_Data_investimenti CDA 27.02.04 3 3 3" xfId="22633" xr:uid="{7D967FC4-BADB-44DF-9002-9384142D6934}"/>
    <cellStyle name="_Data_investimenti CDA 27.02.04 3 4" xfId="11966" xr:uid="{27162ECD-419D-4BEC-BD7D-B6FE39463A74}"/>
    <cellStyle name="_Data_investimenti CDA 27.02.04 3 4 2" xfId="24661" xr:uid="{8AF90918-FF65-40AC-9FF3-8B37863DB7CC}"/>
    <cellStyle name="_Data_investimenti CDA 27.02.04 4" xfId="7727" xr:uid="{78ACF380-9206-4864-8449-C1310902EC58}"/>
    <cellStyle name="_Data_investimenti CDA 27.02.04 4 2" xfId="15068" xr:uid="{5B642C5D-34BA-4B75-9BB6-BBC1D44828E7}"/>
    <cellStyle name="_Data_investimenti CDA 27.02.04 4 2 2" xfId="27579" xr:uid="{45C91E0E-98E9-43F2-9BDF-DC69E9FC4F38}"/>
    <cellStyle name="_Data_investimenti CDA 27.02.04 4 3" xfId="20938" xr:uid="{FE9554A3-C774-4BCA-9537-AF72B18F370D}"/>
    <cellStyle name="_Data_investimenti CDA 27.02.04 5" xfId="11558" xr:uid="{E29BB9CA-54A4-400F-BC18-5DB4D18B7864}"/>
    <cellStyle name="_Data_investimenti CDA 27.02.04 5 2" xfId="18495" xr:uid="{0E9B5462-1F4A-44DF-AC69-FEFECB87009C}"/>
    <cellStyle name="_Data_investimenti CDA 27.02.04 5 2 2" xfId="30860" xr:uid="{19C6A137-C52E-4453-9B9D-10D1DABA9251}"/>
    <cellStyle name="_Data_investimenti CDA 27.02.04 5 3" xfId="24253" xr:uid="{5309FC07-E263-4C17-B51A-8A6409270CDA}"/>
    <cellStyle name="_Data_investimenti CDA 27.02.04 6" xfId="11968" xr:uid="{58CFC134-F3B7-43B6-92F9-4FBC3C75228C}"/>
    <cellStyle name="_Data_investimenti CDA 27.02.04 6 2" xfId="24663" xr:uid="{FB0978D5-C98F-4BEA-BEDA-8CC84750AA39}"/>
    <cellStyle name="_Data_INVESTIMENTI PER SETTORE 27.01.04" xfId="1798" xr:uid="{F13ADFD2-5B76-49D7-8B87-B755E0999461}"/>
    <cellStyle name="_Data_Itedi bdg05 vs C13 2004" xfId="1799" xr:uid="{CFC3CCDE-763F-4B38-8B1B-9B2EB43F8F1F}"/>
    <cellStyle name="_Data_Iveco " xfId="1800" xr:uid="{24B26399-99F3-414E-97C7-7EF8BC7F0F88}"/>
    <cellStyle name="_Data_Iveco  2" xfId="1801" xr:uid="{377A3B6B-E293-48E9-8C9B-A8ACFB6F6C65}"/>
    <cellStyle name="_Data_Iveco  2 2" xfId="7733" xr:uid="{05599DB6-0AAE-4859-B20C-B0FD14262A11}"/>
    <cellStyle name="_Data_Iveco  2 2 2" xfId="15074" xr:uid="{7A8B0812-4B0C-432D-B0B9-5323EF2CE4E8}"/>
    <cellStyle name="_Data_Iveco  2 2 2 2" xfId="27585" xr:uid="{A0482B08-1A1F-46AC-82AD-DC3628CDA598}"/>
    <cellStyle name="_Data_Iveco  2 2 3" xfId="20944" xr:uid="{AC331EDE-5ED3-4D6C-AE48-2B01E2AB4DCA}"/>
    <cellStyle name="_Data_Iveco  2 3" xfId="9745" xr:uid="{7C667C20-90F1-4FF7-9B3F-EF20E6CD23D4}"/>
    <cellStyle name="_Data_Iveco  2 3 2" xfId="16861" xr:uid="{C155D8F7-7D44-4140-A44C-8C7188CD74EA}"/>
    <cellStyle name="_Data_Iveco  2 3 2 2" xfId="29372" xr:uid="{1C454DF3-4DA2-4272-B28F-9729027D7B28}"/>
    <cellStyle name="_Data_Iveco  2 3 3" xfId="22629" xr:uid="{13DE15EA-E9BE-4E29-AB44-C2B4962EF404}"/>
    <cellStyle name="_Data_Iveco  2 4" xfId="11964" xr:uid="{84A35B2B-0268-449E-90C3-BB5A23E0AEE6}"/>
    <cellStyle name="_Data_Iveco  2 4 2" xfId="24659" xr:uid="{91DABD7B-029E-4226-828B-2FD826029582}"/>
    <cellStyle name="_Data_Iveco  3" xfId="1802" xr:uid="{BC0C58B3-064F-46A7-89F6-30703B5529C0}"/>
    <cellStyle name="_Data_Iveco  3 2" xfId="7734" xr:uid="{306011A0-9E47-4A2B-BB07-CE4FB8AAE761}"/>
    <cellStyle name="_Data_Iveco  3 2 2" xfId="15075" xr:uid="{8335FCCE-621F-4DDF-A3DD-3A364E9D63E3}"/>
    <cellStyle name="_Data_Iveco  3 2 2 2" xfId="27586" xr:uid="{8E1FEB99-8C0F-42F4-861B-F812C2FC7F88}"/>
    <cellStyle name="_Data_Iveco  3 2 3" xfId="20945" xr:uid="{ECEE4044-977C-4204-B1FD-3CFF35E48854}"/>
    <cellStyle name="_Data_Iveco  3 3" xfId="9744" xr:uid="{C4940501-6597-4B64-8C8F-E7F0A37B1250}"/>
    <cellStyle name="_Data_Iveco  3 3 2" xfId="16860" xr:uid="{F5C33C13-28FF-461B-B313-DB5F312F25C6}"/>
    <cellStyle name="_Data_Iveco  3 3 2 2" xfId="29371" xr:uid="{1AA72B94-AA9D-445A-8332-CD79A3982D75}"/>
    <cellStyle name="_Data_Iveco  3 3 3" xfId="22628" xr:uid="{77656C03-D93B-455E-81B8-C8B776A898D0}"/>
    <cellStyle name="_Data_Iveco  3 4" xfId="11963" xr:uid="{ACAFA06E-B3E8-42C0-995D-B645E5DB17E8}"/>
    <cellStyle name="_Data_Iveco  3 4 2" xfId="24658" xr:uid="{F207A9DC-5639-49CC-A68A-5037842D3AD7}"/>
    <cellStyle name="_Data_Iveco  4" xfId="7732" xr:uid="{80D985D6-2C1E-49AD-87F7-0977D975BF3C}"/>
    <cellStyle name="_Data_Iveco  4 2" xfId="15073" xr:uid="{FE1C87E0-8937-402E-AEEF-00216077339B}"/>
    <cellStyle name="_Data_Iveco  4 2 2" xfId="27584" xr:uid="{55E543B6-F25F-45B8-A8F2-7F97BD45E374}"/>
    <cellStyle name="_Data_Iveco  4 3" xfId="20943" xr:uid="{39227290-8630-407E-A44F-481E6916A15D}"/>
    <cellStyle name="_Data_Iveco  5" xfId="9746" xr:uid="{8FFFFEFB-A3C9-4363-82EB-560A3F9CE451}"/>
    <cellStyle name="_Data_Iveco  5 2" xfId="16862" xr:uid="{DF022BCE-66AD-42BB-982B-05D374A65BA4}"/>
    <cellStyle name="_Data_Iveco  5 2 2" xfId="29373" xr:uid="{CBCE97EB-3BB2-4DE4-95C2-E75CFC9B890B}"/>
    <cellStyle name="_Data_Iveco  5 3" xfId="22630" xr:uid="{097FF78E-A90D-40A8-AFDA-5A366BF3FDB0}"/>
    <cellStyle name="_Data_Iveco  6" xfId="11965" xr:uid="{03123804-5C25-4B98-99A9-88ABA38FA566}"/>
    <cellStyle name="_Data_Iveco  6 2" xfId="24660" xr:uid="{B1CA3449-DFEF-484D-AD3A-B7582A946174}"/>
    <cellStyle name="_Data_Iveco - TDB Quality_15_03_04" xfId="1803" xr:uid="{6DB4FE59-4869-4795-832C-615FC4E24E41}"/>
    <cellStyle name="_Data_Iveco - TDB Quality_15_03_04 2" xfId="1804" xr:uid="{F8936EDD-A1BD-414F-B61D-BE63268C2F01}"/>
    <cellStyle name="_Data_Iveco - TDB Quality_15_03_04 2 2" xfId="7736" xr:uid="{03B4CD90-A834-426E-AB09-57E9ED007BEE}"/>
    <cellStyle name="_Data_Iveco - TDB Quality_15_03_04 2 2 2" xfId="15077" xr:uid="{F5D6C2B7-77FF-463C-B0D7-ADA5B98C8FB7}"/>
    <cellStyle name="_Data_Iveco - TDB Quality_15_03_04 2 2 2 2" xfId="27588" xr:uid="{70760A4C-2FCF-4D74-B048-64FEE4516575}"/>
    <cellStyle name="_Data_Iveco - TDB Quality_15_03_04 2 2 3" xfId="20947" xr:uid="{4D99F11D-1041-4BEA-8047-9E1FAEB43C05}"/>
    <cellStyle name="_Data_Iveco - TDB Quality_15_03_04 2 3" xfId="9736" xr:uid="{38640ABA-60AE-4C7D-88E4-FBCAE4F1068D}"/>
    <cellStyle name="_Data_Iveco - TDB Quality_15_03_04 2 3 2" xfId="16855" xr:uid="{79F26A13-2EC5-4E46-B1CC-B96A7594219C}"/>
    <cellStyle name="_Data_Iveco - TDB Quality_15_03_04 2 3 2 2" xfId="29366" xr:uid="{490CA258-9A17-4292-B528-E826387F90EC}"/>
    <cellStyle name="_Data_Iveco - TDB Quality_15_03_04 2 3 3" xfId="22620" xr:uid="{E02031F6-D7CE-4DE0-A4EA-72681AFD49A6}"/>
    <cellStyle name="_Data_Iveco - TDB Quality_15_03_04 2 4" xfId="11961" xr:uid="{E1DDFA24-ED8D-4BE5-9363-FAF23C437549}"/>
    <cellStyle name="_Data_Iveco - TDB Quality_15_03_04 2 4 2" xfId="24656" xr:uid="{2E0AEC65-105C-4B72-B038-0D4CB510F6F8}"/>
    <cellStyle name="_Data_Iveco - TDB Quality_15_03_04 3" xfId="1805" xr:uid="{D8FB42F6-7A32-4328-9ECC-ED5B05C08B96}"/>
    <cellStyle name="_Data_Iveco - TDB Quality_15_03_04 3 2" xfId="7737" xr:uid="{B38481F9-C5E4-48A2-88D8-801F30F9804F}"/>
    <cellStyle name="_Data_Iveco - TDB Quality_15_03_04 3 2 2" xfId="15078" xr:uid="{2D7C32AC-5F18-451C-A0B4-5A0486289E0D}"/>
    <cellStyle name="_Data_Iveco - TDB Quality_15_03_04 3 2 2 2" xfId="27589" xr:uid="{2D061F60-7786-4555-A0E7-27E56DF14644}"/>
    <cellStyle name="_Data_Iveco - TDB Quality_15_03_04 3 2 3" xfId="20948" xr:uid="{F46D1F53-2407-47A9-877A-A6EE69C859A5}"/>
    <cellStyle name="_Data_Iveco - TDB Quality_15_03_04 3 3" xfId="9742" xr:uid="{5A5782F9-2AFF-4ECF-B5D8-FDE70564AA14}"/>
    <cellStyle name="_Data_Iveco - TDB Quality_15_03_04 3 3 2" xfId="16858" xr:uid="{EE1B0CA7-A163-4DAE-9A67-B5166549A301}"/>
    <cellStyle name="_Data_Iveco - TDB Quality_15_03_04 3 3 2 2" xfId="29369" xr:uid="{96D2C310-F545-478F-B194-922F72F7FE9F}"/>
    <cellStyle name="_Data_Iveco - TDB Quality_15_03_04 3 3 3" xfId="22626" xr:uid="{8C7DECAE-32D4-4B00-A321-2D0D8F0226D7}"/>
    <cellStyle name="_Data_Iveco - TDB Quality_15_03_04 3 4" xfId="11531" xr:uid="{B3EA8C6A-765F-4A00-9629-4C251C2C4017}"/>
    <cellStyle name="_Data_Iveco - TDB Quality_15_03_04 3 4 2" xfId="24229" xr:uid="{30D74E18-D86A-4F5A-B92E-46F115D69CB4}"/>
    <cellStyle name="_Data_Iveco - TDB Quality_15_03_04 4" xfId="7735" xr:uid="{1F12FF3E-2CC7-4547-9442-AADA98100FB4}"/>
    <cellStyle name="_Data_Iveco - TDB Quality_15_03_04 4 2" xfId="15076" xr:uid="{EF4442F2-3F2E-4C27-AF3F-CF751D4FA061}"/>
    <cellStyle name="_Data_Iveco - TDB Quality_15_03_04 4 2 2" xfId="27587" xr:uid="{774713EE-0737-4EE2-9105-24F78C6AE858}"/>
    <cellStyle name="_Data_Iveco - TDB Quality_15_03_04 4 3" xfId="20946" xr:uid="{B708CC7F-E393-4FAB-B903-2F42C0B797F1}"/>
    <cellStyle name="_Data_Iveco - TDB Quality_15_03_04 5" xfId="9743" xr:uid="{2B047B6C-362F-4C42-8F94-F7DD556BDF46}"/>
    <cellStyle name="_Data_Iveco - TDB Quality_15_03_04 5 2" xfId="16859" xr:uid="{56CDAA3A-CA91-4ECA-9CD2-06335C4AA084}"/>
    <cellStyle name="_Data_Iveco - TDB Quality_15_03_04 5 2 2" xfId="29370" xr:uid="{09DFF2D7-89F7-427B-91EF-7D34349D695C}"/>
    <cellStyle name="_Data_Iveco - TDB Quality_15_03_04 5 3" xfId="22627" xr:uid="{6DAAE46A-E120-43B4-A3F8-CF81F96C37B9}"/>
    <cellStyle name="_Data_Iveco - TDB Quality_15_03_04 6" xfId="11962" xr:uid="{6B232539-FC22-46FA-B69D-E81E55197B1F}"/>
    <cellStyle name="_Data_Iveco - TDB Quality_15_03_04 6 2" xfId="24657" xr:uid="{4753E68D-3C87-49C0-9673-0EDF2F660515}"/>
    <cellStyle name="_Data_Iveco 231104" xfId="1806" xr:uid="{9DA4463D-D328-4152-9EFD-187C6BC799CE}"/>
    <cellStyle name="_Data_Iveco cons 06-05" xfId="1807" xr:uid="{5670CE1D-F8D7-4D24-973A-336E11FCD0A0}"/>
    <cellStyle name="_Data_Iveco Q2" xfId="1808" xr:uid="{59E4D3C3-3365-45EC-9FFF-818209B9EB8F}"/>
    <cellStyle name="_Data_Iveco Q2 2" xfId="1809" xr:uid="{87C4872D-6656-4AD6-AFC6-9C1706FCD38F}"/>
    <cellStyle name="_Data_Iveco Q2 2 2" xfId="7741" xr:uid="{10DABC79-827A-4477-B8F4-5F4D3D18DC52}"/>
    <cellStyle name="_Data_Iveco Q2 2 2 2" xfId="15082" xr:uid="{8856CD1E-C5EC-400F-81A0-65763B4D8080}"/>
    <cellStyle name="_Data_Iveco Q2 2 2 2 2" xfId="27593" xr:uid="{D7A0659E-7161-4D4C-84A2-F1CCD293F8A6}"/>
    <cellStyle name="_Data_Iveco Q2 2 2 3" xfId="20952" xr:uid="{EABE5D51-5BF4-4212-8939-FD4DCEBB2F48}"/>
    <cellStyle name="_Data_Iveco Q2 2 3" xfId="11573" xr:uid="{17066AB5-62C3-4E34-A022-880B78B0D2BC}"/>
    <cellStyle name="_Data_Iveco Q2 2 3 2" xfId="18509" xr:uid="{9521B70C-3631-4208-A0AD-F54212E37573}"/>
    <cellStyle name="_Data_Iveco Q2 2 3 2 2" xfId="30874" xr:uid="{83ADE4CE-0FF7-4702-901D-C6BDE6D5CCAB}"/>
    <cellStyle name="_Data_Iveco Q2 2 3 3" xfId="24268" xr:uid="{790335B2-EDDC-4027-AF2D-32CFB19A61DB}"/>
    <cellStyle name="_Data_Iveco Q2 2 4" xfId="11959" xr:uid="{1AECFAF3-959D-4484-B3CE-CFF51928D974}"/>
    <cellStyle name="_Data_Iveco Q2 2 4 2" xfId="24654" xr:uid="{017EE1FD-FBA3-4CDC-84CC-BF6532B26BCD}"/>
    <cellStyle name="_Data_Iveco Q2 3" xfId="1810" xr:uid="{5E0D9297-B8D0-4524-98CE-A86F40F5787E}"/>
    <cellStyle name="_Data_Iveco Q2 3 2" xfId="7742" xr:uid="{45420586-A0BB-407E-AC06-5BF2132A38D3}"/>
    <cellStyle name="_Data_Iveco Q2 3 2 2" xfId="15083" xr:uid="{BFAECF5F-0F02-44BA-B85F-9C003C67CBFF}"/>
    <cellStyle name="_Data_Iveco Q2 3 2 2 2" xfId="27594" xr:uid="{A32ED2D1-369A-4336-AD05-0FE7A726378D}"/>
    <cellStyle name="_Data_Iveco Q2 3 2 3" xfId="20953" xr:uid="{B84DD351-C696-4067-BA7A-58A276A4B968}"/>
    <cellStyle name="_Data_Iveco Q2 3 3" xfId="9738" xr:uid="{62D10C98-52E1-465B-948A-882D8FD38455}"/>
    <cellStyle name="_Data_Iveco Q2 3 3 2" xfId="16856" xr:uid="{3AA8B5BC-EFD9-435D-B071-80D9B17352B5}"/>
    <cellStyle name="_Data_Iveco Q2 3 3 2 2" xfId="29367" xr:uid="{4DF74F74-4092-46AF-B21C-01C46A71557E}"/>
    <cellStyle name="_Data_Iveco Q2 3 3 3" xfId="22622" xr:uid="{4EEA52A2-F9CF-4B6A-8FEF-B4988CD9703F}"/>
    <cellStyle name="_Data_Iveco Q2 3 4" xfId="11958" xr:uid="{BBF9D4C2-914C-4392-A521-CC4F381C8417}"/>
    <cellStyle name="_Data_Iveco Q2 3 4 2" xfId="24653" xr:uid="{99E3B16C-712A-4F5F-B0A3-39B4AF396D07}"/>
    <cellStyle name="_Data_Iveco Q2 4" xfId="7740" xr:uid="{7D478F1E-0D45-4125-90BC-A542D2B0D067}"/>
    <cellStyle name="_Data_Iveco Q2 4 2" xfId="15081" xr:uid="{4CA20C64-EFA2-4D4D-B179-5D51E0498DF7}"/>
    <cellStyle name="_Data_Iveco Q2 4 2 2" xfId="27592" xr:uid="{856DF0E2-78CF-4470-ADEA-A1B13DEE4551}"/>
    <cellStyle name="_Data_Iveco Q2 4 3" xfId="20951" xr:uid="{2F4BC24B-A71F-4D49-9539-BF0366E05D2B}"/>
    <cellStyle name="_Data_Iveco Q2 5" xfId="9739" xr:uid="{AB249846-A927-46FB-951F-1784303AB105}"/>
    <cellStyle name="_Data_Iveco Q2 5 2" xfId="16857" xr:uid="{3CCC846B-95EC-4F2C-8787-986E4BEBFEEA}"/>
    <cellStyle name="_Data_Iveco Q2 5 2 2" xfId="29368" xr:uid="{23C4241F-A42A-4A25-B2B0-918A78BF00B4}"/>
    <cellStyle name="_Data_Iveco Q2 5 3" xfId="22623" xr:uid="{3B1DBF1E-0EF8-47B4-971B-BB225E0F7285}"/>
    <cellStyle name="_Data_Iveco Q2 6" xfId="11960" xr:uid="{439C7D92-35EB-4542-9CE3-CB24907AB7DB}"/>
    <cellStyle name="_Data_Iveco Q2 6 2" xfId="24655" xr:uid="{7DABBF44-5245-415F-AB77-37EEF6DD7CD9}"/>
    <cellStyle name="_Data_Iveco_Inv" xfId="1811" xr:uid="{98FEB827-CB67-4185-B694-90400F9EBEB8}"/>
    <cellStyle name="_Data_MANUF.  bdg 10 vs for 3 " xfId="1812" xr:uid="{7B3CFF97-0B6E-414B-84D0-ABD378F2DC42}"/>
    <cellStyle name="_Data_Market&amp;Stock" xfId="1813" xr:uid="{BD8C39BD-67EE-44F8-8F63-1BD534E08CA4}"/>
    <cellStyle name="_Data_MarketStock" xfId="1814" xr:uid="{46A22596-BA0D-4728-93AA-DD86BD04A6F9}"/>
    <cellStyle name="_Data_Matrice ROxBrand" xfId="1815" xr:uid="{4E0E35B8-55A5-4127-A708-CDAC2B46F4AA}"/>
    <cellStyle name="_Data_MEMO con TABELLE" xfId="1816" xr:uid="{667E1D72-F753-4D6F-A887-5B0A33FFC318}"/>
    <cellStyle name="_Data_MEMO con TABELLE 2" xfId="1817" xr:uid="{A8997DBD-CF6F-47A2-98A9-1A7F703A2C58}"/>
    <cellStyle name="_Data_MEMO con TABELLE 2 2" xfId="7749" xr:uid="{E0BB4900-139B-4BA7-83A4-6B7FE4AD4015}"/>
    <cellStyle name="_Data_MEMO con TABELLE 2 2 2" xfId="15088" xr:uid="{6E9E546C-7396-461D-9C9D-C6CE80B07FC4}"/>
    <cellStyle name="_Data_MEMO con TABELLE 2 2 2 2" xfId="27599" xr:uid="{47F8204C-A75F-4B74-B556-170EF9193ED6}"/>
    <cellStyle name="_Data_MEMO con TABELLE 2 2 3" xfId="20960" xr:uid="{09E0D19E-5A20-4D36-9A83-88A247413EDA}"/>
    <cellStyle name="_Data_MEMO con TABELLE 2 3" xfId="9733" xr:uid="{B42E1ED0-DB50-4648-9388-CCA546D12231}"/>
    <cellStyle name="_Data_MEMO con TABELLE 2 3 2" xfId="16853" xr:uid="{CCAB3C5C-9501-4D15-ABAE-393FEDF829D1}"/>
    <cellStyle name="_Data_MEMO con TABELLE 2 3 2 2" xfId="29364" xr:uid="{96FB9151-5E76-4D76-831A-ACEA72D9C520}"/>
    <cellStyle name="_Data_MEMO con TABELLE 2 3 3" xfId="22617" xr:uid="{6C5B676E-00AF-40E4-908A-45C5169577DA}"/>
    <cellStyle name="_Data_MEMO con TABELLE 2 4" xfId="11956" xr:uid="{30236D22-34F6-4AC5-B94E-03674D4DAC71}"/>
    <cellStyle name="_Data_MEMO con TABELLE 2 4 2" xfId="24651" xr:uid="{27B4C77F-4D41-4949-B66C-9B487774E343}"/>
    <cellStyle name="_Data_MEMO con TABELLE 3" xfId="1818" xr:uid="{4BACBCEC-41B8-4CA7-A303-B34A2CAB3545}"/>
    <cellStyle name="_Data_MEMO con TABELLE 3 2" xfId="7750" xr:uid="{A31D8256-2C6C-4D1A-807B-6DE94B9713A4}"/>
    <cellStyle name="_Data_MEMO con TABELLE 3 2 2" xfId="15089" xr:uid="{835F1882-C76D-4E7D-939E-BBF35325AF96}"/>
    <cellStyle name="_Data_MEMO con TABELLE 3 2 2 2" xfId="27600" xr:uid="{634DD8AC-E2E1-4F5A-8133-FB825EAA211D}"/>
    <cellStyle name="_Data_MEMO con TABELLE 3 2 3" xfId="20961" xr:uid="{D67F5293-ED1B-4926-AF08-1B552A544EE0}"/>
    <cellStyle name="_Data_MEMO con TABELLE 3 3" xfId="11341" xr:uid="{57444E7F-80D8-4C1E-807A-A31CA7C711CC}"/>
    <cellStyle name="_Data_MEMO con TABELLE 3 3 2" xfId="18320" xr:uid="{D9FBAFA0-61AC-4FEE-B865-B1EAA46EEF7A}"/>
    <cellStyle name="_Data_MEMO con TABELLE 3 3 2 2" xfId="30685" xr:uid="{B9E31BE0-A38D-464E-B5C8-611FCA2666B3}"/>
    <cellStyle name="_Data_MEMO con TABELLE 3 3 3" xfId="24055" xr:uid="{6ABA0F82-B7DB-41DA-BFCF-8DDF6F203199}"/>
    <cellStyle name="_Data_MEMO con TABELLE 3 4" xfId="11955" xr:uid="{9DEFB22E-FDA3-47BF-9700-D73913C6EA95}"/>
    <cellStyle name="_Data_MEMO con TABELLE 3 4 2" xfId="24650" xr:uid="{E8DFF27F-4F91-4BC5-9B2E-EFC73D2F7DEF}"/>
    <cellStyle name="_Data_MEMO con TABELLE 4" xfId="7748" xr:uid="{F9A17809-B335-4C0C-98F1-CE450FE1E2D2}"/>
    <cellStyle name="_Data_MEMO con TABELLE 4 2" xfId="15087" xr:uid="{E34B9D2B-3715-46B1-8E48-835D00D54ED7}"/>
    <cellStyle name="_Data_MEMO con TABELLE 4 2 2" xfId="27598" xr:uid="{5B524083-A66D-4646-AC75-EC7B9C45A1B4}"/>
    <cellStyle name="_Data_MEMO con TABELLE 4 3" xfId="20959" xr:uid="{2BFDC3A5-DBB7-4B04-B7A2-2A5994B619C7}"/>
    <cellStyle name="_Data_MEMO con TABELLE 5" xfId="9734" xr:uid="{484BC1CD-C6D8-4D2B-B056-26E889E2DE5B}"/>
    <cellStyle name="_Data_MEMO con TABELLE 5 2" xfId="16854" xr:uid="{F489D6B1-3D71-4B8F-B30B-65519A86B629}"/>
    <cellStyle name="_Data_MEMO con TABELLE 5 2 2" xfId="29365" xr:uid="{8623CA94-13F7-4350-9C35-E6BA932E4350}"/>
    <cellStyle name="_Data_MEMO con TABELLE 5 3" xfId="22618" xr:uid="{57DF3DAA-257A-41C3-AB55-7C1278013808}"/>
    <cellStyle name="_Data_MEMO con TABELLE 6" xfId="11957" xr:uid="{9277B381-65A6-43FE-8C7E-51C61C98937F}"/>
    <cellStyle name="_Data_MEMO con TABELLE 6 2" xfId="24652" xr:uid="{2DFA309D-4A0E-44A2-BE50-17927CADDBA7}"/>
    <cellStyle name="_Data_MIS 22" xfId="1819" xr:uid="{4D572395-6B13-49A4-A721-05EA792886B1}"/>
    <cellStyle name="_Data_MIS 23" xfId="1820" xr:uid="{D58BFB23-91B4-40BA-A880-E908231C1CB2}"/>
    <cellStyle name="_Data_MIS 25" xfId="1821" xr:uid="{17D30371-23E5-4232-AB6C-F6FF72BBD133}"/>
    <cellStyle name="_Data_MIS 26" xfId="1822" xr:uid="{C1E3CAC3-4A4F-4445-80E2-C78CA4925C76}"/>
    <cellStyle name="_Data_MIS 27" xfId="1823" xr:uid="{AF837411-E383-4EDE-B4D4-B26648B3F1C7}"/>
    <cellStyle name="_Data_MIS2" xfId="1824" xr:uid="{05FCB078-6C8F-4B7A-B3DC-CE75B5BD5085}"/>
    <cellStyle name="_Data_MIS2_1" xfId="1825" xr:uid="{4EA790BD-FB0E-4BB8-8FB4-5ECFBFB21827}"/>
    <cellStyle name="_Data_ND July BK 2005" xfId="1826" xr:uid="{6FAC17CA-4A29-49B5-89D2-BFB5D63C6F88}"/>
    <cellStyle name="_Data_ND July BK 2005 2" xfId="1827" xr:uid="{86DAEB1B-9FFF-4857-A8E4-7490DF5ADB74}"/>
    <cellStyle name="_Data_ND July BK 2005 2 2" xfId="7759" xr:uid="{00C8D5F7-693B-47CA-AECD-2C22755BD424}"/>
    <cellStyle name="_Data_ND July BK 2005 2 2 2" xfId="15096" xr:uid="{75A90664-BE33-4C83-ACAA-7E9186C1FB11}"/>
    <cellStyle name="_Data_ND July BK 2005 2 2 2 2" xfId="27607" xr:uid="{B7DB7D9B-C400-4979-8D87-C8C0B782CD52}"/>
    <cellStyle name="_Data_ND July BK 2005 2 2 3" xfId="20970" xr:uid="{8C99E3FC-513F-4B48-8409-91D940DC6DC1}"/>
    <cellStyle name="_Data_ND July BK 2005 2 3" xfId="13189" xr:uid="{8C1EEA94-CD36-4384-9543-2A19AB2F9F72}"/>
    <cellStyle name="_Data_ND July BK 2005 2 3 2" xfId="18915" xr:uid="{472496A9-DF06-4C0B-8868-75328E3EEC49}"/>
    <cellStyle name="_Data_ND July BK 2005 2 3 2 2" xfId="31280" xr:uid="{A6D25FF6-4535-4986-BEF2-A834B35B1D1D}"/>
    <cellStyle name="_Data_ND July BK 2005 2 3 3" xfId="25882" xr:uid="{B2F6A0EA-49D0-47CE-9665-B1925C0E073B}"/>
    <cellStyle name="_Data_ND July BK 2005 2 4" xfId="11952" xr:uid="{0E304152-38D2-494B-B7F7-B12610BB727E}"/>
    <cellStyle name="_Data_ND July BK 2005 2 4 2" xfId="24647" xr:uid="{C9050589-91E0-4A12-8830-735C53B09403}"/>
    <cellStyle name="_Data_ND July BK 2005 3" xfId="1828" xr:uid="{14BF7B16-6105-451A-89E9-A4FCCEC667A6}"/>
    <cellStyle name="_Data_ND July BK 2005 3 2" xfId="7760" xr:uid="{78169E54-1CBF-45F8-AD0F-98E3951735B5}"/>
    <cellStyle name="_Data_ND July BK 2005 3 2 2" xfId="15097" xr:uid="{53BBF305-9081-4AC2-9F78-445D6FCA954D}"/>
    <cellStyle name="_Data_ND July BK 2005 3 2 2 2" xfId="27608" xr:uid="{19886AA4-745F-4E19-84DD-8629928D42A1}"/>
    <cellStyle name="_Data_ND July BK 2005 3 2 3" xfId="20971" xr:uid="{034C9444-8B03-4080-B257-FD3D9CC6BC05}"/>
    <cellStyle name="_Data_ND July BK 2005 3 3" xfId="11570" xr:uid="{A70D0ABE-FCF0-4C6D-AF6B-2506EEF63A35}"/>
    <cellStyle name="_Data_ND July BK 2005 3 3 2" xfId="18507" xr:uid="{31A86D4D-2A8E-4794-B78A-5E539FCF46AE}"/>
    <cellStyle name="_Data_ND July BK 2005 3 3 2 2" xfId="30872" xr:uid="{17C1090B-C6A9-4971-92CA-894CE811D722}"/>
    <cellStyle name="_Data_ND July BK 2005 3 3 3" xfId="24265" xr:uid="{47D42E7D-A1E3-4EDD-A893-95F00E00A5E5}"/>
    <cellStyle name="_Data_ND July BK 2005 3 4" xfId="11235" xr:uid="{3FE6FC31-ABBB-4B50-9F6C-2AB6F2699F6D}"/>
    <cellStyle name="_Data_ND July BK 2005 3 4 2" xfId="23962" xr:uid="{462F459D-B99D-4F58-8790-E113279E37A6}"/>
    <cellStyle name="_Data_ND July BK 2005 4" xfId="7758" xr:uid="{6D349E3C-0312-4C3C-B2CA-AEF2BC30707B}"/>
    <cellStyle name="_Data_ND July BK 2005 4 2" xfId="15095" xr:uid="{265544C1-15A7-4E67-9DDB-F894CF65D743}"/>
    <cellStyle name="_Data_ND July BK 2005 4 2 2" xfId="27606" xr:uid="{3C19F1DB-2F56-43EA-BF04-1FB9B66DEFBD}"/>
    <cellStyle name="_Data_ND July BK 2005 4 3" xfId="20969" xr:uid="{CA564D3C-1197-4C92-840D-598AC9F21EFE}"/>
    <cellStyle name="_Data_ND July BK 2005 5" xfId="13185" xr:uid="{F632DDEF-8D66-4E1F-865B-61ACEB4D1D81}"/>
    <cellStyle name="_Data_ND July BK 2005 5 2" xfId="18911" xr:uid="{5600F6A0-B926-420E-879F-E365DD169E0F}"/>
    <cellStyle name="_Data_ND July BK 2005 5 2 2" xfId="31276" xr:uid="{06F83655-9451-4555-B11C-8523EA7279F8}"/>
    <cellStyle name="_Data_ND July BK 2005 5 3" xfId="25878" xr:uid="{A87EB64F-0A44-4D1C-8F65-0A87CF67135C}"/>
    <cellStyle name="_Data_ND July BK 2005 6" xfId="11953" xr:uid="{587213B4-3E0E-47F9-98C2-7820403E3734}"/>
    <cellStyle name="_Data_ND July BK 2005 6 2" xfId="24648" xr:uid="{52D6B6A4-CAEC-4F55-BC48-A8571633EE4A}"/>
    <cellStyle name="_Data_Net Debt 04-05" xfId="1829" xr:uid="{734A020A-7A31-42D4-A63A-A9D9828DCF08}"/>
    <cellStyle name="_Data_Net Debt 04-05 2" xfId="1830" xr:uid="{B2EAB0CA-CE2D-4AC0-82F0-5D14FE340BA1}"/>
    <cellStyle name="_Data_Net Debt 04-05 2 2" xfId="7762" xr:uid="{1704E930-32D5-4A49-BFA9-265F2C2DBB15}"/>
    <cellStyle name="_Data_Net Debt 04-05 2 2 2" xfId="15099" xr:uid="{35784AA9-FD70-4C63-8440-EB827FE6D281}"/>
    <cellStyle name="_Data_Net Debt 04-05 2 2 2 2" xfId="27610" xr:uid="{AA8C18F1-6997-42FE-938D-2C8C868BB0D7}"/>
    <cellStyle name="_Data_Net Debt 04-05 2 2 3" xfId="20973" xr:uid="{23216744-B7F8-47C0-AE76-20BB3CBEEC91}"/>
    <cellStyle name="_Data_Net Debt 04-05 2 3" xfId="9729" xr:uid="{A584C758-60D6-437C-BE69-2985E196EF36}"/>
    <cellStyle name="_Data_Net Debt 04-05 2 3 2" xfId="16851" xr:uid="{66D69234-D26B-4378-8925-77774B700E89}"/>
    <cellStyle name="_Data_Net Debt 04-05 2 3 2 2" xfId="29362" xr:uid="{BDA06D60-D310-4561-8767-F12EF819BB61}"/>
    <cellStyle name="_Data_Net Debt 04-05 2 3 3" xfId="22613" xr:uid="{258360D1-377B-4E36-8571-0EAF7ED4BA85}"/>
    <cellStyle name="_Data_Net Debt 04-05 2 4" xfId="11951" xr:uid="{1370A4F0-F0DB-4312-882D-31DDBD974FC1}"/>
    <cellStyle name="_Data_Net Debt 04-05 2 4 2" xfId="24646" xr:uid="{1129485E-4549-4BAF-ACEC-F7DB350CF71D}"/>
    <cellStyle name="_Data_Net Debt 04-05 3" xfId="1831" xr:uid="{EEE8D491-220F-449C-940D-395C7329FD1D}"/>
    <cellStyle name="_Data_Net Debt 04-05 3 2" xfId="7763" xr:uid="{9E2AEFB4-31CF-4D9F-8504-363FC7A20C06}"/>
    <cellStyle name="_Data_Net Debt 04-05 3 2 2" xfId="15100" xr:uid="{11759DCF-6183-4CA5-83E1-393CCE2EFB48}"/>
    <cellStyle name="_Data_Net Debt 04-05 3 2 2 2" xfId="27611" xr:uid="{FC41CCB5-6112-420A-A1E1-FE782319A58C}"/>
    <cellStyle name="_Data_Net Debt 04-05 3 2 3" xfId="20974" xr:uid="{C2E790ED-0A21-44EA-88BB-EB9CD07E3422}"/>
    <cellStyle name="_Data_Net Debt 04-05 3 3" xfId="11344" xr:uid="{87C14E47-008A-4857-BAA1-654FCCF13F7B}"/>
    <cellStyle name="_Data_Net Debt 04-05 3 3 2" xfId="18323" xr:uid="{3EC39475-670B-488C-9707-2DE8EC90D82B}"/>
    <cellStyle name="_Data_Net Debt 04-05 3 3 2 2" xfId="30688" xr:uid="{23B07D63-9F30-4025-90C5-F06BA0526081}"/>
    <cellStyle name="_Data_Net Debt 04-05 3 3 3" xfId="24058" xr:uid="{7DB66829-244B-43EB-B8AD-518A7B57ECF7}"/>
    <cellStyle name="_Data_Net Debt 04-05 3 4" xfId="11950" xr:uid="{EDA5D04D-324E-46E8-ACAF-01FFFE8A2B06}"/>
    <cellStyle name="_Data_Net Debt 04-05 3 4 2" xfId="24645" xr:uid="{686766BC-1877-46FF-9F5C-762809B6B0E4}"/>
    <cellStyle name="_Data_Net Debt 04-05 4" xfId="7761" xr:uid="{C63941E5-D2AF-48F2-BF24-C9EE9EA06683}"/>
    <cellStyle name="_Data_Net Debt 04-05 4 2" xfId="15098" xr:uid="{A5CFBC24-B293-439E-8BF5-59337D40A4AE}"/>
    <cellStyle name="_Data_Net Debt 04-05 4 2 2" xfId="27609" xr:uid="{C0118B63-B387-4A4F-95E6-D560D7064E5B}"/>
    <cellStyle name="_Data_Net Debt 04-05 4 3" xfId="20972" xr:uid="{57141ADA-4DC6-445F-B245-4356AFAF220E}"/>
    <cellStyle name="_Data_Net Debt 04-05 5" xfId="9730" xr:uid="{CD7ED413-EDBE-46ED-A2B2-EA68140C36FD}"/>
    <cellStyle name="_Data_Net Debt 04-05 5 2" xfId="16852" xr:uid="{EC77620B-573D-4A6E-8D64-558AE28A99FA}"/>
    <cellStyle name="_Data_Net Debt 04-05 5 2 2" xfId="29363" xr:uid="{5AB38680-33EF-4C27-8A3F-E05A45BDC8B6}"/>
    <cellStyle name="_Data_Net Debt 04-05 5 3" xfId="22614" xr:uid="{6C0D31FC-198B-482B-A839-C2F37A963056}"/>
    <cellStyle name="_Data_Net Debt 04-05 6" xfId="11238" xr:uid="{7D8D623D-99A1-45A0-B731-FCB1E12AF4DB}"/>
    <cellStyle name="_Data_Net Debt 04-05 6 2" xfId="23965" xr:uid="{0388B44B-1F77-47FB-BBC0-BB9451B44E85}"/>
    <cellStyle name="_Data_On Prov Str C13" xfId="1832" xr:uid="{4AA83803-E597-4993-841C-B1D2C419D0D9}"/>
    <cellStyle name="_Data_On Prov Str C13 2" xfId="1833" xr:uid="{3F66C3CF-5009-4999-9DC0-503F2A31383B}"/>
    <cellStyle name="_Data_On Prov Str C13 2 2" xfId="7765" xr:uid="{8553CAB5-E0D8-4DCD-A0EE-7D995AAC3C84}"/>
    <cellStyle name="_Data_On Prov Str C13 2 2 2" xfId="15102" xr:uid="{0A8AF227-B9F0-450A-BD44-99456335E29D}"/>
    <cellStyle name="_Data_On Prov Str C13 2 2 2 2" xfId="27613" xr:uid="{F66EA743-7C92-48EB-9779-0AE0C27781B2}"/>
    <cellStyle name="_Data_On Prov Str C13 2 2 3" xfId="20976" xr:uid="{E9C75A2F-A9CC-407E-AA00-09A751F9F22C}"/>
    <cellStyle name="_Data_On Prov Str C13 2 3" xfId="9728" xr:uid="{8B805787-F50F-40E4-9A4B-9CB82001E367}"/>
    <cellStyle name="_Data_On Prov Str C13 2 3 2" xfId="16850" xr:uid="{80D12A1C-B431-4261-8DD9-B834820D71ED}"/>
    <cellStyle name="_Data_On Prov Str C13 2 3 2 2" xfId="29361" xr:uid="{202B3B62-4DF5-4299-BBC2-1193102C8185}"/>
    <cellStyle name="_Data_On Prov Str C13 2 3 3" xfId="22612" xr:uid="{9D5A5D50-7D17-40F4-AB4D-CDE737884DD7}"/>
    <cellStyle name="_Data_On Prov Str C13 2 4" xfId="11948" xr:uid="{586AB940-4A77-4930-BECD-06AB59EBCF5C}"/>
    <cellStyle name="_Data_On Prov Str C13 2 4 2" xfId="24643" xr:uid="{92D4D076-6925-422F-8660-49E23177D623}"/>
    <cellStyle name="_Data_On Prov Str C13 3" xfId="1834" xr:uid="{35598F11-FBCC-4D9E-97CD-8E4B5B51CDD2}"/>
    <cellStyle name="_Data_On Prov Str C13 3 2" xfId="7766" xr:uid="{5F5EB8F6-D55B-4A95-98E6-B8A37F7524D9}"/>
    <cellStyle name="_Data_On Prov Str C13 3 2 2" xfId="15103" xr:uid="{842DFFF7-3ABB-4BC3-98B4-E90F82390A42}"/>
    <cellStyle name="_Data_On Prov Str C13 3 2 2 2" xfId="27614" xr:uid="{250B3A60-13F4-45EB-A42B-A23115380ECA}"/>
    <cellStyle name="_Data_On Prov Str C13 3 2 3" xfId="20977" xr:uid="{441909F6-AC07-4853-8AEE-3541820DE66D}"/>
    <cellStyle name="_Data_On Prov Str C13 3 3" xfId="13187" xr:uid="{B48B941A-379F-4B36-B982-1DCC262FE949}"/>
    <cellStyle name="_Data_On Prov Str C13 3 3 2" xfId="18913" xr:uid="{770474AD-7F0C-41F5-99AA-FEC1143773ED}"/>
    <cellStyle name="_Data_On Prov Str C13 3 3 2 2" xfId="31278" xr:uid="{06DA55BA-B501-4961-82AC-04F0FE1A321F}"/>
    <cellStyle name="_Data_On Prov Str C13 3 3 3" xfId="25880" xr:uid="{1C52CDB8-0C30-4B8B-8638-8BF7643D77FE}"/>
    <cellStyle name="_Data_On Prov Str C13 3 4" xfId="11947" xr:uid="{099677DB-EF5B-4713-9F22-3E53EAEF0B57}"/>
    <cellStyle name="_Data_On Prov Str C13 3 4 2" xfId="24642" xr:uid="{4BCA1E58-B918-49CE-9CA8-AF356C8DB783}"/>
    <cellStyle name="_Data_On Prov Str C13 4" xfId="7764" xr:uid="{1FCE60FB-E648-40C5-AC9D-65D236C7976D}"/>
    <cellStyle name="_Data_On Prov Str C13 4 2" xfId="15101" xr:uid="{4BCB95EF-D2CC-4092-860E-DF5535B830B3}"/>
    <cellStyle name="_Data_On Prov Str C13 4 2 2" xfId="27612" xr:uid="{1AD88D54-749E-46D5-AE1E-FDDD15CD42C3}"/>
    <cellStyle name="_Data_On Prov Str C13 4 3" xfId="20975" xr:uid="{0698DE2E-0C6B-49D0-BD15-31CC863759EE}"/>
    <cellStyle name="_Data_On Prov Str C13 5" xfId="11571" xr:uid="{25E83C90-8BA9-4385-8A22-3F90C3EC8D35}"/>
    <cellStyle name="_Data_On Prov Str C13 5 2" xfId="18508" xr:uid="{7E69C3F5-399C-4C64-AFBE-2A1D1FD31B73}"/>
    <cellStyle name="_Data_On Prov Str C13 5 2 2" xfId="30873" xr:uid="{56626FC5-F54C-4FC0-9ECD-25728DFE134F}"/>
    <cellStyle name="_Data_On Prov Str C13 5 3" xfId="24266" xr:uid="{36CBABE0-127A-44DF-AD32-3EFCCB8EEC43}"/>
    <cellStyle name="_Data_On Prov Str C13 6" xfId="11949" xr:uid="{7CC35426-FCA7-4C97-BF92-592A569545B2}"/>
    <cellStyle name="_Data_On Prov Str C13 6 2" xfId="24644" xr:uid="{68309776-6060-426D-8A2B-F4C48D1B3C36}"/>
    <cellStyle name="_Data_Operativi e Straordinari CNH" xfId="1835" xr:uid="{271154EC-9F15-4C82-8AAA-13BF30CE0BED}"/>
    <cellStyle name="_Data_Operativi e Straordinari Iveco" xfId="1836" xr:uid="{1CEB3567-574F-48B5-A2B1-9703070370E9}"/>
    <cellStyle name="_Data_OPS" xfId="1837" xr:uid="{7FD686C1-B9BB-4F76-9B05-37365894989E}"/>
    <cellStyle name="_Data_Perim 2004" xfId="1838" xr:uid="{215849EB-E9E3-4525-8181-A6548AC8389E}"/>
    <cellStyle name="_Data_Perim 2004 e 4 T" xfId="1839" xr:uid="{28236410-A4EC-41AD-A502-E9441617F0F5}"/>
    <cellStyle name="_Data_Pivot ABC" xfId="1840" xr:uid="{126D8E6F-6630-4DC7-9088-B54F9A18177F}"/>
    <cellStyle name="_Data_Pivot ABC 2" xfId="1841" xr:uid="{E01BBCBA-1AA4-4640-B42F-0036F1FA9E47}"/>
    <cellStyle name="_Data_Pivot ABC 2 2" xfId="7772" xr:uid="{3CD6462B-E2F5-4E82-B5D5-16B0C1AD9480}"/>
    <cellStyle name="_Data_Pivot ABC 2 2 2" xfId="15108" xr:uid="{B53F0018-A6B8-4ED9-AFFF-B77FDFB28744}"/>
    <cellStyle name="_Data_Pivot ABC 2 2 2 2" xfId="27619" xr:uid="{2B2DF477-1D64-448E-BBAC-EC0696468569}"/>
    <cellStyle name="_Data_Pivot ABC 2 2 3" xfId="20983" xr:uid="{4B8D1634-74C0-4ED6-B921-BBF2FEA46075}"/>
    <cellStyle name="_Data_Pivot ABC 2 3" xfId="9722" xr:uid="{F4D27491-8C24-4B0E-962E-AE910EED1FE2}"/>
    <cellStyle name="_Data_Pivot ABC 2 3 2" xfId="16848" xr:uid="{8F3EB659-783D-4348-A5FA-C4AEA59AB38F}"/>
    <cellStyle name="_Data_Pivot ABC 2 3 2 2" xfId="29359" xr:uid="{D9D2B2C8-3AE1-46B4-BE7C-2D6ECC409E8A}"/>
    <cellStyle name="_Data_Pivot ABC 2 3 3" xfId="22606" xr:uid="{4F48738F-1945-4D8A-84E8-FBF1A6D25060}"/>
    <cellStyle name="_Data_Pivot ABC 2 4" xfId="11941" xr:uid="{5D484EEB-424B-4C0D-B35D-6E1B3EA718AD}"/>
    <cellStyle name="_Data_Pivot ABC 2 4 2" xfId="24636" xr:uid="{4F9619E2-A204-4661-815F-FC1B89F95B69}"/>
    <cellStyle name="_Data_Pivot ABC 3" xfId="1842" xr:uid="{90BFEC33-E758-41C6-8D0B-C252B77E6590}"/>
    <cellStyle name="_Data_Pivot ABC 3 2" xfId="7773" xr:uid="{007B5756-9B43-4535-9B79-85FF10419582}"/>
    <cellStyle name="_Data_Pivot ABC 3 2 2" xfId="15109" xr:uid="{4AD1639A-6229-4786-82A3-AFA7E52BC45A}"/>
    <cellStyle name="_Data_Pivot ABC 3 2 2 2" xfId="27620" xr:uid="{A24515C0-A6C9-466D-B303-DB6E2C98DC30}"/>
    <cellStyle name="_Data_Pivot ABC 3 2 3" xfId="20984" xr:uid="{3F94B050-2129-4A6F-AB33-C7263CD94130}"/>
    <cellStyle name="_Data_Pivot ABC 3 3" xfId="13232" xr:uid="{15BD8FAC-206A-4099-AC87-3FFE81969A81}"/>
    <cellStyle name="_Data_Pivot ABC 3 3 2" xfId="18933" xr:uid="{33BA5202-CEB9-4C6F-B85E-2ED90E293D27}"/>
    <cellStyle name="_Data_Pivot ABC 3 3 2 2" xfId="31298" xr:uid="{5BD64395-DC5C-4C01-8D99-DD3811BBD46C}"/>
    <cellStyle name="_Data_Pivot ABC 3 3 3" xfId="25921" xr:uid="{F6C03FFA-4125-4230-A968-B454BDCF38F7}"/>
    <cellStyle name="_Data_Pivot ABC 3 4" xfId="11945" xr:uid="{7B59E316-A338-4BF3-A7F1-245699039267}"/>
    <cellStyle name="_Data_Pivot ABC 3 4 2" xfId="24640" xr:uid="{0F3E9518-C143-4A47-8EF0-C0B016F098CB}"/>
    <cellStyle name="_Data_Pivot ABC 4" xfId="7771" xr:uid="{073D87AA-EF07-41D4-BE5F-AB855E5AB26D}"/>
    <cellStyle name="_Data_Pivot ABC 4 2" xfId="15107" xr:uid="{B25A6F1C-8485-4592-AE28-182188844631}"/>
    <cellStyle name="_Data_Pivot ABC 4 2 2" xfId="27618" xr:uid="{56316B76-534E-414E-B5F1-977EE70AC7CB}"/>
    <cellStyle name="_Data_Pivot ABC 4 3" xfId="20982" xr:uid="{E48FF465-3E69-4931-A5BA-EDA583A012FC}"/>
    <cellStyle name="_Data_Pivot ABC 5" xfId="9723" xr:uid="{DEC41B18-D838-454C-8FFF-5310CA30F310}"/>
    <cellStyle name="_Data_Pivot ABC 5 2" xfId="16849" xr:uid="{9BBFC4BA-CF36-43BB-93A4-D1B04FA99295}"/>
    <cellStyle name="_Data_Pivot ABC 5 2 2" xfId="29360" xr:uid="{B3F738E8-4D57-4E8E-B68B-0D48494DF138}"/>
    <cellStyle name="_Data_Pivot ABC 5 3" xfId="22607" xr:uid="{6AFCF8EC-ED3E-4B83-AFC0-643E194B5764}"/>
    <cellStyle name="_Data_Pivot ABC 6" xfId="11946" xr:uid="{E23DC508-024F-4D2F-AC78-D392FDAC579F}"/>
    <cellStyle name="_Data_Pivot ABC 6 2" xfId="24641" xr:uid="{79F62102-041A-4D1E-9B1B-7187FA246957}"/>
    <cellStyle name="_Data_Prot_RepComm" xfId="1843" xr:uid="{81FC0583-B61A-48CB-9312-4E2B375D7AD1}"/>
    <cellStyle name="_Data_Q2 nuovi codici SP e CF" xfId="1844" xr:uid="{F7D27961-29B2-4FBE-8D2F-381A434917F3}"/>
    <cellStyle name="_Data_Q2 nuovi codici SP e CF 2" xfId="1845" xr:uid="{8AE9D24A-56C5-4C05-BA13-5412EEB9FB81}"/>
    <cellStyle name="_Data_Q2 nuovi codici SP e CF 2 2" xfId="7776" xr:uid="{64E38149-F468-4C07-89C4-5E20C649AF41}"/>
    <cellStyle name="_Data_Q2 nuovi codici SP e CF 2 2 2" xfId="15112" xr:uid="{3979445F-428B-49A3-B38B-5E6844237DAE}"/>
    <cellStyle name="_Data_Q2 nuovi codici SP e CF 2 2 2 2" xfId="27623" xr:uid="{3FC34DE4-BF32-4228-A0A9-8D85DD7D9E34}"/>
    <cellStyle name="_Data_Q2 nuovi codici SP e CF 2 2 3" xfId="20987" xr:uid="{40A3242A-A9E2-4432-868C-D4EBA117D64A}"/>
    <cellStyle name="_Data_Q2 nuovi codici SP e CF 2 3" xfId="13133" xr:uid="{4ED06462-F6BE-47EB-96C4-A4FAD7276A26}"/>
    <cellStyle name="_Data_Q2 nuovi codici SP e CF 2 3 2" xfId="18880" xr:uid="{FA593A0D-CEB6-4F7E-9A94-54882F3FB648}"/>
    <cellStyle name="_Data_Q2 nuovi codici SP e CF 2 3 2 2" xfId="31245" xr:uid="{21E9EAA8-371D-4515-954C-DE788E16B6F0}"/>
    <cellStyle name="_Data_Q2 nuovi codici SP e CF 2 3 3" xfId="25828" xr:uid="{87C279B9-A2E3-40F8-A8D6-2074ED3EA12A}"/>
    <cellStyle name="_Data_Q2 nuovi codici SP e CF 2 4" xfId="11943" xr:uid="{92BD3396-53A0-4D6E-AB91-EE3CA6CD8FB1}"/>
    <cellStyle name="_Data_Q2 nuovi codici SP e CF 2 4 2" xfId="24638" xr:uid="{D9ADA7CE-5750-4C2E-909C-D72546357FCA}"/>
    <cellStyle name="_Data_Q2 nuovi codici SP e CF 3" xfId="1846" xr:uid="{0AE711A6-EA90-435B-B3C5-E8941D384E05}"/>
    <cellStyle name="_Data_Q2 nuovi codici SP e CF 3 2" xfId="7777" xr:uid="{CC78BCB7-5C64-47B3-8298-4A01AADB2B10}"/>
    <cellStyle name="_Data_Q2 nuovi codici SP e CF 3 2 2" xfId="15113" xr:uid="{9297C62B-0750-4610-8BE5-B0054DE4C461}"/>
    <cellStyle name="_Data_Q2 nuovi codici SP e CF 3 2 2 2" xfId="27624" xr:uid="{48B11250-CA27-4C37-A80F-9357AE4EEBE1}"/>
    <cellStyle name="_Data_Q2 nuovi codici SP e CF 3 2 3" xfId="20988" xr:uid="{48CE5A64-5AD9-4C9D-A6BE-C5AFDB502271}"/>
    <cellStyle name="_Data_Q2 nuovi codici SP e CF 3 3" xfId="13233" xr:uid="{AB919C00-4AEF-494F-A9CD-78ECED430345}"/>
    <cellStyle name="_Data_Q2 nuovi codici SP e CF 3 3 2" xfId="18934" xr:uid="{F6C190C9-BFC5-4254-9DC6-0839F169AD9C}"/>
    <cellStyle name="_Data_Q2 nuovi codici SP e CF 3 3 2 2" xfId="31299" xr:uid="{300862C6-C59F-4E5B-88F5-83A64D1EE1A0}"/>
    <cellStyle name="_Data_Q2 nuovi codici SP e CF 3 3 3" xfId="25922" xr:uid="{4E084BAB-1B23-4806-8F52-6BEE4AF712DE}"/>
    <cellStyle name="_Data_Q2 nuovi codici SP e CF 3 4" xfId="11942" xr:uid="{801D970D-E2C4-48BF-945B-38367EC3FED4}"/>
    <cellStyle name="_Data_Q2 nuovi codici SP e CF 3 4 2" xfId="24637" xr:uid="{1795E546-BD9C-4B23-ACB4-0F90192CAF7C}"/>
    <cellStyle name="_Data_Q2 nuovi codici SP e CF 4" xfId="7775" xr:uid="{96055DD9-113C-4577-BF24-D1FA0E6ECCE5}"/>
    <cellStyle name="_Data_Q2 nuovi codici SP e CF 4 2" xfId="15111" xr:uid="{8F0A1E27-755E-421A-9F33-ABBEE98A211D}"/>
    <cellStyle name="_Data_Q2 nuovi codici SP e CF 4 2 2" xfId="27622" xr:uid="{64923185-9A89-464B-B5EE-E9A7DB0E8188}"/>
    <cellStyle name="_Data_Q2 nuovi codici SP e CF 4 3" xfId="20986" xr:uid="{B6325578-B030-40C7-918B-C5ED403DC006}"/>
    <cellStyle name="_Data_Q2 nuovi codici SP e CF 5" xfId="11191" xr:uid="{812AAE68-FC0A-4F8B-AD20-6D482E6DDFB7}"/>
    <cellStyle name="_Data_Q2 nuovi codici SP e CF 5 2" xfId="18214" xr:uid="{E5F97FFA-7CFE-407C-9A00-191C9F770D27}"/>
    <cellStyle name="_Data_Q2 nuovi codici SP e CF 5 2 2" xfId="30583" xr:uid="{2AADC3E4-7910-4599-8449-B2CDC4857831}"/>
    <cellStyle name="_Data_Q2 nuovi codici SP e CF 5 3" xfId="23918" xr:uid="{CEEA4185-00C4-408D-B6EE-A5002401B5B3}"/>
    <cellStyle name="_Data_Q2 nuovi codici SP e CF 6" xfId="11944" xr:uid="{AA6E0AE1-4C4C-4385-BDC7-5F758CE10E09}"/>
    <cellStyle name="_Data_Q2 nuovi codici SP e CF 6 2" xfId="24639" xr:uid="{81D4A982-51E0-45C4-9A8A-43DFD7A149DA}"/>
    <cellStyle name="_Data_Report master pour forecast3" xfId="1847" xr:uid="{2B8A18B0-CB71-461E-8DF1-035BBEBD2609}"/>
    <cellStyle name="_Data_ROF 03 06" xfId="1848" xr:uid="{EA93C1EC-8931-4426-B01A-22309CA5442A}"/>
    <cellStyle name="_Data_ROF APRILE -Giugno" xfId="1849" xr:uid="{AA80EE4F-608B-4599-B984-E16CB593D7EB}"/>
    <cellStyle name="_Data_ROF APRILE -Giugno 2" xfId="1850" xr:uid="{8BC553E6-5C64-42EA-9371-0D26F6643338}"/>
    <cellStyle name="_Data_ROF APRILE -Giugno 2 2" xfId="7781" xr:uid="{F0B7DEA8-37E4-49DF-B54F-CCEE3A6241AE}"/>
    <cellStyle name="_Data_ROF APRILE -Giugno 2 2 2" xfId="15116" xr:uid="{417088CD-F455-48BE-9E85-03193E9E2E04}"/>
    <cellStyle name="_Data_ROF APRILE -Giugno 2 2 2 2" xfId="27627" xr:uid="{2DD3F5BB-5E30-4727-B814-2D7B06B4A6A7}"/>
    <cellStyle name="_Data_ROF APRILE -Giugno 2 2 3" xfId="20992" xr:uid="{47B4EFB7-F106-49CF-9CE6-B64652F2D793}"/>
    <cellStyle name="_Data_ROF APRILE -Giugno 2 3" xfId="11276" xr:uid="{C667653F-6375-4532-96EA-19BD40C0DD66}"/>
    <cellStyle name="_Data_ROF APRILE -Giugno 2 3 2" xfId="18268" xr:uid="{95703877-F166-4FAE-823D-3851603EA318}"/>
    <cellStyle name="_Data_ROF APRILE -Giugno 2 3 2 2" xfId="30634" xr:uid="{CE817ED5-2B6E-4B8D-A0E3-7E5A68D203A1}"/>
    <cellStyle name="_Data_ROF APRILE -Giugno 2 3 3" xfId="23997" xr:uid="{51E19838-ED1B-4E72-AD84-C62032148B43}"/>
    <cellStyle name="_Data_ROF APRILE -Giugno 2 4" xfId="11939" xr:uid="{335D9E1F-E7CC-42FC-BCD4-5B3A0A00EC63}"/>
    <cellStyle name="_Data_ROF APRILE -Giugno 2 4 2" xfId="24634" xr:uid="{D6C61B4B-ACC4-4C1A-AE8E-0F0325BF6539}"/>
    <cellStyle name="_Data_ROF APRILE -Giugno 3" xfId="1851" xr:uid="{4064D449-FFCA-4F26-94AA-CE52D87EBF25}"/>
    <cellStyle name="_Data_ROF APRILE -Giugno 3 2" xfId="7782" xr:uid="{B8F6589A-D3DC-4117-ACEB-EF550DA9A2AF}"/>
    <cellStyle name="_Data_ROF APRILE -Giugno 3 2 2" xfId="15117" xr:uid="{662AE200-16EF-4CAE-ACEF-C99838F24669}"/>
    <cellStyle name="_Data_ROF APRILE -Giugno 3 2 2 2" xfId="27628" xr:uid="{2BA1648F-EB6A-4630-ACBF-F66E0C2B7B29}"/>
    <cellStyle name="_Data_ROF APRILE -Giugno 3 2 3" xfId="20993" xr:uid="{46D482B7-C48F-4790-BD22-4EA13DF5A56A}"/>
    <cellStyle name="_Data_ROF APRILE -Giugno 3 3" xfId="11270" xr:uid="{B2640E5C-1D4E-40CC-A292-866BF0227206}"/>
    <cellStyle name="_Data_ROF APRILE -Giugno 3 3 2" xfId="18263" xr:uid="{E45011A6-4C09-450C-8A8B-A96CCED73A67}"/>
    <cellStyle name="_Data_ROF APRILE -Giugno 3 3 2 2" xfId="30632" xr:uid="{43C8EE02-1379-4D25-A596-867960B06241}"/>
    <cellStyle name="_Data_ROF APRILE -Giugno 3 3 3" xfId="23994" xr:uid="{25F3A28A-BB8C-4666-B762-C5389982A4AB}"/>
    <cellStyle name="_Data_ROF APRILE -Giugno 3 4" xfId="11938" xr:uid="{AFE10E36-D157-4ED1-9553-8DBA60C5858E}"/>
    <cellStyle name="_Data_ROF APRILE -Giugno 3 4 2" xfId="24633" xr:uid="{A47493C3-E4C4-4D9F-A838-6A1C46E57D4E}"/>
    <cellStyle name="_Data_ROF APRILE -Giugno 4" xfId="7780" xr:uid="{C620F8BD-02FD-4528-A87D-DD3F762D02A6}"/>
    <cellStyle name="_Data_ROF APRILE -Giugno 4 2" xfId="15115" xr:uid="{41CFE17E-59E8-47CE-B755-0E3ECD9854C0}"/>
    <cellStyle name="_Data_ROF APRILE -Giugno 4 2 2" xfId="27626" xr:uid="{46AC0616-1BFC-4893-AED0-553D0AE1D242}"/>
    <cellStyle name="_Data_ROF APRILE -Giugno 4 3" xfId="20991" xr:uid="{907D2EE8-3C83-4ACE-BC2B-0B0A310CECE6}"/>
    <cellStyle name="_Data_ROF APRILE -Giugno 5" xfId="11520" xr:uid="{F1D351DB-BABF-44D1-83E9-A232603573C1}"/>
    <cellStyle name="_Data_ROF APRILE -Giugno 5 2" xfId="18476" xr:uid="{0364BDAB-D672-4143-A65C-901D270C269A}"/>
    <cellStyle name="_Data_ROF APRILE -Giugno 5 2 2" xfId="30841" xr:uid="{E81DDE1D-7527-4536-B247-EF1B94839CD8}"/>
    <cellStyle name="_Data_ROF APRILE -Giugno 5 3" xfId="24218" xr:uid="{0BDCAA10-0AE1-411F-B91A-EC465D1871AE}"/>
    <cellStyle name="_Data_ROF APRILE -Giugno 6" xfId="11940" xr:uid="{DFA185D3-B781-42A7-B1CB-F75E05E4C512}"/>
    <cellStyle name="_Data_ROF APRILE -Giugno 6 2" xfId="24635" xr:uid="{F9715A3A-087C-4066-8871-51F1C8E7C2C8}"/>
    <cellStyle name="_Data_Scheda prebudget 2011- Plant xxxx (2)" xfId="1852" xr:uid="{25363DEC-3571-491F-AA48-F3CC9116CAB4}"/>
    <cellStyle name="_Data_Scheda_Bdg_2011_fct3" xfId="1853" xr:uid="{513278B0-2432-4FBD-8F3E-565CCE95AE79}"/>
    <cellStyle name="_Data_Scheda_Flesh_2011_blank" xfId="1854" xr:uid="{4E237469-6E1F-4A3D-AFC2-23C8F92C8E6F}"/>
    <cellStyle name="_Data_Sett.non Ind.- On.Prov.Op.&amp; Straord-Ris.Part. Toro Itedi Bus Sol" xfId="1855" xr:uid="{DB58BC8E-8625-4160-9433-10DBC34F76BC}"/>
    <cellStyle name="_Data_Sim Plan 05-08" xfId="1856" xr:uid="{6888EB39-54D5-471D-B9F9-8A9BF414E709}"/>
    <cellStyle name="_Data_Sim Plan 05-08 2" xfId="1857" xr:uid="{D3C85A54-F14C-449B-81E1-3715B746E5D4}"/>
    <cellStyle name="_Data_Sim Plan 05-08 2 2" xfId="7788" xr:uid="{0A9C4B30-BD64-4F1A-B52A-84F0C5C71EC6}"/>
    <cellStyle name="_Data_Sim Plan 05-08 2 2 2" xfId="15123" xr:uid="{766B35FB-8DB2-4081-9259-D7B47A14BD90}"/>
    <cellStyle name="_Data_Sim Plan 05-08 2 2 2 2" xfId="27634" xr:uid="{31744E84-DDE7-41EA-9566-E0650AAC5C65}"/>
    <cellStyle name="_Data_Sim Plan 05-08 2 2 3" xfId="20999" xr:uid="{6E78AC4A-A6F6-4C37-8E2A-D312734D328F}"/>
    <cellStyle name="_Data_Sim Plan 05-08 2 3" xfId="13143" xr:uid="{22FB86BF-7396-4293-8047-0FE83CD50AE7}"/>
    <cellStyle name="_Data_Sim Plan 05-08 2 3 2" xfId="18889" xr:uid="{7F7D1C17-020E-479E-B61A-A36C7514A26C}"/>
    <cellStyle name="_Data_Sim Plan 05-08 2 3 2 2" xfId="31254" xr:uid="{33124C34-EE34-448A-BC82-94CE5440BE9D}"/>
    <cellStyle name="_Data_Sim Plan 05-08 2 3 3" xfId="25838" xr:uid="{DB6186D9-2F5F-4A61-881A-4234DCC3E446}"/>
    <cellStyle name="_Data_Sim Plan 05-08 2 4" xfId="11935" xr:uid="{72B27510-12D5-4A50-BBE3-9E87104D41B8}"/>
    <cellStyle name="_Data_Sim Plan 05-08 2 4 2" xfId="24630" xr:uid="{EDE7BCCF-EBB9-4113-BBFF-1337B7593DB0}"/>
    <cellStyle name="_Data_Sim Plan 05-08 3" xfId="1858" xr:uid="{54A7DD1E-7477-409F-9979-7BD5CBA1AFCC}"/>
    <cellStyle name="_Data_Sim Plan 05-08 3 2" xfId="7789" xr:uid="{E04E2A0C-F7C3-4C64-8DC6-4B0955253C12}"/>
    <cellStyle name="_Data_Sim Plan 05-08 3 2 2" xfId="15124" xr:uid="{3B998540-67BE-46EC-BC0D-A87FC5AD9CDC}"/>
    <cellStyle name="_Data_Sim Plan 05-08 3 2 2 2" xfId="27635" xr:uid="{3E55AA30-32E7-4391-876F-9BAFBF659930}"/>
    <cellStyle name="_Data_Sim Plan 05-08 3 2 3" xfId="21000" xr:uid="{9339312F-41A5-4EC3-898B-56BBB7866CBD}"/>
    <cellStyle name="_Data_Sim Plan 05-08 3 3" xfId="9710" xr:uid="{F7EC2E1A-0A2B-4F41-A5B6-86B29AB2155D}"/>
    <cellStyle name="_Data_Sim Plan 05-08 3 3 2" xfId="16842" xr:uid="{5FBA9CC0-320E-4D37-A03A-D41A720C89BD}"/>
    <cellStyle name="_Data_Sim Plan 05-08 3 3 2 2" xfId="29353" xr:uid="{2620318F-CDEC-4114-B5F0-872CF4EF1521}"/>
    <cellStyle name="_Data_Sim Plan 05-08 3 3 3" xfId="22594" xr:uid="{FD5820D5-912A-48C9-A6A7-872E09637609}"/>
    <cellStyle name="_Data_Sim Plan 05-08 3 4" xfId="11936" xr:uid="{5E7A7A1B-9625-44F9-A605-8244C98D938B}"/>
    <cellStyle name="_Data_Sim Plan 05-08 3 4 2" xfId="24631" xr:uid="{066A8E18-CB54-4185-AD03-9A17902699FF}"/>
    <cellStyle name="_Data_Sim Plan 05-08 4" xfId="7787" xr:uid="{0F85C0EA-AD7E-46A3-81C6-52F325B5ECFD}"/>
    <cellStyle name="_Data_Sim Plan 05-08 4 2" xfId="15122" xr:uid="{E0C467FD-D598-47C7-8A38-D49033E171AD}"/>
    <cellStyle name="_Data_Sim Plan 05-08 4 2 2" xfId="27633" xr:uid="{8E715D34-DD5E-40D1-9D48-C6193E369138}"/>
    <cellStyle name="_Data_Sim Plan 05-08 4 3" xfId="20998" xr:uid="{E7E1C729-233B-4AC9-8F97-B5E8DC96E7E8}"/>
    <cellStyle name="_Data_Sim Plan 05-08 5" xfId="13139" xr:uid="{600529CC-DD55-489A-8C71-19EA4FDBD365}"/>
    <cellStyle name="_Data_Sim Plan 05-08 5 2" xfId="18886" xr:uid="{0491CDAD-CD20-419D-AC53-1CF68F2F84D8}"/>
    <cellStyle name="_Data_Sim Plan 05-08 5 2 2" xfId="31251" xr:uid="{BEF2D95E-0FCD-46B3-BFDA-F2DCC5F65FAE}"/>
    <cellStyle name="_Data_Sim Plan 05-08 5 3" xfId="25834" xr:uid="{DB6AF9EF-4276-42D7-AFE1-FD31C3BBC28F}"/>
    <cellStyle name="_Data_Sim Plan 05-08 6" xfId="11937" xr:uid="{5C858987-B33B-4B37-BBBE-B501A08B3BB0}"/>
    <cellStyle name="_Data_Sim Plan 05-08 6 2" xfId="24632" xr:uid="{2C600B59-5D38-4A92-B94F-6EBA1C6BAC91}"/>
    <cellStyle name="_Data_SLIDE DETTAGLIO BERLINGIERI" xfId="1859" xr:uid="{96619810-0A46-410B-84A2-1C82A1BCDFC1}"/>
    <cellStyle name="_Data_Stima 06-05 Fiat" xfId="1860" xr:uid="{95F5ACC9-EDFF-48AD-8EC8-08057F35A7EA}"/>
    <cellStyle name="_Data_Stima aprile 05Fiat" xfId="1861" xr:uid="{35F50ACA-C7EA-4F27-AAC4-338A966E42FE}"/>
    <cellStyle name="_Data_Tabella Cambi" xfId="1862" xr:uid="{8F1EBFDC-0EE0-43D6-B68A-E0CAF51D9FFF}"/>
    <cellStyle name="_Data_TDB Master File" xfId="1863" xr:uid="{FB4F68E5-E2A4-4C94-A1FA-BFE64EEBB5C8}"/>
    <cellStyle name="_Data_TDB Master File 2" xfId="1864" xr:uid="{8D67520B-1930-4680-843B-030E43A29F00}"/>
    <cellStyle name="_Data_TDB Master File 2 2" xfId="7795" xr:uid="{9384DB16-25E6-46FD-A0DF-A08E8EE44603}"/>
    <cellStyle name="_Data_TDB Master File 2 2 2" xfId="15130" xr:uid="{C5B2E0E4-4F32-4192-85FB-AD741A13D95D}"/>
    <cellStyle name="_Data_TDB Master File 2 2 2 2" xfId="27641" xr:uid="{AC4D6FB8-0011-48EA-B84D-DB84C2A7DA8D}"/>
    <cellStyle name="_Data_TDB Master File 2 2 3" xfId="21006" xr:uid="{B906C3C2-BB3C-4E09-8AC2-42849325C82E}"/>
    <cellStyle name="_Data_TDB Master File 2 3" xfId="9715" xr:uid="{0028C35C-6510-43EE-B8AA-76F45D7D8AE1}"/>
    <cellStyle name="_Data_TDB Master File 2 3 2" xfId="16846" xr:uid="{404AB763-0AF3-4F95-9546-6EBD01E86C7E}"/>
    <cellStyle name="_Data_TDB Master File 2 3 2 2" xfId="29357" xr:uid="{3A626ABF-6142-49E9-A667-DBDE461E922A}"/>
    <cellStyle name="_Data_TDB Master File 2 3 3" xfId="22599" xr:uid="{3521BF3D-4A9F-489E-9F0E-611F2CBB3F83}"/>
    <cellStyle name="_Data_TDB Master File 2 4" xfId="11933" xr:uid="{EDEAA477-4493-4015-81CE-97FC9E961E7C}"/>
    <cellStyle name="_Data_TDB Master File 2 4 2" xfId="24628" xr:uid="{2635E994-4799-4958-9131-5ECE078490EF}"/>
    <cellStyle name="_Data_TDB Master File 3" xfId="1865" xr:uid="{5A58EB98-6296-460B-9C6F-BDC06AF96E4D}"/>
    <cellStyle name="_Data_TDB Master File 3 2" xfId="7796" xr:uid="{4D73C1D2-EE2E-4C46-A88F-3AFFBAD1C2F9}"/>
    <cellStyle name="_Data_TDB Master File 3 2 2" xfId="15131" xr:uid="{73BEE875-95C3-4134-ABD6-464440E16E69}"/>
    <cellStyle name="_Data_TDB Master File 3 2 2 2" xfId="27642" xr:uid="{BD0D5B1A-A86F-4190-A557-741B79B83FCF}"/>
    <cellStyle name="_Data_TDB Master File 3 2 3" xfId="21007" xr:uid="{FF6D5630-2CC0-4B40-8E37-0C57918C9626}"/>
    <cellStyle name="_Data_TDB Master File 3 3" xfId="9714" xr:uid="{0DBFBD5E-6F7A-4758-B286-7E2B0BEF6485}"/>
    <cellStyle name="_Data_TDB Master File 3 3 2" xfId="16845" xr:uid="{E7FFD659-8583-4EEF-9CF8-1BFFD7EFE331}"/>
    <cellStyle name="_Data_TDB Master File 3 3 2 2" xfId="29356" xr:uid="{83F37B87-16ED-4230-BC21-E269AD2B5D9E}"/>
    <cellStyle name="_Data_TDB Master File 3 3 3" xfId="22598" xr:uid="{B64BA2AD-1C9C-4161-9198-5FB7C5A88E9B}"/>
    <cellStyle name="_Data_TDB Master File 3 4" xfId="11932" xr:uid="{49810E3B-F9FE-4A3F-A798-D84E1161B399}"/>
    <cellStyle name="_Data_TDB Master File 3 4 2" xfId="24627" xr:uid="{CF25A495-B12A-4275-80D8-39453290F5AD}"/>
    <cellStyle name="_Data_TDB Master File 4" xfId="7794" xr:uid="{80209112-A5C8-48C7-BB99-C5C639E57A70}"/>
    <cellStyle name="_Data_TDB Master File 4 2" xfId="15129" xr:uid="{024885FC-E51D-4E79-8256-AE6FB6219C6A}"/>
    <cellStyle name="_Data_TDB Master File 4 2 2" xfId="27640" xr:uid="{AD21DB4C-3B94-4E49-98E5-B6EDDB54C91A}"/>
    <cellStyle name="_Data_TDB Master File 4 3" xfId="21005" xr:uid="{CF108EA2-EBA5-4CAD-BEDF-A503D2BA1BD5}"/>
    <cellStyle name="_Data_TDB Master File 5" xfId="9716" xr:uid="{EDE95AF4-8609-4899-B4EC-713664C6424D}"/>
    <cellStyle name="_Data_TDB Master File 5 2" xfId="16847" xr:uid="{88DE8AB5-F515-4225-86BA-2D9CFA70636A}"/>
    <cellStyle name="_Data_TDB Master File 5 2 2" xfId="29358" xr:uid="{AB603A79-F76D-4D22-9FB9-1F243E5BC949}"/>
    <cellStyle name="_Data_TDB Master File 5 3" xfId="22600" xr:uid="{D1661880-BBBB-48DA-A819-85C49174B758}"/>
    <cellStyle name="_Data_TDB Master File 6" xfId="11934" xr:uid="{678BC342-91A6-4D4D-BB32-BE8F0A446AAE}"/>
    <cellStyle name="_Data_TDB Master File 6 2" xfId="24629" xr:uid="{000374F5-7D51-4005-9C85-AC29F331A15A}"/>
    <cellStyle name="_Data_TDB_Iveco" xfId="1866" xr:uid="{096D52B6-DFAF-4392-8207-B9B29307FA0A}"/>
    <cellStyle name="_Data_TDB_Iveco 2" xfId="1867" xr:uid="{1413DB82-DAE0-440A-A194-D3B41D4AF23C}"/>
    <cellStyle name="_Data_TDB_Iveco 2 2" xfId="7798" xr:uid="{32FD58BB-A11A-459F-8B82-BFB22E41A6F2}"/>
    <cellStyle name="_Data_TDB_Iveco 2 2 2" xfId="15133" xr:uid="{C488C3EC-3B08-43A6-A9E1-469AB5D3DB03}"/>
    <cellStyle name="_Data_TDB_Iveco 2 2 2 2" xfId="27644" xr:uid="{9E418A0B-F6CC-4D05-9491-9B8B20350F27}"/>
    <cellStyle name="_Data_TDB_Iveco 2 2 3" xfId="21009" xr:uid="{DDD4DB99-95E4-4C2C-A739-9D3DFC1C05B8}"/>
    <cellStyle name="_Data_TDB_Iveco 2 3" xfId="9713" xr:uid="{7AFA66A5-BE70-4E04-BB79-0551723C4C12}"/>
    <cellStyle name="_Data_TDB_Iveco 2 3 2" xfId="16844" xr:uid="{28A02CC0-D1A5-4BAE-B72E-A7DAC6FCB5BA}"/>
    <cellStyle name="_Data_TDB_Iveco 2 3 2 2" xfId="29355" xr:uid="{6C0D4689-4E73-4DD2-BB53-CC9800A69474}"/>
    <cellStyle name="_Data_TDB_Iveco 2 3 3" xfId="22597" xr:uid="{D6455A26-109B-4CF7-BA4D-273D2B05A1E1}"/>
    <cellStyle name="_Data_TDB_Iveco 2 4" xfId="11931" xr:uid="{47566B83-DD3C-484B-A6B1-2436A8F75EA4}"/>
    <cellStyle name="_Data_TDB_Iveco 2 4 2" xfId="24626" xr:uid="{1B751A0C-0BA5-496E-A9F3-D9D7A895EC4C}"/>
    <cellStyle name="_Data_TDB_Iveco 3" xfId="1868" xr:uid="{2149E894-7C69-47A2-B6FC-FAF32A6814A2}"/>
    <cellStyle name="_Data_TDB_Iveco 3 2" xfId="7799" xr:uid="{D6132C3E-E724-45E2-BC12-8B3585BE2599}"/>
    <cellStyle name="_Data_TDB_Iveco 3 2 2" xfId="15134" xr:uid="{2DBFA0FB-4B52-407C-AA6B-81C63E5EB1B7}"/>
    <cellStyle name="_Data_TDB_Iveco 3 2 2 2" xfId="27645" xr:uid="{5DE14CD0-41A3-44F5-B06E-4D3F4C7B96D1}"/>
    <cellStyle name="_Data_TDB_Iveco 3 2 3" xfId="21010" xr:uid="{E922AF70-AF57-48F0-823B-7729CF86BE3F}"/>
    <cellStyle name="_Data_TDB_Iveco 3 3" xfId="9712" xr:uid="{43692264-054F-44F9-BF90-CC3A4DBF6C51}"/>
    <cellStyle name="_Data_TDB_Iveco 3 3 2" xfId="16843" xr:uid="{440C15CF-8677-41A5-882A-F513ACA70D49}"/>
    <cellStyle name="_Data_TDB_Iveco 3 3 2 2" xfId="29354" xr:uid="{64AA53B5-C374-41F5-AD81-9540E428C338}"/>
    <cellStyle name="_Data_TDB_Iveco 3 3 3" xfId="22596" xr:uid="{1839779D-C7BE-49B3-BCC2-0DA2237C088D}"/>
    <cellStyle name="_Data_TDB_Iveco 3 4" xfId="11930" xr:uid="{8279FB70-1347-43D0-8E89-8AB52F14A8A6}"/>
    <cellStyle name="_Data_TDB_Iveco 3 4 2" xfId="24625" xr:uid="{8079B5E6-0709-47E8-BD14-981A58014790}"/>
    <cellStyle name="_Data_TDB_Iveco 4" xfId="7797" xr:uid="{BAE508DC-D8BC-449D-A787-232F1C75002B}"/>
    <cellStyle name="_Data_TDB_Iveco 4 2" xfId="15132" xr:uid="{6A34AD5E-B131-4903-B1D2-1C53CE82F09B}"/>
    <cellStyle name="_Data_TDB_Iveco 4 2 2" xfId="27643" xr:uid="{F4FAC4DE-D00D-4250-A0DA-9922382A1EC8}"/>
    <cellStyle name="_Data_TDB_Iveco 4 3" xfId="21008" xr:uid="{362BDD61-FA17-4709-A2A5-97752661D444}"/>
    <cellStyle name="_Data_TDB_Iveco 5" xfId="11569" xr:uid="{83C7C108-8C55-4D4E-9C9F-BAA99D36BBBC}"/>
    <cellStyle name="_Data_TDB_Iveco 5 2" xfId="18506" xr:uid="{57CC12E3-3D2E-48BE-BAD8-835F4F9E9220}"/>
    <cellStyle name="_Data_TDB_Iveco 5 2 2" xfId="30871" xr:uid="{3879ADFB-9FF6-4123-A31C-3FDBC91400F7}"/>
    <cellStyle name="_Data_TDB_Iveco 5 3" xfId="24264" xr:uid="{D2E3EC5E-D128-498E-8914-AF18DB09E12B}"/>
    <cellStyle name="_Data_TDB_Iveco 6" xfId="13220" xr:uid="{24E8E64E-52FE-4C50-B448-D6B385CB5095}"/>
    <cellStyle name="_Data_TDB_Iveco 6 2" xfId="25910" xr:uid="{4A47F05C-BA31-465E-B85A-39687005C788}"/>
    <cellStyle name="_Data_Teksid Proventi Oneri full year" xfId="1869" xr:uid="{DECCED9B-15B7-4FBF-9201-76A8A3FB7F9E}"/>
    <cellStyle name="_Data_Teksid Q2" xfId="1870" xr:uid="{A185F8CE-2BE0-45B6-9B3A-D1F8F9077FA2}"/>
    <cellStyle name="_Data_Teksid Q2 2" xfId="1871" xr:uid="{46230E9E-D118-4DC3-848F-16FAE3D38179}"/>
    <cellStyle name="_Data_Teksid Q2 2 2" xfId="7802" xr:uid="{9598C660-2720-448A-A610-0BB9C3C16D0D}"/>
    <cellStyle name="_Data_Teksid Q2 2 2 2" xfId="15137" xr:uid="{226DD8B6-0C18-45DA-9744-D8DC195D616D}"/>
    <cellStyle name="_Data_Teksid Q2 2 2 2 2" xfId="27648" xr:uid="{CA2E5B5D-7C86-4FF1-A7FB-C4CDB5423210}"/>
    <cellStyle name="_Data_Teksid Q2 2 2 3" xfId="21013" xr:uid="{A0424FC6-88B7-410E-8DA0-FF9E126AD756}"/>
    <cellStyle name="_Data_Teksid Q2 2 3" xfId="13141" xr:uid="{4F59C06E-7A3D-44DC-B398-1AB3F5AC2CF5}"/>
    <cellStyle name="_Data_Teksid Q2 2 3 2" xfId="18887" xr:uid="{064A5871-5B53-4701-83CA-284EBDE10A1F}"/>
    <cellStyle name="_Data_Teksid Q2 2 3 2 2" xfId="31252" xr:uid="{3CB0CE54-ED3F-422A-9446-905C5CE367F2}"/>
    <cellStyle name="_Data_Teksid Q2 2 3 3" xfId="25836" xr:uid="{10B8DB0D-33EA-4FBE-8808-F25928FBFC86}"/>
    <cellStyle name="_Data_Teksid Q2 2 4" xfId="11928" xr:uid="{1700D55C-D4B8-425C-9C4C-B3EFAF16D28B}"/>
    <cellStyle name="_Data_Teksid Q2 2 4 2" xfId="24623" xr:uid="{001748B1-C81D-40B4-BDAA-28EB1E077517}"/>
    <cellStyle name="_Data_Teksid Q2 3" xfId="1872" xr:uid="{B476C2F3-5739-454E-876A-EF6F72A26946}"/>
    <cellStyle name="_Data_Teksid Q2 3 2" xfId="7803" xr:uid="{0BD4161F-6027-46BD-8CFB-EF1552FF8556}"/>
    <cellStyle name="_Data_Teksid Q2 3 2 2" xfId="15138" xr:uid="{85A5DBEF-BB0F-46B7-9E39-7C793A9A7BC1}"/>
    <cellStyle name="_Data_Teksid Q2 3 2 2 2" xfId="27649" xr:uid="{02F4F8BE-1BEE-4722-983C-4738B17B5197}"/>
    <cellStyle name="_Data_Teksid Q2 3 2 3" xfId="21014" xr:uid="{7AED8ED5-467A-4726-B509-7D1CAE548DEF}"/>
    <cellStyle name="_Data_Teksid Q2 3 3" xfId="13240" xr:uid="{49231C49-B844-4EA0-9C5D-FB4E7E27D419}"/>
    <cellStyle name="_Data_Teksid Q2 3 3 2" xfId="18938" xr:uid="{9276621A-8A7E-42D8-939B-26BFB49541E8}"/>
    <cellStyle name="_Data_Teksid Q2 3 3 2 2" xfId="31303" xr:uid="{BBF98F31-DD22-4875-9D81-8D573E83B25E}"/>
    <cellStyle name="_Data_Teksid Q2 3 3 3" xfId="25929" xr:uid="{DD2B70D6-2D2F-442C-8C13-D107113BB418}"/>
    <cellStyle name="_Data_Teksid Q2 3 4" xfId="11927" xr:uid="{71D02EB5-3097-416C-9904-C97E3B5D33C2}"/>
    <cellStyle name="_Data_Teksid Q2 3 4 2" xfId="24622" xr:uid="{C70816C6-8988-4843-B710-A78A66818A81}"/>
    <cellStyle name="_Data_Teksid Q2 4" xfId="7801" xr:uid="{86E56DCC-B953-41DD-A907-8BC34BE5CE73}"/>
    <cellStyle name="_Data_Teksid Q2 4 2" xfId="15136" xr:uid="{FB84E704-20B6-420B-933A-55EB83887AC7}"/>
    <cellStyle name="_Data_Teksid Q2 4 2 2" xfId="27647" xr:uid="{5FEE31B7-A834-4E8E-87E3-CD0C8EE3F3F5}"/>
    <cellStyle name="_Data_Teksid Q2 4 3" xfId="21012" xr:uid="{3098DF4A-1ABF-48B2-BF85-4545CDD7FFD0}"/>
    <cellStyle name="_Data_Teksid Q2 5" xfId="11282" xr:uid="{D5503CEA-7BBE-43D6-80E3-A68D7D25963A}"/>
    <cellStyle name="_Data_Teksid Q2 5 2" xfId="18271" xr:uid="{A01C5E66-379C-48A0-9E76-9F3854D32DA1}"/>
    <cellStyle name="_Data_Teksid Q2 5 2 2" xfId="30637" xr:uid="{060C9610-1782-4BE7-84E6-6EAF4ABCAD81}"/>
    <cellStyle name="_Data_Teksid Q2 5 3" xfId="24003" xr:uid="{0568FD25-F3FE-48BD-9A94-E415EF73A44D}"/>
    <cellStyle name="_Data_Teksid Q2 6" xfId="11929" xr:uid="{52D52CCF-B63F-4EC8-B19C-DFF0A604FA70}"/>
    <cellStyle name="_Data_Teksid Q2 6 2" xfId="24624" xr:uid="{514B985E-2FCE-44BC-8183-45B534FA96D8}"/>
    <cellStyle name="_Data_trading flow Power_Train_bdg2005" xfId="1873" xr:uid="{2F79024F-2D75-4415-89C6-8D377DCE305A}"/>
    <cellStyle name="_Data_trading flow Power_Train_bdg2005 2" xfId="1874" xr:uid="{60DA7390-F779-42A5-A8B9-804CBDBD487D}"/>
    <cellStyle name="_Data_trading flow Power_Train_bdg2005 2 2" xfId="7805" xr:uid="{FE61E9C0-5F0F-4866-BEF9-87042926FE55}"/>
    <cellStyle name="_Data_trading flow Power_Train_bdg2005 2 2 2" xfId="15140" xr:uid="{1439A309-94DD-4B36-B09E-F9E921D7471E}"/>
    <cellStyle name="_Data_trading flow Power_Train_bdg2005 2 2 2 2" xfId="27651" xr:uid="{0ED806C1-ECBF-480B-978F-DC318F0EDB0F}"/>
    <cellStyle name="_Data_trading flow Power_Train_bdg2005 2 2 3" xfId="21016" xr:uid="{76052D2B-26D5-454E-B628-9C3189201765}"/>
    <cellStyle name="_Data_trading flow Power_Train_bdg2005 2 3" xfId="11233" xr:uid="{8973AFD6-25D2-4472-9E17-97422FB85F9C}"/>
    <cellStyle name="_Data_trading flow Power_Train_bdg2005 2 3 2" xfId="18251" xr:uid="{86032C06-AB41-432A-9B86-1D5B52701040}"/>
    <cellStyle name="_Data_trading flow Power_Train_bdg2005 2 3 2 2" xfId="30620" xr:uid="{22BC0C46-D952-45C4-9383-9F7AE4C275EE}"/>
    <cellStyle name="_Data_trading flow Power_Train_bdg2005 2 3 3" xfId="23960" xr:uid="{494A9D1B-BB96-4267-8FAD-9F5139E29F0E}"/>
    <cellStyle name="_Data_trading flow Power_Train_bdg2005 2 4" xfId="11925" xr:uid="{14B5512A-28AF-483C-93F3-C02C3A92B210}"/>
    <cellStyle name="_Data_trading flow Power_Train_bdg2005 2 4 2" xfId="24620" xr:uid="{2F97DA2D-0192-4CFF-81A5-70B673398F31}"/>
    <cellStyle name="_Data_trading flow Power_Train_bdg2005 3" xfId="1875" xr:uid="{091ECA64-FC61-48B7-A6DB-2FCC5D740CBB}"/>
    <cellStyle name="_Data_trading flow Power_Train_bdg2005 3 2" xfId="7806" xr:uid="{EFD12DA2-4F3D-4EF4-B259-7E8555B1D33B}"/>
    <cellStyle name="_Data_trading flow Power_Train_bdg2005 3 2 2" xfId="15141" xr:uid="{9B8CCAF5-6F5F-44D4-9DDE-AE00EB678432}"/>
    <cellStyle name="_Data_trading flow Power_Train_bdg2005 3 2 2 2" xfId="27652" xr:uid="{0172F7BB-B8AC-4703-B28F-A23682BA2695}"/>
    <cellStyle name="_Data_trading flow Power_Train_bdg2005 3 2 3" xfId="21017" xr:uid="{47D58B7E-5524-4D46-9E0C-95AF55433246}"/>
    <cellStyle name="_Data_trading flow Power_Train_bdg2005 3 3" xfId="11231" xr:uid="{4270C71A-8A82-46F7-BB4A-045B446583CF}"/>
    <cellStyle name="_Data_trading flow Power_Train_bdg2005 3 3 2" xfId="18249" xr:uid="{8473015D-7659-4B2C-A669-92D85E94E759}"/>
    <cellStyle name="_Data_trading flow Power_Train_bdg2005 3 3 2 2" xfId="30618" xr:uid="{6958E217-1616-453F-97CD-3837FAB4DCD2}"/>
    <cellStyle name="_Data_trading flow Power_Train_bdg2005 3 3 3" xfId="23958" xr:uid="{343A3021-9EA3-46DA-97DB-FDD4F5F3C180}"/>
    <cellStyle name="_Data_trading flow Power_Train_bdg2005 3 4" xfId="11924" xr:uid="{03CE6123-6443-4F12-8D53-FDFBE8B52A49}"/>
    <cellStyle name="_Data_trading flow Power_Train_bdg2005 3 4 2" xfId="24619" xr:uid="{FEFD27E8-7057-4F14-8F78-4AE7B6CFD6F2}"/>
    <cellStyle name="_Data_trading flow Power_Train_bdg2005 4" xfId="7804" xr:uid="{A27371FD-87B4-495F-A8A9-008FC69AC9CD}"/>
    <cellStyle name="_Data_trading flow Power_Train_bdg2005 4 2" xfId="15139" xr:uid="{019A64FB-6839-4249-A35B-4C566EEF4491}"/>
    <cellStyle name="_Data_trading flow Power_Train_bdg2005 4 2 2" xfId="27650" xr:uid="{E5391E41-7DD4-4085-B70C-2B51DA016911}"/>
    <cellStyle name="_Data_trading flow Power_Train_bdg2005 4 3" xfId="21015" xr:uid="{8F03D381-5E44-42CF-A7C1-1125E02F50DA}"/>
    <cellStyle name="_Data_trading flow Power_Train_bdg2005 5" xfId="13242" xr:uid="{D4B2EFE3-88D0-405D-9C42-06EAC863FFCD}"/>
    <cellStyle name="_Data_trading flow Power_Train_bdg2005 5 2" xfId="18940" xr:uid="{8811C975-B807-45EF-82FB-CBEF7A9A9480}"/>
    <cellStyle name="_Data_trading flow Power_Train_bdg2005 5 2 2" xfId="31305" xr:uid="{5C1AB4EC-85DF-445D-82F1-5B39338E9B2E}"/>
    <cellStyle name="_Data_trading flow Power_Train_bdg2005 5 3" xfId="25931" xr:uid="{2FCAFE63-FE35-40DF-A6F9-D692A9750A3A}"/>
    <cellStyle name="_Data_trading flow Power_Train_bdg2005 6" xfId="11926" xr:uid="{196BFDFE-F46E-4009-81A7-D23AE68192F5}"/>
    <cellStyle name="_Data_trading flow Power_Train_bdg2005 6 2" xfId="24621" xr:uid="{ED33089E-4F17-42C5-BA10-55EF1EE4D01D}"/>
    <cellStyle name="_Data_trimestri bozza" xfId="1876" xr:uid="{31A277DE-80AC-4956-BC4B-F411879D9A8A}"/>
    <cellStyle name="_Data_trimestri bozza1" xfId="1877" xr:uid="{4EE24260-ADDD-437E-A3A2-D1F0CC8FAA3C}"/>
    <cellStyle name="_Data_Var Break C13nature" xfId="1878" xr:uid="{6A46EC0E-DCE7-48D3-B70B-16D58C881CBE}"/>
    <cellStyle name="_Data_Var PdR" xfId="1879" xr:uid="{668CD2B0-7B17-48E0-9EBA-01184180E380}"/>
    <cellStyle name="_Data_Varianze" xfId="1880" xr:uid="{51976C1F-362F-4731-BF45-2B939FD1950D}"/>
    <cellStyle name="_Data_varianze Auto" xfId="1881" xr:uid="{A32FD1E2-117C-4441-B779-922D8163028F}"/>
    <cellStyle name="_Data_Working Capital 30-4-05 - calcolo giorni" xfId="1882" xr:uid="{80C5DE22-2204-44FE-B168-9089C087B678}"/>
    <cellStyle name="_Data_Working Capital 30-4-05 - calcolo giorni 2" xfId="1883" xr:uid="{F340D74D-2508-48D8-983A-8C44D74FB01E}"/>
    <cellStyle name="_Data_Working Capital 30-4-05 - calcolo giorni 2 2" xfId="7814" xr:uid="{F4E8384F-C156-4F63-98D8-E5D6FF202540}"/>
    <cellStyle name="_Data_Working Capital 30-4-05 - calcolo giorni 2 2 2" xfId="15148" xr:uid="{FFAA49B8-171D-435E-A801-96960370C0C9}"/>
    <cellStyle name="_Data_Working Capital 30-4-05 - calcolo giorni 2 2 2 2" xfId="27659" xr:uid="{2E26E429-3CFC-419E-BFE6-262E021F2EB0}"/>
    <cellStyle name="_Data_Working Capital 30-4-05 - calcolo giorni 2 2 3" xfId="21025" xr:uid="{148A315A-B00A-4859-81D0-5D9BA6730BA9}"/>
    <cellStyle name="_Data_Working Capital 30-4-05 - calcolo giorni 2 3" xfId="9708" xr:uid="{96BED2C8-27B1-4739-8005-1CDC24517735}"/>
    <cellStyle name="_Data_Working Capital 30-4-05 - calcolo giorni 2 3 2" xfId="16840" xr:uid="{FAF38586-072D-4F03-92F0-073F70107ACF}"/>
    <cellStyle name="_Data_Working Capital 30-4-05 - calcolo giorni 2 3 2 2" xfId="29351" xr:uid="{66622BF1-EE7D-45FE-8691-ED5005E99B9A}"/>
    <cellStyle name="_Data_Working Capital 30-4-05 - calcolo giorni 2 3 3" xfId="22592" xr:uid="{18AE370A-AFA8-421D-82A9-9E70FE7BF1B5}"/>
    <cellStyle name="_Data_Working Capital 30-4-05 - calcolo giorni 2 4" xfId="11922" xr:uid="{C55E6E38-FF30-4512-BCCE-34BDDFC4E6BC}"/>
    <cellStyle name="_Data_Working Capital 30-4-05 - calcolo giorni 2 4 2" xfId="24617" xr:uid="{6A5A489F-26BE-4D42-8C65-13DA9DA85AEB}"/>
    <cellStyle name="_Data_Working Capital 30-4-05 - calcolo giorni 3" xfId="1884" xr:uid="{A4AEB396-31BC-4962-992C-90885320812A}"/>
    <cellStyle name="_Data_Working Capital 30-4-05 - calcolo giorni 3 2" xfId="7815" xr:uid="{0DBE9E18-5D57-465E-A87B-5A8046B9A54C}"/>
    <cellStyle name="_Data_Working Capital 30-4-05 - calcolo giorni 3 2 2" xfId="15149" xr:uid="{152EDF69-7A7B-484D-86E3-78ABB8330C5D}"/>
    <cellStyle name="_Data_Working Capital 30-4-05 - calcolo giorni 3 2 2 2" xfId="27660" xr:uid="{CCAC6657-CF8C-452E-A65F-F58C3EAC3F62}"/>
    <cellStyle name="_Data_Working Capital 30-4-05 - calcolo giorni 3 2 3" xfId="21026" xr:uid="{35274CB5-EABB-4A59-88A2-23374C3921D0}"/>
    <cellStyle name="_Data_Working Capital 30-4-05 - calcolo giorni 3 3" xfId="9707" xr:uid="{F99AEDA2-DF67-4AC2-AD2C-E74E39BEA83B}"/>
    <cellStyle name="_Data_Working Capital 30-4-05 - calcolo giorni 3 3 2" xfId="16839" xr:uid="{545C655B-7954-4705-98C2-A611C99A7EA9}"/>
    <cellStyle name="_Data_Working Capital 30-4-05 - calcolo giorni 3 3 2 2" xfId="29350" xr:uid="{C27C641D-450C-4B5D-B4F8-353F5B77A7ED}"/>
    <cellStyle name="_Data_Working Capital 30-4-05 - calcolo giorni 3 3 3" xfId="22591" xr:uid="{28DF6DCE-45CF-4227-B39F-423B72B0F9BC}"/>
    <cellStyle name="_Data_Working Capital 30-4-05 - calcolo giorni 3 4" xfId="11921" xr:uid="{0C1CB923-A939-491F-B1B5-DBD74286742E}"/>
    <cellStyle name="_Data_Working Capital 30-4-05 - calcolo giorni 3 4 2" xfId="24616" xr:uid="{E7E9BFF8-FDA4-403B-9A45-D11DEA677CC3}"/>
    <cellStyle name="_Data_Working Capital 30-4-05 - calcolo giorni 4" xfId="7813" xr:uid="{AB450973-A9BC-4CB7-9BD8-DD9C99E983AD}"/>
    <cellStyle name="_Data_Working Capital 30-4-05 - calcolo giorni 4 2" xfId="15147" xr:uid="{3CF21EF8-1C81-4935-9C90-2932534B936A}"/>
    <cellStyle name="_Data_Working Capital 30-4-05 - calcolo giorni 4 2 2" xfId="27658" xr:uid="{655BA9DE-4D31-43A5-9478-FD4E0A56BE0D}"/>
    <cellStyle name="_Data_Working Capital 30-4-05 - calcolo giorni 4 3" xfId="21024" xr:uid="{9136F4A3-30DD-494A-BB39-5EDFFCDCC7B2}"/>
    <cellStyle name="_Data_Working Capital 30-4-05 - calcolo giorni 5" xfId="9709" xr:uid="{23D22D61-645F-45B5-BAC8-F51A95FC16BE}"/>
    <cellStyle name="_Data_Working Capital 30-4-05 - calcolo giorni 5 2" xfId="16841" xr:uid="{8EFAB758-D24F-46ED-8A2C-76D4776F03C6}"/>
    <cellStyle name="_Data_Working Capital 30-4-05 - calcolo giorni 5 2 2" xfId="29352" xr:uid="{DF4F8C2B-E5C2-41BA-8DAA-6BD052215ED8}"/>
    <cellStyle name="_Data_Working Capital 30-4-05 - calcolo giorni 5 3" xfId="22593" xr:uid="{39D2CB8B-A056-4510-89C3-6B2E28049CB7}"/>
    <cellStyle name="_Data_Working Capital 30-4-05 - calcolo giorni 6" xfId="11923" xr:uid="{0ADCF8E5-3609-481C-8F11-066834E92591}"/>
    <cellStyle name="_Data_Working Capital 30-4-05 - calcolo giorni 6 2" xfId="24618" xr:uid="{B5A1BE63-153D-4AB0-857D-21A376FE8880}"/>
    <cellStyle name="_Data_Working Capital Grafici" xfId="1885" xr:uid="{93714A61-E97C-424D-9F49-67DC8C3AF93A}"/>
    <cellStyle name="_Data_Working Capital Grafici 2" xfId="1886" xr:uid="{D066DA98-4188-47A0-8353-762F832946E0}"/>
    <cellStyle name="_Data_Working Capital Grafici 2 2" xfId="7817" xr:uid="{381D1954-E1C9-4E07-9227-FA4F3F80713C}"/>
    <cellStyle name="_Data_Working Capital Grafici 2 2 2" xfId="15151" xr:uid="{E3C3267D-9D05-41A0-A307-42205B0B30A4}"/>
    <cellStyle name="_Data_Working Capital Grafici 2 2 2 2" xfId="27662" xr:uid="{C0814F97-02FA-4D54-A09D-2FC5DEEC8A9A}"/>
    <cellStyle name="_Data_Working Capital Grafici 2 2 3" xfId="21028" xr:uid="{47CE89AC-EC9F-43F9-8427-8544E010CA76}"/>
    <cellStyle name="_Data_Working Capital Grafici 2 3" xfId="11568" xr:uid="{C076603D-F396-48B4-B491-7280C64F4192}"/>
    <cellStyle name="_Data_Working Capital Grafici 2 3 2" xfId="18505" xr:uid="{DC2ECD69-BADD-4DEF-8C2C-FFF6950300E4}"/>
    <cellStyle name="_Data_Working Capital Grafici 2 3 2 2" xfId="30870" xr:uid="{A3486C50-D15B-4829-9295-9B0C6737D687}"/>
    <cellStyle name="_Data_Working Capital Grafici 2 3 3" xfId="24263" xr:uid="{D77F75C8-BB9E-4709-A993-6BC70E36E1D3}"/>
    <cellStyle name="_Data_Working Capital Grafici 2 4" xfId="11919" xr:uid="{69D50854-FA8C-45CC-BC22-6659C41F6C47}"/>
    <cellStyle name="_Data_Working Capital Grafici 2 4 2" xfId="24614" xr:uid="{64C10856-BF6A-41B8-B007-50838B5E2A93}"/>
    <cellStyle name="_Data_Working Capital Grafici 3" xfId="1887" xr:uid="{1109502E-9C68-4D6C-899B-C9B348D16930}"/>
    <cellStyle name="_Data_Working Capital Grafici 3 2" xfId="7818" xr:uid="{1D9ED8DC-AE9B-4715-AEBA-E39BA33A93FC}"/>
    <cellStyle name="_Data_Working Capital Grafici 3 2 2" xfId="15152" xr:uid="{9AA61871-BED3-4D29-80AA-4B30E6AC5B8C}"/>
    <cellStyle name="_Data_Working Capital Grafici 3 2 2 2" xfId="27663" xr:uid="{FA9D4C1F-4868-4ABB-A2D5-9CC4D53E0DFB}"/>
    <cellStyle name="_Data_Working Capital Grafici 3 2 3" xfId="21029" xr:uid="{B3A29BA8-0A49-48EE-8003-F00CD381432D}"/>
    <cellStyle name="_Data_Working Capital Grafici 3 3" xfId="9705" xr:uid="{CBC99C84-707A-48F3-8063-501A0F1BD649}"/>
    <cellStyle name="_Data_Working Capital Grafici 3 3 2" xfId="16837" xr:uid="{467D09BE-F0A7-4185-8671-C7BEB30998EA}"/>
    <cellStyle name="_Data_Working Capital Grafici 3 3 2 2" xfId="29348" xr:uid="{77763AFB-924A-44A9-A2CE-597C1A8B0270}"/>
    <cellStyle name="_Data_Working Capital Grafici 3 3 3" xfId="22589" xr:uid="{36F4A6D6-FE36-4971-A642-C938818564C3}"/>
    <cellStyle name="_Data_Working Capital Grafici 3 4" xfId="13171" xr:uid="{1988CAF2-61A3-467E-8376-BD37134E193A}"/>
    <cellStyle name="_Data_Working Capital Grafici 3 4 2" xfId="25864" xr:uid="{01DC6FFE-BF57-4B6D-A64F-14134CDF6F80}"/>
    <cellStyle name="_Data_Working Capital Grafici 4" xfId="7816" xr:uid="{7DD6D913-D671-493C-A0A4-700B5A596A05}"/>
    <cellStyle name="_Data_Working Capital Grafici 4 2" xfId="15150" xr:uid="{779781AB-1401-4417-953B-DF29F7465B21}"/>
    <cellStyle name="_Data_Working Capital Grafici 4 2 2" xfId="27661" xr:uid="{BB40288F-51A7-4455-8F21-6A1AD3C2569C}"/>
    <cellStyle name="_Data_Working Capital Grafici 4 3" xfId="21027" xr:uid="{784C01F2-B2CD-40A0-A792-36A83A920379}"/>
    <cellStyle name="_Data_Working Capital Grafici 5" xfId="9706" xr:uid="{FC2B501A-556E-47DD-9C44-85A5D910AEE4}"/>
    <cellStyle name="_Data_Working Capital Grafici 5 2" xfId="16838" xr:uid="{AB4B0AC6-BC72-43F8-B69D-9F5930A56375}"/>
    <cellStyle name="_Data_Working Capital Grafici 5 2 2" xfId="29349" xr:uid="{CF1CF985-C803-4EDE-AD50-619B3B32302A}"/>
    <cellStyle name="_Data_Working Capital Grafici 5 3" xfId="22590" xr:uid="{EE1AA01C-F97D-43F5-BEE9-262E9C4CE3FC}"/>
    <cellStyle name="_Data_Working Capital Grafici 6" xfId="11920" xr:uid="{453602F7-F59E-42EF-AEC5-6E67B1D554C5}"/>
    <cellStyle name="_Data_Working Capital Grafici 6 2" xfId="24615" xr:uid="{2F3FFEB8-5F5E-424C-A38D-932BEC9863A8}"/>
    <cellStyle name="_Data_z-Riconciliazione 2 qt. c.f. analisti" xfId="1888" xr:uid="{CCDA436D-83F7-4B26-B9A2-3DD1107DE0A5}"/>
    <cellStyle name="_FRC1 Market data updated SFH Q1" xfId="1889" xr:uid="{85A46C3C-3493-43B3-8A0E-FCF4F016A0C9}"/>
    <cellStyle name="_FRC1 Market data updated SFH Q1-Q2-H1" xfId="1890" xr:uid="{FED586BB-FB60-46FC-B701-24AE8A22F06B}"/>
    <cellStyle name="_FRC1 Market data updated SFH Q2" xfId="1891" xr:uid="{00A7131E-9EBC-40A4-B1DA-A63474EBFA53}"/>
    <cellStyle name="_Header" xfId="1892" xr:uid="{4E0A18C0-788F-404C-9B82-E516A5F160E5}"/>
    <cellStyle name="_Header 2" xfId="1893" xr:uid="{6CE33569-3D5F-4810-A25C-59208EC49175}"/>
    <cellStyle name="_Header 3" xfId="7823" xr:uid="{A81F637F-8642-48CF-A559-0BA3A9E987BA}"/>
    <cellStyle name="_Header 3 2" xfId="15156" xr:uid="{B4770A6E-F413-4159-85F8-A8B15C29AB9E}"/>
    <cellStyle name="_Header 3 2 2" xfId="27667" xr:uid="{331633F3-0290-4FC4-BF53-FC3D9728BA46}"/>
    <cellStyle name="_Header 4" xfId="9702" xr:uid="{2247CE70-E0B0-4EAC-92B2-209BA26B07A8}"/>
    <cellStyle name="_Header 4 2" xfId="16836" xr:uid="{24026EF5-632C-4C04-BE6A-76F666158C7A}"/>
    <cellStyle name="_Header 4 2 2" xfId="29347" xr:uid="{4A34F50F-255C-4818-9007-C37C0CB3196B}"/>
    <cellStyle name="_Header 4 3" xfId="22586" xr:uid="{509BDA81-0DA9-41A7-8FAA-C01F53D15619}"/>
    <cellStyle name="_Header 5" xfId="11918" xr:uid="{D5557A81-BAA2-48E9-9B99-1AAEF576CA89}"/>
    <cellStyle name="_Header 5 2" xfId="18853" xr:uid="{2C94D5F9-8625-460B-8030-1A6ED10BCC6A}"/>
    <cellStyle name="_Header 5 2 2" xfId="31218" xr:uid="{904CA34D-BD0C-4293-B1F8-2CA2919AC231}"/>
    <cellStyle name="_Header 5 3" xfId="24613" xr:uid="{FED25022-B809-45E9-90F2-AC19B6A47CF5}"/>
    <cellStyle name="_Header_00 File" xfId="1894" xr:uid="{B9A53545-1007-4FA8-98B1-C2A158C9C6C5}"/>
    <cellStyle name="_Header_01 Operativi e Straordinari vs Bdg &amp; LY SSD Auto" xfId="1895" xr:uid="{45D6EB4F-4185-4E58-B1EB-1DC9BC9512E2}"/>
    <cellStyle name="_Header_02 CFR" xfId="1896" xr:uid="{FDF91F5D-918A-48C7-B926-E192FF32A52A}"/>
    <cellStyle name="_Header_02 CFR Frozen" xfId="1897" xr:uid="{25B8F5F1-1A17-474E-B1A3-E4149C774266}"/>
    <cellStyle name="_Header_02 Linea Memo Bdgt 04" xfId="1898" xr:uid="{AE9287B3-172E-40A1-ABDB-29BAA6D9D110}"/>
    <cellStyle name="_Header_02 Sintesi" xfId="1899" xr:uid="{5984E9CD-D6DC-4D14-A067-0F3765A5A870}"/>
    <cellStyle name="_Header_020715_Analisi x Linea (Aggregati)" xfId="1900" xr:uid="{B893DB09-3578-44B2-BB2A-27352EA1713A}"/>
    <cellStyle name="_Header_020715_Analisi x Linea (Aggregati) 2" xfId="1901" xr:uid="{2CBDFE58-85CC-430D-976A-5C3BC009BC75}"/>
    <cellStyle name="_Header_020715_Analisi x Linea (Aggregati) 2 2" xfId="7832" xr:uid="{4AE0408D-EEE5-489A-A0E1-6ADEE901647B}"/>
    <cellStyle name="_Header_020715_Analisi x Linea (Aggregati) 2 2 2" xfId="15162" xr:uid="{66CB87B6-8673-40A5-B161-DD4AFCCCA5A3}"/>
    <cellStyle name="_Header_020715_Analisi x Linea (Aggregati) 2 2 2 2" xfId="27673" xr:uid="{B4CD61D3-D07B-4166-A210-639DD9AB102B}"/>
    <cellStyle name="_Header_020715_Analisi x Linea (Aggregati) 2 3" xfId="9697" xr:uid="{ED93758B-730D-414D-9FF9-3925F056E967}"/>
    <cellStyle name="_Header_020715_Analisi x Linea (Aggregati) 2 3 2" xfId="16834" xr:uid="{9FAB646B-A58A-4C7B-BB93-18C78C7485BF}"/>
    <cellStyle name="_Header_020715_Analisi x Linea (Aggregati) 2 3 2 2" xfId="29345" xr:uid="{DBFA5501-7DE9-4B4F-A166-8DF562AF9CB4}"/>
    <cellStyle name="_Header_020715_Analisi x Linea (Aggregati) 2 3 3" xfId="22581" xr:uid="{7B3F3395-4B4F-468D-844E-9989C5106DAD}"/>
    <cellStyle name="_Header_020715_Analisi x Linea (Aggregati) 2 4" xfId="11916" xr:uid="{5E996558-B006-472F-B4D0-0B6086D61D26}"/>
    <cellStyle name="_Header_020715_Analisi x Linea (Aggregati) 2 4 2" xfId="18851" xr:uid="{8B233E0D-B548-41EA-BD43-E600CD90C3F4}"/>
    <cellStyle name="_Header_020715_Analisi x Linea (Aggregati) 2 4 2 2" xfId="31216" xr:uid="{48853FA9-2F33-4BC9-92EB-75014488594F}"/>
    <cellStyle name="_Header_020715_Analisi x Linea (Aggregati) 2 4 3" xfId="24611" xr:uid="{39B67572-568B-47B0-B257-8242A130D280}"/>
    <cellStyle name="_Header_020715_Analisi x Linea (Aggregati) 3" xfId="1902" xr:uid="{819F6FD4-05F7-4FF7-80ED-F2293C8D5846}"/>
    <cellStyle name="_Header_020715_Analisi x Linea (Aggregati) 3 2" xfId="7833" xr:uid="{D8324353-E9A5-482C-916D-249BBED13759}"/>
    <cellStyle name="_Header_020715_Analisi x Linea (Aggregati) 3 2 2" xfId="15163" xr:uid="{4C0BB592-9933-45F1-86FB-96AFF410D5C7}"/>
    <cellStyle name="_Header_020715_Analisi x Linea (Aggregati) 3 2 2 2" xfId="27674" xr:uid="{95658859-BAE8-46FB-94CB-46F8CA9B8EAE}"/>
    <cellStyle name="_Header_020715_Analisi x Linea (Aggregati) 3 3" xfId="9696" xr:uid="{08F32A9F-5559-4F0E-8CDC-858890BC89EC}"/>
    <cellStyle name="_Header_020715_Analisi x Linea (Aggregati) 3 3 2" xfId="16833" xr:uid="{327DCD80-0E8B-4A78-8FA2-390EFF3B178B}"/>
    <cellStyle name="_Header_020715_Analisi x Linea (Aggregati) 3 3 2 2" xfId="29344" xr:uid="{3A0B8EF3-2D38-4128-93A2-B170F96335BF}"/>
    <cellStyle name="_Header_020715_Analisi x Linea (Aggregati) 3 3 3" xfId="22580" xr:uid="{C42BA537-CDFE-4735-8291-DBFCBC13A7E2}"/>
    <cellStyle name="_Header_020715_Analisi x Linea (Aggregati) 3 4" xfId="11915" xr:uid="{29816C0B-1C4D-4F42-A507-4C6BD2C93DD9}"/>
    <cellStyle name="_Header_020715_Analisi x Linea (Aggregati) 3 4 2" xfId="18850" xr:uid="{B1503F38-ED22-4435-AC50-952D6A9362FE}"/>
    <cellStyle name="_Header_020715_Analisi x Linea (Aggregati) 3 4 2 2" xfId="31215" xr:uid="{A07A09F5-63E0-48FA-9E57-4A8C8BBCFD65}"/>
    <cellStyle name="_Header_020715_Analisi x Linea (Aggregati) 3 4 3" xfId="24610" xr:uid="{CDE05341-BBEA-4E94-ABB6-03E8BDC46390}"/>
    <cellStyle name="_Header_020715_Analisi x Linea (Aggregati) 4" xfId="7831" xr:uid="{574AC17C-6D6F-4AEF-BF10-C884DE6EA67A}"/>
    <cellStyle name="_Header_020715_Analisi x Linea (Aggregati) 4 2" xfId="15161" xr:uid="{08CB94A5-F728-426A-8768-F41A3B3B2CBA}"/>
    <cellStyle name="_Header_020715_Analisi x Linea (Aggregati) 4 2 2" xfId="27672" xr:uid="{08A33DF6-381C-4AD1-A14B-7A3A239D308F}"/>
    <cellStyle name="_Header_020715_Analisi x Linea (Aggregati) 5" xfId="9699" xr:uid="{59EA632B-326E-46F9-90F9-D372ECBFBD7D}"/>
    <cellStyle name="_Header_020715_Analisi x Linea (Aggregati) 5 2" xfId="16835" xr:uid="{F75D60D7-0B43-406A-B53C-0E21A9B2AA55}"/>
    <cellStyle name="_Header_020715_Analisi x Linea (Aggregati) 5 2 2" xfId="29346" xr:uid="{1A191578-89EF-4A24-B33F-35F071445FC2}"/>
    <cellStyle name="_Header_020715_Analisi x Linea (Aggregati) 5 3" xfId="22583" xr:uid="{361930E3-6876-4E4D-AB29-C349D39599F4}"/>
    <cellStyle name="_Header_020715_Analisi x Linea (Aggregati) 6" xfId="11917" xr:uid="{A57CE725-3ED2-4289-A301-7F5B0788C0B8}"/>
    <cellStyle name="_Header_020715_Analisi x Linea (Aggregati) 6 2" xfId="18852" xr:uid="{80ACAA81-1C60-46DD-912B-31BE2B2FC7E7}"/>
    <cellStyle name="_Header_020715_Analisi x Linea (Aggregati) 6 2 2" xfId="31217" xr:uid="{4C1181E2-323F-4EB2-9958-9DF5F421844F}"/>
    <cellStyle name="_Header_020715_Analisi x Linea (Aggregati) 6 3" xfId="24612" xr:uid="{C2FE6F11-51CC-448A-B3BA-2466B0259F1A}"/>
    <cellStyle name="_Header_03 Actl CE SP CFL" xfId="1903" xr:uid="{C8F6BAE0-E92B-482B-BF49-425E49CBEEEE}"/>
    <cellStyle name="_Header_03 Bdgt" xfId="1904" xr:uid="{B474840F-B9A1-4D67-8195-3B1526303CE5}"/>
    <cellStyle name="_Header_03 C 13 040217" xfId="1905" xr:uid="{083CF487-428B-4E79-B28B-BF62CA197DA2}"/>
    <cellStyle name="_Header_03 C 13 040217 2" xfId="1906" xr:uid="{105F259C-A16F-4B1C-914C-546C51DBF4FF}"/>
    <cellStyle name="_Header_03 C 13 040217 2 2" xfId="7837" xr:uid="{7251EEFC-E491-4E49-9368-487C580362FB}"/>
    <cellStyle name="_Header_03 C 13 040217 2 2 2" xfId="15167" xr:uid="{B4F888CA-EDBA-4E77-8E90-D1A66EDF17A9}"/>
    <cellStyle name="_Header_03 C 13 040217 2 2 2 2" xfId="27678" xr:uid="{F6E4CC0F-EC24-4CD4-B8D0-3B279BB67B4F}"/>
    <cellStyle name="_Header_03 C 13 040217 2 3" xfId="9693" xr:uid="{392C2CC3-AC94-49DF-8AB0-509AC50486A2}"/>
    <cellStyle name="_Header_03 C 13 040217 2 3 2" xfId="16831" xr:uid="{C826B01B-FD0D-4764-B3E3-5C65EF6EC14F}"/>
    <cellStyle name="_Header_03 C 13 040217 2 3 2 2" xfId="29342" xr:uid="{4CC5669A-93C6-4F6A-BD46-6A7A17F646B8}"/>
    <cellStyle name="_Header_03 C 13 040217 2 3 3" xfId="22577" xr:uid="{57A46373-65A2-4897-995A-8AE52FD6EAAB}"/>
    <cellStyle name="_Header_03 C 13 040217 2 4" xfId="11913" xr:uid="{49E7676E-9D6A-4819-8F9E-1D2B1B452BBC}"/>
    <cellStyle name="_Header_03 C 13 040217 2 4 2" xfId="18848" xr:uid="{57D3D8F7-7232-4B37-B0C7-AE77B957EA80}"/>
    <cellStyle name="_Header_03 C 13 040217 2 4 2 2" xfId="31213" xr:uid="{AC241549-1D3A-4801-B70C-B793FDE89AF2}"/>
    <cellStyle name="_Header_03 C 13 040217 2 4 3" xfId="24608" xr:uid="{D81F1FF2-CD64-4047-B48D-640264FC57EC}"/>
    <cellStyle name="_Header_03 C 13 040217 3" xfId="1907" xr:uid="{A0D44A37-AFE9-495F-88A1-54283A756B12}"/>
    <cellStyle name="_Header_03 C 13 040217 3 2" xfId="7838" xr:uid="{079BC1CB-7858-48EC-BB0A-F56F9B04D760}"/>
    <cellStyle name="_Header_03 C 13 040217 3 2 2" xfId="15168" xr:uid="{5B620EDB-789F-43A1-B779-ADF4C9EED080}"/>
    <cellStyle name="_Header_03 C 13 040217 3 2 2 2" xfId="27679" xr:uid="{0B8B483A-80B6-4540-A584-22F5CCC92B2C}"/>
    <cellStyle name="_Header_03 C 13 040217 3 3" xfId="9692" xr:uid="{188312D4-B7A6-4E07-8F12-568726967BE7}"/>
    <cellStyle name="_Header_03 C 13 040217 3 3 2" xfId="16830" xr:uid="{E9818085-9CEA-430E-B84C-3728C2247BEB}"/>
    <cellStyle name="_Header_03 C 13 040217 3 3 2 2" xfId="29341" xr:uid="{A823FDA7-2E4E-4ECD-8D5A-C260F04DC67E}"/>
    <cellStyle name="_Header_03 C 13 040217 3 3 3" xfId="22576" xr:uid="{769DB0A4-574F-44D4-B772-1965DD5FD53B}"/>
    <cellStyle name="_Header_03 C 13 040217 3 4" xfId="11912" xr:uid="{35757B86-F7B4-4C30-B53D-F48009BC3C64}"/>
    <cellStyle name="_Header_03 C 13 040217 3 4 2" xfId="18847" xr:uid="{49FFD840-EE10-4767-943B-6A1DF3D6562D}"/>
    <cellStyle name="_Header_03 C 13 040217 3 4 2 2" xfId="31212" xr:uid="{CAAA22E0-F8F0-40E4-AFE0-E2539E7D5D88}"/>
    <cellStyle name="_Header_03 C 13 040217 3 4 3" xfId="24607" xr:uid="{CE35B7E7-9C48-4E55-B815-D9D03FB53034}"/>
    <cellStyle name="_Header_03 C 13 040217 4" xfId="7836" xr:uid="{5C8214FA-95C6-445F-BEB4-2C622013CC42}"/>
    <cellStyle name="_Header_03 C 13 040217 4 2" xfId="15166" xr:uid="{0720164D-DC40-4824-A6D4-5D2B6B337436}"/>
    <cellStyle name="_Header_03 C 13 040217 4 2 2" xfId="27677" xr:uid="{264C4B90-5BFD-4417-AB43-C4A9E6726CA9}"/>
    <cellStyle name="_Header_03 C 13 040217 5" xfId="9694" xr:uid="{05693595-BFE8-44F8-B391-49D425B1C481}"/>
    <cellStyle name="_Header_03 C 13 040217 5 2" xfId="16832" xr:uid="{E2C33F91-5168-4587-BA30-5335B8129A16}"/>
    <cellStyle name="_Header_03 C 13 040217 5 2 2" xfId="29343" xr:uid="{39271E1F-82AF-4B39-94AC-54520BE8B255}"/>
    <cellStyle name="_Header_03 C 13 040217 5 3" xfId="22578" xr:uid="{255BAA21-1412-48FB-BE76-0F5F00D5C8F8}"/>
    <cellStyle name="_Header_03 C 13 040217 6" xfId="11914" xr:uid="{46F85F10-7164-441F-AB1F-F163156F1227}"/>
    <cellStyle name="_Header_03 C 13 040217 6 2" xfId="18849" xr:uid="{D98785DC-090A-4FBF-A0C1-EA71821EB0BA}"/>
    <cellStyle name="_Header_03 C 13 040217 6 2 2" xfId="31214" xr:uid="{932FA8BC-E5F4-4487-8FE4-F4202C05EFE9}"/>
    <cellStyle name="_Header_03 C 13 040217 6 3" xfId="24609" xr:uid="{803E79D0-065F-4A20-8F79-3B4F9F84D9F8}"/>
    <cellStyle name="_Header_03 CE SP CFL" xfId="1908" xr:uid="{6B5DBCF9-D04A-4226-8FCF-7A6259957373}"/>
    <cellStyle name="_Header_03 CFR Old New" xfId="1909" xr:uid="{10B1BD44-FFBE-4022-8C2B-5BF58D12BF49}"/>
    <cellStyle name="_Header_03 Linea Actl" xfId="1910" xr:uid="{AB612DAF-745E-43E5-A30A-4DAB11C87660}"/>
    <cellStyle name="_Header_03 Memo fcst" xfId="1911" xr:uid="{9D984691-3348-4C43-AB1A-23BB23728D3A}"/>
    <cellStyle name="_Header_03 Memo fcst 2" xfId="1912" xr:uid="{9B61492E-13B2-4848-9563-E86FF8EC0826}"/>
    <cellStyle name="_Header_03 Memo fcst 2 2" xfId="7843" xr:uid="{F2D8E4CD-92B5-492E-AFE3-2A7A62EB0CB5}"/>
    <cellStyle name="_Header_03 Memo fcst 2 2 2" xfId="15173" xr:uid="{DB910D24-691F-475C-B588-31AF71AD2D23}"/>
    <cellStyle name="_Header_03 Memo fcst 2 2 2 2" xfId="27684" xr:uid="{B38C0889-5189-4902-95E7-1D376BA01B05}"/>
    <cellStyle name="_Header_03 Memo fcst 2 3" xfId="11210" xr:uid="{7D47617E-8391-47CB-9F71-A11C1B55CE6F}"/>
    <cellStyle name="_Header_03 Memo fcst 2 3 2" xfId="18229" xr:uid="{558E780C-0D7F-4A6C-AC26-26F507D81DBD}"/>
    <cellStyle name="_Header_03 Memo fcst 2 3 2 2" xfId="30598" xr:uid="{C880A8F7-8C9D-4FB8-A806-7A4D09C9BBDC}"/>
    <cellStyle name="_Header_03 Memo fcst 2 3 3" xfId="23937" xr:uid="{E51839B9-214A-4017-AAC3-8349886AD852}"/>
    <cellStyle name="_Header_03 Memo fcst 2 4" xfId="11910" xr:uid="{6DDD1652-D052-4517-8E12-606C38BF83DC}"/>
    <cellStyle name="_Header_03 Memo fcst 2 4 2" xfId="18845" xr:uid="{34432809-C9BE-4AAD-91C5-BA23D3EAF49F}"/>
    <cellStyle name="_Header_03 Memo fcst 2 4 2 2" xfId="31210" xr:uid="{FD9CB7A7-251C-4AF1-BEB3-7D5B1772EA47}"/>
    <cellStyle name="_Header_03 Memo fcst 2 4 3" xfId="24605" xr:uid="{91603719-C584-4A97-881C-86C2C14DF0B5}"/>
    <cellStyle name="_Header_03 Memo fcst 3" xfId="1913" xr:uid="{36196573-27B9-48EE-A0A8-0E03332ABC48}"/>
    <cellStyle name="_Header_03 Memo fcst 3 2" xfId="7844" xr:uid="{666101E2-6CB5-49A6-AC6D-6A1CAE6EC4E8}"/>
    <cellStyle name="_Header_03 Memo fcst 3 2 2" xfId="15174" xr:uid="{4E3C2CD8-E565-4236-A487-F622571FE940}"/>
    <cellStyle name="_Header_03 Memo fcst 3 2 2 2" xfId="27685" xr:uid="{0FF47F56-5881-470B-848F-C3130D4F9661}"/>
    <cellStyle name="_Header_03 Memo fcst 3 3" xfId="9689" xr:uid="{2256DBA4-6B1C-4488-9D14-49A7674FB102}"/>
    <cellStyle name="_Header_03 Memo fcst 3 3 2" xfId="16828" xr:uid="{20E348B5-3DB0-4131-B9E2-925BF7C3BB7B}"/>
    <cellStyle name="_Header_03 Memo fcst 3 3 2 2" xfId="29339" xr:uid="{D7E27CC8-3876-4EC9-AD98-E24A546764A5}"/>
    <cellStyle name="_Header_03 Memo fcst 3 3 3" xfId="22573" xr:uid="{98A2E6FB-B863-4CA0-A49F-5776D370A8CE}"/>
    <cellStyle name="_Header_03 Memo fcst 3 4" xfId="11909" xr:uid="{FF063FC6-610A-4FC0-8FEB-0FF353CA93F2}"/>
    <cellStyle name="_Header_03 Memo fcst 3 4 2" xfId="18844" xr:uid="{8DE8A3CA-E5A6-489C-ADF8-1C383CB17658}"/>
    <cellStyle name="_Header_03 Memo fcst 3 4 2 2" xfId="31209" xr:uid="{8B22AE36-A2C0-429C-9238-3BA8245BE4E3}"/>
    <cellStyle name="_Header_03 Memo fcst 3 4 3" xfId="24604" xr:uid="{DB1304F2-FBF6-48C3-8DD7-CD9CC0BEC375}"/>
    <cellStyle name="_Header_03 Memo fcst 4" xfId="7842" xr:uid="{A84EAF9A-53DA-459E-B610-7F70CBF4CDE5}"/>
    <cellStyle name="_Header_03 Memo fcst 4 2" xfId="15172" xr:uid="{04B5EF8B-930A-4F31-8B17-34BB6FC7D7C4}"/>
    <cellStyle name="_Header_03 Memo fcst 4 2 2" xfId="27683" xr:uid="{37119747-C7E4-43A5-85F1-2F823412D7E7}"/>
    <cellStyle name="_Header_03 Memo fcst 5" xfId="9690" xr:uid="{E337EAD0-F88F-42E3-B91F-ACF0FC3DEE5B}"/>
    <cellStyle name="_Header_03 Memo fcst 5 2" xfId="16829" xr:uid="{73F67E96-A482-4201-B7AF-BA4560BF8D7A}"/>
    <cellStyle name="_Header_03 Memo fcst 5 2 2" xfId="29340" xr:uid="{CBBC9CA7-1633-413A-8D3C-8102D541A598}"/>
    <cellStyle name="_Header_03 Memo fcst 5 3" xfId="22574" xr:uid="{D6338498-35F5-44D5-949D-13E8AE0EA080}"/>
    <cellStyle name="_Header_03 Memo fcst 6" xfId="11911" xr:uid="{349170C9-5376-47EA-ABA7-F5738645FB5F}"/>
    <cellStyle name="_Header_03 Memo fcst 6 2" xfId="18846" xr:uid="{C4AD0DEA-50E1-4968-900E-C92E89FDA503}"/>
    <cellStyle name="_Header_03 Memo fcst 6 2 2" xfId="31211" xr:uid="{E77F9408-DEE0-4F2C-B6BF-D05B1D610D53}"/>
    <cellStyle name="_Header_03 Memo fcst 6 3" xfId="24606" xr:uid="{A52FDBAB-E367-4669-BE9A-687A1B61CD07}"/>
    <cellStyle name="_Header_03 Sintesi New Plan" xfId="1914" xr:uid="{C0C92AF7-9832-4C5D-8B75-756F69C8D742}"/>
    <cellStyle name="_Header_03 Sintesi New Plan per Budget" xfId="1915" xr:uid="{C9E78C7E-F495-4A68-BD24-D1799F823A25}"/>
    <cellStyle name="_Header_03 Trimestralizzato" xfId="1916" xr:uid="{CB1D3E00-CF95-40FF-AE61-118ECF3419B4}"/>
    <cellStyle name="_Header_03_CFR Base-Best" xfId="1917" xr:uid="{A69C5038-0D77-4779-A891-8D8E26762D42}"/>
    <cellStyle name="_Header_03_CFR Base-Best_4" xfId="1918" xr:uid="{24F24C50-D379-4BA0-B3EE-B417E4CDBE86}"/>
    <cellStyle name="_Header_03_IndFin Bdg 04" xfId="1919" xr:uid="{89A3C599-48D6-45FF-9D3B-5A2ACF60F2FD}"/>
    <cellStyle name="_Header_03_IndFin Bdg 04 2" xfId="1920" xr:uid="{E840FC7E-2FDB-4A4A-BC3B-284BE07E754E}"/>
    <cellStyle name="_Header_03_IndFin Bdg 04 2 2" xfId="7851" xr:uid="{BED81CE0-EC1E-464A-AD2C-3EB877468444}"/>
    <cellStyle name="_Header_03_IndFin Bdg 04 2 2 2" xfId="15178" xr:uid="{8B83DD39-6ED7-4C82-A9DC-7678CF79A4DD}"/>
    <cellStyle name="_Header_03_IndFin Bdg 04 2 2 2 2" xfId="27689" xr:uid="{D517B24F-E0B6-4594-845F-26D6B44F108D}"/>
    <cellStyle name="_Header_03_IndFin Bdg 04 2 3" xfId="9687" xr:uid="{308D854B-BFBE-4A74-8B6C-341435BDC225}"/>
    <cellStyle name="_Header_03_IndFin Bdg 04 2 3 2" xfId="16827" xr:uid="{86795C40-3FD0-45B8-898A-858D53B4E91B}"/>
    <cellStyle name="_Header_03_IndFin Bdg 04 2 3 2 2" xfId="29338" xr:uid="{8F1BECC6-D619-497B-90E1-B47C98DF5677}"/>
    <cellStyle name="_Header_03_IndFin Bdg 04 2 3 3" xfId="22571" xr:uid="{F2D48A54-0075-4FF6-8947-AC1E05B2AD44}"/>
    <cellStyle name="_Header_03_IndFin Bdg 04 2 4" xfId="11908" xr:uid="{A0B8080B-010F-4F5B-8D58-DE11798AF732}"/>
    <cellStyle name="_Header_03_IndFin Bdg 04 2 4 2" xfId="18843" xr:uid="{269E4888-86D7-4BFA-BEE3-260C44449FC6}"/>
    <cellStyle name="_Header_03_IndFin Bdg 04 2 4 2 2" xfId="31208" xr:uid="{35C8995C-0541-4B9B-85B3-14B2B6FA2E63}"/>
    <cellStyle name="_Header_03_IndFin Bdg 04 2 4 3" xfId="24603" xr:uid="{12FA3353-BC6F-49F0-9637-224FE1C47437}"/>
    <cellStyle name="_Header_03_IndFin Bdg 04 3" xfId="1921" xr:uid="{D5BB6E92-F223-46F7-9A9A-9BCC156C8C7F}"/>
    <cellStyle name="_Header_03_IndFin Bdg 04 3 2" xfId="7852" xr:uid="{50B9B211-97DE-4F54-8352-2306F78ECE5C}"/>
    <cellStyle name="_Header_03_IndFin Bdg 04 3 2 2" xfId="15179" xr:uid="{82D7AB93-CEA9-46A1-87DE-401999D6B09D}"/>
    <cellStyle name="_Header_03_IndFin Bdg 04 3 2 2 2" xfId="27690" xr:uid="{BB542C19-07C5-47F2-979F-5F2C807A7BD0}"/>
    <cellStyle name="_Header_03_IndFin Bdg 04 3 3" xfId="11209" xr:uid="{EA882638-56F2-4A1F-A256-B9D00FA50A88}"/>
    <cellStyle name="_Header_03_IndFin Bdg 04 3 3 2" xfId="18228" xr:uid="{CB1A5392-0120-4CC7-B4CA-EC61EE7B32E2}"/>
    <cellStyle name="_Header_03_IndFin Bdg 04 3 3 2 2" xfId="30597" xr:uid="{87F9E7CA-A2F2-49E5-BA00-D5EAE7E2CB20}"/>
    <cellStyle name="_Header_03_IndFin Bdg 04 3 3 3" xfId="23936" xr:uid="{DCE5CD25-ABBC-4F70-87E2-E2012E87F463}"/>
    <cellStyle name="_Header_03_IndFin Bdg 04 3 4" xfId="11907" xr:uid="{AECF35D4-3DF6-4834-904E-9D36496D00F1}"/>
    <cellStyle name="_Header_03_IndFin Bdg 04 3 4 2" xfId="18842" xr:uid="{84D03D02-BC2C-492A-BAB5-6AE40DDC319C}"/>
    <cellStyle name="_Header_03_IndFin Bdg 04 3 4 2 2" xfId="31207" xr:uid="{FF2FAC6C-315D-4F9E-8A89-1CB63D4D9A78}"/>
    <cellStyle name="_Header_03_IndFin Bdg 04 3 4 3" xfId="24602" xr:uid="{811FDA70-4D02-48EE-958F-71FAE58EAF1E}"/>
    <cellStyle name="_Header_03_IndFin Bdg 04 4" xfId="7850" xr:uid="{B9414764-5E60-4983-A630-B34E6E01A7F8}"/>
    <cellStyle name="_Header_03_IndFin Bdg 04 4 2" xfId="15177" xr:uid="{9A91E8F6-ACA1-48D3-AA9A-C16F160498CF}"/>
    <cellStyle name="_Header_03_IndFin Bdg 04 4 2 2" xfId="27688" xr:uid="{C1E0AD47-BF0C-40F7-9232-5417F6E6416D}"/>
    <cellStyle name="_Header_03_IndFin Bdg 04 5" xfId="11278" xr:uid="{CDBDA1FD-ED91-464B-9E87-4AD714206DDE}"/>
    <cellStyle name="_Header_03_IndFin Bdg 04 5 2" xfId="18270" xr:uid="{236458C6-9CC0-4F06-8640-C7CA1272DCD2}"/>
    <cellStyle name="_Header_03_IndFin Bdg 04 5 2 2" xfId="30636" xr:uid="{3F9D0FFF-0638-4FE9-8519-C97E3152F60B}"/>
    <cellStyle name="_Header_03_IndFin Bdg 04 5 3" xfId="23999" xr:uid="{FD525D32-8790-4301-A481-C7B2447DCD1C}"/>
    <cellStyle name="_Header_03_IndFin Bdg 04 6" xfId="11902" xr:uid="{87F225B0-5FB9-4EFD-86BA-50E63F14A8CF}"/>
    <cellStyle name="_Header_03_IndFin Bdg 04 6 2" xfId="18837" xr:uid="{3300813C-DF0E-4428-8F50-24D701B61113}"/>
    <cellStyle name="_Header_03_IndFin Bdg 04 6 2 2" xfId="31202" xr:uid="{AADEFCD8-89BD-49E0-AF58-3A9035FB3C04}"/>
    <cellStyle name="_Header_03_IndFin Bdg 04 6 3" xfId="24597" xr:uid="{0B35FED8-4FAB-47B8-ACF5-A6AF84E5E48C}"/>
    <cellStyle name="_Header_03-02-12 Cash Flow Q4  Year end GPS" xfId="1922" xr:uid="{837F1C58-09DB-4A9C-866F-BA6FCE515049}"/>
    <cellStyle name="_Header_03-02-12 Cash Flow Q4  Year end GPS 2" xfId="1923" xr:uid="{784858FE-384F-4207-8C52-64845331810D}"/>
    <cellStyle name="_Header_03-02-12 Cash Flow Q4  Year end GPS 2 2" xfId="7854" xr:uid="{89024ECF-0949-4F1E-9303-51FA128FF7E4}"/>
    <cellStyle name="_Header_03-02-12 Cash Flow Q4  Year end GPS 2 2 2" xfId="15181" xr:uid="{6DA33DDE-2405-4F9C-9493-F183921E9647}"/>
    <cellStyle name="_Header_03-02-12 Cash Flow Q4  Year end GPS 2 2 2 2" xfId="27692" xr:uid="{87E30FF4-EDF7-4AE6-8A56-0F5A62DA2DEE}"/>
    <cellStyle name="_Header_03-02-12 Cash Flow Q4  Year end GPS 2 3" xfId="9685" xr:uid="{66672B09-C15A-42F5-9C4B-80CCE7D9DBB2}"/>
    <cellStyle name="_Header_03-02-12 Cash Flow Q4  Year end GPS 2 3 2" xfId="16825" xr:uid="{8BCFE2AB-5474-41FD-AEBA-17E7F63A7930}"/>
    <cellStyle name="_Header_03-02-12 Cash Flow Q4  Year end GPS 2 3 2 2" xfId="29336" xr:uid="{1210B198-354B-4C9D-97BF-A61BF22EC3E6}"/>
    <cellStyle name="_Header_03-02-12 Cash Flow Q4  Year end GPS 2 3 3" xfId="22569" xr:uid="{C07A97F2-9575-4406-B722-F834C14B7348}"/>
    <cellStyle name="_Header_03-02-12 Cash Flow Q4  Year end GPS 2 4" xfId="11903" xr:uid="{920B1494-B586-4613-8C46-C322276236AE}"/>
    <cellStyle name="_Header_03-02-12 Cash Flow Q4  Year end GPS 2 4 2" xfId="18838" xr:uid="{FA5519FE-11C3-4D11-9011-C93C6EBF8DF7}"/>
    <cellStyle name="_Header_03-02-12 Cash Flow Q4  Year end GPS 2 4 2 2" xfId="31203" xr:uid="{6ED0775C-EBB0-43AC-8412-214B3905B36F}"/>
    <cellStyle name="_Header_03-02-12 Cash Flow Q4  Year end GPS 2 4 3" xfId="24598" xr:uid="{D5991AD6-4D9B-48E7-B031-22AE78DF3287}"/>
    <cellStyle name="_Header_03-02-12 Cash Flow Q4  Year end GPS 3" xfId="1924" xr:uid="{943BA20C-2B7D-4F7D-8B88-44EB3A04D1A1}"/>
    <cellStyle name="_Header_03-02-12 Cash Flow Q4  Year end GPS 3 2" xfId="7855" xr:uid="{96DDCA1F-BF8C-471C-9DE8-A5EFDDC4743A}"/>
    <cellStyle name="_Header_03-02-12 Cash Flow Q4  Year end GPS 3 2 2" xfId="15182" xr:uid="{C324212B-545F-4B0F-BA5D-6C6488FA893E}"/>
    <cellStyle name="_Header_03-02-12 Cash Flow Q4  Year end GPS 3 2 2 2" xfId="27693" xr:uid="{08240A4F-F9F0-4E49-AA73-5445CCE0D1E6}"/>
    <cellStyle name="_Header_03-02-12 Cash Flow Q4  Year end GPS 3 3" xfId="11576" xr:uid="{64DBB4E9-941E-4C3C-9B05-18E9C73E2CCF}"/>
    <cellStyle name="_Header_03-02-12 Cash Flow Q4  Year end GPS 3 3 2" xfId="18512" xr:uid="{051B3B70-D17D-48C0-A502-2780F4E00B6F}"/>
    <cellStyle name="_Header_03-02-12 Cash Flow Q4  Year end GPS 3 3 2 2" xfId="30877" xr:uid="{5904E37E-1420-4D91-970E-75DC91E6364C}"/>
    <cellStyle name="_Header_03-02-12 Cash Flow Q4  Year end GPS 3 3 3" xfId="24271" xr:uid="{C3C8C8F3-0C2B-497D-B0C4-3DDE783ED91E}"/>
    <cellStyle name="_Header_03-02-12 Cash Flow Q4  Year end GPS 3 4" xfId="11898" xr:uid="{D71E80FD-331D-4586-965F-F032963C04FD}"/>
    <cellStyle name="_Header_03-02-12 Cash Flow Q4  Year end GPS 3 4 2" xfId="18833" xr:uid="{440B4291-92B6-4D5A-ADA7-DCBADC85EB97}"/>
    <cellStyle name="_Header_03-02-12 Cash Flow Q4  Year end GPS 3 4 2 2" xfId="31198" xr:uid="{0229B0EC-8D83-4E98-8D57-751B1B280786}"/>
    <cellStyle name="_Header_03-02-12 Cash Flow Q4  Year end GPS 3 4 3" xfId="24593" xr:uid="{CC98B32C-A5CF-4391-A064-9A49F331EA29}"/>
    <cellStyle name="_Header_03-02-12 Cash Flow Q4  Year end GPS 4" xfId="7853" xr:uid="{39399529-7B2F-4152-8008-648C5ECBA2E3}"/>
    <cellStyle name="_Header_03-02-12 Cash Flow Q4  Year end GPS 4 2" xfId="15180" xr:uid="{BC4AB86A-91A8-4F50-8871-951CDEE378A0}"/>
    <cellStyle name="_Header_03-02-12 Cash Flow Q4  Year end GPS 4 2 2" xfId="27691" xr:uid="{66E74C42-C015-4442-B5DA-4BAB57B1D777}"/>
    <cellStyle name="_Header_03-02-12 Cash Flow Q4  Year end GPS 5" xfId="9686" xr:uid="{AB16E287-CC75-47B8-8737-E8767FDEC1CF}"/>
    <cellStyle name="_Header_03-02-12 Cash Flow Q4  Year end GPS 5 2" xfId="16826" xr:uid="{F21A8793-CB88-4DB8-BAF8-23AC67739661}"/>
    <cellStyle name="_Header_03-02-12 Cash Flow Q4  Year end GPS 5 2 2" xfId="29337" xr:uid="{E3BF620E-C39C-4408-9C0C-DDF5F489AA85}"/>
    <cellStyle name="_Header_03-02-12 Cash Flow Q4  Year end GPS 5 3" xfId="22570" xr:uid="{F7193D8F-4AFB-402B-BA5A-A3CE87B665DC}"/>
    <cellStyle name="_Header_03-02-12 Cash Flow Q4  Year end GPS 6" xfId="11904" xr:uid="{953D8E0C-5ED2-42FA-B4A6-AB177CE9A7C3}"/>
    <cellStyle name="_Header_03-02-12 Cash Flow Q4  Year end GPS 6 2" xfId="18839" xr:uid="{1316183E-CE9E-4558-9C5C-14684F4DEBB7}"/>
    <cellStyle name="_Header_03-02-12 Cash Flow Q4  Year end GPS 6 2 2" xfId="31204" xr:uid="{7B9B4E9D-90CC-49C2-867E-47698D98BC61}"/>
    <cellStyle name="_Header_03-02-12 Cash Flow Q4  Year end GPS 6 3" xfId="24599" xr:uid="{864E2124-65B3-4049-8CFA-2B171A47AFFE}"/>
    <cellStyle name="_Header_030321_CE-SPA-CF Fcst 6+6_Mens-Trim_2" xfId="1925" xr:uid="{57609904-B8D9-4B9E-8240-71CD25A6E9E8}"/>
    <cellStyle name="_Header_030321_CE-SPA-CF Fcst 6+6_Mens-Trim_2 2" xfId="1926" xr:uid="{F6832951-2216-4815-B21A-CB909CAEADB3}"/>
    <cellStyle name="_Header_030321_CE-SPA-CF Fcst 6+6_Mens-Trim_2 2 2" xfId="7857" xr:uid="{C53417F9-A12A-4A50-A62F-6A0FFA3E8443}"/>
    <cellStyle name="_Header_030321_CE-SPA-CF Fcst 6+6_Mens-Trim_2 2 2 2" xfId="15184" xr:uid="{5D1A17EE-21F1-4E6E-82C9-A116BBE1443E}"/>
    <cellStyle name="_Header_030321_CE-SPA-CF Fcst 6+6_Mens-Trim_2 2 2 2 2" xfId="27695" xr:uid="{0D37FEB4-9DB1-494C-AA13-43FC308688B2}"/>
    <cellStyle name="_Header_030321_CE-SPA-CF Fcst 6+6_Mens-Trim_2 2 3" xfId="9683" xr:uid="{06E6B083-CB26-4C27-B76B-4AD15A9190C0}"/>
    <cellStyle name="_Header_030321_CE-SPA-CF Fcst 6+6_Mens-Trim_2 2 3 2" xfId="16823" xr:uid="{A3EF075F-A387-481E-88DA-B00771DF39BB}"/>
    <cellStyle name="_Header_030321_CE-SPA-CF Fcst 6+6_Mens-Trim_2 2 3 2 2" xfId="29334" xr:uid="{F83AF073-6F47-450B-B50B-0CBECE8E4217}"/>
    <cellStyle name="_Header_030321_CE-SPA-CF Fcst 6+6_Mens-Trim_2 2 3 3" xfId="22567" xr:uid="{FA7557B0-D6AC-47AA-BD33-521DD470C061}"/>
    <cellStyle name="_Header_030321_CE-SPA-CF Fcst 6+6_Mens-Trim_2 2 4" xfId="13340" xr:uid="{D0F5D6CB-4FAE-438C-B80E-C40362B14D96}"/>
    <cellStyle name="_Header_030321_CE-SPA-CF Fcst 6+6_Mens-Trim_2 2 4 2" xfId="18941" xr:uid="{0A02E12C-5EFA-4D54-9BBD-053AE4C41C6E}"/>
    <cellStyle name="_Header_030321_CE-SPA-CF Fcst 6+6_Mens-Trim_2 2 4 2 2" xfId="31306" xr:uid="{37BDAB7C-4B2E-4C29-9DFA-D1E5685B5153}"/>
    <cellStyle name="_Header_030321_CE-SPA-CF Fcst 6+6_Mens-Trim_2 2 4 3" xfId="26026" xr:uid="{24ED793C-C649-45D1-8E95-0789DD90AFFF}"/>
    <cellStyle name="_Header_030321_CE-SPA-CF Fcst 6+6_Mens-Trim_2 3" xfId="1927" xr:uid="{39CA7316-D022-46DE-94DF-2AF4AE5BB77C}"/>
    <cellStyle name="_Header_030321_CE-SPA-CF Fcst 6+6_Mens-Trim_2 3 2" xfId="7858" xr:uid="{7A202F60-3FDE-40D3-9074-D6D612CEBEB2}"/>
    <cellStyle name="_Header_030321_CE-SPA-CF Fcst 6+6_Mens-Trim_2 3 2 2" xfId="15185" xr:uid="{04568A21-7001-4C17-9D48-CA6A041010DB}"/>
    <cellStyle name="_Header_030321_CE-SPA-CF Fcst 6+6_Mens-Trim_2 3 2 2 2" xfId="27696" xr:uid="{A82BA1CC-F36F-4593-A581-7097ABD4B523}"/>
    <cellStyle name="_Header_030321_CE-SPA-CF Fcst 6+6_Mens-Trim_2 3 3" xfId="9682" xr:uid="{5624BFB4-9AD3-4EA8-803B-88EBF010E62F}"/>
    <cellStyle name="_Header_030321_CE-SPA-CF Fcst 6+6_Mens-Trim_2 3 3 2" xfId="16822" xr:uid="{034F8A01-DDD1-4F11-9B5B-2BE32C747B3F}"/>
    <cellStyle name="_Header_030321_CE-SPA-CF Fcst 6+6_Mens-Trim_2 3 3 2 2" xfId="29333" xr:uid="{E21E3B65-BB21-4BAA-BFA1-80D977E0C8BC}"/>
    <cellStyle name="_Header_030321_CE-SPA-CF Fcst 6+6_Mens-Trim_2 3 3 3" xfId="22566" xr:uid="{E25591C0-053B-4BEF-B8FF-734BE5CF3FE1}"/>
    <cellStyle name="_Header_030321_CE-SPA-CF Fcst 6+6_Mens-Trim_2 3 4" xfId="11159" xr:uid="{15C9DDBE-29BA-4A5F-86E1-C146937D756B}"/>
    <cellStyle name="_Header_030321_CE-SPA-CF Fcst 6+6_Mens-Trim_2 3 4 2" xfId="18200" xr:uid="{F7386C57-5EE5-426B-987A-67240F461FB8}"/>
    <cellStyle name="_Header_030321_CE-SPA-CF Fcst 6+6_Mens-Trim_2 3 4 2 2" xfId="30569" xr:uid="{B159736A-22B1-4F42-A2C2-47B10D8E0704}"/>
    <cellStyle name="_Header_030321_CE-SPA-CF Fcst 6+6_Mens-Trim_2 3 4 3" xfId="23897" xr:uid="{9BA98538-D631-41A8-B267-A1FC2244789C}"/>
    <cellStyle name="_Header_030321_CE-SPA-CF Fcst 6+6_Mens-Trim_2 4" xfId="7856" xr:uid="{4E577730-3C37-40AC-861E-B0F12756DEE9}"/>
    <cellStyle name="_Header_030321_CE-SPA-CF Fcst 6+6_Mens-Trim_2 4 2" xfId="15183" xr:uid="{48A304A4-8904-4F71-BD10-54CED56BB220}"/>
    <cellStyle name="_Header_030321_CE-SPA-CF Fcst 6+6_Mens-Trim_2 4 2 2" xfId="27694" xr:uid="{7276FE9F-A519-40DD-84E6-201B29E350B2}"/>
    <cellStyle name="_Header_030321_CE-SPA-CF Fcst 6+6_Mens-Trim_2 5" xfId="9684" xr:uid="{9A327743-671C-4FBE-91AA-4D24E80B6D73}"/>
    <cellStyle name="_Header_030321_CE-SPA-CF Fcst 6+6_Mens-Trim_2 5 2" xfId="16824" xr:uid="{70A077F8-4BA6-463D-B0A3-8218091681BC}"/>
    <cellStyle name="_Header_030321_CE-SPA-CF Fcst 6+6_Mens-Trim_2 5 2 2" xfId="29335" xr:uid="{ABE7A06A-68E8-4265-B478-014DE7DB9205}"/>
    <cellStyle name="_Header_030321_CE-SPA-CF Fcst 6+6_Mens-Trim_2 5 3" xfId="22568" xr:uid="{1DEFAC77-9DAA-4E4F-A71D-82EAAC507668}"/>
    <cellStyle name="_Header_030321_CE-SPA-CF Fcst 6+6_Mens-Trim_2 6" xfId="13344" xr:uid="{B837E964-3398-40D4-8C63-79CEDEE27926}"/>
    <cellStyle name="_Header_030321_CE-SPA-CF Fcst 6+6_Mens-Trim_2 6 2" xfId="18942" xr:uid="{26E18641-8B75-46AF-9774-E56D6F92D461}"/>
    <cellStyle name="_Header_030321_CE-SPA-CF Fcst 6+6_Mens-Trim_2 6 2 2" xfId="31307" xr:uid="{7FCC73CF-1155-4D68-AC05-CC0379EA7CF2}"/>
    <cellStyle name="_Header_030321_CE-SPA-CF Fcst 6+6_Mens-Trim_2 6 3" xfId="26030" xr:uid="{B3D15A70-6E59-43EE-9423-7E21360B73C1}"/>
    <cellStyle name="_Header_030527_Piano di Rilancio" xfId="1928" xr:uid="{D9356412-E087-4775-B97A-51A7DA99FD6D}"/>
    <cellStyle name="_Header_030527_Piano di Rilancio 2" xfId="1929" xr:uid="{953696EC-F167-4670-AE2F-EFE9E7CB631C}"/>
    <cellStyle name="_Header_030527_Piano di Rilancio 2 2" xfId="7860" xr:uid="{E1198F6F-1E08-42D7-A6FD-E0EA0B56700B}"/>
    <cellStyle name="_Header_030527_Piano di Rilancio 2 2 2" xfId="15187" xr:uid="{269E686C-872A-4BB2-A925-9DC71810E48F}"/>
    <cellStyle name="_Header_030527_Piano di Rilancio 2 2 2 2" xfId="27698" xr:uid="{A609B917-B325-4D0F-B9BF-2A76FBCBE6F0}"/>
    <cellStyle name="_Header_030527_Piano di Rilancio 2 3" xfId="11574" xr:uid="{82891DEF-8607-4E20-BA35-6AB87718140B}"/>
    <cellStyle name="_Header_030527_Piano di Rilancio 2 3 2" xfId="18510" xr:uid="{36AEE1A4-E50F-44F0-8265-69EAE2DC8D4B}"/>
    <cellStyle name="_Header_030527_Piano di Rilancio 2 3 2 2" xfId="30875" xr:uid="{4AC0BED2-7EED-46C8-A7BF-0515A5C04166}"/>
    <cellStyle name="_Header_030527_Piano di Rilancio 2 3 3" xfId="24269" xr:uid="{88323F71-8202-4561-B8C2-209F9590467E}"/>
    <cellStyle name="_Header_030527_Piano di Rilancio 2 4" xfId="11899" xr:uid="{A11C6C21-2832-4EA2-9676-3A98ECC1BE03}"/>
    <cellStyle name="_Header_030527_Piano di Rilancio 2 4 2" xfId="18834" xr:uid="{ABFB29E4-79EA-4A19-9D1D-6ED2D96EB5B8}"/>
    <cellStyle name="_Header_030527_Piano di Rilancio 2 4 2 2" xfId="31199" xr:uid="{005F4328-B1DD-4EEF-9310-91F9F7C51C11}"/>
    <cellStyle name="_Header_030527_Piano di Rilancio 2 4 3" xfId="24594" xr:uid="{FD2E2254-B5AD-4E16-BB75-A9CE82C60EDE}"/>
    <cellStyle name="_Header_030527_Piano di Rilancio 3" xfId="1930" xr:uid="{D057ADC9-F7F1-48DD-A91A-20F7AB403A1E}"/>
    <cellStyle name="_Header_030527_Piano di Rilancio 3 2" xfId="7861" xr:uid="{B92ACD9D-FDA5-4DDD-B8DB-F4ED7408D3AA}"/>
    <cellStyle name="_Header_030527_Piano di Rilancio 3 2 2" xfId="15188" xr:uid="{E9AE562E-80F9-4ED1-A00D-772698A6C1D4}"/>
    <cellStyle name="_Header_030527_Piano di Rilancio 3 2 2 2" xfId="27699" xr:uid="{BEA78057-6388-4DDC-AAE7-3EE768CEFA2D}"/>
    <cellStyle name="_Header_030527_Piano di Rilancio 3 3" xfId="11208" xr:uid="{1E29E434-E6EE-4415-8017-637F01875A9F}"/>
    <cellStyle name="_Header_030527_Piano di Rilancio 3 3 2" xfId="18227" xr:uid="{C785111A-0748-4416-97D3-D4981D44A028}"/>
    <cellStyle name="_Header_030527_Piano di Rilancio 3 3 2 2" xfId="30596" xr:uid="{96E12940-F9C6-4373-A8A7-19B7C081DF44}"/>
    <cellStyle name="_Header_030527_Piano di Rilancio 3 3 3" xfId="23935" xr:uid="{EF11BF9F-CC5B-4705-99FC-93CF954F8F70}"/>
    <cellStyle name="_Header_030527_Piano di Rilancio 3 4" xfId="11895" xr:uid="{90E7F847-E12A-4C3A-8613-AE5F65A3A2DE}"/>
    <cellStyle name="_Header_030527_Piano di Rilancio 3 4 2" xfId="18830" xr:uid="{36278DA3-24AB-4A69-BC5F-070ADB163664}"/>
    <cellStyle name="_Header_030527_Piano di Rilancio 3 4 2 2" xfId="31195" xr:uid="{1064B38A-D848-446F-9482-16D3DE5160CB}"/>
    <cellStyle name="_Header_030527_Piano di Rilancio 3 4 3" xfId="24590" xr:uid="{2DB1AED2-3010-41DF-999D-C805E51D4FEA}"/>
    <cellStyle name="_Header_030527_Piano di Rilancio 4" xfId="7859" xr:uid="{77F19155-E832-4FFD-BB96-3156CBDB066A}"/>
    <cellStyle name="_Header_030527_Piano di Rilancio 4 2" xfId="15186" xr:uid="{374F6A75-E819-406E-905B-6F96C18923ED}"/>
    <cellStyle name="_Header_030527_Piano di Rilancio 4 2 2" xfId="27697" xr:uid="{882515B3-03D2-4877-BE91-30830243E611}"/>
    <cellStyle name="_Header_030527_Piano di Rilancio 5" xfId="9681" xr:uid="{6020B06A-26DA-4CAF-A286-48CA4CAF90BC}"/>
    <cellStyle name="_Header_030527_Piano di Rilancio 5 2" xfId="16821" xr:uid="{A7A87661-A168-4DFD-9EC1-F8C0A0471C80}"/>
    <cellStyle name="_Header_030527_Piano di Rilancio 5 2 2" xfId="29332" xr:uid="{EF7DEABF-876C-4807-9CD9-74CDFE8A671C}"/>
    <cellStyle name="_Header_030527_Piano di Rilancio 5 3" xfId="22565" xr:uid="{33D56FDE-D262-486D-A76C-6C9A9190965E}"/>
    <cellStyle name="_Header_030527_Piano di Rilancio 6" xfId="11900" xr:uid="{00E6AF6A-139A-43E5-AC3F-E223EC824253}"/>
    <cellStyle name="_Header_030527_Piano di Rilancio 6 2" xfId="18835" xr:uid="{B5415296-65EA-4459-A414-D258C3035BAC}"/>
    <cellStyle name="_Header_030527_Piano di Rilancio 6 2 2" xfId="31200" xr:uid="{BA691F4F-0727-4177-A24A-2E0BAE344419}"/>
    <cellStyle name="_Header_030527_Piano di Rilancio 6 3" xfId="24595" xr:uid="{917F9248-8AEF-4867-AF51-C8E207B3ADB9}"/>
    <cellStyle name="_Header_031014_DB OPStr" xfId="1931" xr:uid="{067CC6DB-B8EA-470E-B9D0-D49972229B0C}"/>
    <cellStyle name="_Header_031014_DB OPStr 2" xfId="1932" xr:uid="{78992DDF-00D6-4B25-BC3E-3DB820E85A5A}"/>
    <cellStyle name="_Header_031014_DB OPStr 2 2" xfId="7863" xr:uid="{09ACD5C2-7FF9-4BA0-A4C1-305166B95F51}"/>
    <cellStyle name="_Header_031014_DB OPStr 2 2 2" xfId="15190" xr:uid="{AE8459D6-A2C3-439C-B43C-A21AE0261313}"/>
    <cellStyle name="_Header_031014_DB OPStr 2 2 2 2" xfId="27701" xr:uid="{18C1D596-1E29-4B98-80D1-2FBB58CDBDDE}"/>
    <cellStyle name="_Header_031014_DB OPStr 2 3" xfId="9679" xr:uid="{E988EA19-28E7-4067-BB1E-5907A1BC430C}"/>
    <cellStyle name="_Header_031014_DB OPStr 2 3 2" xfId="16819" xr:uid="{33B04C60-C7F1-4B59-ABF5-21308B41CFDA}"/>
    <cellStyle name="_Header_031014_DB OPStr 2 3 2 2" xfId="29330" xr:uid="{F299543C-A816-4A93-8C78-C4A25442803C}"/>
    <cellStyle name="_Header_031014_DB OPStr 2 3 3" xfId="22563" xr:uid="{599DC7D2-D306-457B-8697-A53710EB4B1F}"/>
    <cellStyle name="_Header_031014_DB OPStr 2 4" xfId="11896" xr:uid="{520C60CD-3013-4E27-8842-51CBE594C1FB}"/>
    <cellStyle name="_Header_031014_DB OPStr 2 4 2" xfId="18831" xr:uid="{BDD3CDAC-44AD-4DEA-B646-B169E810EE5A}"/>
    <cellStyle name="_Header_031014_DB OPStr 2 4 2 2" xfId="31196" xr:uid="{CDECABA5-2FAF-4092-A104-3C99863F47CA}"/>
    <cellStyle name="_Header_031014_DB OPStr 2 4 3" xfId="24591" xr:uid="{F198882C-AB35-4211-9F91-EEDB2F31A2AE}"/>
    <cellStyle name="_Header_031014_DB OPStr 3" xfId="1933" xr:uid="{47FF71EB-6949-47E6-BDED-8E11502310C0}"/>
    <cellStyle name="_Header_031014_DB OPStr 3 2" xfId="7864" xr:uid="{7E103D9B-6DF2-4D88-B7AB-0995DA2E284F}"/>
    <cellStyle name="_Header_031014_DB OPStr 3 2 2" xfId="15191" xr:uid="{4FB17E04-9869-4EB3-898F-FC81C300F6A7}"/>
    <cellStyle name="_Header_031014_DB OPStr 3 2 2 2" xfId="27702" xr:uid="{43DAD616-F600-4D90-A56F-F0523E95B8E0}"/>
    <cellStyle name="_Header_031014_DB OPStr 3 3" xfId="9678" xr:uid="{36704B54-3349-4738-88B4-1F8AE9E554C3}"/>
    <cellStyle name="_Header_031014_DB OPStr 3 3 2" xfId="16818" xr:uid="{7D51A022-9A5B-4D3A-8F3C-70505A9821C7}"/>
    <cellStyle name="_Header_031014_DB OPStr 3 3 2 2" xfId="29329" xr:uid="{31F230B6-C2B6-4047-AB3B-84D370F941DE}"/>
    <cellStyle name="_Header_031014_DB OPStr 3 3 3" xfId="22562" xr:uid="{836B173E-3477-4A3A-A63F-C0DB0A82977D}"/>
    <cellStyle name="_Header_031014_DB OPStr 3 4" xfId="11894" xr:uid="{3AD67FA3-2C00-4D17-A30A-06751E0028C2}"/>
    <cellStyle name="_Header_031014_DB OPStr 3 4 2" xfId="18829" xr:uid="{8FE565F5-DD5B-41EA-9102-2B748207CDAF}"/>
    <cellStyle name="_Header_031014_DB OPStr 3 4 2 2" xfId="31194" xr:uid="{B548F28B-0E31-47BE-802E-554BD7AC961B}"/>
    <cellStyle name="_Header_031014_DB OPStr 3 4 3" xfId="24589" xr:uid="{57386B3C-1AC0-4F9F-A169-23994BAF715C}"/>
    <cellStyle name="_Header_031014_DB OPStr 4" xfId="7862" xr:uid="{F320ABFC-5194-4962-8EF7-21B04884225A}"/>
    <cellStyle name="_Header_031014_DB OPStr 4 2" xfId="15189" xr:uid="{C31FD08F-87AF-4EE1-AC69-576A9D77DC47}"/>
    <cellStyle name="_Header_031014_DB OPStr 4 2 2" xfId="27700" xr:uid="{5DB0F12C-B333-481B-983E-D97572ACD90C}"/>
    <cellStyle name="_Header_031014_DB OPStr 5" xfId="9680" xr:uid="{0F1C02A8-7874-4BE6-AC96-2B15F2BB6B07}"/>
    <cellStyle name="_Header_031014_DB OPStr 5 2" xfId="16820" xr:uid="{886A43CC-06F0-4BBE-9845-B676FB60CC63}"/>
    <cellStyle name="_Header_031014_DB OPStr 5 2 2" xfId="29331" xr:uid="{7B801F7A-D9C2-43C2-826A-45083770C971}"/>
    <cellStyle name="_Header_031014_DB OPStr 5 3" xfId="22564" xr:uid="{E2480668-148F-4F8F-B9C8-6A3072D4CD7F}"/>
    <cellStyle name="_Header_031014_DB OPStr 6" xfId="11897" xr:uid="{BA6AB555-92F2-43AE-8C12-4CDAEFCA7FFA}"/>
    <cellStyle name="_Header_031014_DB OPStr 6 2" xfId="18832" xr:uid="{80DF445B-4D52-43A0-993D-7A73B27DC7AC}"/>
    <cellStyle name="_Header_031014_DB OPStr 6 2 2" xfId="31197" xr:uid="{5F8CC146-C8E9-450E-A0BD-E60C8F6D1EDD}"/>
    <cellStyle name="_Header_031014_DB OPStr 6 3" xfId="24592" xr:uid="{EBF42EA2-7AC7-4C6C-8653-43E6C4540A7C}"/>
    <cellStyle name="_Header_031121_analisi trim bdg04" xfId="1934" xr:uid="{9618A9B2-83A2-47CC-8CF0-92D524235BE6}"/>
    <cellStyle name="_Header_031121_analisi trim bdg04 2" xfId="1935" xr:uid="{F2C31E98-93B8-4A2E-AD81-18B19771030C}"/>
    <cellStyle name="_Header_031121_analisi trim bdg04 2 2" xfId="7866" xr:uid="{B6E6956A-EB74-48BA-B6E3-8997F3FB1929}"/>
    <cellStyle name="_Header_031121_analisi trim bdg04 2 2 2" xfId="15193" xr:uid="{3A042412-8101-41D4-8DF7-7D40FDF8BC9A}"/>
    <cellStyle name="_Header_031121_analisi trim bdg04 2 2 2 2" xfId="27704" xr:uid="{9829AEB8-C185-4E85-9EC3-C3A8B940499E}"/>
    <cellStyle name="_Header_031121_analisi trim bdg04 2 3" xfId="11579" xr:uid="{1C87211F-38BB-4ED6-85B4-9F8881AEDAEB}"/>
    <cellStyle name="_Header_031121_analisi trim bdg04 2 3 2" xfId="18514" xr:uid="{C1D1E732-7F57-4E4C-AEA2-ABC7F0C66347}"/>
    <cellStyle name="_Header_031121_analisi trim bdg04 2 3 2 2" xfId="30879" xr:uid="{A0B9ED00-B159-4086-8F5B-D7F04700BBEE}"/>
    <cellStyle name="_Header_031121_analisi trim bdg04 2 3 3" xfId="24274" xr:uid="{029304F2-0D1B-41BC-A103-7D7FAAEE1037}"/>
    <cellStyle name="_Header_031121_analisi trim bdg04 2 4" xfId="11890" xr:uid="{1C590A42-95FF-4229-B635-F1A52CD2AF55}"/>
    <cellStyle name="_Header_031121_analisi trim bdg04 2 4 2" xfId="18825" xr:uid="{77E8D13D-3AC9-48C9-B924-3BFB025EB798}"/>
    <cellStyle name="_Header_031121_analisi trim bdg04 2 4 2 2" xfId="31190" xr:uid="{F046EE67-1A06-4B4F-A763-7FABA12E53A8}"/>
    <cellStyle name="_Header_031121_analisi trim bdg04 2 4 3" xfId="24585" xr:uid="{D0D4ECF4-EA87-4D84-AE7F-6FFC9A7B6212}"/>
    <cellStyle name="_Header_031121_analisi trim bdg04 3" xfId="1936" xr:uid="{0B56BD88-8467-48EF-9C41-011BB16E7AAB}"/>
    <cellStyle name="_Header_031121_analisi trim bdg04 3 2" xfId="7867" xr:uid="{97431829-1E71-4876-A986-A875EE69494E}"/>
    <cellStyle name="_Header_031121_analisi trim bdg04 3 2 2" xfId="15194" xr:uid="{8C1B0E21-9EAF-4E69-ABB3-DF0A95E33307}"/>
    <cellStyle name="_Header_031121_analisi trim bdg04 3 2 2 2" xfId="27705" xr:uid="{57F3940D-C6C7-448B-8002-D7548F26405C}"/>
    <cellStyle name="_Header_031121_analisi trim bdg04 3 3" xfId="9676" xr:uid="{E1EFD631-50EC-4308-A95C-96D84B35C863}"/>
    <cellStyle name="_Header_031121_analisi trim bdg04 3 3 2" xfId="16816" xr:uid="{A4D9EF42-D5AE-4E31-93D0-7D5EE0066E86}"/>
    <cellStyle name="_Header_031121_analisi trim bdg04 3 3 2 2" xfId="29327" xr:uid="{62EB19E3-AADB-4E65-8C59-F22531F11B90}"/>
    <cellStyle name="_Header_031121_analisi trim bdg04 3 3 3" xfId="22560" xr:uid="{F1090885-67E4-46EF-BEA9-5197BDBB7ACF}"/>
    <cellStyle name="_Header_031121_analisi trim bdg04 3 4" xfId="11892" xr:uid="{FDE82716-0D18-48C4-A3DA-E0D88CC9905E}"/>
    <cellStyle name="_Header_031121_analisi trim bdg04 3 4 2" xfId="18827" xr:uid="{3B057E89-FC35-4E12-B069-BD5D17D859E1}"/>
    <cellStyle name="_Header_031121_analisi trim bdg04 3 4 2 2" xfId="31192" xr:uid="{95A3BF9F-BEB3-44CD-8535-03F1B533AFCF}"/>
    <cellStyle name="_Header_031121_analisi trim bdg04 3 4 3" xfId="24587" xr:uid="{52B3CB9C-62CB-4C4C-902E-0CDBFB76F56A}"/>
    <cellStyle name="_Header_031121_analisi trim bdg04 4" xfId="7865" xr:uid="{671A6328-3F96-4A11-AE43-A9D43F60CCA2}"/>
    <cellStyle name="_Header_031121_analisi trim bdg04 4 2" xfId="15192" xr:uid="{1677D1A8-AD85-4016-A277-05B3B367A26A}"/>
    <cellStyle name="_Header_031121_analisi trim bdg04 4 2 2" xfId="27703" xr:uid="{4097BD21-8A25-4049-9786-E0555E113E8B}"/>
    <cellStyle name="_Header_031121_analisi trim bdg04 5" xfId="9677" xr:uid="{F573B42A-16E8-4AF4-9ACF-1688FB046602}"/>
    <cellStyle name="_Header_031121_analisi trim bdg04 5 2" xfId="16817" xr:uid="{68CDE3D0-D210-46BA-B655-66407C7688E8}"/>
    <cellStyle name="_Header_031121_analisi trim bdg04 5 2 2" xfId="29328" xr:uid="{603275C2-F890-4EE7-9BB7-E99EE086C740}"/>
    <cellStyle name="_Header_031121_analisi trim bdg04 5 3" xfId="22561" xr:uid="{A1E25FFC-8E13-4AC6-B1FE-176D915FE1EF}"/>
    <cellStyle name="_Header_031121_analisi trim bdg04 6" xfId="11893" xr:uid="{71AEB6A3-2CF6-4785-AE31-89D4940B9658}"/>
    <cellStyle name="_Header_031121_analisi trim bdg04 6 2" xfId="18828" xr:uid="{6A879F11-4164-4389-8953-EFA3F9B94815}"/>
    <cellStyle name="_Header_031121_analisi trim bdg04 6 2 2" xfId="31193" xr:uid="{5D124A0D-0E81-4583-9847-24A7164519F3}"/>
    <cellStyle name="_Header_031121_analisi trim bdg04 6 3" xfId="24588" xr:uid="{3006FB65-E5C8-4E8D-964C-EDFAB8EFDB21}"/>
    <cellStyle name="_Header_031212_DB OPS" xfId="1937" xr:uid="{7B175F0B-F747-473F-8A5B-01F5AF6DA160}"/>
    <cellStyle name="_Header_031212_DB OPS 2" xfId="1938" xr:uid="{B007F985-F5FF-49CE-9C6D-0E7EFB6A8AE3}"/>
    <cellStyle name="_Header_031212_DB OPS 2 2" xfId="7869" xr:uid="{AC0C5F0E-A0E5-4192-B2A4-EF99347DFE23}"/>
    <cellStyle name="_Header_031212_DB OPS 2 2 2" xfId="15196" xr:uid="{09D836E1-6521-4E08-A31D-F58F5BA1E00E}"/>
    <cellStyle name="_Header_031212_DB OPS 2 2 2 2" xfId="27707" xr:uid="{DF501D46-9E0C-4B34-B916-909910BE3B79}"/>
    <cellStyle name="_Header_031212_DB OPS 2 3" xfId="9674" xr:uid="{DC48E6F7-4B9C-4F7D-A19B-3634FBC13D31}"/>
    <cellStyle name="_Header_031212_DB OPS 2 3 2" xfId="16814" xr:uid="{A07744D2-5E06-40F7-BDA2-97F2823EC4A2}"/>
    <cellStyle name="_Header_031212_DB OPS 2 3 2 2" xfId="29325" xr:uid="{5963A127-FAF5-470B-BE4C-F70F151DCA55}"/>
    <cellStyle name="_Header_031212_DB OPS 2 3 3" xfId="22558" xr:uid="{3200B190-017A-4AB9-BE3C-1AA6846C9B34}"/>
    <cellStyle name="_Header_031212_DB OPS 2 4" xfId="11161" xr:uid="{A6BE9203-9DD6-4AF0-A308-8276B3743876}"/>
    <cellStyle name="_Header_031212_DB OPS 2 4 2" xfId="18201" xr:uid="{B58620AE-596E-4148-8324-C723F9F76B2B}"/>
    <cellStyle name="_Header_031212_DB OPS 2 4 2 2" xfId="30570" xr:uid="{B2C0CF9E-71F1-48EE-94D7-61EE1923308C}"/>
    <cellStyle name="_Header_031212_DB OPS 2 4 3" xfId="23899" xr:uid="{CDC0D3D0-4D0D-4254-91E1-4BB3FA607180}"/>
    <cellStyle name="_Header_031212_DB OPS 3" xfId="1939" xr:uid="{DB10733D-010D-411E-91CC-8906C61DC74D}"/>
    <cellStyle name="_Header_031212_DB OPS 3 2" xfId="7870" xr:uid="{018DE22E-E9E0-4895-BB09-C5E422B79C09}"/>
    <cellStyle name="_Header_031212_DB OPS 3 2 2" xfId="15197" xr:uid="{3B214EE5-19F9-4344-B78E-A840B17BA5D3}"/>
    <cellStyle name="_Header_031212_DB OPS 3 2 2 2" xfId="27708" xr:uid="{56700301-1AD0-483E-B7D1-59565578B577}"/>
    <cellStyle name="_Header_031212_DB OPS 3 3" xfId="11283" xr:uid="{538D0F2F-0005-4021-A020-6C9DF68A8857}"/>
    <cellStyle name="_Header_031212_DB OPS 3 3 2" xfId="18272" xr:uid="{7E862862-2227-4EDD-B131-973B91192169}"/>
    <cellStyle name="_Header_031212_DB OPS 3 3 2 2" xfId="30638" xr:uid="{1106AB58-CE18-40CA-8AE6-3931B8F561D2}"/>
    <cellStyle name="_Header_031212_DB OPS 3 3 3" xfId="24004" xr:uid="{2E0C1B83-5E03-4CF8-B524-7CD23EC793D0}"/>
    <cellStyle name="_Header_031212_DB OPS 3 4" xfId="11165" xr:uid="{8E78FEFE-C1AA-44EB-9B32-73EC149BCC4B}"/>
    <cellStyle name="_Header_031212_DB OPS 3 4 2" xfId="18203" xr:uid="{7C7EAD4C-FF3E-4994-B90D-6A9224135247}"/>
    <cellStyle name="_Header_031212_DB OPS 3 4 2 2" xfId="30572" xr:uid="{0D19217D-2752-45D5-8317-E607AA42450C}"/>
    <cellStyle name="_Header_031212_DB OPS 3 4 3" xfId="23903" xr:uid="{668EC78B-A783-4284-8495-8B8E74D92976}"/>
    <cellStyle name="_Header_031212_DB OPS 4" xfId="7868" xr:uid="{5CBC2BC4-24A9-4282-90F2-32C293C1E37A}"/>
    <cellStyle name="_Header_031212_DB OPS 4 2" xfId="15195" xr:uid="{8BAD44BE-0F98-4EC2-83AA-9F97129F6824}"/>
    <cellStyle name="_Header_031212_DB OPS 4 2 2" xfId="27706" xr:uid="{1486BAAB-0864-4CF8-95EF-9D5172279ACD}"/>
    <cellStyle name="_Header_031212_DB OPS 5" xfId="9675" xr:uid="{D8A39C28-A8A7-464C-9AAD-DC67D8D33A21}"/>
    <cellStyle name="_Header_031212_DB OPS 5 2" xfId="16815" xr:uid="{11D5D285-77BC-4AB1-B9C3-DF79CC562E63}"/>
    <cellStyle name="_Header_031212_DB OPS 5 2 2" xfId="29326" xr:uid="{935B3CEF-9B80-4226-AE4B-6F6E4D9BE84F}"/>
    <cellStyle name="_Header_031212_DB OPS 5 3" xfId="22559" xr:uid="{2E13FD58-F2FF-4078-B670-D5697EE0FE1E}"/>
    <cellStyle name="_Header_031212_DB OPS 6" xfId="11891" xr:uid="{79262813-D2B3-4B97-B0F3-523468F81FB9}"/>
    <cellStyle name="_Header_031212_DB OPS 6 2" xfId="18826" xr:uid="{864AF679-7730-4931-A324-BA2E201F81EB}"/>
    <cellStyle name="_Header_031212_DB OPS 6 2 2" xfId="31191" xr:uid="{D13E589A-6C1F-468A-9F0F-98C6A25DE025}"/>
    <cellStyle name="_Header_031212_DB OPS 6 3" xfId="24586" xr:uid="{B54D8083-2E1F-46EB-AA92-FCA2AED7C19D}"/>
    <cellStyle name="_Header_031222_DB OPS" xfId="1940" xr:uid="{FB0E11DA-37E3-42A9-B86B-D9384BBA786F}"/>
    <cellStyle name="_Header_031222_DB OPS 2" xfId="1941" xr:uid="{E800B87D-0F56-436F-94ED-E5A35B047A21}"/>
    <cellStyle name="_Header_031222_DB OPS 2 2" xfId="7872" xr:uid="{2C1EAC22-25C9-4136-B6A7-B9505DAE006C}"/>
    <cellStyle name="_Header_031222_DB OPS 2 2 2" xfId="15199" xr:uid="{B4710B87-0331-426B-80EC-2B12243E512B}"/>
    <cellStyle name="_Header_031222_DB OPS 2 2 2 2" xfId="27710" xr:uid="{471202A9-A7DA-4FA1-B227-606FD5C1898B}"/>
    <cellStyle name="_Header_031222_DB OPS 2 3" xfId="9671" xr:uid="{FEA7E82B-4B3C-4734-B2BD-765971D67F6A}"/>
    <cellStyle name="_Header_031222_DB OPS 2 3 2" xfId="16811" xr:uid="{53B74318-B815-46C3-B42D-DD033EF9EB9E}"/>
    <cellStyle name="_Header_031222_DB OPS 2 3 2 2" xfId="29322" xr:uid="{7AF55779-817A-4526-88C3-DFEA610B5C6A}"/>
    <cellStyle name="_Header_031222_DB OPS 2 3 3" xfId="22555" xr:uid="{B594B233-4B63-4252-9EB7-790EE4AB52EB}"/>
    <cellStyle name="_Header_031222_DB OPS 2 4" xfId="11889" xr:uid="{5474AD2C-8E7E-4835-A77B-578446348F38}"/>
    <cellStyle name="_Header_031222_DB OPS 2 4 2" xfId="18824" xr:uid="{DBD7B04E-B7ED-4249-8035-021565769F07}"/>
    <cellStyle name="_Header_031222_DB OPS 2 4 2 2" xfId="31189" xr:uid="{5F036F1B-6DA9-4708-8EB7-E791DED9FE14}"/>
    <cellStyle name="_Header_031222_DB OPS 2 4 3" xfId="24584" xr:uid="{26B4EFD5-4A59-4678-A690-78A5459CB496}"/>
    <cellStyle name="_Header_031222_DB OPS 3" xfId="1942" xr:uid="{088EA3EA-3B3B-4CC4-838B-C88C6D2585CD}"/>
    <cellStyle name="_Header_031222_DB OPS 3 2" xfId="7873" xr:uid="{15C07D9F-F81B-495F-A054-0760B08BDE71}"/>
    <cellStyle name="_Header_031222_DB OPS 3 2 2" xfId="15200" xr:uid="{F6DB0830-2107-4A25-A6B3-972954DB2DA9}"/>
    <cellStyle name="_Header_031222_DB OPS 3 2 2 2" xfId="27711" xr:uid="{A0B3F739-DF74-4FE9-9D4A-D164F04688A8}"/>
    <cellStyle name="_Header_031222_DB OPS 3 3" xfId="9672" xr:uid="{F0F53EF8-7F21-43A9-801E-8697799C9F3A}"/>
    <cellStyle name="_Header_031222_DB OPS 3 3 2" xfId="16812" xr:uid="{1FAD5EF8-D71A-4E5E-9C7C-C381539F86CA}"/>
    <cellStyle name="_Header_031222_DB OPS 3 3 2 2" xfId="29323" xr:uid="{3AE60DFB-516F-4535-97C2-31DF4C34BBBE}"/>
    <cellStyle name="_Header_031222_DB OPS 3 3 3" xfId="22556" xr:uid="{ACADA81A-41ED-4C06-AD8A-3349BEF9AD56}"/>
    <cellStyle name="_Header_031222_DB OPS 3 4" xfId="11888" xr:uid="{BCE3F778-8F7D-4313-93EA-230BBE2C69F3}"/>
    <cellStyle name="_Header_031222_DB OPS 3 4 2" xfId="18823" xr:uid="{F84CE8DB-95A5-45D6-A1F9-C3555B05B6DD}"/>
    <cellStyle name="_Header_031222_DB OPS 3 4 2 2" xfId="31188" xr:uid="{7E32C834-7BE4-4C87-8681-B9BF24465A64}"/>
    <cellStyle name="_Header_031222_DB OPS 3 4 3" xfId="24583" xr:uid="{868FFA22-10A6-42F7-8A9E-2559B8F11794}"/>
    <cellStyle name="_Header_031222_DB OPS 4" xfId="7871" xr:uid="{915E6902-A17F-4D9A-A975-DB6F183DFA60}"/>
    <cellStyle name="_Header_031222_DB OPS 4 2" xfId="15198" xr:uid="{6977F3B8-1B23-4F46-9388-2EDFC591FB2B}"/>
    <cellStyle name="_Header_031222_DB OPS 4 2 2" xfId="27709" xr:uid="{14783A7E-131F-408F-9990-4ED89801CE17}"/>
    <cellStyle name="_Header_031222_DB OPS 5" xfId="9673" xr:uid="{F313B30D-B9B4-4FE8-91C4-CAA2E8232774}"/>
    <cellStyle name="_Header_031222_DB OPS 5 2" xfId="16813" xr:uid="{D5CF01C9-AE2F-4610-BF0D-4B5429CDD020}"/>
    <cellStyle name="_Header_031222_DB OPS 5 2 2" xfId="29324" xr:uid="{6EEDD400-31FB-405F-8471-8BDE3585BA7D}"/>
    <cellStyle name="_Header_031222_DB OPS 5 3" xfId="22557" xr:uid="{A1FB4CBD-A0BD-4160-8BC6-8EB72BD8202C}"/>
    <cellStyle name="_Header_031222_DB OPS 6" xfId="11878" xr:uid="{F3D5AAED-9247-40DA-A07B-CA488BCBE2F4}"/>
    <cellStyle name="_Header_031222_DB OPS 6 2" xfId="18813" xr:uid="{24395E81-62CD-420A-8972-32F26BDD8421}"/>
    <cellStyle name="_Header_031222_DB OPS 6 2 2" xfId="31178" xr:uid="{BBDAF18D-FBE9-412B-B362-F60C650BAEC1}"/>
    <cellStyle name="_Header_031222_DB OPS 6 3" xfId="24573" xr:uid="{88E1F543-9AF1-479D-B678-84A1E7E8CB2C}"/>
    <cellStyle name="_Header_04 Bdgt per CDA 19 01  File 2" xfId="1943" xr:uid="{0382B404-ED52-4E6A-A13E-0EBA388D1371}"/>
    <cellStyle name="_Header_04 Bdgt per CDA 19 01 s c" xfId="1944" xr:uid="{1F44B56C-811B-4F85-8BFA-F1B9995F466B}"/>
    <cellStyle name="_Header_04 CFR2_MeseProgr." xfId="1945" xr:uid="{8F43093D-37DC-46CE-AE92-E8C789432FA2}"/>
    <cellStyle name="_Header_04 OPSt 02 07" xfId="1946" xr:uid="{4B445253-0BE7-46FD-8946-A2A59354B50D}"/>
    <cellStyle name="_Header_04 OPSt 02 07 2" xfId="1947" xr:uid="{7F6E0772-2877-42A4-A079-A032DD7BD3D9}"/>
    <cellStyle name="_Header_04 OPSt 02 07 2 2" xfId="7885" xr:uid="{E7B583A5-C4ED-40FE-867B-6AF67A32F587}"/>
    <cellStyle name="_Header_04 OPSt 02 07 2 2 2" xfId="15212" xr:uid="{256A7682-CC88-4051-95A4-20032F1C004F}"/>
    <cellStyle name="_Header_04 OPSt 02 07 2 2 2 2" xfId="27723" xr:uid="{43BED605-7184-4277-9864-96F82ED25317}"/>
    <cellStyle name="_Header_04 OPSt 02 07 2 3" xfId="9666" xr:uid="{95DD8281-785F-4DDB-93CC-F5E79376AD0A}"/>
    <cellStyle name="_Header_04 OPSt 02 07 2 3 2" xfId="16809" xr:uid="{B4DDAAD6-ABE8-49FD-AE46-E982B57DCC88}"/>
    <cellStyle name="_Header_04 OPSt 02 07 2 3 2 2" xfId="29320" xr:uid="{D701E638-9D54-4209-AD7E-AF4A54F0A733}"/>
    <cellStyle name="_Header_04 OPSt 02 07 2 3 3" xfId="22550" xr:uid="{D3C14159-03C8-41DC-BDE3-4D05733F46D0}"/>
    <cellStyle name="_Header_04 OPSt 02 07 2 4" xfId="11884" xr:uid="{80E48CCB-BA6B-47D7-AF29-8C14E71A5CB2}"/>
    <cellStyle name="_Header_04 OPSt 02 07 2 4 2" xfId="18819" xr:uid="{EA01EF58-1D10-4423-9792-49BC87B309E8}"/>
    <cellStyle name="_Header_04 OPSt 02 07 2 4 2 2" xfId="31184" xr:uid="{8DC9A74F-637D-4228-B159-9F9FB8BDC57F}"/>
    <cellStyle name="_Header_04 OPSt 02 07 2 4 3" xfId="24579" xr:uid="{0DCEB5AA-BBAC-4506-9BBE-A10B0A167A84}"/>
    <cellStyle name="_Header_04 OPSt 02 07 3" xfId="1948" xr:uid="{CB6A1688-DBB7-4DCD-8C79-17B28F3F35B9}"/>
    <cellStyle name="_Header_04 OPSt 02 07 3 2" xfId="7878" xr:uid="{07934008-298B-4A9B-85F2-B53F86966F17}"/>
    <cellStyle name="_Header_04 OPSt 02 07 3 2 2" xfId="15205" xr:uid="{CD25DB3E-21A4-4757-82F3-FE15187756D7}"/>
    <cellStyle name="_Header_04 OPSt 02 07 3 2 2 2" xfId="27716" xr:uid="{316A67AF-EEE0-46A9-B4E2-D2D2C96C2801}"/>
    <cellStyle name="_Header_04 OPSt 02 07 3 3" xfId="9665" xr:uid="{4A8BA41D-369E-439C-ADBA-2F146BADC50E}"/>
    <cellStyle name="_Header_04 OPSt 02 07 3 3 2" xfId="16808" xr:uid="{D25AC046-0DC8-47EE-9BAB-7CDEBA706CE9}"/>
    <cellStyle name="_Header_04 OPSt 02 07 3 3 2 2" xfId="29319" xr:uid="{4C9C9699-9218-4B58-863E-C6F49ABF1EF1}"/>
    <cellStyle name="_Header_04 OPSt 02 07 3 3 3" xfId="22549" xr:uid="{22BCE164-9BD1-4D5D-B599-4E3701885B06}"/>
    <cellStyle name="_Header_04 OPSt 02 07 3 4" xfId="11885" xr:uid="{2C335FE8-B32A-4A53-A2A9-7AFAEB80277B}"/>
    <cellStyle name="_Header_04 OPSt 02 07 3 4 2" xfId="18820" xr:uid="{C30407C7-3A40-46B6-85B9-8E34C99A5F61}"/>
    <cellStyle name="_Header_04 OPSt 02 07 3 4 2 2" xfId="31185" xr:uid="{F18E05CF-E15A-4222-8EF4-346F883480A4}"/>
    <cellStyle name="_Header_04 OPSt 02 07 3 4 3" xfId="24580" xr:uid="{84C89415-5296-413A-A075-CED32ECCC411}"/>
    <cellStyle name="_Header_04 OPSt 02 07 4" xfId="7877" xr:uid="{2F0A7DFD-A3E0-4EC4-B4A1-E322C282B804}"/>
    <cellStyle name="_Header_04 OPSt 02 07 4 2" xfId="15204" xr:uid="{D11A42EB-1A9E-45F8-AD27-25E948640176}"/>
    <cellStyle name="_Header_04 OPSt 02 07 4 2 2" xfId="27715" xr:uid="{B6229855-0227-49EF-8728-D6D2728F5772}"/>
    <cellStyle name="_Header_04 OPSt 02 07 5" xfId="9667" xr:uid="{6157B4E8-0F4A-459F-8561-3C4E67F892E0}"/>
    <cellStyle name="_Header_04 OPSt 02 07 5 2" xfId="16810" xr:uid="{9340E2ED-7796-49EA-B54F-9129431BBF18}"/>
    <cellStyle name="_Header_04 OPSt 02 07 5 2 2" xfId="29321" xr:uid="{5977D25C-197F-4B3E-AAA5-1313B56D9554}"/>
    <cellStyle name="_Header_04 OPSt 02 07 5 3" xfId="22551" xr:uid="{2666AB64-45C9-47C2-A853-C15F16D273AD}"/>
    <cellStyle name="_Header_04 OPSt 02 07 6" xfId="11887" xr:uid="{94928EE2-0CD2-4E8A-B1E2-AC765FA7A981}"/>
    <cellStyle name="_Header_04 OPSt 02 07 6 2" xfId="18822" xr:uid="{4FB700E6-4165-461E-B0FC-B0B94AB6E887}"/>
    <cellStyle name="_Header_04 OPSt 02 07 6 2 2" xfId="31187" xr:uid="{2CC732B0-F3AF-4C8E-8DC8-1E38962A0B65}"/>
    <cellStyle name="_Header_04 OPSt 02 07 6 3" xfId="24582" xr:uid="{907DECE9-F856-4552-8391-B717EFBFFF6B}"/>
    <cellStyle name="_Header_040226_Report Varianze" xfId="1949" xr:uid="{B17CD20B-9D20-43B0-8615-EF75D76B1E5D}"/>
    <cellStyle name="_Header_040226_Report Varianze 2" xfId="1950" xr:uid="{1E6A9382-1751-4E0A-8A45-921482E9FA3E}"/>
    <cellStyle name="_Header_040226_Report Varianze 2 2" xfId="7880" xr:uid="{9BCF6115-3CD3-4BD8-BC97-C1CE6D164562}"/>
    <cellStyle name="_Header_040226_Report Varianze 2 2 2" xfId="15207" xr:uid="{ECF50B67-8CD2-433A-A926-87933A8B1EB9}"/>
    <cellStyle name="_Header_040226_Report Varianze 2 2 2 2" xfId="27718" xr:uid="{D493385B-0CDC-4DC3-99CD-52CA6D97DD90}"/>
    <cellStyle name="_Header_040226_Report Varianze 2 3" xfId="9664" xr:uid="{FD4B9A36-EADD-48C6-A142-8EA22D888CDB}"/>
    <cellStyle name="_Header_040226_Report Varianze 2 3 2" xfId="16807" xr:uid="{13369DD5-5EC1-4FD4-81F9-FFE71B8C3FC7}"/>
    <cellStyle name="_Header_040226_Report Varianze 2 3 2 2" xfId="29318" xr:uid="{7D415463-83D4-4382-8F15-A502F3C8300B}"/>
    <cellStyle name="_Header_040226_Report Varianze 2 3 3" xfId="22548" xr:uid="{BDE599ED-ADAB-4E91-87EA-63738CC265B2}"/>
    <cellStyle name="_Header_040226_Report Varianze 2 4" xfId="11881" xr:uid="{113095FC-7092-497A-8C00-08C741F3B2F3}"/>
    <cellStyle name="_Header_040226_Report Varianze 2 4 2" xfId="18816" xr:uid="{576013EC-617F-454B-AEFB-0C04F7C68126}"/>
    <cellStyle name="_Header_040226_Report Varianze 2 4 2 2" xfId="31181" xr:uid="{D1CE424B-C5D3-419D-9FA2-E233DDAF7385}"/>
    <cellStyle name="_Header_040226_Report Varianze 2 4 3" xfId="24576" xr:uid="{EC279426-7D1B-47F3-8B7B-1421E10DCD08}"/>
    <cellStyle name="_Header_040226_Report Varianze 3" xfId="1951" xr:uid="{2BC3E872-28DA-4EEC-A406-51AE4A90D59E}"/>
    <cellStyle name="_Header_040226_Report Varianze 3 2" xfId="7881" xr:uid="{353E1442-365B-4691-8013-E0BB66C703D2}"/>
    <cellStyle name="_Header_040226_Report Varianze 3 2 2" xfId="15208" xr:uid="{421707DC-62F5-49DF-A633-CC5109C3C8B4}"/>
    <cellStyle name="_Header_040226_Report Varianze 3 2 2 2" xfId="27719" xr:uid="{02A45D80-CEFC-4000-A5E6-E1A47B1AC437}"/>
    <cellStyle name="_Header_040226_Report Varianze 3 3" xfId="9662" xr:uid="{468F7344-4413-43C7-B6B4-A91834BC55A4}"/>
    <cellStyle name="_Header_040226_Report Varianze 3 3 2" xfId="16805" xr:uid="{6D8A2E6D-E8A0-4B04-A08F-D32D74908320}"/>
    <cellStyle name="_Header_040226_Report Varianze 3 3 2 2" xfId="29316" xr:uid="{DCC8996C-A0FB-421F-82B1-EFD00CEA25BB}"/>
    <cellStyle name="_Header_040226_Report Varianze 3 3 3" xfId="22546" xr:uid="{B0702393-EFE9-4341-A5F5-D677E3CF9811}"/>
    <cellStyle name="_Header_040226_Report Varianze 3 4" xfId="11883" xr:uid="{2F70B2FC-C910-4B4E-845F-8B9BB61DE4E5}"/>
    <cellStyle name="_Header_040226_Report Varianze 3 4 2" xfId="18818" xr:uid="{F0576963-244E-40E4-A26E-2034415D1028}"/>
    <cellStyle name="_Header_040226_Report Varianze 3 4 2 2" xfId="31183" xr:uid="{3458D727-960A-40E9-87F2-F09F0A322EBF}"/>
    <cellStyle name="_Header_040226_Report Varianze 3 4 3" xfId="24578" xr:uid="{B5CA5FDC-1D75-449C-BAD4-14D5C1E06217}"/>
    <cellStyle name="_Header_040226_Report Varianze 4" xfId="7879" xr:uid="{1B5BDC91-6F70-40FB-A140-ABDFD1EFF6D1}"/>
    <cellStyle name="_Header_040226_Report Varianze 4 2" xfId="15206" xr:uid="{A89B1767-0D84-4818-8ACD-BF56C71A52A4}"/>
    <cellStyle name="_Header_040226_Report Varianze 4 2 2" xfId="27717" xr:uid="{7839CBC3-0F4E-4976-966F-97E88A378092}"/>
    <cellStyle name="_Header_040226_Report Varianze 5" xfId="9663" xr:uid="{65F70F75-4F29-414C-B9D4-0843C5B44E74}"/>
    <cellStyle name="_Header_040226_Report Varianze 5 2" xfId="16806" xr:uid="{C660C32D-7307-4193-AA61-4863480B03C3}"/>
    <cellStyle name="_Header_040226_Report Varianze 5 2 2" xfId="29317" xr:uid="{A9705225-45BD-4CFA-882C-25E706FC7CBD}"/>
    <cellStyle name="_Header_040226_Report Varianze 5 3" xfId="22547" xr:uid="{09657F2F-9530-4DCC-BC36-CB2187321F50}"/>
    <cellStyle name="_Header_040226_Report Varianze 6" xfId="11886" xr:uid="{EB29A6BC-32EE-44C0-9616-419E05D0C302}"/>
    <cellStyle name="_Header_040226_Report Varianze 6 2" xfId="18821" xr:uid="{F51C08D0-5C10-4FCD-8F22-F0849A066CCC}"/>
    <cellStyle name="_Header_040226_Report Varianze 6 2 2" xfId="31186" xr:uid="{0EF43CBB-E127-4F29-95FC-9B22C7EBB6E2}"/>
    <cellStyle name="_Header_040226_Report Varianze 6 3" xfId="24581" xr:uid="{07866220-5E25-4C2D-B95B-F931B26FE4DC}"/>
    <cellStyle name="_Header_05 bdg ridotto" xfId="1952" xr:uid="{2235ECC1-4CA8-41CF-9209-D5F9B74E06CD}"/>
    <cellStyle name="_Header_05 bdg ridotto 2" xfId="1953" xr:uid="{42285067-C95D-468E-8E0A-3214BE7D3E28}"/>
    <cellStyle name="_Header_05 bdg ridotto 2 2" xfId="7883" xr:uid="{F12A787C-AB1D-437D-9AE3-58706D4030A4}"/>
    <cellStyle name="_Header_05 bdg ridotto 2 2 2" xfId="15210" xr:uid="{FAC455FB-EA2D-42C2-98FA-582D08343810}"/>
    <cellStyle name="_Header_05 bdg ridotto 2 2 2 2" xfId="27721" xr:uid="{74C1AEEB-7DF1-45DC-A1D5-6AC8897F01B1}"/>
    <cellStyle name="_Header_05 bdg ridotto 2 3" xfId="9660" xr:uid="{E70EDA0C-E958-48A9-AFB8-53ACD9CF648A}"/>
    <cellStyle name="_Header_05 bdg ridotto 2 3 2" xfId="16803" xr:uid="{3C43A990-4E2D-4351-802C-BDB4C56736B6}"/>
    <cellStyle name="_Header_05 bdg ridotto 2 3 2 2" xfId="29314" xr:uid="{70D39804-B21D-4AA9-BB0C-36789CAC6BC0}"/>
    <cellStyle name="_Header_05 bdg ridotto 2 3 3" xfId="22544" xr:uid="{A90121D2-B260-481E-9DC8-C82173293C01}"/>
    <cellStyle name="_Header_05 bdg ridotto 2 4" xfId="11163" xr:uid="{DB8B6F05-94BD-4CF3-892D-3E9217218990}"/>
    <cellStyle name="_Header_05 bdg ridotto 2 4 2" xfId="18202" xr:uid="{128CE813-595E-428C-9DFC-792C045C8FFC}"/>
    <cellStyle name="_Header_05 bdg ridotto 2 4 2 2" xfId="30571" xr:uid="{8A022668-5132-4D17-9FAA-E255E3FD0CCA}"/>
    <cellStyle name="_Header_05 bdg ridotto 2 4 3" xfId="23901" xr:uid="{2956BED6-EB3D-47D1-BBFB-C6324130DFDE}"/>
    <cellStyle name="_Header_05 bdg ridotto 3" xfId="1954" xr:uid="{C89E4578-8681-46FE-AD5C-1798349503C2}"/>
    <cellStyle name="_Header_05 bdg ridotto 3 2" xfId="7884" xr:uid="{DD70D9A8-BE1B-4ABB-B739-7363E0558C4A}"/>
    <cellStyle name="_Header_05 bdg ridotto 3 2 2" xfId="15211" xr:uid="{A7291161-C615-49F0-9AE9-2568AFA9B355}"/>
    <cellStyle name="_Header_05 bdg ridotto 3 2 2 2" xfId="27722" xr:uid="{B73165FE-1E10-474E-B655-E742C80229F8}"/>
    <cellStyle name="_Header_05 bdg ridotto 3 3" xfId="9659" xr:uid="{89FD77FF-9186-4819-8D7C-DA21B5CED479}"/>
    <cellStyle name="_Header_05 bdg ridotto 3 3 2" xfId="16802" xr:uid="{91CCA50C-E2C9-4800-99BB-200AF87F8791}"/>
    <cellStyle name="_Header_05 bdg ridotto 3 3 2 2" xfId="29313" xr:uid="{B96034FB-9B28-4C1C-9594-37264671CDF9}"/>
    <cellStyle name="_Header_05 bdg ridotto 3 3 3" xfId="22543" xr:uid="{B3C13B2E-251C-4F84-A6CA-5A46B259F6F5}"/>
    <cellStyle name="_Header_05 bdg ridotto 3 4" xfId="13384" xr:uid="{9C6C45A3-7E67-497A-8FAE-702CC4144CD4}"/>
    <cellStyle name="_Header_05 bdg ridotto 3 4 2" xfId="18958" xr:uid="{EA9A7228-A82D-46F2-8FC2-2F4768AA55BF}"/>
    <cellStyle name="_Header_05 bdg ridotto 3 4 2 2" xfId="31323" xr:uid="{7F8003A3-CA59-4F0D-ADC5-1917BF6548CB}"/>
    <cellStyle name="_Header_05 bdg ridotto 3 4 3" xfId="26070" xr:uid="{E13259E4-0DC0-4DA4-A927-04A078F0B72B}"/>
    <cellStyle name="_Header_05 bdg ridotto 4" xfId="7882" xr:uid="{875FEB43-EE5B-4EB0-9C17-7AF28ADBFCC4}"/>
    <cellStyle name="_Header_05 bdg ridotto 4 2" xfId="15209" xr:uid="{93F63865-1309-43CB-8FB7-7B069C811FB2}"/>
    <cellStyle name="_Header_05 bdg ridotto 4 2 2" xfId="27720" xr:uid="{12542A1B-B794-424E-BCDC-BF358F884A04}"/>
    <cellStyle name="_Header_05 bdg ridotto 5" xfId="9661" xr:uid="{1D1C3249-46F7-4C97-A3AD-2862CEA84666}"/>
    <cellStyle name="_Header_05 bdg ridotto 5 2" xfId="16804" xr:uid="{A4E08BAB-E674-43DF-8F68-8C0AC820249D}"/>
    <cellStyle name="_Header_05 bdg ridotto 5 2 2" xfId="29315" xr:uid="{6F648299-571A-48C5-AC5B-6A00D3069EE6}"/>
    <cellStyle name="_Header_05 bdg ridotto 5 3" xfId="22545" xr:uid="{E5987310-B2DD-48EC-A1B1-5EDED323327A}"/>
    <cellStyle name="_Header_05 bdg ridotto 6" xfId="11882" xr:uid="{C35D135B-FDB8-461E-A732-FA72CDE47D01}"/>
    <cellStyle name="_Header_05 bdg ridotto 6 2" xfId="18817" xr:uid="{2D570D87-89DC-4856-8324-FDC04898B691}"/>
    <cellStyle name="_Header_05 bdg ridotto 6 2 2" xfId="31182" xr:uid="{CBD59C96-EE16-4AF9-B117-4083CD31193D}"/>
    <cellStyle name="_Header_05 bdg ridotto 6 3" xfId="24577" xr:uid="{73B0EF83-C6BA-48B1-B5FA-D26D9E63ABFE}"/>
    <cellStyle name="_Header_05 Bdgt per CDA 19 01" xfId="1955" xr:uid="{27E7F6C6-EB15-467A-A710-6FBB48F65D3E}"/>
    <cellStyle name="_Header_05 CFR 1" xfId="1956" xr:uid="{96E916D2-12D7-42B8-83B6-9809920E1CFA}"/>
    <cellStyle name="_Header_05 CFR 1 Frozen" xfId="1957" xr:uid="{D26450DD-A307-4CD2-9B19-3E62C4610894}"/>
    <cellStyle name="_Header_05 Linea ROF" xfId="1958" xr:uid="{C0CA7103-8BAB-418B-B9F3-00C4B9E4A9DD}"/>
    <cellStyle name="_Header_05 Linea ROF 2" xfId="1959" xr:uid="{2C656756-4666-4EA0-B928-EA455E64DDBA}"/>
    <cellStyle name="_Header_05 Linea ROF 2 2" xfId="7887" xr:uid="{B143C789-0710-4C8F-9352-E05E678229BE}"/>
    <cellStyle name="_Header_05 Linea ROF 2 2 2" xfId="15214" xr:uid="{F24C283E-2F8F-4B38-BCDC-32BC9BA7426E}"/>
    <cellStyle name="_Header_05 Linea ROF 2 2 2 2" xfId="27725" xr:uid="{B155B165-D220-47B1-A235-9445B238D72D}"/>
    <cellStyle name="_Header_05 Linea ROF 2 3" xfId="9654" xr:uid="{4210967A-01F6-49CF-BE86-D9C3D2CA0EA2}"/>
    <cellStyle name="_Header_05 Linea ROF 2 3 2" xfId="16800" xr:uid="{53D3DC4A-2870-4820-8FB7-D19FB84B0BB8}"/>
    <cellStyle name="_Header_05 Linea ROF 2 3 2 2" xfId="29311" xr:uid="{90571B50-3B78-4A62-BD09-55E7B90ADAC3}"/>
    <cellStyle name="_Header_05 Linea ROF 2 3 3" xfId="22538" xr:uid="{7E9CECE7-4BC9-4388-B669-2FB29A5FA1DA}"/>
    <cellStyle name="_Header_05 Linea ROF 2 4" xfId="13354" xr:uid="{F2C197D8-6F0E-44E9-99D3-D7C743EEA036}"/>
    <cellStyle name="_Header_05 Linea ROF 2 4 2" xfId="18946" xr:uid="{5147FB4C-CFCD-42AF-9E72-80F1F809DA9F}"/>
    <cellStyle name="_Header_05 Linea ROF 2 4 2 2" xfId="31311" xr:uid="{E4467D90-2511-4032-990E-639615590B8B}"/>
    <cellStyle name="_Header_05 Linea ROF 2 4 3" xfId="26040" xr:uid="{EA5E6470-C443-4652-A22B-6ABDBB654E23}"/>
    <cellStyle name="_Header_05 Linea ROF 3" xfId="1960" xr:uid="{7FD2D58E-4317-45BB-903A-1DD067861020}"/>
    <cellStyle name="_Header_05 Linea ROF 3 2" xfId="7888" xr:uid="{8382F69B-EC20-42E6-8FD5-4BDCB3CC5A92}"/>
    <cellStyle name="_Header_05 Linea ROF 3 2 2" xfId="15215" xr:uid="{9B482CC7-58F0-4E39-B37F-A07404503701}"/>
    <cellStyle name="_Header_05 Linea ROF 3 2 2 2" xfId="27726" xr:uid="{10284E27-E166-4BFF-9BA8-89863A8EA0F1}"/>
    <cellStyle name="_Header_05 Linea ROF 3 3" xfId="9653" xr:uid="{8647E4DF-5E6C-44AA-A790-10A7A32B6DD3}"/>
    <cellStyle name="_Header_05 Linea ROF 3 3 2" xfId="16799" xr:uid="{9D643A6D-9D9C-4EAC-9476-174E46824F58}"/>
    <cellStyle name="_Header_05 Linea ROF 3 3 2 2" xfId="29310" xr:uid="{4659AADC-57F1-4E4E-BED0-3EAA9BA32522}"/>
    <cellStyle name="_Header_05 Linea ROF 3 3 3" xfId="22537" xr:uid="{2EAB71FA-4711-40D2-B869-174F72D541BF}"/>
    <cellStyle name="_Header_05 Linea ROF 3 4" xfId="13351" xr:uid="{FB38926E-1067-4FC6-BF0D-EA54B59DC037}"/>
    <cellStyle name="_Header_05 Linea ROF 3 4 2" xfId="18945" xr:uid="{FFC45610-660A-43C6-B414-F455BEE2EFCE}"/>
    <cellStyle name="_Header_05 Linea ROF 3 4 2 2" xfId="31310" xr:uid="{512871ED-7E5D-4C89-9398-86E93F2A00BF}"/>
    <cellStyle name="_Header_05 Linea ROF 3 4 3" xfId="26037" xr:uid="{0AD2AF01-7C0C-4672-A367-800C865C02BC}"/>
    <cellStyle name="_Header_05 Linea ROF 4" xfId="11286" xr:uid="{986DF1A4-693C-49DF-98E6-954BE83D5A8C}"/>
    <cellStyle name="_Header_05 Linea ROF 4 2" xfId="18274" xr:uid="{4F4F11D2-1FEA-4D66-B0C6-4ED81A694609}"/>
    <cellStyle name="_Header_05 Linea ROF 4 2 2" xfId="30640" xr:uid="{EBA35A7E-E1B0-4450-8640-515C38DD72AB}"/>
    <cellStyle name="_Header_05 Linea ROF 5" xfId="9655" xr:uid="{CC6317A6-D73E-495D-91C3-8C079AC77C97}"/>
    <cellStyle name="_Header_05 Linea ROF 5 2" xfId="16801" xr:uid="{C8778298-0770-467D-83F8-063191F05A70}"/>
    <cellStyle name="_Header_05 Linea ROF 5 2 2" xfId="29312" xr:uid="{5B26F801-1269-46B5-B17E-BC8BFC49023C}"/>
    <cellStyle name="_Header_05 Linea ROF 5 3" xfId="22539" xr:uid="{C18C2870-57F1-47A2-AA51-6789D5DF7875}"/>
    <cellStyle name="_Header_05 Linea ROF 6" xfId="13375" xr:uid="{4FE44724-50BC-4ED9-A279-78BB2C823FA6}"/>
    <cellStyle name="_Header_05 Linea ROF 6 2" xfId="18957" xr:uid="{BF8CF2FD-8747-444A-99CF-EC00A8A9C3FB}"/>
    <cellStyle name="_Header_05 Linea ROF 6 2 2" xfId="31322" xr:uid="{CF18112B-F7DE-4C4D-9E4B-9A7349BE97B0}"/>
    <cellStyle name="_Header_05 Linea ROF 6 3" xfId="26061" xr:uid="{07F16E72-01E0-449D-A5DB-16DD9A5CC8B8}"/>
    <cellStyle name="_Header_06 Marelli Proventi Oneri full year" xfId="1961" xr:uid="{8C3AA347-3DFF-4A3E-8605-1308FC04CBE8}"/>
    <cellStyle name="_Header_06_DBOPS_Actl_C13" xfId="1962" xr:uid="{FCFA0395-CB79-4DE7-838D-3756BEEE80D6}"/>
    <cellStyle name="_Header_06_DBOPS_Actl_C13 2" xfId="1963" xr:uid="{1D21D6BA-9CF7-4F42-B881-D39A3971BCF0}"/>
    <cellStyle name="_Header_06_DBOPS_Actl_C13 2 2" xfId="7891" xr:uid="{A7F19F6F-07F1-4202-BB92-EBEE27B934A8}"/>
    <cellStyle name="_Header_06_DBOPS_Actl_C13 2 2 2" xfId="15218" xr:uid="{68B7B9FC-AD0D-4CF7-B31D-25ACDD03AF03}"/>
    <cellStyle name="_Header_06_DBOPS_Actl_C13 2 2 2 2" xfId="27729" xr:uid="{CE41AE20-6EE1-4A37-A71C-5A8E8BE9E81D}"/>
    <cellStyle name="_Header_06_DBOPS_Actl_C13 2 3" xfId="9647" xr:uid="{E3E8BEDE-313E-4AA3-B07B-721B4965D2F7}"/>
    <cellStyle name="_Header_06_DBOPS_Actl_C13 2 3 2" xfId="16793" xr:uid="{11D4FED3-3A49-4F12-854A-2B6CB65CEC8D}"/>
    <cellStyle name="_Header_06_DBOPS_Actl_C13 2 3 2 2" xfId="29304" xr:uid="{2932BF82-D36F-473D-8210-FD2541725F60}"/>
    <cellStyle name="_Header_06_DBOPS_Actl_C13 2 3 3" xfId="22531" xr:uid="{5A7F6D61-CE21-4ECA-8475-B4A2C260A8CE}"/>
    <cellStyle name="_Header_06_DBOPS_Actl_C13 2 4" xfId="13346" xr:uid="{F913F9E3-9029-424D-8FEE-01B7280F7CA5}"/>
    <cellStyle name="_Header_06_DBOPS_Actl_C13 2 4 2" xfId="18943" xr:uid="{6524B28C-862B-4A33-A140-B9D566CE1C57}"/>
    <cellStyle name="_Header_06_DBOPS_Actl_C13 2 4 2 2" xfId="31308" xr:uid="{3034A636-8750-424E-A734-8C3728ED81D5}"/>
    <cellStyle name="_Header_06_DBOPS_Actl_C13 2 4 3" xfId="26032" xr:uid="{0AB0A716-6117-4A42-9DCB-A7FB783C7C90}"/>
    <cellStyle name="_Header_06_DBOPS_Actl_C13 3" xfId="1964" xr:uid="{D34F7DE0-5B02-4155-A787-10269EC93289}"/>
    <cellStyle name="_Header_06_DBOPS_Actl_C13 3 2" xfId="7892" xr:uid="{C5B059E4-EDF6-4AE6-97BB-5FB43F652B00}"/>
    <cellStyle name="_Header_06_DBOPS_Actl_C13 3 2 2" xfId="15219" xr:uid="{690F8B63-E143-4088-ADE2-09EC1DD4E815}"/>
    <cellStyle name="_Header_06_DBOPS_Actl_C13 3 2 2 2" xfId="27730" xr:uid="{9E0F949E-A593-4752-8098-19A2B8EF8236}"/>
    <cellStyle name="_Header_06_DBOPS_Actl_C13 3 3" xfId="9646" xr:uid="{BD3ED624-F0F9-49AF-B144-4647D2649741}"/>
    <cellStyle name="_Header_06_DBOPS_Actl_C13 3 3 2" xfId="16792" xr:uid="{FA627E31-DEA4-4C1C-98AD-D125EA53D664}"/>
    <cellStyle name="_Header_06_DBOPS_Actl_C13 3 3 2 2" xfId="29303" xr:uid="{81FAA931-9AF1-4F65-84EA-34B0C6E581FC}"/>
    <cellStyle name="_Header_06_DBOPS_Actl_C13 3 3 3" xfId="22530" xr:uid="{5159989D-F48E-4609-8CD5-73A984DE2E78}"/>
    <cellStyle name="_Header_06_DBOPS_Actl_C13 3 4" xfId="11880" xr:uid="{F86A359B-1E19-43C7-8F53-6761C5E9396C}"/>
    <cellStyle name="_Header_06_DBOPS_Actl_C13 3 4 2" xfId="18815" xr:uid="{844F6CF4-A916-456F-B82E-476022338E0C}"/>
    <cellStyle name="_Header_06_DBOPS_Actl_C13 3 4 2 2" xfId="31180" xr:uid="{F9459208-CD78-49B2-8C31-ABB8222A26B2}"/>
    <cellStyle name="_Header_06_DBOPS_Actl_C13 3 4 3" xfId="24575" xr:uid="{82FA92B3-61DF-452C-B2BF-2773B834CBEC}"/>
    <cellStyle name="_Header_06_DBOPS_Actl_C13 4" xfId="7890" xr:uid="{C5C168D4-EB1D-4153-B6EC-553F62C4A162}"/>
    <cellStyle name="_Header_06_DBOPS_Actl_C13 4 2" xfId="15217" xr:uid="{F11E0E03-17B8-4A21-B043-D309FD5F42FF}"/>
    <cellStyle name="_Header_06_DBOPS_Actl_C13 4 2 2" xfId="27728" xr:uid="{B6C94AE7-A769-4421-A384-91D4BF176DA4}"/>
    <cellStyle name="_Header_06_DBOPS_Actl_C13 5" xfId="11575" xr:uid="{BA160366-BDE9-4415-9DBF-8BF4DD3DDB97}"/>
    <cellStyle name="_Header_06_DBOPS_Actl_C13 5 2" xfId="18511" xr:uid="{28D4EFF1-6BE1-477C-BCB9-F93A2F8729D5}"/>
    <cellStyle name="_Header_06_DBOPS_Actl_C13 5 2 2" xfId="30876" xr:uid="{2538CE40-D72D-472E-9868-5F254ACA866E}"/>
    <cellStyle name="_Header_06_DBOPS_Actl_C13 5 3" xfId="24270" xr:uid="{6B6D4160-453D-4461-B6FB-C0A990C7BC3B}"/>
    <cellStyle name="_Header_06_DBOPS_Actl_C13 6" xfId="13348" xr:uid="{2468EFD3-A18D-4AA4-819C-711B06F58463}"/>
    <cellStyle name="_Header_06_DBOPS_Actl_C13 6 2" xfId="18944" xr:uid="{F5C259BC-D65B-4ADD-ABDF-ED04038C15FA}"/>
    <cellStyle name="_Header_06_DBOPS_Actl_C13 6 2 2" xfId="31309" xr:uid="{E0732AB8-E01B-4A3B-A5F4-ED785623E13A}"/>
    <cellStyle name="_Header_06_DBOPS_Actl_C13 6 3" xfId="26034" xr:uid="{0F775BBC-D5E8-4769-9058-BA4CA70CFDED}"/>
    <cellStyle name="_Header_08 Impatto cambi" xfId="1965" xr:uid="{B8A493E2-CB38-4955-906F-AC9A2A195B5E}"/>
    <cellStyle name="_Header_08 Impatto cambi 2" xfId="1966" xr:uid="{4AA4AD81-4CD9-422F-8E09-CC4204886923}"/>
    <cellStyle name="_Header_08 Impatto cambi 2 2" xfId="7896" xr:uid="{24E6EA6A-F5BD-4D0F-B8AF-F98924D283C6}"/>
    <cellStyle name="_Header_08 Impatto cambi 2 2 2" xfId="15223" xr:uid="{7EDCB9BC-C227-4F79-82F6-35E57EE4DC5D}"/>
    <cellStyle name="_Header_08 Impatto cambi 2 2 2 2" xfId="27734" xr:uid="{6725829B-6978-4CDB-B2D9-D40CC0D45EB1}"/>
    <cellStyle name="_Header_08 Impatto cambi 2 3" xfId="9644" xr:uid="{C5C07CF9-713D-45A5-9BC7-AAE8B65DCD48}"/>
    <cellStyle name="_Header_08 Impatto cambi 2 3 2" xfId="16790" xr:uid="{819CABC8-7C3B-4C7D-8641-789D67655160}"/>
    <cellStyle name="_Header_08 Impatto cambi 2 3 2 2" xfId="29301" xr:uid="{6E512883-B017-488B-A93F-B4E508F7D57A}"/>
    <cellStyle name="_Header_08 Impatto cambi 2 3 3" xfId="22528" xr:uid="{323FA366-5E27-4B76-8940-E7C19127BC80}"/>
    <cellStyle name="_Header_08 Impatto cambi 2 4" xfId="11876" xr:uid="{9BA4958E-F583-47F7-9290-BBD127100AB7}"/>
    <cellStyle name="_Header_08 Impatto cambi 2 4 2" xfId="18811" xr:uid="{E1B375FE-5350-4C7D-AE2C-CE52BFF8267F}"/>
    <cellStyle name="_Header_08 Impatto cambi 2 4 2 2" xfId="31176" xr:uid="{1FD4FD41-1C43-4F0C-8525-E2B3BB988174}"/>
    <cellStyle name="_Header_08 Impatto cambi 2 4 3" xfId="24571" xr:uid="{433D487B-28A0-41DE-9669-074752D3D120}"/>
    <cellStyle name="_Header_08 Impatto cambi 3" xfId="1967" xr:uid="{5E4AB910-E3E3-4B9A-ACFC-607DDEA251B7}"/>
    <cellStyle name="_Header_08 Impatto cambi 3 2" xfId="7894" xr:uid="{889EF082-B372-4DE8-83D2-09315E81148D}"/>
    <cellStyle name="_Header_08 Impatto cambi 3 2 2" xfId="15221" xr:uid="{786C5515-E537-4505-8751-A20E16DC43B3}"/>
    <cellStyle name="_Header_08 Impatto cambi 3 2 2 2" xfId="27732" xr:uid="{4B8D2DDC-6BF6-405C-A3BB-75B2F1E41E7E}"/>
    <cellStyle name="_Header_08 Impatto cambi 3 3" xfId="9643" xr:uid="{9D5194CB-B88A-461A-B70C-0A2D42B1A8FC}"/>
    <cellStyle name="_Header_08 Impatto cambi 3 3 2" xfId="16789" xr:uid="{36DC2926-6A40-4A7E-8A1A-C25C53B53471}"/>
    <cellStyle name="_Header_08 Impatto cambi 3 3 2 2" xfId="29300" xr:uid="{21FDFB38-ECF1-40BD-8A1E-A25695B174AE}"/>
    <cellStyle name="_Header_08 Impatto cambi 3 3 3" xfId="22527" xr:uid="{0A9168A9-860D-48A0-AB63-F0CBFBFCC9F5}"/>
    <cellStyle name="_Header_08 Impatto cambi 3 4" xfId="11877" xr:uid="{8EA32400-39C9-4CA9-B011-73D5BBCC9E66}"/>
    <cellStyle name="_Header_08 Impatto cambi 3 4 2" xfId="18812" xr:uid="{30261463-C2A6-4E9B-984C-26E2641AA7D5}"/>
    <cellStyle name="_Header_08 Impatto cambi 3 4 2 2" xfId="31177" xr:uid="{F9273448-46AC-4764-BF81-E58DECB8CDEB}"/>
    <cellStyle name="_Header_08 Impatto cambi 3 4 3" xfId="24572" xr:uid="{6DB8FA7C-D3ED-4725-820E-38F58D7BC2F9}"/>
    <cellStyle name="_Header_08 Impatto cambi 4" xfId="7893" xr:uid="{37D917D5-66D9-49EB-A868-0848588BADEE}"/>
    <cellStyle name="_Header_08 Impatto cambi 4 2" xfId="15220" xr:uid="{312AA785-14D8-43A8-8D82-427107790BD2}"/>
    <cellStyle name="_Header_08 Impatto cambi 4 2 2" xfId="27731" xr:uid="{CFBF80DC-940D-4DFD-B5DA-A246885F683E}"/>
    <cellStyle name="_Header_08 Impatto cambi 5" xfId="9645" xr:uid="{864B8635-AD8F-4901-9EE4-51D7152BDFE3}"/>
    <cellStyle name="_Header_08 Impatto cambi 5 2" xfId="16791" xr:uid="{D035A3A4-1386-4956-AF5D-C5A5D7E42C5A}"/>
    <cellStyle name="_Header_08 Impatto cambi 5 2 2" xfId="29302" xr:uid="{1714F7D1-6DFB-4216-A2CE-7164584BD4D2}"/>
    <cellStyle name="_Header_08 Impatto cambi 5 3" xfId="22529" xr:uid="{42F7BCB4-C130-49D0-907D-9150D1D0F054}"/>
    <cellStyle name="_Header_08 Impatto cambi 6" xfId="11879" xr:uid="{1A9FA3D3-925D-4CAB-8A7F-E433C5994E2B}"/>
    <cellStyle name="_Header_08 Impatto cambi 6 2" xfId="18814" xr:uid="{14183E76-EE1D-4C45-8AB3-3818F922E8F1}"/>
    <cellStyle name="_Header_08 Impatto cambi 6 2 2" xfId="31179" xr:uid="{AD7EA6FE-B64A-4EDB-932E-F59FEAC78DC3}"/>
    <cellStyle name="_Header_08 Impatto cambi 6 3" xfId="24574" xr:uid="{60E645F8-9210-4D2B-9987-FBD1D8526376}"/>
    <cellStyle name="_Header_08 Memo 9 + 3" xfId="1968" xr:uid="{D515C040-A49E-4436-A30B-E0F25422FA7C}"/>
    <cellStyle name="_Header_08 Memo 9 + 3 2" xfId="1969" xr:uid="{5CADCBD5-07CC-4FBA-9D2F-405CAA73BF43}"/>
    <cellStyle name="_Header_08 Memo 9 + 3 2 2" xfId="11291" xr:uid="{968C111C-08CC-45C4-96DB-2D2E1D072BF7}"/>
    <cellStyle name="_Header_08 Memo 9 + 3 2 2 2" xfId="18278" xr:uid="{B45B0A59-F36F-4292-A16E-CC557E2667A8}"/>
    <cellStyle name="_Header_08 Memo 9 + 3 2 2 2 2" xfId="30644" xr:uid="{AEC63DD9-3F51-499E-A689-36D556BAB7DF}"/>
    <cellStyle name="_Header_08 Memo 9 + 3 2 3" xfId="11213" xr:uid="{CA261999-E30A-40D2-9CF6-C8B1EF082882}"/>
    <cellStyle name="_Header_08 Memo 9 + 3 2 3 2" xfId="18231" xr:uid="{E8ED48F9-8048-4582-B982-7D8C8DDA1F67}"/>
    <cellStyle name="_Header_08 Memo 9 + 3 2 3 2 2" xfId="30600" xr:uid="{5BB0A327-366B-45CD-A09B-EF4C1F5DDF7D}"/>
    <cellStyle name="_Header_08 Memo 9 + 3 2 3 3" xfId="23940" xr:uid="{797B2F42-3A94-4320-BF14-AC7CA0927B3E}"/>
    <cellStyle name="_Header_08 Memo 9 + 3 2 4" xfId="11874" xr:uid="{17A15E08-467D-499E-8460-CAD70BFF618B}"/>
    <cellStyle name="_Header_08 Memo 9 + 3 2 4 2" xfId="18809" xr:uid="{E0E9FDF5-EDD7-44F7-9B52-3ACDF254FF6E}"/>
    <cellStyle name="_Header_08 Memo 9 + 3 2 4 2 2" xfId="31174" xr:uid="{D5CAAB6A-02EF-4960-82B7-D8D24F91C8E8}"/>
    <cellStyle name="_Header_08 Memo 9 + 3 2 4 3" xfId="24569" xr:uid="{AF515313-7D2F-4D32-A778-8E3285025953}"/>
    <cellStyle name="_Header_08 Memo 9 + 3 3" xfId="1970" xr:uid="{EFA13EAC-6268-4032-8894-5EF8EF307F2E}"/>
    <cellStyle name="_Header_08 Memo 9 + 3 3 2" xfId="11296" xr:uid="{B197ED9C-914E-43B4-85C7-CE0FA7C894A6}"/>
    <cellStyle name="_Header_08 Memo 9 + 3 3 2 2" xfId="18282" xr:uid="{94B02BF2-2DAE-4968-B2A4-9383A5293995}"/>
    <cellStyle name="_Header_08 Memo 9 + 3 3 2 2 2" xfId="30648" xr:uid="{0006E8D4-1AF9-4C22-B929-4FD874393A9A}"/>
    <cellStyle name="_Header_08 Memo 9 + 3 3 3" xfId="9639" xr:uid="{BD075DA0-8ACE-4FA5-A083-5F97810377DB}"/>
    <cellStyle name="_Header_08 Memo 9 + 3 3 3 2" xfId="16785" xr:uid="{62C96707-90D2-489A-B9AB-59BAA0601237}"/>
    <cellStyle name="_Header_08 Memo 9 + 3 3 3 2 2" xfId="29296" xr:uid="{766234FA-894E-440F-A111-04D86BEC8989}"/>
    <cellStyle name="_Header_08 Memo 9 + 3 3 3 3" xfId="22523" xr:uid="{D35B49C5-CC44-4A28-922E-C7B3894ADE24}"/>
    <cellStyle name="_Header_08 Memo 9 + 3 3 4" xfId="11873" xr:uid="{20D41A2D-EE22-4137-BCC4-33F1734F7740}"/>
    <cellStyle name="_Header_08 Memo 9 + 3 3 4 2" xfId="18808" xr:uid="{26620B66-E3F8-4AF8-A2E5-D0F77A3C343B}"/>
    <cellStyle name="_Header_08 Memo 9 + 3 3 4 2 2" xfId="31173" xr:uid="{74B2EEC2-CA97-4322-94FA-82F5AF322E8F}"/>
    <cellStyle name="_Header_08 Memo 9 + 3 3 4 3" xfId="24568" xr:uid="{B10BFA6C-DA69-43FA-A8AD-227A5B50AF88}"/>
    <cellStyle name="_Header_08 Memo 9 + 3 4" xfId="7895" xr:uid="{4BC3BCBC-E657-475F-8A1B-15BE2AF59BA8}"/>
    <cellStyle name="_Header_08 Memo 9 + 3 4 2" xfId="15222" xr:uid="{BAE6F897-2146-4CB2-A71B-F185AE130B5E}"/>
    <cellStyle name="_Header_08 Memo 9 + 3 4 2 2" xfId="27733" xr:uid="{A3A74666-1899-432C-A736-02146BD8F941}"/>
    <cellStyle name="_Header_08 Memo 9 + 3 5" xfId="9642" xr:uid="{62C0345C-B78B-439B-BE0C-0DE113951BE7}"/>
    <cellStyle name="_Header_08 Memo 9 + 3 5 2" xfId="16788" xr:uid="{02F0176B-B7B6-4517-A3B2-1140974A0EB6}"/>
    <cellStyle name="_Header_08 Memo 9 + 3 5 2 2" xfId="29299" xr:uid="{C7DFF500-A10E-4E05-BBDF-CA83CC5C4CCD}"/>
    <cellStyle name="_Header_08 Memo 9 + 3 5 3" xfId="22526" xr:uid="{5A9844FC-5557-4D77-93A5-364FE65653F7}"/>
    <cellStyle name="_Header_08 Memo 9 + 3 6" xfId="11875" xr:uid="{86F8A5C4-FD59-4DB5-97BE-88529F072BCC}"/>
    <cellStyle name="_Header_08 Memo 9 + 3 6 2" xfId="18810" xr:uid="{0B1A0739-6A2A-4858-997F-C96CC9FEBB15}"/>
    <cellStyle name="_Header_08 Memo 9 + 3 6 2 2" xfId="31175" xr:uid="{14B9C048-44FC-4481-941D-EBC8857FD024}"/>
    <cellStyle name="_Header_08 Memo 9 + 3 6 3" xfId="24570" xr:uid="{206388D3-8ABC-4939-8B09-B11E748CB8AE}"/>
    <cellStyle name="_Header_08 Memo ROF Last" xfId="1971" xr:uid="{97468869-058C-41CC-90E3-78A40678B30E}"/>
    <cellStyle name="_Header_08 Memo ROF Last 2" xfId="1972" xr:uid="{CCC29053-843F-4023-B72B-4791ADB3179F}"/>
    <cellStyle name="_Header_08 Memo ROF Last 2 2" xfId="7897" xr:uid="{FC3FAAB1-FF9C-4C7A-A212-FAAE3970E57C}"/>
    <cellStyle name="_Header_08 Memo ROF Last 2 2 2" xfId="15224" xr:uid="{7A08F995-F9E8-4992-9EBA-786DA5EFA43D}"/>
    <cellStyle name="_Header_08 Memo ROF Last 2 2 2 2" xfId="27735" xr:uid="{390CC492-499B-472F-9D43-309D3C7389C4}"/>
    <cellStyle name="_Header_08 Memo ROF Last 2 3" xfId="9638" xr:uid="{66C98EF6-AE9D-40BB-906E-667657725DD4}"/>
    <cellStyle name="_Header_08 Memo ROF Last 2 3 2" xfId="16784" xr:uid="{613E2113-8ADB-40C2-9375-848625F56406}"/>
    <cellStyle name="_Header_08 Memo ROF Last 2 3 2 2" xfId="29295" xr:uid="{A16B0A96-16BC-4EBD-B585-E58BAD7C39C7}"/>
    <cellStyle name="_Header_08 Memo ROF Last 2 3 3" xfId="22522" xr:uid="{45A552FC-799C-4EDA-8386-F5CCBF277FD4}"/>
    <cellStyle name="_Header_08 Memo ROF Last 2 4" xfId="11871" xr:uid="{9C763654-287E-40AD-BDE0-00F71B9188B1}"/>
    <cellStyle name="_Header_08 Memo ROF Last 2 4 2" xfId="18806" xr:uid="{54CFED2B-A6A6-4E95-A5E8-D4E20CB998DC}"/>
    <cellStyle name="_Header_08 Memo ROF Last 2 4 2 2" xfId="31171" xr:uid="{549B1A9F-EE1A-45D0-AFE4-2535E5339926}"/>
    <cellStyle name="_Header_08 Memo ROF Last 2 4 3" xfId="24566" xr:uid="{45C15361-DBFF-40CB-BC4E-A9828F833EE0}"/>
    <cellStyle name="_Header_08 Memo ROF Last 3" xfId="1973" xr:uid="{75515392-BADF-4C2F-98E7-4A145A34B950}"/>
    <cellStyle name="_Header_08 Memo ROF Last 3 2" xfId="7898" xr:uid="{89F93AC6-1EEB-4562-BCE0-852E98EC47BC}"/>
    <cellStyle name="_Header_08 Memo ROF Last 3 2 2" xfId="15225" xr:uid="{A70D7156-0393-4455-BD16-0C96687B8595}"/>
    <cellStyle name="_Header_08 Memo ROF Last 3 2 2 2" xfId="27736" xr:uid="{8DED0F0D-6323-4EC0-83B8-CC35014A0CA3}"/>
    <cellStyle name="_Header_08 Memo ROF Last 3 3" xfId="9637" xr:uid="{BA9346B2-F1BD-4DE4-AE5C-3DE99F5A454F}"/>
    <cellStyle name="_Header_08 Memo ROF Last 3 3 2" xfId="16783" xr:uid="{44D9099C-180A-477F-851F-46E48CB4841B}"/>
    <cellStyle name="_Header_08 Memo ROF Last 3 3 2 2" xfId="29294" xr:uid="{B313C9BC-F84C-4DA0-BA2D-DBDE66E357B3}"/>
    <cellStyle name="_Header_08 Memo ROF Last 3 3 3" xfId="22521" xr:uid="{9418E568-A4F4-4782-93EF-EF86392C1D62}"/>
    <cellStyle name="_Header_08 Memo ROF Last 3 4" xfId="11870" xr:uid="{456B1EF7-E4DD-4A64-A5FC-900E75E92826}"/>
    <cellStyle name="_Header_08 Memo ROF Last 3 4 2" xfId="18805" xr:uid="{71363ED9-5B07-45A2-B076-11C23A9B1E69}"/>
    <cellStyle name="_Header_08 Memo ROF Last 3 4 2 2" xfId="31170" xr:uid="{4C59D546-E86F-4A88-A7C5-FFC4D58BD5F1}"/>
    <cellStyle name="_Header_08 Memo ROF Last 3 4 3" xfId="24565" xr:uid="{BA33329F-D36B-4AFD-9BC8-86E59649BE6A}"/>
    <cellStyle name="_Header_08 Memo ROF Last 4" xfId="7909" xr:uid="{0AA076B9-777F-4B58-B359-9AFAE4E19427}"/>
    <cellStyle name="_Header_08 Memo ROF Last 4 2" xfId="15236" xr:uid="{6BAE32B3-1FFE-4135-AA40-9B15B92C2516}"/>
    <cellStyle name="_Header_08 Memo ROF Last 4 2 2" xfId="27747" xr:uid="{ED2C93BD-2B9C-41DD-B497-D18B7D8B42B8}"/>
    <cellStyle name="_Header_08 Memo ROF Last 5" xfId="11515" xr:uid="{36EBE9BC-895A-453C-8AF0-24C0E25052B4}"/>
    <cellStyle name="_Header_08 Memo ROF Last 5 2" xfId="18471" xr:uid="{A8C9B884-C721-4A82-907D-829D97C68F4B}"/>
    <cellStyle name="_Header_08 Memo ROF Last 5 2 2" xfId="30836" xr:uid="{70A784DC-E50C-4B62-A2EA-B3C90A72F6A3}"/>
    <cellStyle name="_Header_08 Memo ROF Last 5 3" xfId="24213" xr:uid="{17E0EA26-3E61-4CCA-A862-7B6228B76BF5}"/>
    <cellStyle name="_Header_08 Memo ROF Last 6" xfId="11872" xr:uid="{97FC8975-1176-400D-8645-7285E9695093}"/>
    <cellStyle name="_Header_08 Memo ROF Last 6 2" xfId="18807" xr:uid="{D48D4AA3-9CEA-4EC8-B68C-8F7D77EC45AD}"/>
    <cellStyle name="_Header_08 Memo ROF Last 6 2 2" xfId="31172" xr:uid="{ECB8A74D-B7A0-4384-9064-BB4AF609316D}"/>
    <cellStyle name="_Header_08 Memo ROF Last 6 3" xfId="24567" xr:uid="{8F82F358-9A41-4B1E-89CB-B0135C321D35}"/>
    <cellStyle name="_Header_08 Settori Settembre" xfId="1974" xr:uid="{14912F44-DC4A-48FF-85AB-94A6B04E57D1}"/>
    <cellStyle name="_Header_08 Settori Settembre 2" xfId="1975" xr:uid="{4CC2EC3F-548C-489A-A035-2ADD9139793C}"/>
    <cellStyle name="_Header_08 Settori Settembre 2 2" xfId="7900" xr:uid="{74677699-2A7E-4CE2-86BB-AF4DA342F42C}"/>
    <cellStyle name="_Header_08 Settori Settembre 2 2 2" xfId="15227" xr:uid="{47EF131F-7543-4B4A-B1A6-4764473F422A}"/>
    <cellStyle name="_Header_08 Settori Settembre 2 2 2 2" xfId="27738" xr:uid="{44BC2521-228A-42AE-BF8E-B9BE6B8A255E}"/>
    <cellStyle name="_Header_08 Settori Settembre 2 3" xfId="9634" xr:uid="{243E024C-BC8A-4CC5-A4AF-30949217EA06}"/>
    <cellStyle name="_Header_08 Settori Settembre 2 3 2" xfId="16780" xr:uid="{744B40E4-DF94-4E71-BA9A-7F0B7A7944CD}"/>
    <cellStyle name="_Header_08 Settori Settembre 2 3 2 2" xfId="29291" xr:uid="{F1E53DB1-4AC3-40A4-86FC-F98A55FC19C0}"/>
    <cellStyle name="_Header_08 Settori Settembre 2 3 3" xfId="22518" xr:uid="{B43C314C-FC10-410E-8F86-401C5B38F279}"/>
    <cellStyle name="_Header_08 Settori Settembre 2 4" xfId="11868" xr:uid="{C1443348-C9FF-477D-A7D7-0A6638CEE628}"/>
    <cellStyle name="_Header_08 Settori Settembre 2 4 2" xfId="18803" xr:uid="{575034D3-B75C-40E8-8B3B-F07BBE84FC3E}"/>
    <cellStyle name="_Header_08 Settori Settembre 2 4 2 2" xfId="31168" xr:uid="{AF08AC01-9330-4698-8F8B-D4C947F40E6D}"/>
    <cellStyle name="_Header_08 Settori Settembre 2 4 3" xfId="24563" xr:uid="{F1E10289-ED96-4DD8-B1AB-7D851428F8A3}"/>
    <cellStyle name="_Header_08 Settori Settembre 3" xfId="1976" xr:uid="{FCED0A03-BA70-4E51-AB68-30359D6D97CA}"/>
    <cellStyle name="_Header_08 Settori Settembre 3 2" xfId="7901" xr:uid="{21175A98-7F55-462D-A899-C0306F4D4697}"/>
    <cellStyle name="_Header_08 Settori Settembre 3 2 2" xfId="15228" xr:uid="{A4F10C97-E527-4756-B0F3-40CF7C9875DA}"/>
    <cellStyle name="_Header_08 Settori Settembre 3 2 2 2" xfId="27739" xr:uid="{7C2EE62C-31C2-4E7F-A323-81F6CCC34AB6}"/>
    <cellStyle name="_Header_08 Settori Settembre 3 3" xfId="9635" xr:uid="{FA89F7A6-97E9-4469-9C39-55E90F51A25A}"/>
    <cellStyle name="_Header_08 Settori Settembre 3 3 2" xfId="16781" xr:uid="{CA8816A8-D544-4621-964E-C6701AC7EA6D}"/>
    <cellStyle name="_Header_08 Settori Settembre 3 3 2 2" xfId="29292" xr:uid="{E20A3E78-5794-4DAD-8E05-E4153CA01452}"/>
    <cellStyle name="_Header_08 Settori Settembre 3 3 3" xfId="22519" xr:uid="{22AA52F6-74F2-47D5-BDEF-FB810B810B05}"/>
    <cellStyle name="_Header_08 Settori Settembre 3 4" xfId="13361" xr:uid="{49F48F82-FA24-4487-9940-4A7DD3C56C91}"/>
    <cellStyle name="_Header_08 Settori Settembre 3 4 2" xfId="18952" xr:uid="{4A58B3E7-6AA7-4BA5-B8B9-82408E13D1BE}"/>
    <cellStyle name="_Header_08 Settori Settembre 3 4 2 2" xfId="31317" xr:uid="{D3DC433C-8754-4477-9841-7B6830D35A59}"/>
    <cellStyle name="_Header_08 Settori Settembre 3 4 3" xfId="26047" xr:uid="{782E1667-3BC3-48E3-8E46-2A4A0B0BC6D4}"/>
    <cellStyle name="_Header_08 Settori Settembre 4" xfId="7899" xr:uid="{8273ED0E-1D99-4DEF-B445-3C192F4421D4}"/>
    <cellStyle name="_Header_08 Settori Settembre 4 2" xfId="15226" xr:uid="{09B99221-7C40-488F-8451-341554D4C1FE}"/>
    <cellStyle name="_Header_08 Settori Settembre 4 2 2" xfId="27737" xr:uid="{52837D7F-95F6-4574-8ACD-AF9563AC240D}"/>
    <cellStyle name="_Header_08 Settori Settembre 5" xfId="9636" xr:uid="{3CA6F8AC-8038-46B5-AF6A-5D0DBD536132}"/>
    <cellStyle name="_Header_08 Settori Settembre 5 2" xfId="16782" xr:uid="{3A10E2A7-F2AC-40F0-A4A7-C0D7564D0254}"/>
    <cellStyle name="_Header_08 Settori Settembre 5 2 2" xfId="29293" xr:uid="{F8AB271F-C7E5-4295-9574-2DC7030BC0FA}"/>
    <cellStyle name="_Header_08 Settori Settembre 5 3" xfId="22520" xr:uid="{4C16D5F4-4961-4EC1-9B4A-873A83DFDEE8}"/>
    <cellStyle name="_Header_08 Settori Settembre 6" xfId="11869" xr:uid="{074D0FE0-0108-4CDD-97B0-536125A851B5}"/>
    <cellStyle name="_Header_08 Settori Settembre 6 2" xfId="18804" xr:uid="{2E8F3A36-CD37-46C5-8CBE-492CE1C7BEC5}"/>
    <cellStyle name="_Header_08 Settori Settembre 6 2 2" xfId="31169" xr:uid="{78DC92C9-173C-4856-8A10-398BA31250A1}"/>
    <cellStyle name="_Header_08 Settori Settembre 6 3" xfId="24564" xr:uid="{F171FE03-977D-4234-B302-BFC633D8A21C}"/>
    <cellStyle name="_Header_09 Actl CE SP CFL" xfId="1977" xr:uid="{C5CEE74E-D284-4541-8756-7705464A71CD}"/>
    <cellStyle name="_Header_09 OP Str" xfId="1978" xr:uid="{CA0DE33E-2853-4D06-9AD0-4A91B39722F6}"/>
    <cellStyle name="_Header_09 OP Str 2" xfId="1979" xr:uid="{855D9C11-E545-4E66-BDB9-DAB07ED76C55}"/>
    <cellStyle name="_Header_09 OP Str 2 2" xfId="7904" xr:uid="{D9041A29-DBAF-40CE-B19F-CD3597DC8959}"/>
    <cellStyle name="_Header_09 OP Str 2 2 2" xfId="15231" xr:uid="{D74AC922-8888-40E0-85CC-084E1187DE12}"/>
    <cellStyle name="_Header_09 OP Str 2 2 2 2" xfId="27742" xr:uid="{1C644DA9-1F26-4BE9-B70A-8497C05C59AA}"/>
    <cellStyle name="_Header_09 OP Str 2 3" xfId="9632" xr:uid="{964714A0-7568-4A54-B938-41C0C9F9060D}"/>
    <cellStyle name="_Header_09 OP Str 2 3 2" xfId="16779" xr:uid="{51BFA954-C31E-4ED0-AFC2-1EAE736C659C}"/>
    <cellStyle name="_Header_09 OP Str 2 3 2 2" xfId="29290" xr:uid="{8B03FA9D-60F6-47CC-9E98-F9D0A139B89B}"/>
    <cellStyle name="_Header_09 OP Str 2 3 3" xfId="22516" xr:uid="{55FD81E3-7FC3-4373-BBC3-4F42B994CDBB}"/>
    <cellStyle name="_Header_09 OP Str 2 4" xfId="11867" xr:uid="{68FB546E-B299-4403-9799-DD758BABE3A9}"/>
    <cellStyle name="_Header_09 OP Str 2 4 2" xfId="18802" xr:uid="{A67E7FD4-6FD4-4847-AF96-F7BA07DEA9C0}"/>
    <cellStyle name="_Header_09 OP Str 2 4 2 2" xfId="31167" xr:uid="{776A6DDD-D5EC-4D11-A8E5-3E9A7058B035}"/>
    <cellStyle name="_Header_09 OP Str 2 4 3" xfId="24562" xr:uid="{20524BCD-1FB3-4FBD-BB30-3FA2C32A11A2}"/>
    <cellStyle name="_Header_09 OP Str 3" xfId="1980" xr:uid="{A3A7F29A-F57D-4043-9E58-33F86A039BD1}"/>
    <cellStyle name="_Header_09 OP Str 3 2" xfId="7905" xr:uid="{7481F2F5-35DD-4DC6-939D-9AD45A84FF2C}"/>
    <cellStyle name="_Header_09 OP Str 3 2 2" xfId="15232" xr:uid="{D30ED019-E07C-48CF-878E-1D74EEC79F0F}"/>
    <cellStyle name="_Header_09 OP Str 3 2 2 2" xfId="27743" xr:uid="{B305EF7B-F4C6-46DE-BBD1-5345E8416F61}"/>
    <cellStyle name="_Header_09 OP Str 3 3" xfId="9631" xr:uid="{0DC20163-4F7C-4125-BD43-6C718190D2EA}"/>
    <cellStyle name="_Header_09 OP Str 3 3 2" xfId="16778" xr:uid="{C8EC654E-B79A-4B4E-8CE7-D6BCA9237540}"/>
    <cellStyle name="_Header_09 OP Str 3 3 2 2" xfId="29289" xr:uid="{DB2601A1-F7BF-489D-BAAE-7A4C4163BF7D}"/>
    <cellStyle name="_Header_09 OP Str 3 3 3" xfId="22515" xr:uid="{09DC29EC-5CC2-4744-AADF-70DB22A32D2F}"/>
    <cellStyle name="_Header_09 OP Str 3 4" xfId="11865" xr:uid="{16993748-DDD4-4503-9EE1-D831373A3C3C}"/>
    <cellStyle name="_Header_09 OP Str 3 4 2" xfId="18800" xr:uid="{76C66171-CF26-4B36-9C44-1E711955FA44}"/>
    <cellStyle name="_Header_09 OP Str 3 4 2 2" xfId="31165" xr:uid="{0C159E9A-43D2-49B7-BF21-AE42FA2E97AC}"/>
    <cellStyle name="_Header_09 OP Str 3 4 3" xfId="24560" xr:uid="{1FBD5A24-99A2-4DBC-9993-948C6DBE016E}"/>
    <cellStyle name="_Header_09 OP Str 4" xfId="7903" xr:uid="{8821BD26-5B25-48BB-8808-4C124E49CB1B}"/>
    <cellStyle name="_Header_09 OP Str 4 2" xfId="15230" xr:uid="{158D1BD7-BC61-4468-82E2-B389147C18E2}"/>
    <cellStyle name="_Header_09 OP Str 4 2 2" xfId="27741" xr:uid="{CC2E3B8F-6E2D-4E4E-BC9D-C270C7F62F11}"/>
    <cellStyle name="_Header_09 OP Str 5" xfId="11218" xr:uid="{F24BC22E-DEB8-47D8-ACB8-EF2C2C927742}"/>
    <cellStyle name="_Header_09 OP Str 5 2" xfId="18236" xr:uid="{17DDCBAD-A6CE-43A5-B0E5-73D1FB1E2072}"/>
    <cellStyle name="_Header_09 OP Str 5 2 2" xfId="30605" xr:uid="{78528866-E438-470D-9193-00AC4471A282}"/>
    <cellStyle name="_Header_09 OP Str 5 3" xfId="23945" xr:uid="{1D1A71A4-8F5D-4397-A545-B17BA7EA16A7}"/>
    <cellStyle name="_Header_09 OP Str 6" xfId="11866" xr:uid="{013B2557-322F-4A4F-91A8-873CF8549ABA}"/>
    <cellStyle name="_Header_09 OP Str 6 2" xfId="18801" xr:uid="{6DEC01B7-AABA-4C01-B22E-7DBEC3F7EF04}"/>
    <cellStyle name="_Header_09 OP Str 6 2 2" xfId="31166" xr:uid="{5A3BAB34-307A-4560-952B-634D3C893889}"/>
    <cellStyle name="_Header_09 OP Str 6 3" xfId="24561" xr:uid="{49A25E82-CD39-4F78-B9CF-696FDDC8CAFA}"/>
    <cellStyle name="_Header_09-CNH Flash report-2004_DB_frz_bis" xfId="1981" xr:uid="{DA51CF18-4BFF-4D03-9DE9-093418515C59}"/>
    <cellStyle name="_Header_10 Summary" xfId="1982" xr:uid="{B567A6EB-A1FE-4EDD-9417-1ACD4A8523FB}"/>
    <cellStyle name="_Header_13 Margini di Miglior.FERRARI" xfId="1983" xr:uid="{791B8591-3AB9-401A-ADBA-DC81F09A502B}"/>
    <cellStyle name="_Header_13 Margini di Miglior.MARELLI" xfId="1984" xr:uid="{092A286E-85DC-4DBB-88AD-31E3A8027268}"/>
    <cellStyle name="_Header_24-02-12 Cash Flow Q4 &amp; Year end GPS" xfId="1985" xr:uid="{B0FADC9D-8C50-488A-A554-36B3DA75915B}"/>
    <cellStyle name="_Header_24-02-12 Cash Flow Q4 &amp; Year end GPS 2" xfId="1986" xr:uid="{F1B6B7A9-E4ED-44BA-BE3A-ADC0841E9304}"/>
    <cellStyle name="_Header_24-02-12 Cash Flow Q4 &amp; Year end GPS 2 2" xfId="11513" xr:uid="{FF63B2DA-7052-470F-9AC2-AD4DEE402AB4}"/>
    <cellStyle name="_Header_24-02-12 Cash Flow Q4 &amp; Year end GPS 2 2 2" xfId="18469" xr:uid="{372B7616-3670-4407-872F-68A08A797E95}"/>
    <cellStyle name="_Header_24-02-12 Cash Flow Q4 &amp; Year end GPS 2 2 2 2" xfId="30834" xr:uid="{B3500F70-B83D-40FC-9896-587733BC143F}"/>
    <cellStyle name="_Header_24-02-12 Cash Flow Q4 &amp; Year end GPS 2 3" xfId="9627" xr:uid="{0629B206-B433-4D2A-93DB-8F0B91DA5BDD}"/>
    <cellStyle name="_Header_24-02-12 Cash Flow Q4 &amp; Year end GPS 2 3 2" xfId="16776" xr:uid="{8D6B4B3D-D0E4-40F8-BBAB-F34DB58B2A52}"/>
    <cellStyle name="_Header_24-02-12 Cash Flow Q4 &amp; Year end GPS 2 3 2 2" xfId="29287" xr:uid="{688B1F41-D426-4D41-9F30-4E74661F4AAA}"/>
    <cellStyle name="_Header_24-02-12 Cash Flow Q4 &amp; Year end GPS 2 3 3" xfId="22511" xr:uid="{6436380D-31E0-4EBF-8F44-3B12407FFBA3}"/>
    <cellStyle name="_Header_24-02-12 Cash Flow Q4 &amp; Year end GPS 2 4" xfId="11864" xr:uid="{595AB0DD-ECB1-454B-8DF6-C7091C10DC1B}"/>
    <cellStyle name="_Header_24-02-12 Cash Flow Q4 &amp; Year end GPS 2 4 2" xfId="18799" xr:uid="{399BF76C-EBB5-4489-996B-B82294F2AB8B}"/>
    <cellStyle name="_Header_24-02-12 Cash Flow Q4 &amp; Year end GPS 2 4 2 2" xfId="31164" xr:uid="{19472285-4A72-4169-B2C0-2829BF1200DD}"/>
    <cellStyle name="_Header_24-02-12 Cash Flow Q4 &amp; Year end GPS 2 4 3" xfId="24559" xr:uid="{BE2AC9D2-A6D4-4C99-8530-5B4BF6D2A812}"/>
    <cellStyle name="_Header_24-02-12 Cash Flow Q4 &amp; Year end GPS 3" xfId="1987" xr:uid="{E09A6E4D-FD32-4835-9F7C-D5932F52E914}"/>
    <cellStyle name="_Header_24-02-12 Cash Flow Q4 &amp; Year end GPS 3 2" xfId="11509" xr:uid="{46077F41-3CE7-49B5-BFE7-8D9B6BBBC248}"/>
    <cellStyle name="_Header_24-02-12 Cash Flow Q4 &amp; Year end GPS 3 2 2" xfId="18465" xr:uid="{BF483273-71D8-480D-9C03-697C0F030D87}"/>
    <cellStyle name="_Header_24-02-12 Cash Flow Q4 &amp; Year end GPS 3 2 2 2" xfId="30830" xr:uid="{363D7964-A12A-4F7A-9BAC-E8E07DF93A75}"/>
    <cellStyle name="_Header_24-02-12 Cash Flow Q4 &amp; Year end GPS 3 3" xfId="9626" xr:uid="{4B5BE3AE-C3E3-4E44-8880-68AB0EC71843}"/>
    <cellStyle name="_Header_24-02-12 Cash Flow Q4 &amp; Year end GPS 3 3 2" xfId="16775" xr:uid="{0C13FF03-540E-4C05-B779-E55E705B1014}"/>
    <cellStyle name="_Header_24-02-12 Cash Flow Q4 &amp; Year end GPS 3 3 2 2" xfId="29286" xr:uid="{413D225E-6476-44A7-9E29-E1B187058C0B}"/>
    <cellStyle name="_Header_24-02-12 Cash Flow Q4 &amp; Year end GPS 3 3 3" xfId="22510" xr:uid="{039AC11B-7904-46CE-94C8-A4AF8B0FE950}"/>
    <cellStyle name="_Header_24-02-12 Cash Flow Q4 &amp; Year end GPS 3 4" xfId="11863" xr:uid="{2505F4B2-97A6-415E-B89F-17CEA4FABFED}"/>
    <cellStyle name="_Header_24-02-12 Cash Flow Q4 &amp; Year end GPS 3 4 2" xfId="18798" xr:uid="{AD396E8F-052D-4D19-AE88-3EC2B99FA8D5}"/>
    <cellStyle name="_Header_24-02-12 Cash Flow Q4 &amp; Year end GPS 3 4 2 2" xfId="31163" xr:uid="{344C6099-9462-4124-835A-A2E61C617BB7}"/>
    <cellStyle name="_Header_24-02-12 Cash Flow Q4 &amp; Year end GPS 3 4 3" xfId="24558" xr:uid="{C727F702-76E8-4C48-85D2-4E16B1A2BAF8}"/>
    <cellStyle name="_Header_24-02-12 Cash Flow Q4 &amp; Year end GPS 4" xfId="11511" xr:uid="{6A80E350-B909-43ED-9D55-795054422018}"/>
    <cellStyle name="_Header_24-02-12 Cash Flow Q4 &amp; Year end GPS 4 2" xfId="18467" xr:uid="{163951D8-037C-4A97-B8FC-0CBD488D952D}"/>
    <cellStyle name="_Header_24-02-12 Cash Flow Q4 &amp; Year end GPS 4 2 2" xfId="30832" xr:uid="{16B520A5-31A5-47FB-AD13-FCA53EC4B397}"/>
    <cellStyle name="_Header_24-02-12 Cash Flow Q4 &amp; Year end GPS 5" xfId="9628" xr:uid="{7FCF84E9-A1E2-4C66-A5D2-E87E5333035D}"/>
    <cellStyle name="_Header_24-02-12 Cash Flow Q4 &amp; Year end GPS 5 2" xfId="16777" xr:uid="{A90EAF1D-3F6C-4555-8895-BD7B837BF931}"/>
    <cellStyle name="_Header_24-02-12 Cash Flow Q4 &amp; Year end GPS 5 2 2" xfId="29288" xr:uid="{1C40A1ED-3178-4F12-96FF-CE0ABEA47C3E}"/>
    <cellStyle name="_Header_24-02-12 Cash Flow Q4 &amp; Year end GPS 5 3" xfId="22512" xr:uid="{5BE293D1-0492-4E7B-9E98-32BA8CA3C6B5}"/>
    <cellStyle name="_Header_24-02-12 Cash Flow Q4 &amp; Year end GPS 6" xfId="13360" xr:uid="{38B7F326-1D5C-44F4-B399-45CA7A64633F}"/>
    <cellStyle name="_Header_24-02-12 Cash Flow Q4 &amp; Year end GPS 6 2" xfId="18951" xr:uid="{A3C363AE-1F0E-4D23-9B2E-95D90088AC67}"/>
    <cellStyle name="_Header_24-02-12 Cash Flow Q4 &amp; Year end GPS 6 2 2" xfId="31316" xr:uid="{EF89A36C-A0E1-4294-9CD9-AB3748D0CEDE}"/>
    <cellStyle name="_Header_24-02-12 Cash Flow Q4 &amp; Year end GPS 6 3" xfId="26046" xr:uid="{16F972DD-5DE7-4478-A995-107789DE8CFF}"/>
    <cellStyle name="_Header_a-D PFN 31-12-2003 vs. 31-12-02" xfId="1988" xr:uid="{85803CEE-DC5E-4AAC-B23B-7EE95BE4579D}"/>
    <cellStyle name="_Header_Analisi INV_AMM_ ROF8" xfId="1989" xr:uid="{FF803967-76D9-4722-B31C-D6D46F27DDA0}"/>
    <cellStyle name="_Header_analisi RO" xfId="1990" xr:uid="{5E658BBA-28DD-40C5-958D-BFF17513C681}"/>
    <cellStyle name="_Header_arg" xfId="1991" xr:uid="{DD2656B3-A52D-4C6D-93F7-24A3692B4391}"/>
    <cellStyle name="_Header_ASaetta2" xfId="1992" xr:uid="{369E18A9-5B6E-446C-939D-826CAF7B0AF6}"/>
    <cellStyle name="_Header_ASaetta2 2" xfId="1993" xr:uid="{F4D9A35D-B45B-4307-BE00-12DCDCA00008}"/>
    <cellStyle name="_Header_ASaetta2 2 2" xfId="11467" xr:uid="{98FD7A53-AF60-43A1-9800-B988380B8CC8}"/>
    <cellStyle name="_Header_ASaetta2 2 2 2" xfId="18431" xr:uid="{3E8685C0-C2B5-491B-8FD6-142E9EDE5E37}"/>
    <cellStyle name="_Header_ASaetta2 2 2 2 2" xfId="30796" xr:uid="{B765A713-76D4-45A6-8F01-9DCA4BC75000}"/>
    <cellStyle name="_Header_ASaetta2 2 3" xfId="9622" xr:uid="{15514AA9-366E-46CA-AC09-2FFA04998485}"/>
    <cellStyle name="_Header_ASaetta2 2 3 2" xfId="16773" xr:uid="{152E1A4D-2776-4CD7-8D19-49C8B2E97B17}"/>
    <cellStyle name="_Header_ASaetta2 2 3 2 2" xfId="29284" xr:uid="{177F7B8E-F784-4D7A-B90E-353855D43BB2}"/>
    <cellStyle name="_Header_ASaetta2 2 3 3" xfId="22506" xr:uid="{5DCF606C-07C5-4290-BAAB-9C47CE098251}"/>
    <cellStyle name="_Header_ASaetta2 2 4" xfId="11861" xr:uid="{11E5D87A-AB6E-4D5A-96FA-2CE2CE4409CB}"/>
    <cellStyle name="_Header_ASaetta2 2 4 2" xfId="18796" xr:uid="{F363F3D0-1E43-48E6-AE73-BAF349484658}"/>
    <cellStyle name="_Header_ASaetta2 2 4 2 2" xfId="31161" xr:uid="{91A218E5-9D4F-4864-91ED-68A8509C8E4B}"/>
    <cellStyle name="_Header_ASaetta2 2 4 3" xfId="24556" xr:uid="{E3C29C49-788E-46BD-98FB-D784BE50FD36}"/>
    <cellStyle name="_Header_ASaetta2 3" xfId="1994" xr:uid="{841119B0-E3C7-41CA-9120-C45A47BBBFE8}"/>
    <cellStyle name="_Header_ASaetta2 3 2" xfId="11464" xr:uid="{53D174D7-D510-41DC-99F8-521641495DB1}"/>
    <cellStyle name="_Header_ASaetta2 3 2 2" xfId="18428" xr:uid="{F7265240-1E21-471D-94C1-50F37A356B96}"/>
    <cellStyle name="_Header_ASaetta2 3 2 2 2" xfId="30793" xr:uid="{ED661487-7044-4EAD-A04F-79196BF68F58}"/>
    <cellStyle name="_Header_ASaetta2 3 3" xfId="9621" xr:uid="{477CD000-E73D-4BBE-AC21-7093A205DED9}"/>
    <cellStyle name="_Header_ASaetta2 3 3 2" xfId="16772" xr:uid="{DF5B8B7B-2EA2-44E1-AC35-73E8ED1FE573}"/>
    <cellStyle name="_Header_ASaetta2 3 3 2 2" xfId="29283" xr:uid="{DF383984-EDD2-450D-A8AB-C43591C21345}"/>
    <cellStyle name="_Header_ASaetta2 3 3 3" xfId="22505" xr:uid="{26EA376E-3557-44AC-B80C-17A54B0A004D}"/>
    <cellStyle name="_Header_ASaetta2 3 4" xfId="13359" xr:uid="{7131D346-C30F-428B-8729-DFE59303232D}"/>
    <cellStyle name="_Header_ASaetta2 3 4 2" xfId="18950" xr:uid="{13CD0506-2AE9-4C13-B516-8C1583938BC7}"/>
    <cellStyle name="_Header_ASaetta2 3 4 2 2" xfId="31315" xr:uid="{B1EE8540-7112-4115-816D-3B857224EE98}"/>
    <cellStyle name="_Header_ASaetta2 3 4 3" xfId="26045" xr:uid="{CDEADD27-2264-4233-9874-DCEC3411AFA3}"/>
    <cellStyle name="_Header_ASaetta2 4" xfId="11470" xr:uid="{92F7E7AD-F846-474B-BC2B-DEC330CF4542}"/>
    <cellStyle name="_Header_ASaetta2 4 2" xfId="18433" xr:uid="{ED9699AF-FAE3-45F1-8722-2CFD7C1A4587}"/>
    <cellStyle name="_Header_ASaetta2 4 2 2" xfId="30798" xr:uid="{50C6B38C-E187-40C2-9FCD-0461DF5A316F}"/>
    <cellStyle name="_Header_ASaetta2 5" xfId="9623" xr:uid="{68915798-AE33-458E-BD44-78466646483F}"/>
    <cellStyle name="_Header_ASaetta2 5 2" xfId="16774" xr:uid="{26831869-D6B6-4F89-A041-BEC11FBBD222}"/>
    <cellStyle name="_Header_ASaetta2 5 2 2" xfId="29285" xr:uid="{27A1080F-4BF4-4273-8D44-E62006BD16D0}"/>
    <cellStyle name="_Header_ASaetta2 5 3" xfId="22507" xr:uid="{B54CC64C-6976-4EA9-9333-9C059406878A}"/>
    <cellStyle name="_Header_ASaetta2 6" xfId="11862" xr:uid="{66231E68-6020-4994-913D-7A3DB916CCEC}"/>
    <cellStyle name="_Header_ASaetta2 6 2" xfId="18797" xr:uid="{A2E15ADB-728E-4FC6-A4C0-206D1B6AC9B4}"/>
    <cellStyle name="_Header_ASaetta2 6 2 2" xfId="31162" xr:uid="{0F01D32D-C0C3-484B-AB93-AFA1BBCABC80}"/>
    <cellStyle name="_Header_ASaetta2 6 3" xfId="24557" xr:uid="{A5E283AA-8868-483C-8A83-0C9F21F74257}"/>
    <cellStyle name="_Header_ASaetta3" xfId="1995" xr:uid="{DB56EF9D-8680-47AF-90EE-5445BB8F4ECC}"/>
    <cellStyle name="_Header_ASaetta3 2" xfId="1996" xr:uid="{838C566D-9864-4A86-9C25-8D85EAB7E6C2}"/>
    <cellStyle name="_Header_ASaetta3 2 2" xfId="7911" xr:uid="{E1AC4B7E-A76B-4001-9AE7-B8A3EF440357}"/>
    <cellStyle name="_Header_ASaetta3 2 2 2" xfId="15238" xr:uid="{DCFE47B3-32D2-46D8-BE61-1E3FB0B251D6}"/>
    <cellStyle name="_Header_ASaetta3 2 2 2 2" xfId="27749" xr:uid="{6BC769EA-B1F4-401D-B11C-E2C9ABF8DC8F}"/>
    <cellStyle name="_Header_ASaetta3 2 3" xfId="9619" xr:uid="{54FCB690-2A8C-4743-88B6-47219F5B0347}"/>
    <cellStyle name="_Header_ASaetta3 2 3 2" xfId="16770" xr:uid="{C9F4A5B7-44B9-4FFA-9A1B-F1A7D05E5104}"/>
    <cellStyle name="_Header_ASaetta3 2 3 2 2" xfId="29281" xr:uid="{78D91D9A-0260-4B3F-941A-D05A8C3FB822}"/>
    <cellStyle name="_Header_ASaetta3 2 3 3" xfId="22503" xr:uid="{1043E31A-88C2-4E06-B0F0-F15CE961F1D3}"/>
    <cellStyle name="_Header_ASaetta3 2 4" xfId="11859" xr:uid="{ABBDE495-B7C2-4BF9-A6CA-97448415F91F}"/>
    <cellStyle name="_Header_ASaetta3 2 4 2" xfId="18794" xr:uid="{14ADFB61-EACC-4144-B164-F133746FDCEE}"/>
    <cellStyle name="_Header_ASaetta3 2 4 2 2" xfId="31159" xr:uid="{BF8306F7-9C29-4548-8695-6D7A1E969F6D}"/>
    <cellStyle name="_Header_ASaetta3 2 4 3" xfId="24554" xr:uid="{D86BAEFF-7C5B-42EF-8EA9-D9B5DB04D61E}"/>
    <cellStyle name="_Header_ASaetta3 3" xfId="1997" xr:uid="{4987DF28-7346-4D2D-90E0-E406B6C8769B}"/>
    <cellStyle name="_Header_ASaetta3 3 2" xfId="7912" xr:uid="{B1968FDF-2F32-4B2C-AB27-DA802053D0AA}"/>
    <cellStyle name="_Header_ASaetta3 3 2 2" xfId="15239" xr:uid="{8EBA0AF1-A2B0-4868-BDC3-36BCA069D17B}"/>
    <cellStyle name="_Header_ASaetta3 3 2 2 2" xfId="27750" xr:uid="{229BF50B-ABBC-44F2-BD82-1F21B5C081E7}"/>
    <cellStyle name="_Header_ASaetta3 3 3" xfId="9618" xr:uid="{3A47B2F2-939F-4F90-A56C-DE789D81E1F8}"/>
    <cellStyle name="_Header_ASaetta3 3 3 2" xfId="16769" xr:uid="{060CE1E7-21E8-4DE8-A871-F69A395F62DA}"/>
    <cellStyle name="_Header_ASaetta3 3 3 2 2" xfId="29280" xr:uid="{901C60B4-2769-4CAF-847C-AA7CEBB82B82}"/>
    <cellStyle name="_Header_ASaetta3 3 3 3" xfId="22502" xr:uid="{471379C2-4F12-47BE-AD48-81C55778F651}"/>
    <cellStyle name="_Header_ASaetta3 3 4" xfId="11858" xr:uid="{F541FA48-C02F-411A-94C0-8A063A349BFA}"/>
    <cellStyle name="_Header_ASaetta3 3 4 2" xfId="18793" xr:uid="{E3B916BE-1824-4D2D-92F7-2B7910059502}"/>
    <cellStyle name="_Header_ASaetta3 3 4 2 2" xfId="31158" xr:uid="{DE2D27A7-DB50-46CD-ACDB-862F246587F9}"/>
    <cellStyle name="_Header_ASaetta3 3 4 3" xfId="24553" xr:uid="{B4144FB9-1F47-49BE-9561-C4C298560029}"/>
    <cellStyle name="_Header_ASaetta3 4" xfId="7910" xr:uid="{F4912694-648E-4EED-865A-0144191E4F2A}"/>
    <cellStyle name="_Header_ASaetta3 4 2" xfId="15237" xr:uid="{B8935380-0F0C-4E91-9A38-1B5A09CF4F99}"/>
    <cellStyle name="_Header_ASaetta3 4 2 2" xfId="27748" xr:uid="{C5511D46-6205-4521-956F-CB2A4BCF57C1}"/>
    <cellStyle name="_Header_ASaetta3 5" xfId="9620" xr:uid="{0228F30E-9B2F-4E71-B3E2-58F8FB9CC4D7}"/>
    <cellStyle name="_Header_ASaetta3 5 2" xfId="16771" xr:uid="{ABCAE39F-4FF4-4F35-ADAE-FF2C4B2B3BBF}"/>
    <cellStyle name="_Header_ASaetta3 5 2 2" xfId="29282" xr:uid="{B5411817-EDDE-4CAA-A539-9FDAA1CF0AC0}"/>
    <cellStyle name="_Header_ASaetta3 5 3" xfId="22504" xr:uid="{66D4DEF9-7810-4482-AC71-8780600E8451}"/>
    <cellStyle name="_Header_ASaetta3 6" xfId="11860" xr:uid="{3432334A-1EF1-48E5-ACF4-EA3AC346796A}"/>
    <cellStyle name="_Header_ASaetta3 6 2" xfId="18795" xr:uid="{0824168B-B2D8-4BB4-9FB3-DF6336F84CA6}"/>
    <cellStyle name="_Header_ASaetta3 6 2 2" xfId="31160" xr:uid="{39FE5ED4-F1CE-40E5-A5A5-C141FE9D4437}"/>
    <cellStyle name="_Header_ASaetta3 6 3" xfId="24555" xr:uid="{0915DE47-B897-4D0E-86C1-0EA371BAEC2E}"/>
    <cellStyle name="_Header_ASaetta6" xfId="1998" xr:uid="{9935547E-8BA4-487B-AA54-D75C89D18CBA}"/>
    <cellStyle name="_Header_ASaetta6 2" xfId="1999" xr:uid="{587185BE-0F8B-4E28-878C-4EED4817FA36}"/>
    <cellStyle name="_Header_ASaetta6 2 2" xfId="7914" xr:uid="{7B4AB2DC-B7C9-4B1F-B9BE-581EC43F2E7C}"/>
    <cellStyle name="_Header_ASaetta6 2 2 2" xfId="15241" xr:uid="{BB2BB7FA-1E5A-46B9-AE25-08A50324787D}"/>
    <cellStyle name="_Header_ASaetta6 2 2 2 2" xfId="27752" xr:uid="{31790343-5A9C-44E0-8FA9-875FBFF0A24B}"/>
    <cellStyle name="_Header_ASaetta6 2 3" xfId="9581" xr:uid="{12B09029-FF87-4969-BDCD-9D24A7711C8D}"/>
    <cellStyle name="_Header_ASaetta6 2 3 2" xfId="16733" xr:uid="{6760945E-2786-4CB6-87B6-574184B2BD41}"/>
    <cellStyle name="_Header_ASaetta6 2 3 2 2" xfId="29244" xr:uid="{CC500D13-6B40-4CBE-B3DB-6F829A044B6E}"/>
    <cellStyle name="_Header_ASaetta6 2 3 3" xfId="22465" xr:uid="{6E4DEA94-E5CC-42A7-8A01-AE4E3098C657}"/>
    <cellStyle name="_Header_ASaetta6 2 4" xfId="11856" xr:uid="{16C0295E-6293-4407-B2F0-3D7AA3581453}"/>
    <cellStyle name="_Header_ASaetta6 2 4 2" xfId="18791" xr:uid="{021F2F02-8010-4423-95D2-7BD86545BCE3}"/>
    <cellStyle name="_Header_ASaetta6 2 4 2 2" xfId="31156" xr:uid="{3AC31686-265A-48ED-BE5E-1D0043DAA29D}"/>
    <cellStyle name="_Header_ASaetta6 2 4 3" xfId="24551" xr:uid="{5C633004-145C-4602-85DE-210C846613E5}"/>
    <cellStyle name="_Header_ASaetta6 3" xfId="2000" xr:uid="{F581315F-0F2E-436C-A1FB-334DBD019EA3}"/>
    <cellStyle name="_Header_ASaetta6 3 2" xfId="7915" xr:uid="{24391571-9EAB-4F4C-A87A-4C4FB4E318DC}"/>
    <cellStyle name="_Header_ASaetta6 3 2 2" xfId="15242" xr:uid="{9C43D708-6DAE-4789-A0E3-F6A4E9C322DE}"/>
    <cellStyle name="_Header_ASaetta6 3 2 2 2" xfId="27753" xr:uid="{366CB482-7AB3-4CF1-9ACD-04D1B02A731C}"/>
    <cellStyle name="_Header_ASaetta6 3 3" xfId="9580" xr:uid="{756AC8FF-AD9D-4160-8494-248BCEABFB45}"/>
    <cellStyle name="_Header_ASaetta6 3 3 2" xfId="16732" xr:uid="{CE729217-8B59-4EF4-A6BC-5E9C31B62B51}"/>
    <cellStyle name="_Header_ASaetta6 3 3 2 2" xfId="29243" xr:uid="{C22A1A03-33FB-48B7-A023-E40E74199E1F}"/>
    <cellStyle name="_Header_ASaetta6 3 3 3" xfId="22464" xr:uid="{1BC6FD82-1059-4E34-9FF5-428EF8D235E8}"/>
    <cellStyle name="_Header_ASaetta6 3 4" xfId="11855" xr:uid="{2B0C58D9-02EB-4357-B43A-37378D585EDF}"/>
    <cellStyle name="_Header_ASaetta6 3 4 2" xfId="18790" xr:uid="{C42CA398-4CCE-4222-9424-B70B4F71F78B}"/>
    <cellStyle name="_Header_ASaetta6 3 4 2 2" xfId="31155" xr:uid="{D892F932-C744-496F-8E39-72DC783CD921}"/>
    <cellStyle name="_Header_ASaetta6 3 4 3" xfId="24550" xr:uid="{26FE2308-BF03-41D1-8607-EBF0CA394961}"/>
    <cellStyle name="_Header_ASaetta6 4" xfId="7913" xr:uid="{1402EF94-7B8C-45CE-B710-F7049F2220BD}"/>
    <cellStyle name="_Header_ASaetta6 4 2" xfId="15240" xr:uid="{07C4DB79-4A3F-4B9C-B8DE-1115CCCC5514}"/>
    <cellStyle name="_Header_ASaetta6 4 2 2" xfId="27751" xr:uid="{746FA9A7-A9B7-420C-8F3D-E13030182E20}"/>
    <cellStyle name="_Header_ASaetta6 5" xfId="9579" xr:uid="{41425615-B645-4850-9F4D-C9A80FD590C7}"/>
    <cellStyle name="_Header_ASaetta6 5 2" xfId="16731" xr:uid="{6D8BB246-53FE-46D5-8058-D33577021D86}"/>
    <cellStyle name="_Header_ASaetta6 5 2 2" xfId="29242" xr:uid="{A00A5246-CDFB-4333-B71A-C3D11A0D36A4}"/>
    <cellStyle name="_Header_ASaetta6 5 3" xfId="22463" xr:uid="{D690D287-F5FF-4B3E-86F5-A774C062248C}"/>
    <cellStyle name="_Header_ASaetta6 6" xfId="11857" xr:uid="{B029ECE9-6540-496A-9994-6BA38DD6932E}"/>
    <cellStyle name="_Header_ASaetta6 6 2" xfId="18792" xr:uid="{C7BDDA48-9E60-46D7-B340-C21BDF24BA5B}"/>
    <cellStyle name="_Header_ASaetta6 6 2 2" xfId="31157" xr:uid="{2E334F9B-BE7A-4655-B6CD-E9608745FDCF}"/>
    <cellStyle name="_Header_ASaetta6 6 3" xfId="24552" xr:uid="{6E77DCB2-2FD3-4FD8-91EC-98FB326B108A}"/>
    <cellStyle name="_Header_Auto " xfId="2001" xr:uid="{5A8770F3-F1E7-4C73-8EB0-9A2D50192002}"/>
    <cellStyle name="_Header_Auto  2" xfId="2002" xr:uid="{EF33FB1A-5093-452A-911C-698680712F61}"/>
    <cellStyle name="_Header_Auto  2 2" xfId="7917" xr:uid="{B980D579-30B9-4BFB-ABA5-AC0912C7A8F5}"/>
    <cellStyle name="_Header_Auto  2 2 2" xfId="15244" xr:uid="{8681036A-3673-4F66-AA25-E5FF63C8C334}"/>
    <cellStyle name="_Header_Auto  2 2 2 2" xfId="27755" xr:uid="{87D7E830-9A68-4AD1-A2A0-9A12C2BF6141}"/>
    <cellStyle name="_Header_Auto  2 3" xfId="11284" xr:uid="{4ED90545-0827-4564-BE3C-8904BAB925E8}"/>
    <cellStyle name="_Header_Auto  2 3 2" xfId="18273" xr:uid="{3780D096-4237-4BFC-A069-02242866118A}"/>
    <cellStyle name="_Header_Auto  2 3 2 2" xfId="30639" xr:uid="{5C70451A-BCFE-4C68-B9A4-45B9ACF64970}"/>
    <cellStyle name="_Header_Auto  2 3 3" xfId="24005" xr:uid="{D250ADCA-D4FF-4C23-8276-CDBB4F120358}"/>
    <cellStyle name="_Header_Auto  2 4" xfId="11853" xr:uid="{898662C6-B5C6-49ED-B9C5-95A2EAF4A6DB}"/>
    <cellStyle name="_Header_Auto  2 4 2" xfId="18788" xr:uid="{DB847648-24E4-40CA-9D80-115029E2D656}"/>
    <cellStyle name="_Header_Auto  2 4 2 2" xfId="31153" xr:uid="{E7E17D67-3A23-479A-BFEB-3451210931E3}"/>
    <cellStyle name="_Header_Auto  2 4 3" xfId="24548" xr:uid="{BA7D76F4-433D-4A85-9EAC-4A0263084212}"/>
    <cellStyle name="_Header_Auto  3" xfId="2003" xr:uid="{E6EDEFFD-ED34-4A77-BF78-66A1C9C7FDFD}"/>
    <cellStyle name="_Header_Auto  3 2" xfId="7918" xr:uid="{AC87E016-373E-4C99-8DAB-EBAC4334641F}"/>
    <cellStyle name="_Header_Auto  3 2 2" xfId="15245" xr:uid="{4947BCE2-3A76-4E61-8388-482D32DDEE50}"/>
    <cellStyle name="_Header_Auto  3 2 2 2" xfId="27756" xr:uid="{0E1B7103-9356-49CA-8BBA-E0D9264883DE}"/>
    <cellStyle name="_Header_Auto  3 3" xfId="9577" xr:uid="{2C685132-866E-4940-A82D-B5FEB49C558F}"/>
    <cellStyle name="_Header_Auto  3 3 2" xfId="16729" xr:uid="{C61E92F0-C5C2-44D9-A798-29C2F2C2D7D5}"/>
    <cellStyle name="_Header_Auto  3 3 2 2" xfId="29240" xr:uid="{7D968E16-D40D-4269-8599-7367E6F1B43A}"/>
    <cellStyle name="_Header_Auto  3 3 3" xfId="22461" xr:uid="{2C98B673-4C1E-4D68-954F-39FCCF6D4B9B}"/>
    <cellStyle name="_Header_Auto  3 4" xfId="13358" xr:uid="{2BACEF00-8374-4D90-8761-CA72BD3A85D1}"/>
    <cellStyle name="_Header_Auto  3 4 2" xfId="18949" xr:uid="{B5A2CF21-5B3E-4A79-977F-1F91BD7E953F}"/>
    <cellStyle name="_Header_Auto  3 4 2 2" xfId="31314" xr:uid="{3E402608-96BC-401F-B8E7-1C73A2A528B7}"/>
    <cellStyle name="_Header_Auto  3 4 3" xfId="26044" xr:uid="{6C7C5A40-FE02-43DE-AD3A-F85C7A8DC07C}"/>
    <cellStyle name="_Header_Auto  4" xfId="7916" xr:uid="{88105622-25F8-4DE0-BF46-AF7D4CF61533}"/>
    <cellStyle name="_Header_Auto  4 2" xfId="15243" xr:uid="{0950F0C1-23DA-4EA5-B71D-B59AC30BFAD1}"/>
    <cellStyle name="_Header_Auto  4 2 2" xfId="27754" xr:uid="{DE0DAFA9-8AC1-480A-BFFB-95F70357EAD7}"/>
    <cellStyle name="_Header_Auto  5" xfId="9578" xr:uid="{12EC0A57-8FD5-490E-B648-65B8E8BC37CB}"/>
    <cellStyle name="_Header_Auto  5 2" xfId="16730" xr:uid="{84BB0906-4C0C-40C9-A784-E114A78B0C5A}"/>
    <cellStyle name="_Header_Auto  5 2 2" xfId="29241" xr:uid="{ADE61BA9-E833-4421-B7D5-FC6FB5108B8A}"/>
    <cellStyle name="_Header_Auto  5 3" xfId="22462" xr:uid="{E26A12FA-BEB3-4021-848C-2722CBD59959}"/>
    <cellStyle name="_Header_Auto  6" xfId="11854" xr:uid="{CF660142-81E9-4DCC-A5CA-15D825BB107E}"/>
    <cellStyle name="_Header_Auto  6 2" xfId="18789" xr:uid="{07217B5F-4E8B-4362-865C-3E3170DAE18F}"/>
    <cellStyle name="_Header_Auto  6 2 2" xfId="31154" xr:uid="{D4FF47D7-98E9-412D-89FF-EF722BBF4AB2}"/>
    <cellStyle name="_Header_Auto  6 3" xfId="24549" xr:uid="{586CDFEF-4D07-467B-A195-C9E208BE6AA7}"/>
    <cellStyle name="_Header_Avio Graf" xfId="2004" xr:uid="{4A3B99E7-C586-4E90-A3C4-0FD0651F5B6C}"/>
    <cellStyle name="_Header_Avio Proventi Oneri full year" xfId="2005" xr:uid="{18B9EA10-E9BC-4536-95FF-E41742772209}"/>
    <cellStyle name="_Header_B.S. Graf. ROF5 II°Q e 6ytd" xfId="2006" xr:uid="{AAFFA58B-290D-45FE-A63E-D97FB34B7092}"/>
    <cellStyle name="_Header_B.S.Dett. Prov.On.Op.Stra" xfId="2007" xr:uid="{11A8459D-5D67-4604-947E-D00EC5EBF0B6}"/>
    <cellStyle name="_Header_B.S.Dett. Prov.On.Op.Stra 2" xfId="2008" xr:uid="{15D7C5E5-2569-4EEC-AB04-3DD005749B39}"/>
    <cellStyle name="_Header_B.S.Dett. Prov.On.Op.Stra 2 2" xfId="7922" xr:uid="{580BC1AB-CB5E-4DF3-9D6E-B56EB226C33E}"/>
    <cellStyle name="_Header_B.S.Dett. Prov.On.Op.Stra 2 2 2" xfId="15249" xr:uid="{D9EE8697-9EC8-4B41-8020-2F855101AC25}"/>
    <cellStyle name="_Header_B.S.Dett. Prov.On.Op.Stra 2 2 2 2" xfId="27760" xr:uid="{922E88FA-7ABF-4D37-8321-52AA840C3B1E}"/>
    <cellStyle name="_Header_B.S.Dett. Prov.On.Op.Stra 2 3" xfId="9572" xr:uid="{24068CF2-84FF-4F4F-B81D-9DC0CBF99F0E}"/>
    <cellStyle name="_Header_B.S.Dett. Prov.On.Op.Stra 2 3 2" xfId="16727" xr:uid="{8EA9CF90-4EC3-4F95-807B-A914444B37C3}"/>
    <cellStyle name="_Header_B.S.Dett. Prov.On.Op.Stra 2 3 2 2" xfId="29238" xr:uid="{217F90DD-96F7-42BC-A43A-E5764B892FAA}"/>
    <cellStyle name="_Header_B.S.Dett. Prov.On.Op.Stra 2 3 3" xfId="22456" xr:uid="{6E721197-070A-4BA3-8FCD-34574371D2F1}"/>
    <cellStyle name="_Header_B.S.Dett. Prov.On.Op.Stra 2 4" xfId="11851" xr:uid="{4FF47E22-5DBF-4D6C-A646-6CC705F52215}"/>
    <cellStyle name="_Header_B.S.Dett. Prov.On.Op.Stra 2 4 2" xfId="18786" xr:uid="{CAA5CEA7-CC9D-4241-BE11-ED146738F22D}"/>
    <cellStyle name="_Header_B.S.Dett. Prov.On.Op.Stra 2 4 2 2" xfId="31151" xr:uid="{5ABA00E7-8073-417A-9A09-79746B753865}"/>
    <cellStyle name="_Header_B.S.Dett. Prov.On.Op.Stra 2 4 3" xfId="24546" xr:uid="{045BD7D0-93C1-406E-80F9-0E596C93CA24}"/>
    <cellStyle name="_Header_B.S.Dett. Prov.On.Op.Stra 3" xfId="2009" xr:uid="{5827CAD8-99EB-4627-A173-65FACDE5E1ED}"/>
    <cellStyle name="_Header_B.S.Dett. Prov.On.Op.Stra 3 2" xfId="7923" xr:uid="{576FCE66-851C-4669-BAEB-E208FDDAF971}"/>
    <cellStyle name="_Header_B.S.Dett. Prov.On.Op.Stra 3 2 2" xfId="15250" xr:uid="{2BF2E9E6-275B-4F70-937E-AD643CA30620}"/>
    <cellStyle name="_Header_B.S.Dett. Prov.On.Op.Stra 3 2 2 2" xfId="27761" xr:uid="{9C1D58E4-FA3B-474B-A439-18DA1F5ED951}"/>
    <cellStyle name="_Header_B.S.Dett. Prov.On.Op.Stra 3 3" xfId="9544" xr:uid="{F63CCEE5-0DA6-47E8-80F4-E2AE5B3342E7}"/>
    <cellStyle name="_Header_B.S.Dett. Prov.On.Op.Stra 3 3 2" xfId="16708" xr:uid="{D25E690C-92DF-4B3D-AC68-3CC55A270F77}"/>
    <cellStyle name="_Header_B.S.Dett. Prov.On.Op.Stra 3 3 2 2" xfId="29219" xr:uid="{AA16E659-7153-484A-813B-2719E1B78778}"/>
    <cellStyle name="_Header_B.S.Dett. Prov.On.Op.Stra 3 3 3" xfId="22428" xr:uid="{5795ED94-E345-47EB-A765-18D0DB104F95}"/>
    <cellStyle name="_Header_B.S.Dett. Prov.On.Op.Stra 3 4" xfId="11850" xr:uid="{05DE55BF-F305-41A8-972F-0DB86679EF45}"/>
    <cellStyle name="_Header_B.S.Dett. Prov.On.Op.Stra 3 4 2" xfId="18785" xr:uid="{F32967E9-6F03-40AB-BDEF-83DD19EB705E}"/>
    <cellStyle name="_Header_B.S.Dett. Prov.On.Op.Stra 3 4 2 2" xfId="31150" xr:uid="{33C584C5-5316-43A1-81B3-0AB91BE90EB4}"/>
    <cellStyle name="_Header_B.S.Dett. Prov.On.Op.Stra 3 4 3" xfId="24545" xr:uid="{23D16AD6-750F-4C85-B015-3616336284F0}"/>
    <cellStyle name="_Header_B.S.Dett. Prov.On.Op.Stra 4" xfId="11482" xr:uid="{977D50A7-2502-45DD-BF3C-CFA8F5E77520}"/>
    <cellStyle name="_Header_B.S.Dett. Prov.On.Op.Stra 4 2" xfId="18444" xr:uid="{D5DE52B9-F0BB-43B2-85B4-212DD667FD52}"/>
    <cellStyle name="_Header_B.S.Dett. Prov.On.Op.Stra 4 2 2" xfId="30809" xr:uid="{B624AA2A-3223-4B52-B995-DE9CA455191B}"/>
    <cellStyle name="_Header_B.S.Dett. Prov.On.Op.Stra 5" xfId="9574" xr:uid="{87495FDD-F583-40FE-8EF9-5E1C83537A0F}"/>
    <cellStyle name="_Header_B.S.Dett. Prov.On.Op.Stra 5 2" xfId="16728" xr:uid="{BFC5A569-0E60-46A2-9D52-FABA0DA7D7BE}"/>
    <cellStyle name="_Header_B.S.Dett. Prov.On.Op.Stra 5 2 2" xfId="29239" xr:uid="{F4634635-55A0-4B5B-A734-4062FCCC9884}"/>
    <cellStyle name="_Header_B.S.Dett. Prov.On.Op.Stra 5 3" xfId="22458" xr:uid="{69F96AEF-2A23-451A-8BB3-6C984D6CF647}"/>
    <cellStyle name="_Header_B.S.Dett. Prov.On.Op.Stra 6" xfId="11852" xr:uid="{453DCA12-F7C5-4C99-B4F1-ABBC2D763098}"/>
    <cellStyle name="_Header_B.S.Dett. Prov.On.Op.Stra 6 2" xfId="18787" xr:uid="{554B2E62-314B-4ABE-8AD2-5CCABDD64D6D}"/>
    <cellStyle name="_Header_B.S.Dett. Prov.On.Op.Stra 6 2 2" xfId="31152" xr:uid="{FCB746AD-0567-4342-8F6C-9AFD48F86820}"/>
    <cellStyle name="_Header_B.S.Dett. Prov.On.Op.Stra 6 3" xfId="24547" xr:uid="{CE87A39C-5ECF-42BC-8524-B5154DC0CF5D}"/>
    <cellStyle name="_Header_B.Sol. Prov.On.OP.STRA.DEF" xfId="2010" xr:uid="{2A219CD9-FEBD-4689-8CF4-48BD1A57D15C}"/>
    <cellStyle name="_Header_B.Sol. Prov.On.OP.STRA.DEF 2" xfId="2011" xr:uid="{EE4DD69C-AF14-439A-977E-5E8C4F45238F}"/>
    <cellStyle name="_Header_B.Sol. Prov.On.OP.STRA.DEF 2 2" xfId="7925" xr:uid="{AA850D5B-CB18-47D4-A090-81D6CAE52944}"/>
    <cellStyle name="_Header_B.Sol. Prov.On.OP.STRA.DEF 2 2 2" xfId="15252" xr:uid="{397B5287-F32B-42A0-B2B1-FAE743C1A09D}"/>
    <cellStyle name="_Header_B.Sol. Prov.On.OP.STRA.DEF 2 2 2 2" xfId="27763" xr:uid="{0A7C1C8B-832D-4B20-B46D-F5AE2BF36B84}"/>
    <cellStyle name="_Header_B.Sol. Prov.On.OP.STRA.DEF 2 3" xfId="9567" xr:uid="{4D810721-2F82-48CB-91B6-E0AC42EECC03}"/>
    <cellStyle name="_Header_B.Sol. Prov.On.OP.STRA.DEF 2 3 2" xfId="16722" xr:uid="{F0C250B5-8759-4B5A-901C-375D1768B1FB}"/>
    <cellStyle name="_Header_B.Sol. Prov.On.OP.STRA.DEF 2 3 2 2" xfId="29233" xr:uid="{D487E1F2-64C8-43D6-BC20-CFD6E865FFB6}"/>
    <cellStyle name="_Header_B.Sol. Prov.On.OP.STRA.DEF 2 3 3" xfId="22451" xr:uid="{74122321-AC5E-4E47-9B70-23D31B70D00F}"/>
    <cellStyle name="_Header_B.Sol. Prov.On.OP.STRA.DEF 2 4" xfId="11848" xr:uid="{CF3D3EE8-B9C2-44C4-8CFF-1E8BDBE8FA77}"/>
    <cellStyle name="_Header_B.Sol. Prov.On.OP.STRA.DEF 2 4 2" xfId="18783" xr:uid="{7B2B7186-02AC-447F-814D-878E020E706E}"/>
    <cellStyle name="_Header_B.Sol. Prov.On.OP.STRA.DEF 2 4 2 2" xfId="31148" xr:uid="{A2DFCEBD-E965-41A7-B6FC-DD82D545B4FD}"/>
    <cellStyle name="_Header_B.Sol. Prov.On.OP.STRA.DEF 2 4 3" xfId="24543" xr:uid="{2E2D3762-A132-4CEA-8CD2-63939638E510}"/>
    <cellStyle name="_Header_B.Sol. Prov.On.OP.STRA.DEF 3" xfId="2012" xr:uid="{937779B5-D22F-44C9-837C-2A7A04D09309}"/>
    <cellStyle name="_Header_B.Sol. Prov.On.OP.STRA.DEF 3 2" xfId="7926" xr:uid="{29893D2B-71C3-45F2-8436-5DBC7D90A218}"/>
    <cellStyle name="_Header_B.Sol. Prov.On.OP.STRA.DEF 3 2 2" xfId="15253" xr:uid="{F9FA61E9-A19F-4234-A9D3-76B931EC6E60}"/>
    <cellStyle name="_Header_B.Sol. Prov.On.OP.STRA.DEF 3 2 2 2" xfId="27764" xr:uid="{7C1661CC-EDBC-4F86-BF43-EF028D20E61B}"/>
    <cellStyle name="_Header_B.Sol. Prov.On.OP.STRA.DEF 3 3" xfId="9566" xr:uid="{5D4129B7-EF94-466C-A40E-B207A5945891}"/>
    <cellStyle name="_Header_B.Sol. Prov.On.OP.STRA.DEF 3 3 2" xfId="16721" xr:uid="{C7EF2806-92EB-4EDD-878B-FB7CB1522804}"/>
    <cellStyle name="_Header_B.Sol. Prov.On.OP.STRA.DEF 3 3 2 2" xfId="29232" xr:uid="{5114F410-E72B-473C-AF78-987EE807A6D1}"/>
    <cellStyle name="_Header_B.Sol. Prov.On.OP.STRA.DEF 3 3 3" xfId="22450" xr:uid="{E2D7B0E3-D594-4BFD-9C77-E92F15BA5234}"/>
    <cellStyle name="_Header_B.Sol. Prov.On.OP.STRA.DEF 3 4" xfId="13357" xr:uid="{2389004E-CA08-49A4-A396-66BF3A291E05}"/>
    <cellStyle name="_Header_B.Sol. Prov.On.OP.STRA.DEF 3 4 2" xfId="18948" xr:uid="{BA494255-3996-49FF-A1BD-BFEE6EE26977}"/>
    <cellStyle name="_Header_B.Sol. Prov.On.OP.STRA.DEF 3 4 2 2" xfId="31313" xr:uid="{A003D8AC-7201-4D42-ABAD-AA60E556BE4E}"/>
    <cellStyle name="_Header_B.Sol. Prov.On.OP.STRA.DEF 3 4 3" xfId="26043" xr:uid="{DE56890F-E03F-482E-B320-4FA9656F6ED0}"/>
    <cellStyle name="_Header_B.Sol. Prov.On.OP.STRA.DEF 4" xfId="7924" xr:uid="{34191E59-1169-456C-949F-619023E543A2}"/>
    <cellStyle name="_Header_B.Sol. Prov.On.OP.STRA.DEF 4 2" xfId="15251" xr:uid="{1B795CE5-7DC7-4544-B9F3-C700EC3C677E}"/>
    <cellStyle name="_Header_B.Sol. Prov.On.OP.STRA.DEF 4 2 2" xfId="27762" xr:uid="{D823381D-8DA3-4CEE-B920-4A0B36C82413}"/>
    <cellStyle name="_Header_B.Sol. Prov.On.OP.STRA.DEF 5" xfId="9541" xr:uid="{97987416-E394-4AA1-B068-F14CF19F97DB}"/>
    <cellStyle name="_Header_B.Sol. Prov.On.OP.STRA.DEF 5 2" xfId="16705" xr:uid="{2D559E85-C286-4CBF-AB91-F19AC65ED09F}"/>
    <cellStyle name="_Header_B.Sol. Prov.On.OP.STRA.DEF 5 2 2" xfId="29216" xr:uid="{86680006-5E51-4C04-82F2-BBEEF2915DF5}"/>
    <cellStyle name="_Header_B.Sol. Prov.On.OP.STRA.DEF 5 3" xfId="22425" xr:uid="{51A1545D-62ED-4496-8DBA-A8EDB9A0C6B6}"/>
    <cellStyle name="_Header_B.Sol. Prov.On.OP.STRA.DEF 6" xfId="11849" xr:uid="{22617E59-3005-4F38-A680-5DCB62912DEF}"/>
    <cellStyle name="_Header_B.Sol. Prov.On.OP.STRA.DEF 6 2" xfId="18784" xr:uid="{C7378794-4233-4F20-8440-1AD4467FDBF5}"/>
    <cellStyle name="_Header_B.Sol. Prov.On.OP.STRA.DEF 6 2 2" xfId="31149" xr:uid="{7A516E5A-F647-44D1-B900-FCAC6857C6BE}"/>
    <cellStyle name="_Header_B.Sol. Prov.On.OP.STRA.DEF 6 3" xfId="24544" xr:uid="{81E9F63C-23A5-4B1C-9741-6BBBDCBBD295}"/>
    <cellStyle name="_Header_Bdg '04 cons" xfId="2013" xr:uid="{A5BE23FA-34C1-4D20-8573-9F8EC007D9CE}"/>
    <cellStyle name="_Header_BS" xfId="2014" xr:uid="{0A8B3C50-5B3B-4873-888B-21F7E614B783}"/>
    <cellStyle name="_Header_BS 2" xfId="2015" xr:uid="{ACD2EE37-68E0-4C37-970C-7FBC4918D15F}"/>
    <cellStyle name="_Header_BS 2 2" xfId="7929" xr:uid="{10C80295-0571-4C64-A80B-0CB1CA7A1F5F}"/>
    <cellStyle name="_Header_BS 2 2 2" xfId="15256" xr:uid="{0D52D68E-B10F-4657-983B-1B6505B35C9D}"/>
    <cellStyle name="_Header_BS 2 2 2 2" xfId="27767" xr:uid="{A0502544-72BB-4CE4-BFF6-4FB9219CAFD7}"/>
    <cellStyle name="_Header_BS 2 3" xfId="9563" xr:uid="{570EB55B-5244-47BA-B7FF-95C922CB919C}"/>
    <cellStyle name="_Header_BS 2 3 2" xfId="16719" xr:uid="{ABECBDE3-C095-4F0A-98F5-7A8AAA5DF931}"/>
    <cellStyle name="_Header_BS 2 3 2 2" xfId="29230" xr:uid="{CC952EDC-D79D-4662-A0DE-6863B1B79413}"/>
    <cellStyle name="_Header_BS 2 3 3" xfId="22447" xr:uid="{56FEEF84-FC3C-498C-8C7E-EC1EB2E3D894}"/>
    <cellStyle name="_Header_BS 2 4" xfId="11846" xr:uid="{D4014A86-34F8-4416-8229-D1FD81E83C00}"/>
    <cellStyle name="_Header_BS 2 4 2" xfId="18781" xr:uid="{F5302977-AC30-460D-BCED-CB3AF152B669}"/>
    <cellStyle name="_Header_BS 2 4 2 2" xfId="31146" xr:uid="{62FD4A82-369D-4B5F-8F6A-C1D2B31F878A}"/>
    <cellStyle name="_Header_BS 2 4 3" xfId="24541" xr:uid="{1E16EC5F-CDAD-436A-8184-62C2B90D9672}"/>
    <cellStyle name="_Header_BS 3" xfId="2016" xr:uid="{7BB4DDE2-2987-4896-9582-F2AD2B149443}"/>
    <cellStyle name="_Header_BS 3 2" xfId="11481" xr:uid="{86B9B73C-A136-4AF5-ACEF-DAC0D4BEA04E}"/>
    <cellStyle name="_Header_BS 3 2 2" xfId="18443" xr:uid="{08BDBFC7-31F8-4E53-9D86-9B69203081B3}"/>
    <cellStyle name="_Header_BS 3 2 2 2" xfId="30808" xr:uid="{9282A298-E834-4C6F-BB7A-7B00E9D8EA93}"/>
    <cellStyle name="_Header_BS 3 3" xfId="9562" xr:uid="{22E77701-6A57-4220-94CE-C57AF2B61915}"/>
    <cellStyle name="_Header_BS 3 3 2" xfId="16718" xr:uid="{C706B6C3-9C1A-4BA7-8B38-6B3A6919AEFE}"/>
    <cellStyle name="_Header_BS 3 3 2 2" xfId="29229" xr:uid="{237A1BE6-DF96-4BB6-AF19-6C37EFA59963}"/>
    <cellStyle name="_Header_BS 3 3 3" xfId="22446" xr:uid="{4A54863D-D0E0-4FBF-BD55-C6572A5A94D3}"/>
    <cellStyle name="_Header_BS 3 4" xfId="11845" xr:uid="{276E0620-E14B-48F4-8140-F68759BBE4AB}"/>
    <cellStyle name="_Header_BS 3 4 2" xfId="18780" xr:uid="{773ECF90-BF7C-49C0-82D7-C40DAC4B00FB}"/>
    <cellStyle name="_Header_BS 3 4 2 2" xfId="31145" xr:uid="{26773103-A5B9-4363-B9D4-1515CC94451F}"/>
    <cellStyle name="_Header_BS 3 4 3" xfId="24540" xr:uid="{1838235F-1B2B-4AB8-8B6F-C8F007FDB692}"/>
    <cellStyle name="_Header_BS 4" xfId="7928" xr:uid="{4EF37153-03AD-49AC-8AFB-8BA84D90D785}"/>
    <cellStyle name="_Header_BS 4 2" xfId="15255" xr:uid="{EA595429-8B89-47C4-B647-E205F86C10C9}"/>
    <cellStyle name="_Header_BS 4 2 2" xfId="27766" xr:uid="{486E122C-EC0C-4B2B-B62D-7B61183DF4CC}"/>
    <cellStyle name="_Header_BS 5" xfId="9564" xr:uid="{E5978815-A5D6-4D38-AA61-FE6F6AAC7A69}"/>
    <cellStyle name="_Header_BS 5 2" xfId="16720" xr:uid="{365DB49A-65EA-4296-A735-FCF9E8147CC4}"/>
    <cellStyle name="_Header_BS 5 2 2" xfId="29231" xr:uid="{553A3651-9696-4F72-9ACB-39F2209ED117}"/>
    <cellStyle name="_Header_BS 5 3" xfId="22448" xr:uid="{628AE0F4-BC3F-4CA6-BA31-3E56B5C98A29}"/>
    <cellStyle name="_Header_BS 6" xfId="11847" xr:uid="{6B4A0439-E3E6-491A-80EF-FD581C56395E}"/>
    <cellStyle name="_Header_BS 6 2" xfId="18782" xr:uid="{8CEC660C-82FD-43FF-9394-9319F7367623}"/>
    <cellStyle name="_Header_BS 6 2 2" xfId="31147" xr:uid="{AC4D6E0A-8A28-4B02-96A9-CC1FC6421953}"/>
    <cellStyle name="_Header_BS 6 3" xfId="24542" xr:uid="{7D766B01-641E-494F-8605-76870016557B}"/>
    <cellStyle name="_Header_budget 2005 dettagli" xfId="2017" xr:uid="{65E11295-B86D-44DB-9033-4D9D015314CE}"/>
    <cellStyle name="_Header_BUS SOL OPO_OPS BE" xfId="2018" xr:uid="{0E52D37F-5C07-42B5-A895-D58C2AFEBFBB}"/>
    <cellStyle name="_Header_Bus. Sol. ON. PROV. OP. - STRA" xfId="2019" xr:uid="{AB4D0A63-91F8-43E4-9A4F-0C8475ED2066}"/>
    <cellStyle name="_Header_BUS.SOL. - Var. R.O. 3Q-9ytd" xfId="2020" xr:uid="{B1ECB4E2-C43D-4C8E-AF32-D6CF4B2781D8}"/>
    <cellStyle name="_Header_BUS.SOL. - Var. R.O. 3Q-9ytd 2" xfId="2021" xr:uid="{68FF242D-3BA2-4490-A3DB-5E262A3ADE2B}"/>
    <cellStyle name="_Header_BUS.SOL. - Var. R.O. 3Q-9ytd 2 2" xfId="7933" xr:uid="{67E69795-8F72-47D3-A2E1-C0452230B077}"/>
    <cellStyle name="_Header_BUS.SOL. - Var. R.O. 3Q-9ytd 2 2 2" xfId="15260" xr:uid="{5DACC2EE-80AB-483E-A4D8-F4945C91C341}"/>
    <cellStyle name="_Header_BUS.SOL. - Var. R.O. 3Q-9ytd 2 2 2 2" xfId="27771" xr:uid="{F844CCAA-325E-4D13-A335-F27D1600C87F}"/>
    <cellStyle name="_Header_BUS.SOL. - Var. R.O. 3Q-9ytd 2 3" xfId="9558" xr:uid="{CB1BE6AC-3195-4580-A21B-222101C9CA82}"/>
    <cellStyle name="_Header_BUS.SOL. - Var. R.O. 3Q-9ytd 2 3 2" xfId="16716" xr:uid="{8EFA665D-DD29-4B97-BC4A-65DFACF82352}"/>
    <cellStyle name="_Header_BUS.SOL. - Var. R.O. 3Q-9ytd 2 3 2 2" xfId="29227" xr:uid="{A3934E91-9B2D-4E6D-9302-CE36619A8953}"/>
    <cellStyle name="_Header_BUS.SOL. - Var. R.O. 3Q-9ytd 2 3 3" xfId="22442" xr:uid="{0195B6FB-AFE8-4CB3-92E3-81935015FB5B}"/>
    <cellStyle name="_Header_BUS.SOL. - Var. R.O. 3Q-9ytd 2 4" xfId="13356" xr:uid="{765FF429-2960-4AED-BC18-588AD94A1B4E}"/>
    <cellStyle name="_Header_BUS.SOL. - Var. R.O. 3Q-9ytd 2 4 2" xfId="18947" xr:uid="{27D149C8-AAAA-4B8D-9E33-CCE181489132}"/>
    <cellStyle name="_Header_BUS.SOL. - Var. R.O. 3Q-9ytd 2 4 2 2" xfId="31312" xr:uid="{7F104BE0-03C8-4FA6-9FE2-DA553CCD0A65}"/>
    <cellStyle name="_Header_BUS.SOL. - Var. R.O. 3Q-9ytd 2 4 3" xfId="26042" xr:uid="{C8605588-7A87-409A-8038-EDE22D592D50}"/>
    <cellStyle name="_Header_BUS.SOL. - Var. R.O. 3Q-9ytd 3" xfId="2022" xr:uid="{D330FE99-D056-4995-83E8-48F82E108D4C}"/>
    <cellStyle name="_Header_BUS.SOL. - Var. R.O. 3Q-9ytd 3 2" xfId="7934" xr:uid="{D6F2D06A-F2B6-4A5D-A9CD-528B5C7DC2C7}"/>
    <cellStyle name="_Header_BUS.SOL. - Var. R.O. 3Q-9ytd 3 2 2" xfId="15261" xr:uid="{DD39DC3A-2BCF-4115-826B-DDBC5823EDE0}"/>
    <cellStyle name="_Header_BUS.SOL. - Var. R.O. 3Q-9ytd 3 2 2 2" xfId="27772" xr:uid="{637CA934-26D4-4480-8853-9E8D0B309268}"/>
    <cellStyle name="_Header_BUS.SOL. - Var. R.O. 3Q-9ytd 3 3" xfId="9557" xr:uid="{07B1776D-9316-4BB2-BEDF-8D70C9500840}"/>
    <cellStyle name="_Header_BUS.SOL. - Var. R.O. 3Q-9ytd 3 3 2" xfId="16715" xr:uid="{13C1D21D-AE06-45C5-9F9B-C61AA936A5C0}"/>
    <cellStyle name="_Header_BUS.SOL. - Var. R.O. 3Q-9ytd 3 3 2 2" xfId="29226" xr:uid="{8983970A-FAEC-426C-9255-B2226DBBB806}"/>
    <cellStyle name="_Header_BUS.SOL. - Var. R.O. 3Q-9ytd 3 3 3" xfId="22441" xr:uid="{2A441F5E-F3CE-464F-A895-5D6814607B7F}"/>
    <cellStyle name="_Header_BUS.SOL. - Var. R.O. 3Q-9ytd 3 4" xfId="11843" xr:uid="{5AC20CCB-C071-45E3-BCD3-08C2E52CE0F2}"/>
    <cellStyle name="_Header_BUS.SOL. - Var. R.O. 3Q-9ytd 3 4 2" xfId="18778" xr:uid="{EC2031F6-8783-41CE-A1BD-664751B2FD12}"/>
    <cellStyle name="_Header_BUS.SOL. - Var. R.O. 3Q-9ytd 3 4 2 2" xfId="31143" xr:uid="{CFC09EC0-183A-4014-929B-0FA004D2C949}"/>
    <cellStyle name="_Header_BUS.SOL. - Var. R.O. 3Q-9ytd 3 4 3" xfId="24538" xr:uid="{94E2CD16-5D4F-4E77-94B6-6F80F791EC91}"/>
    <cellStyle name="_Header_BUS.SOL. - Var. R.O. 3Q-9ytd 4" xfId="7932" xr:uid="{0E0BE2E8-941B-4690-AEE4-5F56CDE136C0}"/>
    <cellStyle name="_Header_BUS.SOL. - Var. R.O. 3Q-9ytd 4 2" xfId="15259" xr:uid="{A4FFD80B-1D66-4B37-87A0-381F5340153A}"/>
    <cellStyle name="_Header_BUS.SOL. - Var. R.O. 3Q-9ytd 4 2 2" xfId="27770" xr:uid="{7FA85581-A421-43C1-959B-1AE09C6C5929}"/>
    <cellStyle name="_Header_BUS.SOL. - Var. R.O. 3Q-9ytd 5" xfId="9559" xr:uid="{03B5F4AC-3309-4E14-AA89-6772FB9B507F}"/>
    <cellStyle name="_Header_BUS.SOL. - Var. R.O. 3Q-9ytd 5 2" xfId="16717" xr:uid="{E5A9FD9F-7336-42FF-B722-3CE7CD07EFC9}"/>
    <cellStyle name="_Header_BUS.SOL. - Var. R.O. 3Q-9ytd 5 2 2" xfId="29228" xr:uid="{9959E7CD-740A-4F30-977F-3559723403A4}"/>
    <cellStyle name="_Header_BUS.SOL. - Var. R.O. 3Q-9ytd 5 3" xfId="22443" xr:uid="{8B3DDF7B-3FC0-43D1-839A-EF02FCF92C46}"/>
    <cellStyle name="_Header_BUS.SOL. - Var. R.O. 3Q-9ytd 6" xfId="11844" xr:uid="{4D56E61F-9A21-4477-9AEE-824CA33AA16B}"/>
    <cellStyle name="_Header_BUS.SOL. - Var. R.O. 3Q-9ytd 6 2" xfId="18779" xr:uid="{E8CDE2D6-6861-4750-A89F-2AEE7FEAD47B}"/>
    <cellStyle name="_Header_BUS.SOL. - Var. R.O. 3Q-9ytd 6 2 2" xfId="31144" xr:uid="{DC34B2A3-F381-4985-BFB4-4D761E7B5D50}"/>
    <cellStyle name="_Header_BUS.SOL. - Var. R.O. 3Q-9ytd 6 3" xfId="24539" xr:uid="{228A0E61-2CF1-4806-8DA9-94DEFE6F66BA}"/>
    <cellStyle name="_Header_C12 CESP x SETT" xfId="2023" xr:uid="{E5713CE2-6F90-45C3-8801-602D4C5A96D0}"/>
    <cellStyle name="_Header_C12 CESP x SETT 2" xfId="2024" xr:uid="{7C523D1B-6090-430D-896E-9FCDA35C8EAD}"/>
    <cellStyle name="_Header_C12 CESP x SETT 2 2" xfId="7936" xr:uid="{82FB5B0A-8014-4F0E-B024-D4D9D9DB7B42}"/>
    <cellStyle name="_Header_C12 CESP x SETT 2 2 2" xfId="15263" xr:uid="{B12EF451-C4BE-4914-91F4-EE59D1BDA50E}"/>
    <cellStyle name="_Header_C12 CESP x SETT 2 2 2 2" xfId="27774" xr:uid="{0CD18551-66EA-40F8-9C48-4A80F309D9D7}"/>
    <cellStyle name="_Header_C12 CESP x SETT 2 3" xfId="9555" xr:uid="{A2B58338-9814-4EE3-9AF6-4ACEE3ADAEC6}"/>
    <cellStyle name="_Header_C12 CESP x SETT 2 3 2" xfId="16713" xr:uid="{52A55139-430D-4A6E-A9BA-2B20256AF032}"/>
    <cellStyle name="_Header_C12 CESP x SETT 2 3 2 2" xfId="29224" xr:uid="{514284FA-C27F-4BB4-B393-CAD7594B44E6}"/>
    <cellStyle name="_Header_C12 CESP x SETT 2 3 3" xfId="22439" xr:uid="{397E8653-05E4-42C4-B86F-2481A01142D4}"/>
    <cellStyle name="_Header_C12 CESP x SETT 2 4" xfId="11841" xr:uid="{3E6F3ED8-050C-4D8D-8F40-BEB881E3B796}"/>
    <cellStyle name="_Header_C12 CESP x SETT 2 4 2" xfId="18776" xr:uid="{E63FA4FA-FB0A-4B20-B9FD-4E65B79D411C}"/>
    <cellStyle name="_Header_C12 CESP x SETT 2 4 2 2" xfId="31141" xr:uid="{5AAE23F5-ED4B-4FED-951A-B273CDBD6638}"/>
    <cellStyle name="_Header_C12 CESP x SETT 2 4 3" xfId="24536" xr:uid="{F597CF11-FE91-46E5-8DDF-709CDDF95144}"/>
    <cellStyle name="_Header_C12 CESP x SETT 3" xfId="2025" xr:uid="{815BCEBF-85CA-4EEF-A4B9-5ED5563FCEE1}"/>
    <cellStyle name="_Header_C12 CESP x SETT 3 2" xfId="11480" xr:uid="{9A432A92-F23B-40A8-A89A-DD8D758986B7}"/>
    <cellStyle name="_Header_C12 CESP x SETT 3 2 2" xfId="18442" xr:uid="{6EAA2EB7-A205-4768-918A-ACF54FD6E037}"/>
    <cellStyle name="_Header_C12 CESP x SETT 3 2 2 2" xfId="30807" xr:uid="{70634DB0-D58D-44FD-9AA1-DE0E4DDD0868}"/>
    <cellStyle name="_Header_C12 CESP x SETT 3 3" xfId="9554" xr:uid="{67AB00B8-1D35-4503-BE84-FC5201DD952A}"/>
    <cellStyle name="_Header_C12 CESP x SETT 3 3 2" xfId="16712" xr:uid="{9FE77640-3176-4793-9B0B-C491D30CF235}"/>
    <cellStyle name="_Header_C12 CESP x SETT 3 3 2 2" xfId="29223" xr:uid="{B6EC8627-714A-4DB2-8BA4-1F7BB4EC2F0D}"/>
    <cellStyle name="_Header_C12 CESP x SETT 3 3 3" xfId="22438" xr:uid="{6DCFCBD7-7AB8-44D6-A836-DE221E394D73}"/>
    <cellStyle name="_Header_C12 CESP x SETT 3 4" xfId="11840" xr:uid="{F58875AF-A61E-46DE-920A-86822AE2984E}"/>
    <cellStyle name="_Header_C12 CESP x SETT 3 4 2" xfId="18775" xr:uid="{39B5CD78-DEEC-4222-A02E-3B46412DE0F7}"/>
    <cellStyle name="_Header_C12 CESP x SETT 3 4 2 2" xfId="31140" xr:uid="{CCB0131A-2FA8-444C-9891-0E39738F9D25}"/>
    <cellStyle name="_Header_C12 CESP x SETT 3 4 3" xfId="24535" xr:uid="{3BD45A52-AB46-418E-A95C-7277514C80E0}"/>
    <cellStyle name="_Header_C12 CESP x SETT 4" xfId="7935" xr:uid="{30F703C4-AF66-428F-B840-CD9FDE35708A}"/>
    <cellStyle name="_Header_C12 CESP x SETT 4 2" xfId="15262" xr:uid="{3DA12CED-4A4D-47DF-ADA5-565087395DD1}"/>
    <cellStyle name="_Header_C12 CESP x SETT 4 2 2" xfId="27773" xr:uid="{D4B19C49-3000-466B-83DE-F51D74EE6440}"/>
    <cellStyle name="_Header_C12 CESP x SETT 5" xfId="9556" xr:uid="{FFE9F213-F2A3-4A48-A54F-D0FBDF324A41}"/>
    <cellStyle name="_Header_C12 CESP x SETT 5 2" xfId="16714" xr:uid="{02222C05-DAB9-43AD-AA85-25EF42E75E00}"/>
    <cellStyle name="_Header_C12 CESP x SETT 5 2 2" xfId="29225" xr:uid="{A658C1FE-FD80-44EA-9923-F55F70B9695D}"/>
    <cellStyle name="_Header_C12 CESP x SETT 5 3" xfId="22440" xr:uid="{8C4652CC-73C3-4E2A-BB92-3288D0271FA2}"/>
    <cellStyle name="_Header_C12 CESP x SETT 6" xfId="11842" xr:uid="{139ADDDA-4E59-4A48-9F9F-A21A544983A9}"/>
    <cellStyle name="_Header_C12 CESP x SETT 6 2" xfId="18777" xr:uid="{3E8237EE-E175-4EC3-8E15-779F17062085}"/>
    <cellStyle name="_Header_C12 CESP x SETT 6 2 2" xfId="31142" xr:uid="{8FD3649F-AFD3-4375-94A1-8F51CF169559}"/>
    <cellStyle name="_Header_C12 CESP x SETT 6 3" xfId="24537" xr:uid="{6864539F-540C-45EB-9F42-322D0C98198D}"/>
    <cellStyle name="_Header_C12_ Cash flow 2 last" xfId="2026" xr:uid="{9C626F74-8A80-4942-B8E7-F595C3EEAC47}"/>
    <cellStyle name="_Header_Cambi 03-04 bdg04(comp)" xfId="2027" xr:uid="{719E4A4F-2533-49E0-A4CC-53854DE69B03}"/>
    <cellStyle name="_Header_CAPEX BUDGET 2005" xfId="2028" xr:uid="{BF0C7A46-FC01-493A-BEAD-B019B5B423F9}"/>
    <cellStyle name="_Header_CAPEX BUDGET 23 NOV 2004" xfId="2029" xr:uid="{E0E8A1A3-989C-4693-8D3C-1D06B0712390}"/>
    <cellStyle name="_Header_Carica opo iveco" xfId="2030" xr:uid="{5DFBBFF6-06BF-4037-8727-FE1C64231B10}"/>
    <cellStyle name="_Header_caricamento quarter 1" xfId="2031" xr:uid="{5622DA98-9C65-4D51-BA7D-E12B9BB4C7F2}"/>
    <cellStyle name="_Header_caricamento quarter 1 2" xfId="2032" xr:uid="{D24020FC-C7F2-44D2-B7E4-712791C0BFEA}"/>
    <cellStyle name="_Header_caricamento quarter 1 2 2" xfId="7941" xr:uid="{3397B4CC-BB13-4EF2-97E0-851877C40E6D}"/>
    <cellStyle name="_Header_caricamento quarter 1 2 2 2" xfId="15268" xr:uid="{54B091D7-8512-4393-A5AF-07CDB7E4105A}"/>
    <cellStyle name="_Header_caricamento quarter 1 2 2 2 2" xfId="27779" xr:uid="{0F64EAF1-A90A-4325-A4FB-3A0A6F484424}"/>
    <cellStyle name="_Header_caricamento quarter 1 2 3" xfId="9547" xr:uid="{0D2FBAFC-C86E-437F-A493-4151055A016A}"/>
    <cellStyle name="_Header_caricamento quarter 1 2 3 2" xfId="16710" xr:uid="{6FD6185B-228A-41CC-AEE4-EA68903CAF88}"/>
    <cellStyle name="_Header_caricamento quarter 1 2 3 2 2" xfId="29221" xr:uid="{F41F5E51-2CBB-417F-BC5A-6E6E7EE6D524}"/>
    <cellStyle name="_Header_caricamento quarter 1 2 3 3" xfId="22431" xr:uid="{FECCB480-A4A1-42DC-977B-FC2BCA1AE397}"/>
    <cellStyle name="_Header_caricamento quarter 1 2 4" xfId="11839" xr:uid="{D739D2E8-B49B-43FC-A0EF-CDEF9EAC4502}"/>
    <cellStyle name="_Header_caricamento quarter 1 2 4 2" xfId="18774" xr:uid="{0316465A-2C88-4AFC-9EE3-2F39DAB5C442}"/>
    <cellStyle name="_Header_caricamento quarter 1 2 4 2 2" xfId="31139" xr:uid="{C2C91A77-CEE1-43E2-B4AF-B50C15DDA72B}"/>
    <cellStyle name="_Header_caricamento quarter 1 2 4 3" xfId="24534" xr:uid="{DFA2DFB3-B119-43A9-8273-41B48C3CAF0A}"/>
    <cellStyle name="_Header_caricamento quarter 1 3" xfId="2033" xr:uid="{E77C582B-171A-4037-97AE-E780FFD8A225}"/>
    <cellStyle name="_Header_caricamento quarter 1 3 2" xfId="7942" xr:uid="{DBFE95F8-0564-4AF3-BAB5-897272E158FA}"/>
    <cellStyle name="_Header_caricamento quarter 1 3 2 2" xfId="15269" xr:uid="{44555AAA-BB1F-43F1-9DCB-BE191DEEF4AF}"/>
    <cellStyle name="_Header_caricamento quarter 1 3 2 2 2" xfId="27780" xr:uid="{E9AE3C5C-654A-4726-9015-9401AE52F45F}"/>
    <cellStyle name="_Header_caricamento quarter 1 3 3" xfId="9546" xr:uid="{A88EDC41-612E-4A13-A4B8-2DC5E85896ED}"/>
    <cellStyle name="_Header_caricamento quarter 1 3 3 2" xfId="16709" xr:uid="{424724D5-1232-4867-BE7D-F8E37C61D060}"/>
    <cellStyle name="_Header_caricamento quarter 1 3 3 2 2" xfId="29220" xr:uid="{29E7B67B-FAB5-4681-8392-21C2F3EE357F}"/>
    <cellStyle name="_Header_caricamento quarter 1 3 3 3" xfId="22430" xr:uid="{5B7051B2-47AF-4845-94BE-E9F685785A4E}"/>
    <cellStyle name="_Header_caricamento quarter 1 3 4" xfId="11837" xr:uid="{88437A04-414D-40B6-85EA-37EDC4FF3372}"/>
    <cellStyle name="_Header_caricamento quarter 1 3 4 2" xfId="18772" xr:uid="{B67A3416-A9FB-4478-972B-77A37E3DB6C5}"/>
    <cellStyle name="_Header_caricamento quarter 1 3 4 2 2" xfId="31137" xr:uid="{A4C4E036-A895-4C19-8203-2F94D9539DBC}"/>
    <cellStyle name="_Header_caricamento quarter 1 3 4 3" xfId="24532" xr:uid="{08CCAE9B-BD8E-441B-8EF7-A76521C8BE07}"/>
    <cellStyle name="_Header_caricamento quarter 1 4" xfId="7940" xr:uid="{EAB75D3D-FA18-4188-8A0D-B647A313437B}"/>
    <cellStyle name="_Header_caricamento quarter 1 4 2" xfId="15267" xr:uid="{7E8ABB4C-E7FC-4586-8885-6CFC408DBEB6}"/>
    <cellStyle name="_Header_caricamento quarter 1 4 2 2" xfId="27778" xr:uid="{A58F1E92-7ADC-4CE6-8895-7CDDD8F9F1C7}"/>
    <cellStyle name="_Header_caricamento quarter 1 5" xfId="9548" xr:uid="{63EA2A52-C6A9-4330-9409-C0D1A03D99C1}"/>
    <cellStyle name="_Header_caricamento quarter 1 5 2" xfId="16711" xr:uid="{C459EA6C-2788-45F7-B2A0-7B4ED0EC2E8B}"/>
    <cellStyle name="_Header_caricamento quarter 1 5 2 2" xfId="29222" xr:uid="{342DF430-013E-43F8-A83F-EA7C50F921C3}"/>
    <cellStyle name="_Header_caricamento quarter 1 5 3" xfId="22432" xr:uid="{1EEDB11B-39F4-407B-9449-70EACFB655D0}"/>
    <cellStyle name="_Header_caricamento quarter 1 6" xfId="11838" xr:uid="{5B4930CE-568E-458E-BA06-DC8A70175492}"/>
    <cellStyle name="_Header_caricamento quarter 1 6 2" xfId="18773" xr:uid="{4A2AE38C-E10F-45F7-BFA3-6E0695269997}"/>
    <cellStyle name="_Header_caricamento quarter 1 6 2 2" xfId="31138" xr:uid="{8769E7FF-46D3-4E80-BEC4-F56FF1BCE03C}"/>
    <cellStyle name="_Header_caricamento quarter 1 6 3" xfId="24533" xr:uid="{1F4ADA14-3756-488C-9DDD-931E42DA68A7}"/>
    <cellStyle name="_Header_Cartel1" xfId="2034" xr:uid="{A944C0EB-C94D-4FAA-BEEB-555458676978}"/>
    <cellStyle name="_Header_Cartel1_050517_CF Auto Fcst 1 Trim" xfId="2035" xr:uid="{778338BF-09C0-4F53-ACD7-A0A8C17546E3}"/>
    <cellStyle name="_Header_Cartel1_050517_CF Auto Fcst 1 Trim 2" xfId="2036" xr:uid="{AABE64CD-663D-4AF8-AB4A-B3FF01EDA610}"/>
    <cellStyle name="_Header_Cartel1_050517_CF Auto Fcst 1 Trim 2 2" xfId="7944" xr:uid="{6BC7E9B5-B399-434C-8C4E-11B6EF0CE564}"/>
    <cellStyle name="_Header_Cartel1_050517_CF Auto Fcst 1 Trim 2 2 2" xfId="15271" xr:uid="{931F9D1A-8140-4E62-BBCE-6761541C612B}"/>
    <cellStyle name="_Header_Cartel1_050517_CF Auto Fcst 1 Trim 2 2 2 2" xfId="27782" xr:uid="{B0E69AA6-88B5-40A6-AC6D-2552E193978A}"/>
    <cellStyle name="_Header_Cartel1_050517_CF Auto Fcst 1 Trim 2 3" xfId="9543" xr:uid="{7FF8C304-20EA-4DC2-BE48-E2C481BDF277}"/>
    <cellStyle name="_Header_Cartel1_050517_CF Auto Fcst 1 Trim 2 3 2" xfId="16707" xr:uid="{2BE8121D-9E39-4A14-8116-9F0F570C9017}"/>
    <cellStyle name="_Header_Cartel1_050517_CF Auto Fcst 1 Trim 2 3 2 2" xfId="29218" xr:uid="{6F031D8D-541A-4308-BE21-020337E919FB}"/>
    <cellStyle name="_Header_Cartel1_050517_CF Auto Fcst 1 Trim 2 3 3" xfId="22427" xr:uid="{824BC9B9-18E7-4F2F-A5D1-E09491A7667E}"/>
    <cellStyle name="_Header_Cartel1_050517_CF Auto Fcst 1 Trim 2 4" xfId="11835" xr:uid="{89AA89E3-3392-45E0-B173-78F4F64002BE}"/>
    <cellStyle name="_Header_Cartel1_050517_CF Auto Fcst 1 Trim 2 4 2" xfId="18770" xr:uid="{EC6C8769-2BA9-4FBD-B0C5-2DEDEA0AA805}"/>
    <cellStyle name="_Header_Cartel1_050517_CF Auto Fcst 1 Trim 2 4 2 2" xfId="31135" xr:uid="{F4F5140C-7F54-448B-8E54-893035AE25EA}"/>
    <cellStyle name="_Header_Cartel1_050517_CF Auto Fcst 1 Trim 2 4 3" xfId="24530" xr:uid="{82DE9053-F93F-47C9-970A-EDE7D5A512EB}"/>
    <cellStyle name="_Header_Cartel1_050517_CF Auto Fcst 1 Trim 3" xfId="2037" xr:uid="{CED349F8-E259-4D14-BA4C-4DAFE2C43DF8}"/>
    <cellStyle name="_Header_Cartel1_050517_CF Auto Fcst 1 Trim 3 2" xfId="7945" xr:uid="{0CDC972A-C27F-42D0-BAE3-9F150BFD340E}"/>
    <cellStyle name="_Header_Cartel1_050517_CF Auto Fcst 1 Trim 3 2 2" xfId="15272" xr:uid="{089E219C-2D28-401A-97B2-C2CA662D4DC3}"/>
    <cellStyle name="_Header_Cartel1_050517_CF Auto Fcst 1 Trim 3 2 2 2" xfId="27783" xr:uid="{E2FB0BF2-995F-44E1-A2B1-D7E7DFBC838D}"/>
    <cellStyle name="_Header_Cartel1_050517_CF Auto Fcst 1 Trim 3 3" xfId="9542" xr:uid="{B03F75CA-3649-41AA-9C24-DE8BD6C7919E}"/>
    <cellStyle name="_Header_Cartel1_050517_CF Auto Fcst 1 Trim 3 3 2" xfId="16706" xr:uid="{06CEBD0F-120A-4F34-BC3C-5B799335F62E}"/>
    <cellStyle name="_Header_Cartel1_050517_CF Auto Fcst 1 Trim 3 3 2 2" xfId="29217" xr:uid="{3614881F-10CD-4EA6-9D79-C99598576811}"/>
    <cellStyle name="_Header_Cartel1_050517_CF Auto Fcst 1 Trim 3 3 3" xfId="22426" xr:uid="{EB962E25-9DF5-409A-8142-7F9268311B41}"/>
    <cellStyle name="_Header_Cartel1_050517_CF Auto Fcst 1 Trim 3 4" xfId="11834" xr:uid="{F1516363-7D1E-43D3-BBA2-8F97D0967F4A}"/>
    <cellStyle name="_Header_Cartel1_050517_CF Auto Fcst 1 Trim 3 4 2" xfId="18769" xr:uid="{66CD2945-EF67-4226-89E6-99418C5B3A4C}"/>
    <cellStyle name="_Header_Cartel1_050517_CF Auto Fcst 1 Trim 3 4 2 2" xfId="31134" xr:uid="{0B8B285A-05AE-48FC-A27B-4B9B425609CB}"/>
    <cellStyle name="_Header_Cartel1_050517_CF Auto Fcst 1 Trim 3 4 3" xfId="24529" xr:uid="{186FA906-D6D9-4110-8013-0AE01DD9DA2F}"/>
    <cellStyle name="_Header_Cartel1_050517_CF Auto Fcst 1 Trim 4" xfId="7943" xr:uid="{CD534EFD-1E23-44C8-A527-F755ECDB7333}"/>
    <cellStyle name="_Header_Cartel1_050517_CF Auto Fcst 1 Trim 4 2" xfId="15270" xr:uid="{932AC578-93E4-483A-8CA1-3EB34B7837DD}"/>
    <cellStyle name="_Header_Cartel1_050517_CF Auto Fcst 1 Trim 4 2 2" xfId="27781" xr:uid="{35051EB6-0DAE-4196-BF68-F5BE231E2EA8}"/>
    <cellStyle name="_Header_Cartel1_050517_CF Auto Fcst 1 Trim 5" xfId="9518" xr:uid="{7DC33875-15A5-4CAD-ABCB-FBFADF69FB53}"/>
    <cellStyle name="_Header_Cartel1_050517_CF Auto Fcst 1 Trim 5 2" xfId="16684" xr:uid="{F4A4AC92-6D53-4BAC-B958-5EC7B9E8AC1C}"/>
    <cellStyle name="_Header_Cartel1_050517_CF Auto Fcst 1 Trim 5 2 2" xfId="29195" xr:uid="{E4EE9192-63F7-46F1-8658-4B5B965CA910}"/>
    <cellStyle name="_Header_Cartel1_050517_CF Auto Fcst 1 Trim 5 3" xfId="22402" xr:uid="{6E6E295E-4E46-496B-AE72-5C06E543475D}"/>
    <cellStyle name="_Header_Cartel1_050517_CF Auto Fcst 1 Trim 6" xfId="11836" xr:uid="{B38D1741-8404-42BB-9E8C-BE66FD9BF165}"/>
    <cellStyle name="_Header_Cartel1_050517_CF Auto Fcst 1 Trim 6 2" xfId="18771" xr:uid="{8C203581-60EE-4517-AB94-B6C5DCC7F36F}"/>
    <cellStyle name="_Header_Cartel1_050517_CF Auto Fcst 1 Trim 6 2 2" xfId="31136" xr:uid="{F5426633-C4DE-4A95-BE37-B5B196328726}"/>
    <cellStyle name="_Header_Cartel1_050517_CF Auto Fcst 1 Trim 6 3" xfId="24531" xr:uid="{D048C26B-BC09-48A1-B955-7CCE127B2C21}"/>
    <cellStyle name="_Header_Cartel1_050517_CF Net Debt April" xfId="2038" xr:uid="{FE501EBA-4253-41B0-A7D6-362BB97B8ED2}"/>
    <cellStyle name="_Header_Cartel1_050517_CF Net Debt April 2" xfId="2039" xr:uid="{02C84C9F-10F3-4675-848A-27959ED23282}"/>
    <cellStyle name="_Header_Cartel1_050517_CF Net Debt April 2 2" xfId="7947" xr:uid="{84989FBC-3DCC-42AE-A8F1-8ABF49AB3ED0}"/>
    <cellStyle name="_Header_Cartel1_050517_CF Net Debt April 2 2 2" xfId="15274" xr:uid="{B2FB8349-6F81-469F-8B08-83484AA7F00C}"/>
    <cellStyle name="_Header_Cartel1_050517_CF Net Debt April 2 2 2 2" xfId="27785" xr:uid="{1BFEF184-27F6-409F-B1B5-6AF7982E8350}"/>
    <cellStyle name="_Header_Cartel1_050517_CF Net Debt April 2 3" xfId="9540" xr:uid="{F7E41D61-7546-4755-85FC-B6E3A58BBEFD}"/>
    <cellStyle name="_Header_Cartel1_050517_CF Net Debt April 2 3 2" xfId="16704" xr:uid="{BB61F514-8312-457F-B2C1-F354DC3D0219}"/>
    <cellStyle name="_Header_Cartel1_050517_CF Net Debt April 2 3 2 2" xfId="29215" xr:uid="{34FB9A10-8AE3-44A1-9364-9EAD7C05B112}"/>
    <cellStyle name="_Header_Cartel1_050517_CF Net Debt April 2 3 3" xfId="22424" xr:uid="{76CE2069-0FD2-43C0-A565-7FBACDC89027}"/>
    <cellStyle name="_Header_Cartel1_050517_CF Net Debt April 2 4" xfId="11832" xr:uid="{46862F2F-864A-4985-BF04-72E26F3231F6}"/>
    <cellStyle name="_Header_Cartel1_050517_CF Net Debt April 2 4 2" xfId="18767" xr:uid="{CD639E54-B6CA-4CD7-AA99-2EFA5AEB18A1}"/>
    <cellStyle name="_Header_Cartel1_050517_CF Net Debt April 2 4 2 2" xfId="31132" xr:uid="{610ACBFD-240C-4ACA-9A26-2C2EEA715D90}"/>
    <cellStyle name="_Header_Cartel1_050517_CF Net Debt April 2 4 3" xfId="24527" xr:uid="{9ED9230B-8623-48CD-9E3F-14D9D0129858}"/>
    <cellStyle name="_Header_Cartel1_050517_CF Net Debt April 3" xfId="2040" xr:uid="{0C71886B-164D-4792-94E4-697E7CBAFEE2}"/>
    <cellStyle name="_Header_Cartel1_050517_CF Net Debt April 3 2" xfId="7948" xr:uid="{C0838125-B99F-4065-918F-25F5F657A4E7}"/>
    <cellStyle name="_Header_Cartel1_050517_CF Net Debt April 3 2 2" xfId="15275" xr:uid="{6B07BF4D-E5C8-4BF8-9E6F-1DC724A2D9AD}"/>
    <cellStyle name="_Header_Cartel1_050517_CF Net Debt April 3 2 2 2" xfId="27786" xr:uid="{977ECB0C-8D35-4EC9-BA54-5B6B96A5EA43}"/>
    <cellStyle name="_Header_Cartel1_050517_CF Net Debt April 3 3" xfId="9539" xr:uid="{E9B43998-AC30-4A19-9C1A-F5FFE580BD3B}"/>
    <cellStyle name="_Header_Cartel1_050517_CF Net Debt April 3 3 2" xfId="16703" xr:uid="{55D14385-27F9-48F3-9BE5-E1A1735D994A}"/>
    <cellStyle name="_Header_Cartel1_050517_CF Net Debt April 3 3 2 2" xfId="29214" xr:uid="{34FEBA69-96DC-4263-A964-55E76B728583}"/>
    <cellStyle name="_Header_Cartel1_050517_CF Net Debt April 3 3 3" xfId="22423" xr:uid="{1FF03408-9656-402D-96C3-2F65083BE6ED}"/>
    <cellStyle name="_Header_Cartel1_050517_CF Net Debt April 3 4" xfId="11831" xr:uid="{F7FBC772-918B-402F-BBB5-6A883D114460}"/>
    <cellStyle name="_Header_Cartel1_050517_CF Net Debt April 3 4 2" xfId="18766" xr:uid="{0C693B46-4EF8-4189-92B3-64D336911530}"/>
    <cellStyle name="_Header_Cartel1_050517_CF Net Debt April 3 4 2 2" xfId="31131" xr:uid="{1B856A71-75B7-4585-A543-F2266F8CF17A}"/>
    <cellStyle name="_Header_Cartel1_050517_CF Net Debt April 3 4 3" xfId="24526" xr:uid="{DCB4E498-F2F9-43F2-BF60-322029128D44}"/>
    <cellStyle name="_Header_Cartel1_050517_CF Net Debt April 4" xfId="7946" xr:uid="{55483DA7-8143-412F-9F95-393D6233EB48}"/>
    <cellStyle name="_Header_Cartel1_050517_CF Net Debt April 4 2" xfId="15273" xr:uid="{2FEA9E8E-74CD-4676-8795-D0F605BE1739}"/>
    <cellStyle name="_Header_Cartel1_050517_CF Net Debt April 4 2 2" xfId="27784" xr:uid="{5B5F31C4-10DA-48EB-A042-13E4E89EEEF2}"/>
    <cellStyle name="_Header_Cartel1_050517_CF Net Debt April 5" xfId="9515" xr:uid="{51827F47-4CD8-4227-AE78-260673483F02}"/>
    <cellStyle name="_Header_Cartel1_050517_CF Net Debt April 5 2" xfId="16681" xr:uid="{FDE3E28D-CFBA-465C-B20F-990429AE790D}"/>
    <cellStyle name="_Header_Cartel1_050517_CF Net Debt April 5 2 2" xfId="29192" xr:uid="{1ECE6BFF-CCE7-4E9A-BA70-7ACEB16D90D8}"/>
    <cellStyle name="_Header_Cartel1_050517_CF Net Debt April 5 3" xfId="22399" xr:uid="{A2AA3E16-DA12-4B52-BB09-E2561ED1B3C4}"/>
    <cellStyle name="_Header_Cartel1_050517_CF Net Debt April 6" xfId="11833" xr:uid="{D85BEBF3-7760-4101-ABA6-BF34BEB3454E}"/>
    <cellStyle name="_Header_Cartel1_050517_CF Net Debt April 6 2" xfId="18768" xr:uid="{62047946-06B9-41E6-9CA7-28FCD83542BD}"/>
    <cellStyle name="_Header_Cartel1_050517_CF Net Debt April 6 2 2" xfId="31133" xr:uid="{9BCFEC81-27F9-4A2D-A5E1-22D15848C63F}"/>
    <cellStyle name="_Header_Cartel1_050517_CF Net Debt April 6 3" xfId="24528" xr:uid="{1C5DDDC9-CACA-47CE-9F8E-BDF923378568}"/>
    <cellStyle name="_Header_Cartel1_06_DBOPS_Actl_C13" xfId="2041" xr:uid="{C1613278-F16E-4827-AE27-2F06CEF1B760}"/>
    <cellStyle name="_Header_Cartel1_1" xfId="2042" xr:uid="{EFE15D1C-BFB5-4B95-99A5-DD31C5FAA74B}"/>
    <cellStyle name="_Header_Cartel1_ADJDOM27" xfId="2043" xr:uid="{B3360E4D-9FCC-48A8-89DB-22229EF5688E}"/>
    <cellStyle name="_Header_Cartel1_ADJDOM27 2" xfId="2044" xr:uid="{F75296BC-A22B-4EE1-B30D-D4D5C62D0E33}"/>
    <cellStyle name="_Header_Cartel1_ADJDOM27 2 2" xfId="7949" xr:uid="{A1F04E94-7A2F-4F0E-9C4C-AD5F6EA34097}"/>
    <cellStyle name="_Header_Cartel1_ADJDOM27 2 2 2" xfId="15276" xr:uid="{A84D477E-7C86-420E-B457-0201DDF9040F}"/>
    <cellStyle name="_Header_Cartel1_ADJDOM27 2 2 2 2" xfId="27787" xr:uid="{4C1AD74A-4C72-4739-B5DC-8DFA00B811F2}"/>
    <cellStyle name="_Header_Cartel1_ADJDOM27 2 3" xfId="9537" xr:uid="{FA563183-4DEF-4B34-A268-7BE73F3DE821}"/>
    <cellStyle name="_Header_Cartel1_ADJDOM27 2 3 2" xfId="16701" xr:uid="{309A08D8-0ADB-4FFE-B21B-359E9BB3C387}"/>
    <cellStyle name="_Header_Cartel1_ADJDOM27 2 3 2 2" xfId="29212" xr:uid="{E927CB26-815C-4868-9032-26B12CC87B34}"/>
    <cellStyle name="_Header_Cartel1_ADJDOM27 2 3 3" xfId="22421" xr:uid="{45F57E50-0C58-4243-B6B7-098BC9175B5D}"/>
    <cellStyle name="_Header_Cartel1_ADJDOM27 2 4" xfId="11829" xr:uid="{4E8A076C-E53B-48CA-AF8B-7F2B86E322FF}"/>
    <cellStyle name="_Header_Cartel1_ADJDOM27 2 4 2" xfId="18764" xr:uid="{317DFBD5-AED3-456B-B223-B59A7E51138E}"/>
    <cellStyle name="_Header_Cartel1_ADJDOM27 2 4 2 2" xfId="31129" xr:uid="{084971C0-AC5A-4828-8AAC-F9C57A74FDA1}"/>
    <cellStyle name="_Header_Cartel1_ADJDOM27 2 4 3" xfId="24524" xr:uid="{A0C7A5A6-F979-4BF7-80BD-22D46B4CEFC1}"/>
    <cellStyle name="_Header_Cartel1_ADJDOM27 3" xfId="2045" xr:uid="{6370AAB5-64CF-4656-BEB1-6C6048828AF5}"/>
    <cellStyle name="_Header_Cartel1_ADJDOM27 3 2" xfId="7950" xr:uid="{053B7E18-2581-4DAE-B1EF-C4BF62356EAE}"/>
    <cellStyle name="_Header_Cartel1_ADJDOM27 3 2 2" xfId="15277" xr:uid="{A2207EFD-DA9B-4758-A821-D7E6B6EF5EDB}"/>
    <cellStyle name="_Header_Cartel1_ADJDOM27 3 2 2 2" xfId="27788" xr:uid="{6114779A-299C-4B1D-8839-329CE9257A35}"/>
    <cellStyle name="_Header_Cartel1_ADJDOM27 3 3" xfId="9536" xr:uid="{7E2F64A9-FC22-4CC1-AD71-20B66A1F76AE}"/>
    <cellStyle name="_Header_Cartel1_ADJDOM27 3 3 2" xfId="16700" xr:uid="{6B32F188-6525-463D-9B9C-771E1E18A253}"/>
    <cellStyle name="_Header_Cartel1_ADJDOM27 3 3 2 2" xfId="29211" xr:uid="{A999CFA4-4164-4FA3-BEF7-93344A87133F}"/>
    <cellStyle name="_Header_Cartel1_ADJDOM27 3 3 3" xfId="22420" xr:uid="{251491EE-55A3-45C1-A89D-8CD10186F519}"/>
    <cellStyle name="_Header_Cartel1_ADJDOM27 3 4" xfId="11828" xr:uid="{5D6C7055-DE42-4494-94AB-AF2BC7ECDE92}"/>
    <cellStyle name="_Header_Cartel1_ADJDOM27 3 4 2" xfId="18763" xr:uid="{67D94A36-635A-4158-87EB-F64062532E35}"/>
    <cellStyle name="_Header_Cartel1_ADJDOM27 3 4 2 2" xfId="31128" xr:uid="{7D5A6541-6A44-4518-80C4-5BBA1A3A852B}"/>
    <cellStyle name="_Header_Cartel1_ADJDOM27 3 4 3" xfId="24523" xr:uid="{81CE6203-EC78-488A-B194-C0829FF3CB61}"/>
    <cellStyle name="_Header_Cartel1_ADJDOM27 4" xfId="11479" xr:uid="{A06609DD-9C5C-4BD1-BB39-7F691422FF91}"/>
    <cellStyle name="_Header_Cartel1_ADJDOM27 4 2" xfId="18441" xr:uid="{69E8B85C-0679-4439-A5D0-8C23D779BCDC}"/>
    <cellStyle name="_Header_Cartel1_ADJDOM27 4 2 2" xfId="30806" xr:uid="{6F83C0C7-9769-4342-9129-01807423CA78}"/>
    <cellStyle name="_Header_Cartel1_ADJDOM27 5" xfId="9538" xr:uid="{25EAE798-B439-4FCC-8837-EA905731959C}"/>
    <cellStyle name="_Header_Cartel1_ADJDOM27 5 2" xfId="16702" xr:uid="{6783D6B3-4626-4E68-B686-3954A9F91C10}"/>
    <cellStyle name="_Header_Cartel1_ADJDOM27 5 2 2" xfId="29213" xr:uid="{CC3D58C3-B7EA-430A-9B51-CAFB5300957D}"/>
    <cellStyle name="_Header_Cartel1_ADJDOM27 5 3" xfId="22422" xr:uid="{A7F7CED5-09F6-462B-8AAD-36E3DF0DA54C}"/>
    <cellStyle name="_Header_Cartel1_ADJDOM27 6" xfId="11830" xr:uid="{F1A5DD7E-D7E5-4ADC-94B7-4281DD149289}"/>
    <cellStyle name="_Header_Cartel1_ADJDOM27 6 2" xfId="18765" xr:uid="{12E5F00E-F9D8-4ED6-85DD-B855A7AB8F9F}"/>
    <cellStyle name="_Header_Cartel1_ADJDOM27 6 2 2" xfId="31130" xr:uid="{04D3EE38-CC84-4533-8044-2D5C15168265}"/>
    <cellStyle name="_Header_Cartel1_ADJDOM27 6 3" xfId="24525" xr:uid="{F484AD5D-5EA3-4DC1-BB12-982097E626B1}"/>
    <cellStyle name="_Header_Cartel1_analisi RO" xfId="2046" xr:uid="{9DACF120-C9A7-445E-9FE2-CB0FDCB6F4FF}"/>
    <cellStyle name="_Header_Cartel1_auto restruct" xfId="2047" xr:uid="{C0F0ED01-F458-462A-BE23-01BC0D308FFA}"/>
    <cellStyle name="_Header_Cartel1_auto restruct 2" xfId="2048" xr:uid="{B4AA4102-7672-4EC4-AA4F-BF57190C70FC}"/>
    <cellStyle name="_Header_Cartel1_auto restruct 2 2" xfId="7953" xr:uid="{9A2EAE4B-636B-46BE-AB81-1E9EF658D5EB}"/>
    <cellStyle name="_Header_Cartel1_auto restruct 2 2 2" xfId="15280" xr:uid="{FF64BC5C-93F6-4772-B8F0-1000AEEA3AE5}"/>
    <cellStyle name="_Header_Cartel1_auto restruct 2 2 2 2" xfId="27791" xr:uid="{5DAC7B87-9796-404B-91C1-50B0BA154FA3}"/>
    <cellStyle name="_Header_Cartel1_auto restruct 2 3" xfId="9533" xr:uid="{335BB74A-DC10-455F-838C-A14505FF7956}"/>
    <cellStyle name="_Header_Cartel1_auto restruct 2 3 2" xfId="16698" xr:uid="{9D73D427-CD1A-4891-8884-BBBD35C0D90B}"/>
    <cellStyle name="_Header_Cartel1_auto restruct 2 3 2 2" xfId="29209" xr:uid="{EA858C05-1181-4717-968E-EC5EB6001A8D}"/>
    <cellStyle name="_Header_Cartel1_auto restruct 2 3 3" xfId="22417" xr:uid="{A8837E91-5B57-49CA-8F79-A530490FF1EA}"/>
    <cellStyle name="_Header_Cartel1_auto restruct 2 4" xfId="11826" xr:uid="{990B996F-DB19-4F5A-9513-31840B328FE0}"/>
    <cellStyle name="_Header_Cartel1_auto restruct 2 4 2" xfId="18761" xr:uid="{E61A3BC1-458E-48AF-B3B7-575CEF4C746A}"/>
    <cellStyle name="_Header_Cartel1_auto restruct 2 4 2 2" xfId="31126" xr:uid="{9F777CB9-81DB-41FD-A7DF-78F88662F158}"/>
    <cellStyle name="_Header_Cartel1_auto restruct 2 4 3" xfId="24521" xr:uid="{0DBD0040-C683-49A2-B540-37053FF5031D}"/>
    <cellStyle name="_Header_Cartel1_auto restruct 3" xfId="2049" xr:uid="{4E6128BE-7C42-4CB4-A735-BD5826785A13}"/>
    <cellStyle name="_Header_Cartel1_auto restruct 3 2" xfId="7954" xr:uid="{EE5CEB02-B070-4F69-B4D6-958375371864}"/>
    <cellStyle name="_Header_Cartel1_auto restruct 3 2 2" xfId="15281" xr:uid="{8DD45B10-7296-489F-B547-689ED3EBA662}"/>
    <cellStyle name="_Header_Cartel1_auto restruct 3 2 2 2" xfId="27792" xr:uid="{4E70B0D5-C5BC-44CD-8650-C3DCC93E9D97}"/>
    <cellStyle name="_Header_Cartel1_auto restruct 3 3" xfId="9532" xr:uid="{59E4B956-853F-424D-A32E-F43A86493BFA}"/>
    <cellStyle name="_Header_Cartel1_auto restruct 3 3 2" xfId="16697" xr:uid="{B97A62F9-E3A0-4318-99E1-7726DA2F0BA9}"/>
    <cellStyle name="_Header_Cartel1_auto restruct 3 3 2 2" xfId="29208" xr:uid="{4F4DB2AD-19BD-4ABD-9FF8-EC673069AA25}"/>
    <cellStyle name="_Header_Cartel1_auto restruct 3 3 3" xfId="22416" xr:uid="{7DC94BAE-DA5E-463E-BA1E-048BB023E5BC}"/>
    <cellStyle name="_Header_Cartel1_auto restruct 3 4" xfId="11825" xr:uid="{FA180CFB-208B-4FBC-AAEF-59658DD1844C}"/>
    <cellStyle name="_Header_Cartel1_auto restruct 3 4 2" xfId="18760" xr:uid="{24424E6F-B578-4992-88F2-0F6297A9DA32}"/>
    <cellStyle name="_Header_Cartel1_auto restruct 3 4 2 2" xfId="31125" xr:uid="{DB0E14FC-8E58-4F3E-AB56-4F854743E620}"/>
    <cellStyle name="_Header_Cartel1_auto restruct 3 4 3" xfId="24520" xr:uid="{F8F7ECEC-19AA-4A4A-AFE4-EE08A15D59DB}"/>
    <cellStyle name="_Header_Cartel1_auto restruct 4" xfId="7952" xr:uid="{2EA01DBD-7155-44A3-9F77-72AA6F7DCF6A}"/>
    <cellStyle name="_Header_Cartel1_auto restruct 4 2" xfId="15279" xr:uid="{148CABD8-0FD3-4084-9444-B608891DD30B}"/>
    <cellStyle name="_Header_Cartel1_auto restruct 4 2 2" xfId="27790" xr:uid="{C93C06E3-3385-4B66-BB0C-8D0901AD4594}"/>
    <cellStyle name="_Header_Cartel1_auto restruct 5" xfId="9534" xr:uid="{08D7895D-BDF4-4707-8BFA-1A1E033C2CA2}"/>
    <cellStyle name="_Header_Cartel1_auto restruct 5 2" xfId="16699" xr:uid="{5BBBC07D-8A27-43D3-839A-F85FD5D488CE}"/>
    <cellStyle name="_Header_Cartel1_auto restruct 5 2 2" xfId="29210" xr:uid="{4D57FBD5-F0D2-4EF0-A178-F5300B2DD21E}"/>
    <cellStyle name="_Header_Cartel1_auto restruct 5 3" xfId="22418" xr:uid="{AFE30D7E-90E6-4C12-AED1-798FF19E5E91}"/>
    <cellStyle name="_Header_Cartel1_auto restruct 6" xfId="11827" xr:uid="{9850566A-8AEE-4D73-8BE3-3366FE8B3437}"/>
    <cellStyle name="_Header_Cartel1_auto restruct 6 2" xfId="18762" xr:uid="{04373DC7-3956-423C-9265-2443E2EC1153}"/>
    <cellStyle name="_Header_Cartel1_auto restruct 6 2 2" xfId="31127" xr:uid="{4B232370-BE33-407E-A34D-84242DF521FF}"/>
    <cellStyle name="_Header_Cartel1_auto restruct 6 3" xfId="24522" xr:uid="{37364DC6-FFCE-4E5E-A8DD-08DB27C12468}"/>
    <cellStyle name="_Header_Cartel1_BDGLIGHT PRESENTAZIONE" xfId="2050" xr:uid="{09B60AEC-7541-4EFF-B58C-2922C310B27D}"/>
    <cellStyle name="_Header_Cartel1_BDGLIGHT PRESENTAZIONE 2" xfId="2051" xr:uid="{7ED675FB-C506-46BF-951B-23C1DB69DE1C}"/>
    <cellStyle name="_Header_Cartel1_BDGLIGHT PRESENTAZIONE 2 2" xfId="7956" xr:uid="{5362E1E1-A1BD-4EB4-9DB8-B89A56F428DA}"/>
    <cellStyle name="_Header_Cartel1_BDGLIGHT PRESENTAZIONE 2 2 2" xfId="15283" xr:uid="{AE2426A2-7575-4259-9E75-1A62D44ADC59}"/>
    <cellStyle name="_Header_Cartel1_BDGLIGHT PRESENTAZIONE 2 2 2 2" xfId="27794" xr:uid="{2AE847F1-58E6-438A-ACEA-C5CC5E88FC04}"/>
    <cellStyle name="_Header_Cartel1_BDGLIGHT PRESENTAZIONE 2 3" xfId="9530" xr:uid="{EF0E7F25-9D88-4FFC-BDA5-858228E0A7AE}"/>
    <cellStyle name="_Header_Cartel1_BDGLIGHT PRESENTAZIONE 2 3 2" xfId="16695" xr:uid="{971346C1-CEF4-46BA-835D-6742C75811BF}"/>
    <cellStyle name="_Header_Cartel1_BDGLIGHT PRESENTAZIONE 2 3 2 2" xfId="29206" xr:uid="{7B0291DE-88AC-48FA-BDD4-185F389EC791}"/>
    <cellStyle name="_Header_Cartel1_BDGLIGHT PRESENTAZIONE 2 3 3" xfId="22414" xr:uid="{73461263-3069-446E-9BF5-29398177B2D8}"/>
    <cellStyle name="_Header_Cartel1_BDGLIGHT PRESENTAZIONE 2 4" xfId="13363" xr:uid="{603C92BD-6DCB-4B2D-A7B8-EDFA0396B886}"/>
    <cellStyle name="_Header_Cartel1_BDGLIGHT PRESENTAZIONE 2 4 2" xfId="18953" xr:uid="{A2A6B69E-C08B-4AB8-99E8-7FF2C0D0D1C0}"/>
    <cellStyle name="_Header_Cartel1_BDGLIGHT PRESENTAZIONE 2 4 2 2" xfId="31318" xr:uid="{F87FE87E-9209-4725-A224-8DD6C24C6472}"/>
    <cellStyle name="_Header_Cartel1_BDGLIGHT PRESENTAZIONE 2 4 3" xfId="26049" xr:uid="{AB1D370C-D76C-4365-9C7E-F9B1F7F6FCB9}"/>
    <cellStyle name="_Header_Cartel1_BDGLIGHT PRESENTAZIONE 3" xfId="2052" xr:uid="{D4AC928C-56B0-4623-B2C2-469BC3A92565}"/>
    <cellStyle name="_Header_Cartel1_BDGLIGHT PRESENTAZIONE 3 2" xfId="11478" xr:uid="{6F056F25-125D-4F6D-AD35-741CA6C120DD}"/>
    <cellStyle name="_Header_Cartel1_BDGLIGHT PRESENTAZIONE 3 2 2" xfId="18440" xr:uid="{CEC26450-AC12-4A08-B8F5-3626F33B7031}"/>
    <cellStyle name="_Header_Cartel1_BDGLIGHT PRESENTAZIONE 3 2 2 2" xfId="30805" xr:uid="{4168267B-DD87-4D30-8870-C3A6A628EED4}"/>
    <cellStyle name="_Header_Cartel1_BDGLIGHT PRESENTAZIONE 3 3" xfId="9529" xr:uid="{653FC18C-F00D-4E98-923A-AD45CA10C20C}"/>
    <cellStyle name="_Header_Cartel1_BDGLIGHT PRESENTAZIONE 3 3 2" xfId="16694" xr:uid="{B145BFDA-C7B0-4B42-9AEF-DDCE434031F7}"/>
    <cellStyle name="_Header_Cartel1_BDGLIGHT PRESENTAZIONE 3 3 2 2" xfId="29205" xr:uid="{73611057-D3B2-46F0-BE29-95E9AB21F31A}"/>
    <cellStyle name="_Header_Cartel1_BDGLIGHT PRESENTAZIONE 3 3 3" xfId="22413" xr:uid="{67DBE0A1-03EE-43BA-B68C-BE37D35DF67D}"/>
    <cellStyle name="_Header_Cartel1_BDGLIGHT PRESENTAZIONE 3 4" xfId="11823" xr:uid="{6557C9F0-A957-479E-8DD6-86E50446A543}"/>
    <cellStyle name="_Header_Cartel1_BDGLIGHT PRESENTAZIONE 3 4 2" xfId="18758" xr:uid="{860488AC-683F-48A0-A99A-CBBD6BD690A7}"/>
    <cellStyle name="_Header_Cartel1_BDGLIGHT PRESENTAZIONE 3 4 2 2" xfId="31123" xr:uid="{E3BD22DE-5D17-40C3-979D-4B3A24AFCB42}"/>
    <cellStyle name="_Header_Cartel1_BDGLIGHT PRESENTAZIONE 3 4 3" xfId="24518" xr:uid="{12C904E2-C021-4E04-9C32-435335698853}"/>
    <cellStyle name="_Header_Cartel1_BDGLIGHT PRESENTAZIONE 4" xfId="7955" xr:uid="{AE65D06A-9903-4E04-80E9-C6B2D1153ABB}"/>
    <cellStyle name="_Header_Cartel1_BDGLIGHT PRESENTAZIONE 4 2" xfId="15282" xr:uid="{E939990B-E079-4CE8-97F1-07C4BAE7284F}"/>
    <cellStyle name="_Header_Cartel1_BDGLIGHT PRESENTAZIONE 4 2 2" xfId="27793" xr:uid="{7854A051-3D82-4BA3-ADE3-46F889F3D19C}"/>
    <cellStyle name="_Header_Cartel1_BDGLIGHT PRESENTAZIONE 5" xfId="9531" xr:uid="{3A3EC966-4E38-4EE7-B56F-7B59850B7931}"/>
    <cellStyle name="_Header_Cartel1_BDGLIGHT PRESENTAZIONE 5 2" xfId="16696" xr:uid="{39F3B55F-14E6-4C4F-AEEB-EF75BE271BBB}"/>
    <cellStyle name="_Header_Cartel1_BDGLIGHT PRESENTAZIONE 5 2 2" xfId="29207" xr:uid="{9037D84C-1EC3-4B96-B22E-6D0E2DBCF988}"/>
    <cellStyle name="_Header_Cartel1_BDGLIGHT PRESENTAZIONE 5 3" xfId="22415" xr:uid="{1D482BA8-DDD7-4531-8D30-2773F1A048C9}"/>
    <cellStyle name="_Header_Cartel1_BDGLIGHT PRESENTAZIONE 6" xfId="11824" xr:uid="{5248AB48-393A-4626-A1AB-08DF7D6BE87E}"/>
    <cellStyle name="_Header_Cartel1_BDGLIGHT PRESENTAZIONE 6 2" xfId="18759" xr:uid="{9BEAE14C-6C38-40CD-9FF1-B551EE92B16C}"/>
    <cellStyle name="_Header_Cartel1_BDGLIGHT PRESENTAZIONE 6 2 2" xfId="31124" xr:uid="{640C3B2F-B81B-4221-8092-74F4F0C9A9EF}"/>
    <cellStyle name="_Header_Cartel1_BDGLIGHT PRESENTAZIONE 6 3" xfId="24519" xr:uid="{30AFD50C-85DD-4F55-9D3C-E284CBA4C6F5}"/>
    <cellStyle name="_Header_Cartel1_budget comparable" xfId="2053" xr:uid="{BC6748C2-2DA4-4749-9780-1A204A2DE105}"/>
    <cellStyle name="_Header_Cartel1_budget comparable 2" xfId="2054" xr:uid="{D51054F3-F9AF-48AD-9EBF-AC0BBBDE9ACD}"/>
    <cellStyle name="_Header_Cartel1_budget comparable 2 2" xfId="7958" xr:uid="{C6BBDE2B-8FF5-4062-94DA-88B80CCCEA84}"/>
    <cellStyle name="_Header_Cartel1_budget comparable 2 2 2" xfId="15285" xr:uid="{D99045E0-52D9-4C94-AFD7-E007DFE285D6}"/>
    <cellStyle name="_Header_Cartel1_budget comparable 2 2 2 2" xfId="27796" xr:uid="{A99BAD10-BFBF-4504-A171-F295FC9DFDF7}"/>
    <cellStyle name="_Header_Cartel1_budget comparable 2 3" xfId="9527" xr:uid="{4199B5F0-9901-46F3-AA2C-A74DB886FEC4}"/>
    <cellStyle name="_Header_Cartel1_budget comparable 2 3 2" xfId="16692" xr:uid="{B45C3A19-475E-4E9B-BDA7-2A7C60F85BDB}"/>
    <cellStyle name="_Header_Cartel1_budget comparable 2 3 2 2" xfId="29203" xr:uid="{737F6B09-684B-4992-B5AD-8EDE0E73AEF3}"/>
    <cellStyle name="_Header_Cartel1_budget comparable 2 3 3" xfId="22411" xr:uid="{DB79C796-BD10-4F1D-B740-A184E1E9A75C}"/>
    <cellStyle name="_Header_Cartel1_budget comparable 2 4" xfId="11821" xr:uid="{B6902DD3-AA80-4FBC-B159-739BC32BE157}"/>
    <cellStyle name="_Header_Cartel1_budget comparable 2 4 2" xfId="18756" xr:uid="{63FDD8D9-C232-4A7B-A648-A366F1106C65}"/>
    <cellStyle name="_Header_Cartel1_budget comparable 2 4 2 2" xfId="31121" xr:uid="{CC2A9C4B-33C4-4764-8C9A-352982AA739A}"/>
    <cellStyle name="_Header_Cartel1_budget comparable 2 4 3" xfId="24516" xr:uid="{6F3F5C9C-6091-4181-B526-985E6B3F12F1}"/>
    <cellStyle name="_Header_Cartel1_budget comparable 3" xfId="2055" xr:uid="{408C2422-DD9E-4619-A09E-76EF251F66DB}"/>
    <cellStyle name="_Header_Cartel1_budget comparable 3 2" xfId="7959" xr:uid="{DBD1327B-1A82-4A90-AB11-6FBE8EDBEBD1}"/>
    <cellStyle name="_Header_Cartel1_budget comparable 3 2 2" xfId="15286" xr:uid="{BDAD33C2-3ADB-43BC-A828-5CB1A3300C79}"/>
    <cellStyle name="_Header_Cartel1_budget comparable 3 2 2 2" xfId="27797" xr:uid="{1AA720EA-F691-48EC-9A04-A3CF4A178F0A}"/>
    <cellStyle name="_Header_Cartel1_budget comparable 3 3" xfId="9526" xr:uid="{083405D4-DD8B-415E-B3B3-B37ED5E8F319}"/>
    <cellStyle name="_Header_Cartel1_budget comparable 3 3 2" xfId="16691" xr:uid="{C2229ABF-50D7-4EC7-9F14-015850154993}"/>
    <cellStyle name="_Header_Cartel1_budget comparable 3 3 2 2" xfId="29202" xr:uid="{A5830CEB-93A6-4A00-8CC7-746F1FAA7007}"/>
    <cellStyle name="_Header_Cartel1_budget comparable 3 3 3" xfId="22410" xr:uid="{D25D3606-6FE7-414C-A29E-0E64667ED5BE}"/>
    <cellStyle name="_Header_Cartel1_budget comparable 3 4" xfId="11820" xr:uid="{94E4D15B-3FE9-4BD2-8FAD-BEB8DD3C54BE}"/>
    <cellStyle name="_Header_Cartel1_budget comparable 3 4 2" xfId="18755" xr:uid="{51E4D3B0-F1BF-484E-9603-677387CA9F92}"/>
    <cellStyle name="_Header_Cartel1_budget comparable 3 4 2 2" xfId="31120" xr:uid="{B94BDCFB-A89B-43BC-BB16-3838135C8CC4}"/>
    <cellStyle name="_Header_Cartel1_budget comparable 3 4 3" xfId="24515" xr:uid="{A28E9C8D-4150-411C-B8E2-D823052B3CC7}"/>
    <cellStyle name="_Header_Cartel1_budget comparable 4" xfId="7957" xr:uid="{63BCB364-D46B-4183-B9A9-CD96FD27B8FF}"/>
    <cellStyle name="_Header_Cartel1_budget comparable 4 2" xfId="15284" xr:uid="{5A5BC43F-8D02-4D64-B9D3-9E793BC635EC}"/>
    <cellStyle name="_Header_Cartel1_budget comparable 4 2 2" xfId="27795" xr:uid="{2FAE9938-4353-4D9C-9A3E-910FDA013BF4}"/>
    <cellStyle name="_Header_Cartel1_budget comparable 5" xfId="9528" xr:uid="{B8EF9DCF-03D4-4830-BC34-063049D83212}"/>
    <cellStyle name="_Header_Cartel1_budget comparable 5 2" xfId="16693" xr:uid="{5B19F483-44E5-46BF-9CA1-160BC927A6A5}"/>
    <cellStyle name="_Header_Cartel1_budget comparable 5 2 2" xfId="29204" xr:uid="{49F63EFE-7157-4248-87A4-2F37FA217DF0}"/>
    <cellStyle name="_Header_Cartel1_budget comparable 5 3" xfId="22412" xr:uid="{99D6DCC5-9EDD-4A8F-888A-68B1E30C8898}"/>
    <cellStyle name="_Header_Cartel1_budget comparable 6" xfId="11822" xr:uid="{8A7E3DDF-BD1C-4B4C-9642-380224CB41C8}"/>
    <cellStyle name="_Header_Cartel1_budget comparable 6 2" xfId="18757" xr:uid="{055EAAD4-31E5-4741-8A4D-3C01754210E6}"/>
    <cellStyle name="_Header_Cartel1_budget comparable 6 2 2" xfId="31122" xr:uid="{16A22DBD-8E9A-45E4-BF12-D243DBBA00F9}"/>
    <cellStyle name="_Header_Cartel1_budget comparable 6 3" xfId="24517" xr:uid="{18297DB7-5038-4B0E-911D-CD450C870B6B}"/>
    <cellStyle name="_Header_Cartel1_Cartel1" xfId="2056" xr:uid="{1C819490-4E37-4618-9898-594B07BB31E5}"/>
    <cellStyle name="_Header_Cartel1_Cartel1 2" xfId="2057" xr:uid="{20D449E2-A63C-4C55-9825-18FF3D5337DD}"/>
    <cellStyle name="_Header_Cartel1_Cartel1 2 2" xfId="7961" xr:uid="{D758CFA7-284C-4E2B-98FE-A608548D0978}"/>
    <cellStyle name="_Header_Cartel1_Cartel1 2 2 2" xfId="15288" xr:uid="{C7893375-7F34-42F5-92A6-ADA192B6B1DA}"/>
    <cellStyle name="_Header_Cartel1_Cartel1 2 2 2 2" xfId="27799" xr:uid="{2326CC05-B3E8-4A47-A3E4-47A3FC79BF48}"/>
    <cellStyle name="_Header_Cartel1_Cartel1 2 3" xfId="9524" xr:uid="{5804349E-CBEE-4B4E-AD25-8AA12F4BFD24}"/>
    <cellStyle name="_Header_Cartel1_Cartel1 2 3 2" xfId="16689" xr:uid="{2FF51977-7F67-4523-BDF6-CE198D451FCC}"/>
    <cellStyle name="_Header_Cartel1_Cartel1 2 3 2 2" xfId="29200" xr:uid="{C7A469D5-B2D0-46A3-A457-1845C9B0A623}"/>
    <cellStyle name="_Header_Cartel1_Cartel1 2 3 3" xfId="22408" xr:uid="{BFF33F65-0299-421C-A54A-1009AC5E1D81}"/>
    <cellStyle name="_Header_Cartel1_Cartel1 2 4" xfId="11818" xr:uid="{01F19350-65A3-4752-B289-717789E8A4D6}"/>
    <cellStyle name="_Header_Cartel1_Cartel1 2 4 2" xfId="18753" xr:uid="{BF05B69E-1B79-40AB-9ACA-16B8C159A337}"/>
    <cellStyle name="_Header_Cartel1_Cartel1 2 4 2 2" xfId="31118" xr:uid="{1DA461F6-D0A0-47B5-AFDC-09335FB35033}"/>
    <cellStyle name="_Header_Cartel1_Cartel1 2 4 3" xfId="24513" xr:uid="{B647AFA6-7F94-4AC5-8F94-95581A56546F}"/>
    <cellStyle name="_Header_Cartel1_Cartel1 3" xfId="2058" xr:uid="{DBCDC6CF-D8CC-4EDC-9325-60D90D43F64A}"/>
    <cellStyle name="_Header_Cartel1_Cartel1 3 2" xfId="7962" xr:uid="{CCD41276-9F8A-47CF-BD5E-BAF38953A1BC}"/>
    <cellStyle name="_Header_Cartel1_Cartel1 3 2 2" xfId="15289" xr:uid="{DC600148-D132-42D7-8B92-6A1D8C33CC1D}"/>
    <cellStyle name="_Header_Cartel1_Cartel1 3 2 2 2" xfId="27800" xr:uid="{93FAB859-131A-4DB2-ACEF-B43F15014BF0}"/>
    <cellStyle name="_Header_Cartel1_Cartel1 3 3" xfId="9523" xr:uid="{536AE72C-AB38-4F11-8C5E-E0BE037AC250}"/>
    <cellStyle name="_Header_Cartel1_Cartel1 3 3 2" xfId="16688" xr:uid="{6A80DD03-3DAF-4D9E-931E-4ED9F21E061D}"/>
    <cellStyle name="_Header_Cartel1_Cartel1 3 3 2 2" xfId="29199" xr:uid="{B8DC86AD-375C-4A7F-9C20-8E42A404AE35}"/>
    <cellStyle name="_Header_Cartel1_Cartel1 3 3 3" xfId="22407" xr:uid="{1F1C4BFA-8620-4347-A769-3F9E898EA428}"/>
    <cellStyle name="_Header_Cartel1_Cartel1 3 4" xfId="11817" xr:uid="{C937DC63-401D-496C-9845-F2B12D8D678A}"/>
    <cellStyle name="_Header_Cartel1_Cartel1 3 4 2" xfId="18752" xr:uid="{CDBC66DB-8ED7-44E2-8BC2-35CB3A3B537E}"/>
    <cellStyle name="_Header_Cartel1_Cartel1 3 4 2 2" xfId="31117" xr:uid="{7A3A8CF6-7F85-418F-B2C7-EBBAA0BC8E3A}"/>
    <cellStyle name="_Header_Cartel1_Cartel1 3 4 3" xfId="24512" xr:uid="{B6CAB72E-49FD-4CB9-A9F7-D1495A369896}"/>
    <cellStyle name="_Header_Cartel1_Cartel1 4" xfId="7960" xr:uid="{175E9CD2-B138-4F56-ACCB-D1B74A79D2AC}"/>
    <cellStyle name="_Header_Cartel1_Cartel1 4 2" xfId="15287" xr:uid="{F763208B-400E-49CD-9EFD-97469C8C7EBF}"/>
    <cellStyle name="_Header_Cartel1_Cartel1 4 2 2" xfId="27798" xr:uid="{CF3C3644-4A54-4C09-8DF1-3527C4422242}"/>
    <cellStyle name="_Header_Cartel1_Cartel1 5" xfId="9525" xr:uid="{CB80E8F2-DE46-4182-9DA2-01665D7AEBFD}"/>
    <cellStyle name="_Header_Cartel1_Cartel1 5 2" xfId="16690" xr:uid="{E485ACD7-EFBA-497F-A0E8-CD6287ACDE4A}"/>
    <cellStyle name="_Header_Cartel1_Cartel1 5 2 2" xfId="29201" xr:uid="{293AF477-B220-4B46-B524-4C59233E762F}"/>
    <cellStyle name="_Header_Cartel1_Cartel1 5 3" xfId="22409" xr:uid="{412D3DAD-1249-4628-A1B0-D9891C519087}"/>
    <cellStyle name="_Header_Cartel1_Cartel1 6" xfId="11819" xr:uid="{8F0179E5-B2EA-495C-A967-9EF51120E868}"/>
    <cellStyle name="_Header_Cartel1_Cartel1 6 2" xfId="18754" xr:uid="{91318A7F-9BB2-4C2D-8EDD-2D225BC07EE9}"/>
    <cellStyle name="_Header_Cartel1_Cartel1 6 2 2" xfId="31119" xr:uid="{A8E29967-C97C-497F-BC81-1EC329F67EBD}"/>
    <cellStyle name="_Header_Cartel1_Cartel1 6 3" xfId="24514" xr:uid="{D6785C21-12A7-4B95-896F-D353E0CD17AD}"/>
    <cellStyle name="_Header_Cartel1_Cartel1_1" xfId="2059" xr:uid="{4FF0507A-54CB-4274-BC37-D51514DACD33}"/>
    <cellStyle name="_Header_Cartel1_Cartel2" xfId="2060" xr:uid="{E937A59E-4BA3-4936-9F1F-175085F53D84}"/>
    <cellStyle name="_Header_Cartel1_Cartel2 2" xfId="2061" xr:uid="{B350CD1E-3F55-4F03-8B60-D1DFB1CA7602}"/>
    <cellStyle name="_Header_Cartel1_Cartel2 2 2" xfId="7965" xr:uid="{2D4A6A0E-1009-474A-998A-3160472833E0}"/>
    <cellStyle name="_Header_Cartel1_Cartel2 2 2 2" xfId="15292" xr:uid="{27659706-6222-43AF-A31E-672234821793}"/>
    <cellStyle name="_Header_Cartel1_Cartel2 2 2 2 2" xfId="27803" xr:uid="{9D6FFB31-EC8D-40DC-9445-0D6393A7F82B}"/>
    <cellStyle name="_Header_Cartel1_Cartel2 2 3" xfId="9520" xr:uid="{F8430E3A-ABAF-4111-993E-745A1B30C6B7}"/>
    <cellStyle name="_Header_Cartel1_Cartel2 2 3 2" xfId="16686" xr:uid="{E51AB20D-8059-42E1-8AB8-8F65E9AC582D}"/>
    <cellStyle name="_Header_Cartel1_Cartel2 2 3 2 2" xfId="29197" xr:uid="{6C50583A-51B0-4B5D-8B2A-8773F6DEAAF0}"/>
    <cellStyle name="_Header_Cartel1_Cartel2 2 3 3" xfId="22404" xr:uid="{B89B2A8D-1735-4CCD-8CDE-1F0A866D4104}"/>
    <cellStyle name="_Header_Cartel1_Cartel2 2 4" xfId="11816" xr:uid="{0ED5E420-9C9E-4C5D-AFAB-E0E538851CE5}"/>
    <cellStyle name="_Header_Cartel1_Cartel2 2 4 2" xfId="18751" xr:uid="{1365BC08-5096-43C9-9326-7ED59DC18774}"/>
    <cellStyle name="_Header_Cartel1_Cartel2 2 4 2 2" xfId="31116" xr:uid="{63E2A6E3-F3AC-4F84-A52E-D46E3B260695}"/>
    <cellStyle name="_Header_Cartel1_Cartel2 2 4 3" xfId="24511" xr:uid="{D1E48FAC-1C40-488C-8EBC-6F028407B2E0}"/>
    <cellStyle name="_Header_Cartel1_Cartel2 3" xfId="2062" xr:uid="{E9B6A828-B99D-409C-B22D-B25613ABF263}"/>
    <cellStyle name="_Header_Cartel1_Cartel2 3 2" xfId="7967" xr:uid="{0180D3F3-3091-4AB2-A824-4BB18BD58C04}"/>
    <cellStyle name="_Header_Cartel1_Cartel2 3 2 2" xfId="15294" xr:uid="{4EFE40DA-E677-4955-AB02-99C632FA7087}"/>
    <cellStyle name="_Header_Cartel1_Cartel2 3 2 2 2" xfId="27805" xr:uid="{14DD4342-9375-41C1-9B04-9EBCA5AC332C}"/>
    <cellStyle name="_Header_Cartel1_Cartel2 3 3" xfId="9519" xr:uid="{D4C6F126-F74F-47D4-AE63-BDF238D9D193}"/>
    <cellStyle name="_Header_Cartel1_Cartel2 3 3 2" xfId="16685" xr:uid="{CF19D7B0-D5B8-4600-8CF6-986C7413864F}"/>
    <cellStyle name="_Header_Cartel1_Cartel2 3 3 2 2" xfId="29196" xr:uid="{C2056B0A-A981-4597-B6AD-315925E284D2}"/>
    <cellStyle name="_Header_Cartel1_Cartel2 3 3 3" xfId="22403" xr:uid="{C935500A-B247-4BD1-ABF2-CD1A452B74B3}"/>
    <cellStyle name="_Header_Cartel1_Cartel2 3 4" xfId="11815" xr:uid="{11B25AC5-ED90-4E29-B33C-D6929058B16B}"/>
    <cellStyle name="_Header_Cartel1_Cartel2 3 4 2" xfId="18750" xr:uid="{AF1920E9-B2E5-459E-A416-3710532562BB}"/>
    <cellStyle name="_Header_Cartel1_Cartel2 3 4 2 2" xfId="31115" xr:uid="{A8888D82-D8F4-47EA-AA31-AAB7C2400FEE}"/>
    <cellStyle name="_Header_Cartel1_Cartel2 3 4 3" xfId="24510" xr:uid="{D17C3DF1-4671-4C23-9762-CC40E978C1F6}"/>
    <cellStyle name="_Header_Cartel1_Cartel2 4" xfId="7964" xr:uid="{1AF8D3A9-E758-4B96-93F0-D8F43B220CA1}"/>
    <cellStyle name="_Header_Cartel1_Cartel2 4 2" xfId="15291" xr:uid="{39DCB7F0-F128-417E-8D0C-FCFC22ECF9B0}"/>
    <cellStyle name="_Header_Cartel1_Cartel2 4 2 2" xfId="27802" xr:uid="{31FEB0FF-7716-430D-B7DA-73DFCE01A4A4}"/>
    <cellStyle name="_Header_Cartel1_Cartel2 5" xfId="9521" xr:uid="{2EAFD419-20FD-43C6-B481-20EF61B7F18B}"/>
    <cellStyle name="_Header_Cartel1_Cartel2 5 2" xfId="16687" xr:uid="{D9C1CE61-20B5-4672-96DA-6A78D6AEABDE}"/>
    <cellStyle name="_Header_Cartel1_Cartel2 5 2 2" xfId="29198" xr:uid="{72DCDF0C-3BC1-4E03-96A5-407D92FC77EC}"/>
    <cellStyle name="_Header_Cartel1_Cartel2 5 3" xfId="22405" xr:uid="{AE7567E8-C7AA-41D7-9B69-17871F6493C0}"/>
    <cellStyle name="_Header_Cartel1_Cartel2 6" xfId="13368" xr:uid="{2D1D0D31-3F6E-4450-AD24-131C2018E81F}"/>
    <cellStyle name="_Header_Cartel1_Cartel2 6 2" xfId="18954" xr:uid="{BBB7E781-4B80-402B-98E7-0A346610A3DA}"/>
    <cellStyle name="_Header_Cartel1_Cartel2 6 2 2" xfId="31319" xr:uid="{BC131350-F9A3-47A5-89E5-AEC2201E1779}"/>
    <cellStyle name="_Header_Cartel1_Cartel2 6 3" xfId="26054" xr:uid="{E75CC88E-2EAC-41E7-B2A7-FAC72E27E9DC}"/>
    <cellStyle name="_Header_Cartel1_Cartel21" xfId="2063" xr:uid="{D847AD82-9D5B-40AE-A2A4-4D4C998094EB}"/>
    <cellStyle name="_Header_Cartel1_Cartel21 2" xfId="2064" xr:uid="{8C8ED7D4-0309-487A-B300-F858A5AD41A8}"/>
    <cellStyle name="_Header_Cartel1_Cartel21 2 2" xfId="7968" xr:uid="{11408100-DADB-499C-BCBD-5AA7BB7A77D9}"/>
    <cellStyle name="_Header_Cartel1_Cartel21 2 2 2" xfId="15295" xr:uid="{FFF31DC0-D2DC-426F-86DE-0936DC3BDE09}"/>
    <cellStyle name="_Header_Cartel1_Cartel21 2 2 2 2" xfId="27806" xr:uid="{F5AFFC2E-5330-4A72-B0D9-F0FCAABB8074}"/>
    <cellStyle name="_Header_Cartel1_Cartel21 2 3" xfId="9517" xr:uid="{CBE99852-2EE0-4391-B9ED-810D7F062CDE}"/>
    <cellStyle name="_Header_Cartel1_Cartel21 2 3 2" xfId="16683" xr:uid="{9D1B7EC7-1501-4B4B-B25F-0D40CB3806B7}"/>
    <cellStyle name="_Header_Cartel1_Cartel21 2 3 2 2" xfId="29194" xr:uid="{DE035579-FFA4-4E1A-ACA1-B0C163970CD7}"/>
    <cellStyle name="_Header_Cartel1_Cartel21 2 3 3" xfId="22401" xr:uid="{CBD00BAB-39CD-440B-BEFA-FB50DB937A4F}"/>
    <cellStyle name="_Header_Cartel1_Cartel21 2 4" xfId="11813" xr:uid="{4433500C-0119-40EC-8E5A-92B4C31B297E}"/>
    <cellStyle name="_Header_Cartel1_Cartel21 2 4 2" xfId="18748" xr:uid="{689088AB-A3A3-4C84-A262-8E3209DD76A7}"/>
    <cellStyle name="_Header_Cartel1_Cartel21 2 4 2 2" xfId="31113" xr:uid="{5D45BE76-19BC-47BF-9EA6-241A747A329E}"/>
    <cellStyle name="_Header_Cartel1_Cartel21 2 4 3" xfId="24508" xr:uid="{0BEF03DB-8D2A-41A6-9C18-27B9A4E6986F}"/>
    <cellStyle name="_Header_Cartel1_Cartel21 3" xfId="2065" xr:uid="{EC92B95E-1C0B-487A-946A-07B6A10336F5}"/>
    <cellStyle name="_Header_Cartel1_Cartel21 3 2" xfId="7969" xr:uid="{1085C679-2906-411A-A397-678A568F6703}"/>
    <cellStyle name="_Header_Cartel1_Cartel21 3 2 2" xfId="15296" xr:uid="{28B4A084-CB6D-4B68-BBDC-A861E303A285}"/>
    <cellStyle name="_Header_Cartel1_Cartel21 3 2 2 2" xfId="27807" xr:uid="{F9A7778D-6457-4E58-AE1A-96527324A4D1}"/>
    <cellStyle name="_Header_Cartel1_Cartel21 3 3" xfId="9516" xr:uid="{32C0FFFA-3BC5-4253-B3C6-42F9E57F9A3C}"/>
    <cellStyle name="_Header_Cartel1_Cartel21 3 3 2" xfId="16682" xr:uid="{EC913BE1-CA1A-430C-85C0-151E6C3FB647}"/>
    <cellStyle name="_Header_Cartel1_Cartel21 3 3 2 2" xfId="29193" xr:uid="{C65AC474-5860-4146-B829-892835A9FBBC}"/>
    <cellStyle name="_Header_Cartel1_Cartel21 3 3 3" xfId="22400" xr:uid="{2D5C4BDB-FEF4-4341-8B9B-FAB51A802690}"/>
    <cellStyle name="_Header_Cartel1_Cartel21 3 4" xfId="11812" xr:uid="{6950F5E8-DA52-46C3-8A58-6446EFFFD129}"/>
    <cellStyle name="_Header_Cartel1_Cartel21 3 4 2" xfId="18747" xr:uid="{EFE66BC6-E4B6-4F4C-BED7-2CB005B1BCB9}"/>
    <cellStyle name="_Header_Cartel1_Cartel21 3 4 2 2" xfId="31112" xr:uid="{0E8A2C14-ACA2-4E3A-8ADB-142614F421BB}"/>
    <cellStyle name="_Header_Cartel1_Cartel21 3 4 3" xfId="24507" xr:uid="{F3D58D7F-040A-482F-8CF8-ECEBEF995327}"/>
    <cellStyle name="_Header_Cartel1_Cartel21 4" xfId="7966" xr:uid="{2597CB40-76E5-43EA-B6B3-F312B1535965}"/>
    <cellStyle name="_Header_Cartel1_Cartel21 4 2" xfId="15293" xr:uid="{17220B12-F328-44C5-8851-3047D33B4C09}"/>
    <cellStyle name="_Header_Cartel1_Cartel21 4 2 2" xfId="27804" xr:uid="{52D516F2-1F52-4D1F-86DC-346306277FF5}"/>
    <cellStyle name="_Header_Cartel1_Cartel21 5" xfId="9490" xr:uid="{931EA3D9-7163-45D7-A18D-21F0EA2A963E}"/>
    <cellStyle name="_Header_Cartel1_Cartel21 5 2" xfId="16657" xr:uid="{34289F78-C85F-45D3-81E4-E7B98120ED0F}"/>
    <cellStyle name="_Header_Cartel1_Cartel21 5 2 2" xfId="29168" xr:uid="{943E33CC-10E1-42C8-B86C-771F76F3255F}"/>
    <cellStyle name="_Header_Cartel1_Cartel21 5 3" xfId="22374" xr:uid="{5E0D2FD6-8402-40DA-A313-D8E6EB3AC8D7}"/>
    <cellStyle name="_Header_Cartel1_Cartel21 6" xfId="11814" xr:uid="{1116C929-984E-4662-8666-8AA58FEE36B4}"/>
    <cellStyle name="_Header_Cartel1_Cartel21 6 2" xfId="18749" xr:uid="{92626D76-442F-4F64-9605-B434C5C0BDE9}"/>
    <cellStyle name="_Header_Cartel1_Cartel21 6 2 2" xfId="31114" xr:uid="{C4453B9B-2B71-4259-B81D-2EE1E8FC2F45}"/>
    <cellStyle name="_Header_Cartel1_Cartel21 6 3" xfId="24509" xr:uid="{9675C892-2B25-4552-A56B-12D517BC9176}"/>
    <cellStyle name="_Header_Cartel1_Cartel31" xfId="2066" xr:uid="{5572F9F9-F3B4-4DF9-BA03-DF7C3C5D3406}"/>
    <cellStyle name="_Header_Cartel1_cash flow  per quarter" xfId="2067" xr:uid="{C2E98B17-4915-496D-ACB4-31C764A6E377}"/>
    <cellStyle name="_Header_Cartel1_cash flow  per quarter 2" xfId="2068" xr:uid="{7ECA0E2F-20C7-49D8-BD5E-82A961B97100}"/>
    <cellStyle name="_Header_Cartel1_cash flow  per quarter 2 2" xfId="7972" xr:uid="{E220C15D-1C9F-45B0-B1EE-AA7EAED92AE3}"/>
    <cellStyle name="_Header_Cartel1_cash flow  per quarter 2 2 2" xfId="15299" xr:uid="{CD71722D-C53E-4F47-9016-8E8692FAF319}"/>
    <cellStyle name="_Header_Cartel1_cash flow  per quarter 2 2 2 2" xfId="27810" xr:uid="{C23B11E9-570A-431A-B1B1-5289BE661161}"/>
    <cellStyle name="_Header_Cartel1_cash flow  per quarter 2 3" xfId="9513" xr:uid="{ED5B423E-A34E-4286-9BE7-CE7AD530FBFB}"/>
    <cellStyle name="_Header_Cartel1_cash flow  per quarter 2 3 2" xfId="16679" xr:uid="{6BDE19E3-93A1-4C36-9790-77B633D0EF19}"/>
    <cellStyle name="_Header_Cartel1_cash flow  per quarter 2 3 2 2" xfId="29190" xr:uid="{0C99B0B8-C2B9-472A-8753-CAE774BCEF77}"/>
    <cellStyle name="_Header_Cartel1_cash flow  per quarter 2 3 3" xfId="22397" xr:uid="{C8F53A61-0539-42FA-BD0C-5F56BBD9EAAB}"/>
    <cellStyle name="_Header_Cartel1_cash flow  per quarter 2 4" xfId="11810" xr:uid="{B32D481A-4055-4E98-939D-81650E75DDA1}"/>
    <cellStyle name="_Header_Cartel1_cash flow  per quarter 2 4 2" xfId="18745" xr:uid="{80EF02FC-F917-4EE2-9C9C-5A18502D0075}"/>
    <cellStyle name="_Header_Cartel1_cash flow  per quarter 2 4 2 2" xfId="31110" xr:uid="{6077D3A6-9CEB-4B7B-B102-52CE2AE09522}"/>
    <cellStyle name="_Header_Cartel1_cash flow  per quarter 2 4 3" xfId="24505" xr:uid="{473C80EE-9AFD-48D0-A013-D6C214BB425F}"/>
    <cellStyle name="_Header_Cartel1_cash flow  per quarter 3" xfId="2069" xr:uid="{43DA455E-B239-4351-8144-74579F6B71E4}"/>
    <cellStyle name="_Header_Cartel1_cash flow  per quarter 3 2" xfId="7973" xr:uid="{42ABC05E-4235-4608-BC63-FFAA98E94D35}"/>
    <cellStyle name="_Header_Cartel1_cash flow  per quarter 3 2 2" xfId="15300" xr:uid="{5BA5D96D-B1C4-4ED1-9D67-3B92D7B9DE16}"/>
    <cellStyle name="_Header_Cartel1_cash flow  per quarter 3 2 2 2" xfId="27811" xr:uid="{2AD5B9C7-2C2A-4590-B5F7-4AFBE447BFC4}"/>
    <cellStyle name="_Header_Cartel1_cash flow  per quarter 3 3" xfId="9512" xr:uid="{C2B67BA6-D782-4BCB-9E6D-3A59F4BB1F69}"/>
    <cellStyle name="_Header_Cartel1_cash flow  per quarter 3 3 2" xfId="16678" xr:uid="{E2A2A6AA-C0F9-428B-8A9B-90E3717E49F2}"/>
    <cellStyle name="_Header_Cartel1_cash flow  per quarter 3 3 2 2" xfId="29189" xr:uid="{8A9FE3D2-02A4-4E90-8E9B-858599DC35B9}"/>
    <cellStyle name="_Header_Cartel1_cash flow  per quarter 3 3 3" xfId="22396" xr:uid="{3BE9BCF3-2EB4-4283-A318-3DC50F0CD71F}"/>
    <cellStyle name="_Header_Cartel1_cash flow  per quarter 3 4" xfId="11809" xr:uid="{99005730-9511-4818-9667-EE28A2633E97}"/>
    <cellStyle name="_Header_Cartel1_cash flow  per quarter 3 4 2" xfId="18744" xr:uid="{4E5B6172-5489-4E86-B6EF-A785CC41A1C8}"/>
    <cellStyle name="_Header_Cartel1_cash flow  per quarter 3 4 2 2" xfId="31109" xr:uid="{CBD94407-0BE0-4EDC-BC0F-ACCB747A3CE5}"/>
    <cellStyle name="_Header_Cartel1_cash flow  per quarter 3 4 3" xfId="24504" xr:uid="{8594F280-04A0-45FF-8C74-A113647D38BF}"/>
    <cellStyle name="_Header_Cartel1_cash flow  per quarter 4" xfId="7971" xr:uid="{181954AD-DC0A-43CD-96DB-B13BDAB3D85A}"/>
    <cellStyle name="_Header_Cartel1_cash flow  per quarter 4 2" xfId="15298" xr:uid="{55A444BA-14AC-4351-B1A2-900629A70F49}"/>
    <cellStyle name="_Header_Cartel1_cash flow  per quarter 4 2 2" xfId="27809" xr:uid="{0A9BFDDF-C7B2-4020-A1EF-156C0B32517D}"/>
    <cellStyle name="_Header_Cartel1_cash flow  per quarter 5" xfId="9514" xr:uid="{7E107196-EF5B-402D-B876-EC3794F740BA}"/>
    <cellStyle name="_Header_Cartel1_cash flow  per quarter 5 2" xfId="16680" xr:uid="{46D35A2D-AF3B-4575-98C8-77E80B80867B}"/>
    <cellStyle name="_Header_Cartel1_cash flow  per quarter 5 2 2" xfId="29191" xr:uid="{532195A5-1C34-4192-BBC2-A6EBB1C43229}"/>
    <cellStyle name="_Header_Cartel1_cash flow  per quarter 5 3" xfId="22398" xr:uid="{685D4BDF-5BC7-4766-89DA-64CBA30AA16F}"/>
    <cellStyle name="_Header_Cartel1_cash flow  per quarter 6" xfId="11811" xr:uid="{2EC2C71D-883D-44FE-A6F5-DDB8281F9A8F}"/>
    <cellStyle name="_Header_Cartel1_cash flow  per quarter 6 2" xfId="18746" xr:uid="{0B907258-92E7-4035-99B8-DEF183E9E7F6}"/>
    <cellStyle name="_Header_Cartel1_cash flow  per quarter 6 2 2" xfId="31111" xr:uid="{36F3A87A-C2AA-4487-BAFC-4B61A6A7B473}"/>
    <cellStyle name="_Header_Cartel1_cash flow  per quarter 6 3" xfId="24506" xr:uid="{0A56D63C-2493-442C-BABB-A4B1BDCC3E5D}"/>
    <cellStyle name="_Header_Cartel1_cash flow c13" xfId="2070" xr:uid="{7CDC2963-B96C-4B3F-B347-303B28E6FEF4}"/>
    <cellStyle name="_Header_Cartel1_CASH FLOW TRADING4" xfId="2071" xr:uid="{DF6DCD9A-A616-428A-8543-285C3EA7B1CB}"/>
    <cellStyle name="_Header_Cartel1_CASH FLOW TRADING4 2" xfId="2072" xr:uid="{64EE90D3-F71C-413E-9A79-E370CA586926}"/>
    <cellStyle name="_Header_Cartel1_CASH FLOW TRADING4 2 2" xfId="7976" xr:uid="{0F5115C1-0F92-4917-9C03-3094A85B95D9}"/>
    <cellStyle name="_Header_Cartel1_CASH FLOW TRADING4 2 2 2" xfId="15302" xr:uid="{7A7654B1-85ED-498C-9DDD-6185BABA6D00}"/>
    <cellStyle name="_Header_Cartel1_CASH FLOW TRADING4 2 2 2 2" xfId="27813" xr:uid="{1E50EEB7-C80D-4A63-A351-1E0AFB1C3F2D}"/>
    <cellStyle name="_Header_Cartel1_CASH FLOW TRADING4 2 3" xfId="9509" xr:uid="{7C1126EC-1364-4363-96FE-3B2FD957D064}"/>
    <cellStyle name="_Header_Cartel1_CASH FLOW TRADING4 2 3 2" xfId="16676" xr:uid="{13708653-4960-42F6-BDA4-E4B44C1150F0}"/>
    <cellStyle name="_Header_Cartel1_CASH FLOW TRADING4 2 3 2 2" xfId="29187" xr:uid="{E5444672-45CB-40AA-8418-F4FDAE3D8348}"/>
    <cellStyle name="_Header_Cartel1_CASH FLOW TRADING4 2 3 3" xfId="22393" xr:uid="{F355E4C5-A827-4DAC-977C-BE042EADDFCE}"/>
    <cellStyle name="_Header_Cartel1_CASH FLOW TRADING4 2 4" xfId="11807" xr:uid="{99029315-7056-4793-948D-4D8B3B522FF2}"/>
    <cellStyle name="_Header_Cartel1_CASH FLOW TRADING4 2 4 2" xfId="18742" xr:uid="{32FC440D-040C-463F-8AAB-8425D2BCFA1C}"/>
    <cellStyle name="_Header_Cartel1_CASH FLOW TRADING4 2 4 2 2" xfId="31107" xr:uid="{A15BDFFD-39D1-40B1-8DFF-DE06CF808AAF}"/>
    <cellStyle name="_Header_Cartel1_CASH FLOW TRADING4 2 4 3" xfId="24502" xr:uid="{14B16342-0572-4F3B-BB76-34147E9B5A3C}"/>
    <cellStyle name="_Header_Cartel1_CASH FLOW TRADING4 3" xfId="2073" xr:uid="{4CEE8363-A37B-409B-89B9-A5E9B943646C}"/>
    <cellStyle name="_Header_Cartel1_CASH FLOW TRADING4 3 2" xfId="7977" xr:uid="{65E8AE03-A8C9-4BA7-ADFD-581A64058D0D}"/>
    <cellStyle name="_Header_Cartel1_CASH FLOW TRADING4 3 2 2" xfId="15303" xr:uid="{44C910FF-AC62-4F66-97A7-B0855DCC0C09}"/>
    <cellStyle name="_Header_Cartel1_CASH FLOW TRADING4 3 2 2 2" xfId="27814" xr:uid="{4F0E6AF9-283C-4DFE-83D7-29E60AABF745}"/>
    <cellStyle name="_Header_Cartel1_CASH FLOW TRADING4 3 3" xfId="9508" xr:uid="{31A2E1BB-E4BF-40A7-918D-7E766D59E1BE}"/>
    <cellStyle name="_Header_Cartel1_CASH FLOW TRADING4 3 3 2" xfId="16675" xr:uid="{876AD6CF-B039-4618-A2CD-20FFDC7D672D}"/>
    <cellStyle name="_Header_Cartel1_CASH FLOW TRADING4 3 3 2 2" xfId="29186" xr:uid="{17A28204-251A-4E55-BD08-34E9AA88F5D4}"/>
    <cellStyle name="_Header_Cartel1_CASH FLOW TRADING4 3 3 3" xfId="22392" xr:uid="{5AFA7282-93F8-4B0F-AB21-70A37DDAAC71}"/>
    <cellStyle name="_Header_Cartel1_CASH FLOW TRADING4 3 4" xfId="11806" xr:uid="{8E393620-E744-4387-89A4-3B1F01C763ED}"/>
    <cellStyle name="_Header_Cartel1_CASH FLOW TRADING4 3 4 2" xfId="18741" xr:uid="{A66EF2E3-DBE0-4543-911A-9A0C16616403}"/>
    <cellStyle name="_Header_Cartel1_CASH FLOW TRADING4 3 4 2 2" xfId="31106" xr:uid="{A37B9D78-DD5C-40D7-8DF2-565FB345862F}"/>
    <cellStyle name="_Header_Cartel1_CASH FLOW TRADING4 3 4 3" xfId="24501" xr:uid="{A48C8F28-A2B1-4BA3-8B21-C795378D3D61}"/>
    <cellStyle name="_Header_Cartel1_CASH FLOW TRADING4 4" xfId="7975" xr:uid="{F947F15A-6F98-4A99-B8E6-ED2CFDA1A864}"/>
    <cellStyle name="_Header_Cartel1_CASH FLOW TRADING4 4 2" xfId="15301" xr:uid="{2C73C4AD-AB84-4FA5-88D9-F6B5284FED41}"/>
    <cellStyle name="_Header_Cartel1_CASH FLOW TRADING4 4 2 2" xfId="27812" xr:uid="{9DF11B18-C716-4BED-878F-3FFD430CA7C3}"/>
    <cellStyle name="_Header_Cartel1_CASH FLOW TRADING4 5" xfId="9510" xr:uid="{AB8FDCF8-02A3-493D-8C93-21A713E4520F}"/>
    <cellStyle name="_Header_Cartel1_CASH FLOW TRADING4 5 2" xfId="16677" xr:uid="{E5C956F8-A3CA-46A4-97DF-8833700C35F7}"/>
    <cellStyle name="_Header_Cartel1_CASH FLOW TRADING4 5 2 2" xfId="29188" xr:uid="{B2E1F746-F274-4C17-AC36-D11D13324E03}"/>
    <cellStyle name="_Header_Cartel1_CASH FLOW TRADING4 5 3" xfId="22394" xr:uid="{956F4780-23B6-49EF-8D01-38114D41E455}"/>
    <cellStyle name="_Header_Cartel1_CASH FLOW TRADING4 6" xfId="11808" xr:uid="{8537EB8A-31F8-47C4-8F88-F120DFCEB35E}"/>
    <cellStyle name="_Header_Cartel1_CASH FLOW TRADING4 6 2" xfId="18743" xr:uid="{035AF9B4-0AF3-465E-98C6-E1C5DFE12A58}"/>
    <cellStyle name="_Header_Cartel1_CASH FLOW TRADING4 6 2 2" xfId="31108" xr:uid="{D722F3FD-187F-4C23-9C65-8EBEB0D57548}"/>
    <cellStyle name="_Header_Cartel1_CASH FLOW TRADING4 6 3" xfId="24503" xr:uid="{CC54C038-A4B4-4576-8EC2-D9E201F8CE25}"/>
    <cellStyle name="_Header_Cartel1_CF Auto" xfId="2074" xr:uid="{FB86F377-0451-4D8C-8E9C-B1E657E62656}"/>
    <cellStyle name="_Header_Cartel1_CF Auto 2" xfId="2075" xr:uid="{E7803D55-390D-414F-93A6-1C48783C4A70}"/>
    <cellStyle name="_Header_Cartel1_CF Auto 2 2" xfId="7979" xr:uid="{27F68404-724C-4E35-8EC0-2C73871B7404}"/>
    <cellStyle name="_Header_Cartel1_CF Auto 2 2 2" xfId="15305" xr:uid="{F68BBFD5-F03A-4795-9F5E-46DC20F57096}"/>
    <cellStyle name="_Header_Cartel1_CF Auto 2 2 2 2" xfId="27816" xr:uid="{51895477-FD35-4665-B2B1-D138B4144BB5}"/>
    <cellStyle name="_Header_Cartel1_CF Auto 2 3" xfId="9505" xr:uid="{6BE2250F-6054-4814-974D-0A17AA89712E}"/>
    <cellStyle name="_Header_Cartel1_CF Auto 2 3 2" xfId="16672" xr:uid="{28B36623-FB50-4A2E-BEB1-F57B8D754ADA}"/>
    <cellStyle name="_Header_Cartel1_CF Auto 2 3 2 2" xfId="29183" xr:uid="{A226AB19-3859-4BD3-B799-24C3D0574A79}"/>
    <cellStyle name="_Header_Cartel1_CF Auto 2 3 3" xfId="22389" xr:uid="{F2F6ED7E-A3DD-43DD-AF78-191224802DDF}"/>
    <cellStyle name="_Header_Cartel1_CF Auto 2 4" xfId="11804" xr:uid="{DC62AB9D-BB6F-420D-AFA6-99B740C75C42}"/>
    <cellStyle name="_Header_Cartel1_CF Auto 2 4 2" xfId="18739" xr:uid="{16D181A3-E657-4D0C-9B64-45D98FA76818}"/>
    <cellStyle name="_Header_Cartel1_CF Auto 2 4 2 2" xfId="31104" xr:uid="{8633EE4F-21F2-4FE4-A39B-760EB19006C0}"/>
    <cellStyle name="_Header_Cartel1_CF Auto 2 4 3" xfId="24499" xr:uid="{4E2848C7-E11E-4C54-B495-53C4CB408553}"/>
    <cellStyle name="_Header_Cartel1_CF Auto 3" xfId="2076" xr:uid="{3A00B8D7-42C0-45C9-8D4A-C4C877DE9F78}"/>
    <cellStyle name="_Header_Cartel1_CF Auto 3 2" xfId="7980" xr:uid="{25C1C78E-95B9-405E-88F8-4AC0C94388F5}"/>
    <cellStyle name="_Header_Cartel1_CF Auto 3 2 2" xfId="15306" xr:uid="{D42B58BE-7E0A-4954-98B0-E209E0AFCA93}"/>
    <cellStyle name="_Header_Cartel1_CF Auto 3 2 2 2" xfId="27817" xr:uid="{B7557C26-C5BF-46A5-890F-D908282F7A5B}"/>
    <cellStyle name="_Header_Cartel1_CF Auto 3 3" xfId="9506" xr:uid="{8BF399DD-9828-426A-9B95-F69F05CED4C3}"/>
    <cellStyle name="_Header_Cartel1_CF Auto 3 3 2" xfId="16673" xr:uid="{62CABC2A-5937-4C6E-8471-A135C5AD2F21}"/>
    <cellStyle name="_Header_Cartel1_CF Auto 3 3 2 2" xfId="29184" xr:uid="{8D3B7927-5F8C-4F41-96B9-61049B6495F5}"/>
    <cellStyle name="_Header_Cartel1_CF Auto 3 3 3" xfId="22390" xr:uid="{1308FDC1-68B8-4C1A-8C4B-530FBFCE0235}"/>
    <cellStyle name="_Header_Cartel1_CF Auto 3 4" xfId="11803" xr:uid="{496B0CA7-703A-4CBF-8542-A1975E28182E}"/>
    <cellStyle name="_Header_Cartel1_CF Auto 3 4 2" xfId="18738" xr:uid="{519F9C33-FB56-4504-9EB7-4A4344D0DCCF}"/>
    <cellStyle name="_Header_Cartel1_CF Auto 3 4 2 2" xfId="31103" xr:uid="{7278F2C1-6CF5-4833-A13C-B18AE220ED2F}"/>
    <cellStyle name="_Header_Cartel1_CF Auto 3 4 3" xfId="24498" xr:uid="{B8D0FA1D-E093-465E-8C2B-47927B2B4811}"/>
    <cellStyle name="_Header_Cartel1_CF Auto 4" xfId="7978" xr:uid="{CD38A7F2-6AE9-4945-A41E-20B46DD96941}"/>
    <cellStyle name="_Header_Cartel1_CF Auto 4 2" xfId="15304" xr:uid="{7DB28188-B090-4981-B24D-30B18C3309CF}"/>
    <cellStyle name="_Header_Cartel1_CF Auto 4 2 2" xfId="27815" xr:uid="{3C3771EB-65E9-4202-9899-BF0717FD0098}"/>
    <cellStyle name="_Header_Cartel1_CF Auto 5" xfId="9507" xr:uid="{92ED4441-5FB4-43FC-9577-C010C22DF3B1}"/>
    <cellStyle name="_Header_Cartel1_CF Auto 5 2" xfId="16674" xr:uid="{72B58E7A-648F-49ED-B422-4806C2A379A4}"/>
    <cellStyle name="_Header_Cartel1_CF Auto 5 2 2" xfId="29185" xr:uid="{2DD1A97F-F695-442E-99E7-C5D9285531CA}"/>
    <cellStyle name="_Header_Cartel1_CF Auto 5 3" xfId="22391" xr:uid="{CC2827B5-CAC0-4611-930D-2F3D6EC90416}"/>
    <cellStyle name="_Header_Cartel1_CF Auto 6" xfId="11805" xr:uid="{6343CD94-B586-4989-972A-D0C9822AB610}"/>
    <cellStyle name="_Header_Cartel1_CF Auto 6 2" xfId="18740" xr:uid="{CEDDAB7F-DA74-4B51-8050-A8E89D9712E6}"/>
    <cellStyle name="_Header_Cartel1_CF Auto 6 2 2" xfId="31105" xr:uid="{3EA14C6D-5598-4EA1-9B2B-F7808DC0E8C2}"/>
    <cellStyle name="_Header_Cartel1_CF Auto 6 3" xfId="24500" xr:uid="{B1F3CA56-30F6-4C3C-AF7F-A5029535F30E}"/>
    <cellStyle name="_Header_Cartel1_CF Bus Sol" xfId="2077" xr:uid="{F2A19E42-D230-4691-9FB5-82DFFE295CB6}"/>
    <cellStyle name="_Header_Cartel1_CF Bus Sol 2" xfId="2078" xr:uid="{14968B6E-FC5B-4D03-ADB8-6715553A89E5}"/>
    <cellStyle name="_Header_Cartel1_CF Bus Sol 2 2" xfId="7982" xr:uid="{35B6B3DB-5B41-4EF6-85AD-04418716E4E9}"/>
    <cellStyle name="_Header_Cartel1_CF Bus Sol 2 2 2" xfId="15308" xr:uid="{1C2671EE-F378-4882-A111-DC06FE291263}"/>
    <cellStyle name="_Header_Cartel1_CF Bus Sol 2 2 2 2" xfId="27819" xr:uid="{6E4A9A88-BBB6-48E2-AF4F-63FD8CC0CFA3}"/>
    <cellStyle name="_Header_Cartel1_CF Bus Sol 2 3" xfId="9503" xr:uid="{51F4C5E3-0C7C-4674-933A-52D0C74BFFB4}"/>
    <cellStyle name="_Header_Cartel1_CF Bus Sol 2 3 2" xfId="16670" xr:uid="{2FC49994-F2C7-4964-AE02-41A777446E13}"/>
    <cellStyle name="_Header_Cartel1_CF Bus Sol 2 3 2 2" xfId="29181" xr:uid="{8DD7FFFD-D294-4C19-BE5E-DDB55107454F}"/>
    <cellStyle name="_Header_Cartel1_CF Bus Sol 2 3 3" xfId="22387" xr:uid="{1774EA4A-3BE1-4B9A-9054-9781F3F6D6E9}"/>
    <cellStyle name="_Header_Cartel1_CF Bus Sol 2 4" xfId="11801" xr:uid="{BFD72672-107D-4558-B11A-BB19E38C5151}"/>
    <cellStyle name="_Header_Cartel1_CF Bus Sol 2 4 2" xfId="18736" xr:uid="{763D0F26-5210-4253-9C29-91655EC61FC8}"/>
    <cellStyle name="_Header_Cartel1_CF Bus Sol 2 4 2 2" xfId="31101" xr:uid="{30857EFB-5677-440F-A330-0C17EF7930C4}"/>
    <cellStyle name="_Header_Cartel1_CF Bus Sol 2 4 3" xfId="24496" xr:uid="{8231ECBA-0E56-4686-AB46-2525598776D9}"/>
    <cellStyle name="_Header_Cartel1_CF Bus Sol 3" xfId="2079" xr:uid="{CAC5869F-B74E-4512-BDD6-DEA4305057FF}"/>
    <cellStyle name="_Header_Cartel1_CF Bus Sol 3 2" xfId="7983" xr:uid="{E0CDABCB-ABDF-4CD5-A97A-03A697B9F499}"/>
    <cellStyle name="_Header_Cartel1_CF Bus Sol 3 2 2" xfId="15309" xr:uid="{CCA56158-64D8-473C-BE1A-03E3289FC8FE}"/>
    <cellStyle name="_Header_Cartel1_CF Bus Sol 3 2 2 2" xfId="27820" xr:uid="{F9A7681B-E0E2-40D6-85EF-64036C1ACA3E}"/>
    <cellStyle name="_Header_Cartel1_CF Bus Sol 3 3" xfId="9502" xr:uid="{C8E7CE92-6C85-4958-8D0A-52E96552CDA7}"/>
    <cellStyle name="_Header_Cartel1_CF Bus Sol 3 3 2" xfId="16669" xr:uid="{AFC6A532-719F-4B1D-AA7C-D651EDCD2EAE}"/>
    <cellStyle name="_Header_Cartel1_CF Bus Sol 3 3 2 2" xfId="29180" xr:uid="{3F51D441-8DE6-421F-B3A8-246326E60F91}"/>
    <cellStyle name="_Header_Cartel1_CF Bus Sol 3 3 3" xfId="22386" xr:uid="{B013A477-596C-441A-8C3D-79CE9DFF4B1D}"/>
    <cellStyle name="_Header_Cartel1_CF Bus Sol 3 4" xfId="11800" xr:uid="{7122842B-C625-4AF2-9D71-FE397F2FF7BA}"/>
    <cellStyle name="_Header_Cartel1_CF Bus Sol 3 4 2" xfId="18735" xr:uid="{64DD31A9-96A7-406D-A2C3-2DC9613774E7}"/>
    <cellStyle name="_Header_Cartel1_CF Bus Sol 3 4 2 2" xfId="31100" xr:uid="{7FCF6B29-35BD-4C18-9EF9-6C29798F6AAF}"/>
    <cellStyle name="_Header_Cartel1_CF Bus Sol 3 4 3" xfId="24495" xr:uid="{F5062AD8-AECC-4640-B597-80864A2D6616}"/>
    <cellStyle name="_Header_Cartel1_CF Bus Sol 4" xfId="7981" xr:uid="{C3B030A0-073F-4538-B3C9-120ADF2546CA}"/>
    <cellStyle name="_Header_Cartel1_CF Bus Sol 4 2" xfId="15307" xr:uid="{4D6CCAC7-3BF6-42B1-8737-28E28B36A814}"/>
    <cellStyle name="_Header_Cartel1_CF Bus Sol 4 2 2" xfId="27818" xr:uid="{C078A4A3-67B9-4872-9336-7FF33E56A9E6}"/>
    <cellStyle name="_Header_Cartel1_CF Bus Sol 5" xfId="9504" xr:uid="{095170D1-0089-4BC7-904C-3663947D537E}"/>
    <cellStyle name="_Header_Cartel1_CF Bus Sol 5 2" xfId="16671" xr:uid="{F7C5F456-1A47-4021-819C-B587A508BC18}"/>
    <cellStyle name="_Header_Cartel1_CF Bus Sol 5 2 2" xfId="29182" xr:uid="{E7079CF0-7698-44E1-9938-8DCC62DDE996}"/>
    <cellStyle name="_Header_Cartel1_CF Bus Sol 5 3" xfId="22388" xr:uid="{312F6575-D26C-49BE-B6CF-CE0FA40A6C22}"/>
    <cellStyle name="_Header_Cartel1_CF Bus Sol 6" xfId="11802" xr:uid="{331F19E1-B506-499E-AC74-C72F1048C54A}"/>
    <cellStyle name="_Header_Cartel1_CF Bus Sol 6 2" xfId="18737" xr:uid="{BD682EC7-71FC-4B09-A683-3C1A271CAF24}"/>
    <cellStyle name="_Header_Cartel1_CF Bus Sol 6 2 2" xfId="31102" xr:uid="{E7E5B7CF-34F2-4C9B-A9BA-83310CD00821}"/>
    <cellStyle name="_Header_Cartel1_CF Bus Sol 6 3" xfId="24497" xr:uid="{AC833C6B-F324-4E21-B184-2A32310D0BAD}"/>
    <cellStyle name="_Header_Cartel1_CF cash bdg 2005 tot anno" xfId="2080" xr:uid="{285CD5A7-319A-4C00-A46F-057F41A46D40}"/>
    <cellStyle name="_Header_Cartel1_CF cash bdg 2005 tot anno 2" xfId="2081" xr:uid="{13018B34-F28D-45BD-86E5-F95CC5C0AA85}"/>
    <cellStyle name="_Header_Cartel1_CF cash bdg 2005 tot anno 2 2" xfId="7985" xr:uid="{12076DA3-4181-4F78-8DC8-8BB84D91A99D}"/>
    <cellStyle name="_Header_Cartel1_CF cash bdg 2005 tot anno 2 2 2" xfId="15311" xr:uid="{91813E09-581D-4179-A32D-5256D1D19B67}"/>
    <cellStyle name="_Header_Cartel1_CF cash bdg 2005 tot anno 2 2 2 2" xfId="27822" xr:uid="{4315EB84-CCA9-42FB-BB1D-1244445E31AC}"/>
    <cellStyle name="_Header_Cartel1_CF cash bdg 2005 tot anno 2 3" xfId="9501" xr:uid="{36CA6956-8767-4C75-889D-77075D160AA1}"/>
    <cellStyle name="_Header_Cartel1_CF cash bdg 2005 tot anno 2 3 2" xfId="16668" xr:uid="{6B1A1B11-592F-4C58-9FAA-B68FE339A3B7}"/>
    <cellStyle name="_Header_Cartel1_CF cash bdg 2005 tot anno 2 3 2 2" xfId="29179" xr:uid="{0FC760C7-A30F-4DDA-82DF-FBB2CAE3C348}"/>
    <cellStyle name="_Header_Cartel1_CF cash bdg 2005 tot anno 2 3 3" xfId="22385" xr:uid="{9057FC7D-E3F5-456B-B650-1246DF4EFBFB}"/>
    <cellStyle name="_Header_Cartel1_CF cash bdg 2005 tot anno 2 4" xfId="11798" xr:uid="{F61D108C-72AF-4E82-BBBB-657AC92D9B79}"/>
    <cellStyle name="_Header_Cartel1_CF cash bdg 2005 tot anno 2 4 2" xfId="18733" xr:uid="{A29DFE1B-9382-48E8-9CA5-546CFC518094}"/>
    <cellStyle name="_Header_Cartel1_CF cash bdg 2005 tot anno 2 4 2 2" xfId="31098" xr:uid="{7305F144-5FD7-47DE-A15C-76107C8CD92F}"/>
    <cellStyle name="_Header_Cartel1_CF cash bdg 2005 tot anno 2 4 3" xfId="24493" xr:uid="{AF04003E-98E4-487A-9BBF-7229745D79E6}"/>
    <cellStyle name="_Header_Cartel1_CF cash bdg 2005 tot anno 3" xfId="2082" xr:uid="{DC61B928-C44C-4E5E-8C78-88FC0C0391C5}"/>
    <cellStyle name="_Header_Cartel1_CF cash bdg 2005 tot anno 3 2" xfId="11485" xr:uid="{1330924B-F6AA-43F8-B278-27D68539F502}"/>
    <cellStyle name="_Header_Cartel1_CF cash bdg 2005 tot anno 3 2 2" xfId="18446" xr:uid="{F3847387-663C-4F96-871F-64E778DF9251}"/>
    <cellStyle name="_Header_Cartel1_CF cash bdg 2005 tot anno 3 2 2 2" xfId="30811" xr:uid="{5F62BF38-4F2A-4116-962D-B5479D2190CA}"/>
    <cellStyle name="_Header_Cartel1_CF cash bdg 2005 tot anno 3 3" xfId="9499" xr:uid="{1CFF43EF-2FA7-437C-94A7-056092886E26}"/>
    <cellStyle name="_Header_Cartel1_CF cash bdg 2005 tot anno 3 3 2" xfId="16666" xr:uid="{99569550-7EAF-4A89-BE64-D713D84B750F}"/>
    <cellStyle name="_Header_Cartel1_CF cash bdg 2005 tot anno 3 3 2 2" xfId="29177" xr:uid="{8F0F2042-AE65-434D-B731-8492F46EC18F}"/>
    <cellStyle name="_Header_Cartel1_CF cash bdg 2005 tot anno 3 3 3" xfId="22383" xr:uid="{7922F17A-D688-41D8-8D5F-721C452E5EAB}"/>
    <cellStyle name="_Header_Cartel1_CF cash bdg 2005 tot anno 3 4" xfId="11797" xr:uid="{6D5F6382-C8FC-4D11-BF94-DA801F17EE27}"/>
    <cellStyle name="_Header_Cartel1_CF cash bdg 2005 tot anno 3 4 2" xfId="18732" xr:uid="{72CF556D-402D-440B-9172-8238FAA13EAB}"/>
    <cellStyle name="_Header_Cartel1_CF cash bdg 2005 tot anno 3 4 2 2" xfId="31097" xr:uid="{CF63689C-147F-4C47-9D84-502EC14CB566}"/>
    <cellStyle name="_Header_Cartel1_CF cash bdg 2005 tot anno 3 4 3" xfId="24492" xr:uid="{A111BDB9-AC4A-409A-A41F-69870D3F2108}"/>
    <cellStyle name="_Header_Cartel1_CF cash bdg 2005 tot anno 4" xfId="7984" xr:uid="{435115B6-DB62-4022-BEB5-0691B36492B8}"/>
    <cellStyle name="_Header_Cartel1_CF cash bdg 2005 tot anno 4 2" xfId="15310" xr:uid="{7CD033E4-3ECD-4D15-BD41-451A481516F0}"/>
    <cellStyle name="_Header_Cartel1_CF cash bdg 2005 tot anno 4 2 2" xfId="27821" xr:uid="{8D74EF14-AB74-4A66-A1EF-AA90D0BA8405}"/>
    <cellStyle name="_Header_Cartel1_CF cash bdg 2005 tot anno 5" xfId="9500" xr:uid="{F16E8705-5C61-4164-A9CA-C0B1145C0352}"/>
    <cellStyle name="_Header_Cartel1_CF cash bdg 2005 tot anno 5 2" xfId="16667" xr:uid="{37E0A697-71E7-4326-9C68-5F9478A012AE}"/>
    <cellStyle name="_Header_Cartel1_CF cash bdg 2005 tot anno 5 2 2" xfId="29178" xr:uid="{29224E1F-4EC5-409F-A3FC-67D548C7FABB}"/>
    <cellStyle name="_Header_Cartel1_CF cash bdg 2005 tot anno 5 3" xfId="22384" xr:uid="{83918A85-5AAC-4137-958B-E5FCDC311725}"/>
    <cellStyle name="_Header_Cartel1_CF cash bdg 2005 tot anno 6" xfId="11799" xr:uid="{AC8A8EA0-9F0D-438C-BC1D-4E4544D9BDFB}"/>
    <cellStyle name="_Header_Cartel1_CF cash bdg 2005 tot anno 6 2" xfId="18734" xr:uid="{BF81167E-00E7-404F-BBD1-E2E53D6DDF34}"/>
    <cellStyle name="_Header_Cartel1_CF cash bdg 2005 tot anno 6 2 2" xfId="31099" xr:uid="{45AA461B-8A32-4FF9-8673-63803E6EA870}"/>
    <cellStyle name="_Header_Cartel1_CF cash bdg 2005 tot anno 6 3" xfId="24494" xr:uid="{5387C46E-DE7E-42E7-B055-9701B80C49DA}"/>
    <cellStyle name="_Header_Cartel1_CF Comau 2005 FCS-BDG- FY04" xfId="2083" xr:uid="{E6379C35-7AD3-4236-88D8-12B4B90B9522}"/>
    <cellStyle name="_Header_Cartel1_CF Comau 2005 FCS-BDG- FY04 2" xfId="2084" xr:uid="{99FA1E88-2742-43BF-B300-95380965BEE6}"/>
    <cellStyle name="_Header_Cartel1_CF Comau 2005 FCS-BDG- FY04 2 2" xfId="7987" xr:uid="{3685C1CC-DAD9-475E-B48D-2CCC2D9BAF1F}"/>
    <cellStyle name="_Header_Cartel1_CF Comau 2005 FCS-BDG- FY04 2 2 2" xfId="15313" xr:uid="{BBC7E4E2-1F94-46AD-8791-9AEB50758B3C}"/>
    <cellStyle name="_Header_Cartel1_CF Comau 2005 FCS-BDG- FY04 2 2 2 2" xfId="27824" xr:uid="{885D3BF8-4D7E-49A7-95EA-8DFD9E25F931}"/>
    <cellStyle name="_Header_Cartel1_CF Comau 2005 FCS-BDG- FY04 2 3" xfId="9497" xr:uid="{2E60F9AC-5BBB-48AB-A328-DE13DF278B38}"/>
    <cellStyle name="_Header_Cartel1_CF Comau 2005 FCS-BDG- FY04 2 3 2" xfId="16664" xr:uid="{5409BB03-15CA-4002-9A42-2F3673AF884D}"/>
    <cellStyle name="_Header_Cartel1_CF Comau 2005 FCS-BDG- FY04 2 3 2 2" xfId="29175" xr:uid="{CBB7D19D-A391-4A17-87D8-C585D082D00E}"/>
    <cellStyle name="_Header_Cartel1_CF Comau 2005 FCS-BDG- FY04 2 3 3" xfId="22381" xr:uid="{E610DB3B-D7F1-43D3-ADC5-07B4BCE0AC3C}"/>
    <cellStyle name="_Header_Cartel1_CF Comau 2005 FCS-BDG- FY04 2 4" xfId="11795" xr:uid="{BDDEB470-C8ED-4536-B08F-F2A31568DD76}"/>
    <cellStyle name="_Header_Cartel1_CF Comau 2005 FCS-BDG- FY04 2 4 2" xfId="18730" xr:uid="{DEA64E6F-7974-4E33-9B02-4959D9FC7004}"/>
    <cellStyle name="_Header_Cartel1_CF Comau 2005 FCS-BDG- FY04 2 4 2 2" xfId="31095" xr:uid="{D6BBA4A0-BEEF-413F-B41B-BA7292F2F563}"/>
    <cellStyle name="_Header_Cartel1_CF Comau 2005 FCS-BDG- FY04 2 4 3" xfId="24490" xr:uid="{38EAB244-2604-4A29-A0EC-D467B2CD6867}"/>
    <cellStyle name="_Header_Cartel1_CF Comau 2005 FCS-BDG- FY04 3" xfId="2085" xr:uid="{523886D5-D68C-4DE5-BF29-840400961789}"/>
    <cellStyle name="_Header_Cartel1_CF Comau 2005 FCS-BDG- FY04 3 2" xfId="7988" xr:uid="{90592252-0FF5-4081-9CFF-D8BEE9AE6973}"/>
    <cellStyle name="_Header_Cartel1_CF Comau 2005 FCS-BDG- FY04 3 2 2" xfId="15314" xr:uid="{3045CA97-6BB5-4BF5-B132-6505471E86F4}"/>
    <cellStyle name="_Header_Cartel1_CF Comau 2005 FCS-BDG- FY04 3 2 2 2" xfId="27825" xr:uid="{BC718822-C03B-462D-B139-3EC5E61D260F}"/>
    <cellStyle name="_Header_Cartel1_CF Comau 2005 FCS-BDG- FY04 3 3" xfId="9496" xr:uid="{1B719B36-BB5D-4884-ADF8-5BBCC53B61EA}"/>
    <cellStyle name="_Header_Cartel1_CF Comau 2005 FCS-BDG- FY04 3 3 2" xfId="16663" xr:uid="{D65517BF-05B4-4AED-8DBC-9FD4C0F39DED}"/>
    <cellStyle name="_Header_Cartel1_CF Comau 2005 FCS-BDG- FY04 3 3 2 2" xfId="29174" xr:uid="{44CE977F-CF5C-488B-B589-4A8F5F891A4F}"/>
    <cellStyle name="_Header_Cartel1_CF Comau 2005 FCS-BDG- FY04 3 3 3" xfId="22380" xr:uid="{9CA815D5-16F7-4EFC-8230-3EBF0C848D1C}"/>
    <cellStyle name="_Header_Cartel1_CF Comau 2005 FCS-BDG- FY04 3 4" xfId="11789" xr:uid="{02647DC6-3301-40D7-9537-02B9886B840D}"/>
    <cellStyle name="_Header_Cartel1_CF Comau 2005 FCS-BDG- FY04 3 4 2" xfId="18724" xr:uid="{2DAB7619-2EBE-4015-A51C-75E966CF3BDB}"/>
    <cellStyle name="_Header_Cartel1_CF Comau 2005 FCS-BDG- FY04 3 4 2 2" xfId="31089" xr:uid="{610038FB-E464-4261-BC62-7033CDA3DE64}"/>
    <cellStyle name="_Header_Cartel1_CF Comau 2005 FCS-BDG- FY04 3 4 3" xfId="24484" xr:uid="{F6D61761-8A58-4369-9503-942B975F962E}"/>
    <cellStyle name="_Header_Cartel1_CF Comau 2005 FCS-BDG- FY04 4" xfId="7986" xr:uid="{4E84B8EE-9C0D-47BE-90A9-5DC057F305CE}"/>
    <cellStyle name="_Header_Cartel1_CF Comau 2005 FCS-BDG- FY04 4 2" xfId="15312" xr:uid="{4A5229A4-7ACE-4E5F-AD34-7999E09CE0CE}"/>
    <cellStyle name="_Header_Cartel1_CF Comau 2005 FCS-BDG- FY04 4 2 2" xfId="27823" xr:uid="{52A6194F-AC02-4066-B593-7F47D711006D}"/>
    <cellStyle name="_Header_Cartel1_CF Comau 2005 FCS-BDG- FY04 5" xfId="9498" xr:uid="{2CF1CF94-59FB-4450-ACEC-1F9EF1BF2563}"/>
    <cellStyle name="_Header_Cartel1_CF Comau 2005 FCS-BDG- FY04 5 2" xfId="16665" xr:uid="{7793DE4A-921C-4219-BD02-9DC46A908F61}"/>
    <cellStyle name="_Header_Cartel1_CF Comau 2005 FCS-BDG- FY04 5 2 2" xfId="29176" xr:uid="{227669EA-8889-4F42-B7B4-8B9D0EFCA7C2}"/>
    <cellStyle name="_Header_Cartel1_CF Comau 2005 FCS-BDG- FY04 5 3" xfId="22382" xr:uid="{77345DEA-8CBD-49F3-828E-FC0DE08D3B34}"/>
    <cellStyle name="_Header_Cartel1_CF Comau 2005 FCS-BDG- FY04 6" xfId="11796" xr:uid="{179EB494-2A0B-4286-9CC0-93D5CA866548}"/>
    <cellStyle name="_Header_Cartel1_CF Comau 2005 FCS-BDG- FY04 6 2" xfId="18731" xr:uid="{B6D5CA83-5243-4956-8EEE-B616461CA4ED}"/>
    <cellStyle name="_Header_Cartel1_CF Comau 2005 FCS-BDG- FY04 6 2 2" xfId="31096" xr:uid="{8B399A3D-9EDA-48AA-B13B-7DB47B9B16CC}"/>
    <cellStyle name="_Header_Cartel1_CF Comau 2005 FCS-BDG- FY04 6 3" xfId="24491" xr:uid="{4E73F69A-9CD2-499D-936F-81F840343E11}"/>
    <cellStyle name="_Header_Cartel1_CF Comau FCST12" xfId="2086" xr:uid="{C37BB68C-7CCF-4D52-8E14-1F731206EC1B}"/>
    <cellStyle name="_Header_Cartel1_CF Comau FCST12 2" xfId="2087" xr:uid="{E859EA0F-F0A5-4A0F-92F4-8EE7CFB7299F}"/>
    <cellStyle name="_Header_Cartel1_CF Comau FCST12 2 2" xfId="7990" xr:uid="{1CE7956B-530E-4D2B-A5BA-DF47DE5C29CF}"/>
    <cellStyle name="_Header_Cartel1_CF Comau FCST12 2 2 2" xfId="15316" xr:uid="{BA25F024-82A6-454C-B7CB-E8350D03CFFB}"/>
    <cellStyle name="_Header_Cartel1_CF Comau FCST12 2 2 2 2" xfId="27827" xr:uid="{F5A330B1-BC70-43F5-86E7-CCEF4748E18C}"/>
    <cellStyle name="_Header_Cartel1_CF Comau FCST12 2 3" xfId="9468" xr:uid="{9F148D20-B6EC-4F36-B96C-39D220E22C06}"/>
    <cellStyle name="_Header_Cartel1_CF Comau FCST12 2 3 2" xfId="16638" xr:uid="{816588E9-C39E-4681-BD9D-B51F2273D705}"/>
    <cellStyle name="_Header_Cartel1_CF Comau FCST12 2 3 2 2" xfId="29149" xr:uid="{4867DD4C-856D-4C23-B216-F52670A8C77F}"/>
    <cellStyle name="_Header_Cartel1_CF Comau FCST12 2 3 3" xfId="22352" xr:uid="{2F12112C-EDF1-4EA9-9842-AC1A59A52ACF}"/>
    <cellStyle name="_Header_Cartel1_CF Comau FCST12 2 4" xfId="11787" xr:uid="{83B0F059-D3C3-483E-A97A-4071C022D6F6}"/>
    <cellStyle name="_Header_Cartel1_CF Comau FCST12 2 4 2" xfId="18722" xr:uid="{19EE8F69-1ABF-48EC-B5CF-B301E280CBD8}"/>
    <cellStyle name="_Header_Cartel1_CF Comau FCST12 2 4 2 2" xfId="31087" xr:uid="{13A051E2-EEB6-4FCC-AE32-3A01F3A9C3B7}"/>
    <cellStyle name="_Header_Cartel1_CF Comau FCST12 2 4 3" xfId="24482" xr:uid="{1F3D22E3-B09A-4FFD-AF4D-E50BF677CB5F}"/>
    <cellStyle name="_Header_Cartel1_CF Comau FCST12 3" xfId="2088" xr:uid="{C9194887-EF4A-405B-B956-23E9DD20723C}"/>
    <cellStyle name="_Header_Cartel1_CF Comau FCST12 3 2" xfId="7991" xr:uid="{CF33A0DA-518E-465C-B8DB-ABEC5ABF46CB}"/>
    <cellStyle name="_Header_Cartel1_CF Comau FCST12 3 2 2" xfId="15317" xr:uid="{A5A102DC-AAF8-4FB7-A834-1125FAAB5385}"/>
    <cellStyle name="_Header_Cartel1_CF Comau FCST12 3 2 2 2" xfId="27828" xr:uid="{2C5124A3-7A8F-4399-9030-602B54285B64}"/>
    <cellStyle name="_Header_Cartel1_CF Comau FCST12 3 3" xfId="9494" xr:uid="{12A07DD9-F09D-4E49-B868-E2AC8735C92C}"/>
    <cellStyle name="_Header_Cartel1_CF Comau FCST12 3 3 2" xfId="16661" xr:uid="{B19419E3-C034-497D-9BA4-B2666A8BAA05}"/>
    <cellStyle name="_Header_Cartel1_CF Comau FCST12 3 3 2 2" xfId="29172" xr:uid="{8FEEDB80-E395-469C-B72C-86F2FB0EEB18}"/>
    <cellStyle name="_Header_Cartel1_CF Comau FCST12 3 3 3" xfId="22378" xr:uid="{B50192BB-9516-4890-90E9-EE7595765636}"/>
    <cellStyle name="_Header_Cartel1_CF Comau FCST12 3 4" xfId="11786" xr:uid="{D937ABC4-0030-438C-A617-B71493E1C757}"/>
    <cellStyle name="_Header_Cartel1_CF Comau FCST12 3 4 2" xfId="18721" xr:uid="{6122A8AF-D01D-4200-A431-2F4DA81CC550}"/>
    <cellStyle name="_Header_Cartel1_CF Comau FCST12 3 4 2 2" xfId="31086" xr:uid="{B55F9567-0A97-45F3-856F-34D4563B4A27}"/>
    <cellStyle name="_Header_Cartel1_CF Comau FCST12 3 4 3" xfId="24481" xr:uid="{7C72BBAF-F911-442D-B604-7FBF10AE1EE5}"/>
    <cellStyle name="_Header_Cartel1_CF Comau FCST12 4" xfId="7989" xr:uid="{A8FA9399-27A0-4933-B7E6-55CBDFB9ACE0}"/>
    <cellStyle name="_Header_Cartel1_CF Comau FCST12 4 2" xfId="15315" xr:uid="{006AA570-25F6-408A-A3A8-5A6EAABC4A5A}"/>
    <cellStyle name="_Header_Cartel1_CF Comau FCST12 4 2 2" xfId="27826" xr:uid="{A29FED2F-46EE-4165-AC4A-0254D2F935DA}"/>
    <cellStyle name="_Header_Cartel1_CF Comau FCST12 5" xfId="9495" xr:uid="{23EA3085-5022-4715-A48A-09370828B5A3}"/>
    <cellStyle name="_Header_Cartel1_CF Comau FCST12 5 2" xfId="16662" xr:uid="{7809E7A7-D6D5-4AFC-BBE2-762E32EFD293}"/>
    <cellStyle name="_Header_Cartel1_CF Comau FCST12 5 2 2" xfId="29173" xr:uid="{5FB2492B-0E70-4C16-9F2B-183FCC3DE8C4}"/>
    <cellStyle name="_Header_Cartel1_CF Comau FCST12 5 3" xfId="22379" xr:uid="{1FB6A9DB-9317-47E7-A820-E9ACF361C062}"/>
    <cellStyle name="_Header_Cartel1_CF Comau FCST12 6" xfId="11788" xr:uid="{A47F2115-DC07-47AA-8642-3977767F061C}"/>
    <cellStyle name="_Header_Cartel1_CF Comau FCST12 6 2" xfId="18723" xr:uid="{70AD4EBB-2EFF-4376-B5BF-97FF522F0A10}"/>
    <cellStyle name="_Header_Cartel1_CF Comau FCST12 6 2 2" xfId="31088" xr:uid="{3B799FF1-CFB8-4021-AC86-D02C680E54BB}"/>
    <cellStyle name="_Header_Cartel1_CF Comau FCST12 6 3" xfId="24483" xr:uid="{D2BE4490-961D-482A-8692-903D77F70114}"/>
    <cellStyle name="_Header_Cartel1_CF Comau q1 2005-q1 bdg- q12004" xfId="2089" xr:uid="{241AAE30-FD43-4255-849D-67D117C3C254}"/>
    <cellStyle name="_Header_Cartel1_CF Comau q1 2005-q1 bdg- q12004 2" xfId="2090" xr:uid="{EE3FAA04-0EB2-4768-96BD-2799526D1A81}"/>
    <cellStyle name="_Header_Cartel1_CF Comau q1 2005-q1 bdg- q12004 2 2" xfId="7993" xr:uid="{D6E55DBC-CDD2-407A-8181-0C43859BA0F5}"/>
    <cellStyle name="_Header_Cartel1_CF Comau q1 2005-q1 bdg- q12004 2 2 2" xfId="15319" xr:uid="{420AD66A-9348-4097-B081-041734962F13}"/>
    <cellStyle name="_Header_Cartel1_CF Comau q1 2005-q1 bdg- q12004 2 2 2 2" xfId="27830" xr:uid="{601ECB46-EFA4-4FD1-9D66-B95D342DBDC1}"/>
    <cellStyle name="_Header_Cartel1_CF Comau q1 2005-q1 bdg- q12004 2 3" xfId="9492" xr:uid="{A247DEC2-3C49-45B8-A0A7-CA04E05C78FE}"/>
    <cellStyle name="_Header_Cartel1_CF Comau q1 2005-q1 bdg- q12004 2 3 2" xfId="16659" xr:uid="{EEE9D63E-F8F3-4428-B485-23593524D9B9}"/>
    <cellStyle name="_Header_Cartel1_CF Comau q1 2005-q1 bdg- q12004 2 3 2 2" xfId="29170" xr:uid="{B01218EA-DE11-4677-A0DA-5ECE3F12D95D}"/>
    <cellStyle name="_Header_Cartel1_CF Comau q1 2005-q1 bdg- q12004 2 3 3" xfId="22376" xr:uid="{E759260E-595E-4F61-A177-AD4FAAF6840B}"/>
    <cellStyle name="_Header_Cartel1_CF Comau q1 2005-q1 bdg- q12004 2 4" xfId="11784" xr:uid="{E7B09BC9-E6CB-44DA-A306-FD4BFECDCAEB}"/>
    <cellStyle name="_Header_Cartel1_CF Comau q1 2005-q1 bdg- q12004 2 4 2" xfId="18719" xr:uid="{D21B85FE-00DA-4CF4-876A-F39173078913}"/>
    <cellStyle name="_Header_Cartel1_CF Comau q1 2005-q1 bdg- q12004 2 4 2 2" xfId="31084" xr:uid="{F9D85638-3432-41C4-8B32-95C20289C827}"/>
    <cellStyle name="_Header_Cartel1_CF Comau q1 2005-q1 bdg- q12004 2 4 3" xfId="24479" xr:uid="{589C0EDC-7185-40C0-8160-1596E5DA74A4}"/>
    <cellStyle name="_Header_Cartel1_CF Comau q1 2005-q1 bdg- q12004 3" xfId="2091" xr:uid="{1CFA9222-60AD-44E0-812B-7F9556202F96}"/>
    <cellStyle name="_Header_Cartel1_CF Comau q1 2005-q1 bdg- q12004 3 2" xfId="11492" xr:uid="{3A6D0004-1B37-46B7-8197-C849A98E16A5}"/>
    <cellStyle name="_Header_Cartel1_CF Comau q1 2005-q1 bdg- q12004 3 2 2" xfId="18451" xr:uid="{11A51D55-D3D6-49AE-95B4-594D0ED3245C}"/>
    <cellStyle name="_Header_Cartel1_CF Comau q1 2005-q1 bdg- q12004 3 2 2 2" xfId="30816" xr:uid="{20994004-AA65-469D-83EE-4B5C5EE65B05}"/>
    <cellStyle name="_Header_Cartel1_CF Comau q1 2005-q1 bdg- q12004 3 3" xfId="9491" xr:uid="{D87D0CAD-4F07-4137-9550-32F9448C82F5}"/>
    <cellStyle name="_Header_Cartel1_CF Comau q1 2005-q1 bdg- q12004 3 3 2" xfId="16658" xr:uid="{B5ECA94A-68DA-441E-9AFC-2F3A2AC7D4FF}"/>
    <cellStyle name="_Header_Cartel1_CF Comau q1 2005-q1 bdg- q12004 3 3 2 2" xfId="29169" xr:uid="{1D66481E-17C4-46D9-8C50-2B5B04B4EE31}"/>
    <cellStyle name="_Header_Cartel1_CF Comau q1 2005-q1 bdg- q12004 3 3 3" xfId="22375" xr:uid="{AAD752A2-509D-4294-BE29-1C38F16A04E6}"/>
    <cellStyle name="_Header_Cartel1_CF Comau q1 2005-q1 bdg- q12004 3 4" xfId="11781" xr:uid="{73351D5B-F577-4929-97D2-E83F255AFAF4}"/>
    <cellStyle name="_Header_Cartel1_CF Comau q1 2005-q1 bdg- q12004 3 4 2" xfId="18716" xr:uid="{CDEDA7E8-2942-4651-A6B5-FBD65A1E192F}"/>
    <cellStyle name="_Header_Cartel1_CF Comau q1 2005-q1 bdg- q12004 3 4 2 2" xfId="31081" xr:uid="{0EF51E1E-1D3B-4045-8D90-4DB85CAC34C5}"/>
    <cellStyle name="_Header_Cartel1_CF Comau q1 2005-q1 bdg- q12004 3 4 3" xfId="24476" xr:uid="{EB6ECD3F-9097-48C9-A56D-3F64EEE3C37F}"/>
    <cellStyle name="_Header_Cartel1_CF Comau q1 2005-q1 bdg- q12004 4" xfId="7992" xr:uid="{7C391B2D-38C8-4995-A00E-9EB381DF6718}"/>
    <cellStyle name="_Header_Cartel1_CF Comau q1 2005-q1 bdg- q12004 4 2" xfId="15318" xr:uid="{937085A5-4314-4E44-9B20-C2A99EF789B8}"/>
    <cellStyle name="_Header_Cartel1_CF Comau q1 2005-q1 bdg- q12004 4 2 2" xfId="27829" xr:uid="{8DD824E5-436C-4824-8F93-52F6EA96E103}"/>
    <cellStyle name="_Header_Cartel1_CF Comau q1 2005-q1 bdg- q12004 5" xfId="9493" xr:uid="{0AA8E89F-FA2C-4493-9ADC-36D7929352CA}"/>
    <cellStyle name="_Header_Cartel1_CF Comau q1 2005-q1 bdg- q12004 5 2" xfId="16660" xr:uid="{857DDEFF-FA6E-449D-8892-CA8ABAE9079A}"/>
    <cellStyle name="_Header_Cartel1_CF Comau q1 2005-q1 bdg- q12004 5 2 2" xfId="29171" xr:uid="{E6678E1C-FEDD-42C9-9E7B-3C8A806A3150}"/>
    <cellStyle name="_Header_Cartel1_CF Comau q1 2005-q1 bdg- q12004 5 3" xfId="22377" xr:uid="{9CA9CFE7-6565-41D9-BEB2-99C86B80210F}"/>
    <cellStyle name="_Header_Cartel1_CF Comau q1 2005-q1 bdg- q12004 6" xfId="11785" xr:uid="{6D8FF26A-853F-4FCE-9DA5-8F4B5CBAE685}"/>
    <cellStyle name="_Header_Cartel1_CF Comau q1 2005-q1 bdg- q12004 6 2" xfId="18720" xr:uid="{3C13E185-987F-4F44-807B-A0186DC48BAD}"/>
    <cellStyle name="_Header_Cartel1_CF Comau q1 2005-q1 bdg- q12004 6 2 2" xfId="31085" xr:uid="{92D1A104-F8F8-492F-A493-77D445882C26}"/>
    <cellStyle name="_Header_Cartel1_CF Comau q1 2005-q1 bdg- q12004 6 3" xfId="24480" xr:uid="{4396CE0B-7102-4971-9D42-41E7A1481B7A}"/>
    <cellStyle name="_Header_Cartel1_CF Itedi" xfId="2092" xr:uid="{627CA73D-918E-4987-9CF9-3BB2475EF946}"/>
    <cellStyle name="_Header_Cartel1_CF Itedi 2" xfId="2093" xr:uid="{406FE31A-ED36-42FB-B40B-A0D179B01772}"/>
    <cellStyle name="_Header_Cartel1_CF Itedi 2 2" xfId="7995" xr:uid="{8D8E4AA1-CDB0-465A-90A1-D1E2DCE5B047}"/>
    <cellStyle name="_Header_Cartel1_CF Itedi 2 2 2" xfId="15321" xr:uid="{447DB5DA-8DCA-4C6A-80A5-D331B04AB056}"/>
    <cellStyle name="_Header_Cartel1_CF Itedi 2 2 2 2" xfId="27832" xr:uid="{FD1BF80C-274C-43C9-B699-0F09B304ADB7}"/>
    <cellStyle name="_Header_Cartel1_CF Itedi 2 3" xfId="9463" xr:uid="{0DD20A7F-FFB6-40DB-A9AD-FC5E7A49D41F}"/>
    <cellStyle name="_Header_Cartel1_CF Itedi 2 3 2" xfId="16636" xr:uid="{FDD2F06C-E752-4F54-985F-296F4CF5CC56}"/>
    <cellStyle name="_Header_Cartel1_CF Itedi 2 3 2 2" xfId="29147" xr:uid="{B2940DE9-5AC4-4754-BE39-D10F634D50F0}"/>
    <cellStyle name="_Header_Cartel1_CF Itedi 2 3 3" xfId="22347" xr:uid="{FF872416-2524-41C0-8291-7560EDDFB08C}"/>
    <cellStyle name="_Header_Cartel1_CF Itedi 2 4" xfId="11779" xr:uid="{F8DAF564-F52D-43F2-BEF3-12EDA0CCF914}"/>
    <cellStyle name="_Header_Cartel1_CF Itedi 2 4 2" xfId="18714" xr:uid="{D3FCFC74-9285-434A-8173-BF645F3226F3}"/>
    <cellStyle name="_Header_Cartel1_CF Itedi 2 4 2 2" xfId="31079" xr:uid="{396F103C-81B8-429B-8825-83BAD3A4D222}"/>
    <cellStyle name="_Header_Cartel1_CF Itedi 2 4 3" xfId="24474" xr:uid="{B0C11116-7EDF-4A65-8E76-65D2C89A1065}"/>
    <cellStyle name="_Header_Cartel1_CF Itedi 3" xfId="2094" xr:uid="{2DC19EA4-EFC7-4C3B-A023-9EB5DA9494F9}"/>
    <cellStyle name="_Header_Cartel1_CF Itedi 3 2" xfId="7996" xr:uid="{0964866F-AC69-4763-B4A1-83448E565069}"/>
    <cellStyle name="_Header_Cartel1_CF Itedi 3 2 2" xfId="15322" xr:uid="{B0E9DAAB-3604-4E17-904B-314D93F9A994}"/>
    <cellStyle name="_Header_Cartel1_CF Itedi 3 2 2 2" xfId="27833" xr:uid="{31D48484-3D37-4049-9304-0235A20439B2}"/>
    <cellStyle name="_Header_Cartel1_CF Itedi 3 3" xfId="9489" xr:uid="{E209A79C-ABD6-4718-BCC4-6D57D466E260}"/>
    <cellStyle name="_Header_Cartel1_CF Itedi 3 3 2" xfId="16656" xr:uid="{11A76555-E71C-47D3-9ED5-ECC1867C5B25}"/>
    <cellStyle name="_Header_Cartel1_CF Itedi 3 3 2 2" xfId="29167" xr:uid="{4A796705-B1F2-4110-995F-E94ED9543EA4}"/>
    <cellStyle name="_Header_Cartel1_CF Itedi 3 3 3" xfId="22373" xr:uid="{D1D27543-2F59-4348-BDC2-606C54381582}"/>
    <cellStyle name="_Header_Cartel1_CF Itedi 3 4" xfId="11778" xr:uid="{01EF74AB-DD02-4992-BC0F-F2049E4E6088}"/>
    <cellStyle name="_Header_Cartel1_CF Itedi 3 4 2" xfId="18713" xr:uid="{80273750-F394-4B3B-B8DD-9D4C283BFE19}"/>
    <cellStyle name="_Header_Cartel1_CF Itedi 3 4 2 2" xfId="31078" xr:uid="{4AF31289-BA35-4985-8415-7CE1FDD519D4}"/>
    <cellStyle name="_Header_Cartel1_CF Itedi 3 4 3" xfId="24473" xr:uid="{DD4411D3-F506-4AFF-933F-7C10F341E03A}"/>
    <cellStyle name="_Header_Cartel1_CF Itedi 4" xfId="7994" xr:uid="{A54225E4-DB3C-468E-BD74-BA8BCC880CEE}"/>
    <cellStyle name="_Header_Cartel1_CF Itedi 4 2" xfId="15320" xr:uid="{D93519AE-DC89-46C7-9FF8-B0E9E27A4E31}"/>
    <cellStyle name="_Header_Cartel1_CF Itedi 4 2 2" xfId="27831" xr:uid="{29DA62C7-5519-46C8-A3D1-4CA684F7ECA3}"/>
    <cellStyle name="_Header_Cartel1_CF Itedi 5" xfId="9464" xr:uid="{B3D98A7F-5B59-4ECE-972E-2C2CC405FB9D}"/>
    <cellStyle name="_Header_Cartel1_CF Itedi 5 2" xfId="16637" xr:uid="{041FE160-9347-44FD-A1DD-D670C7039C8B}"/>
    <cellStyle name="_Header_Cartel1_CF Itedi 5 2 2" xfId="29148" xr:uid="{7A2FE497-67F1-47CF-813A-78D9F5A60F43}"/>
    <cellStyle name="_Header_Cartel1_CF Itedi 5 3" xfId="22348" xr:uid="{E6F432A9-D33A-4FB7-A1EF-724EA7A1F105}"/>
    <cellStyle name="_Header_Cartel1_CF Itedi 6" xfId="11780" xr:uid="{42CAAA8A-3BE1-4816-A02D-82B0716F77CB}"/>
    <cellStyle name="_Header_Cartel1_CF Itedi 6 2" xfId="18715" xr:uid="{443B35F5-AB32-4486-A101-E5E4E3EA3279}"/>
    <cellStyle name="_Header_Cartel1_CF Itedi 6 2 2" xfId="31080" xr:uid="{6641E8EE-4251-4F2F-9253-D7E2CD4FD7FF}"/>
    <cellStyle name="_Header_Cartel1_CF Itedi 6 3" xfId="24475" xr:uid="{D6FBEEF8-D2C6-4017-AF61-E6EB6858D20E}"/>
    <cellStyle name="_Header_Cartel1_CF net debt 05-05" xfId="2095" xr:uid="{BEB297C1-7228-4FA7-BB31-FD05B54EC822}"/>
    <cellStyle name="_Header_Cartel1_CF net debt 05-05 2" xfId="2096" xr:uid="{2D1EF050-B9D4-4C4A-8900-928514ECFDDA}"/>
    <cellStyle name="_Header_Cartel1_CF net debt 05-05 2 2" xfId="7998" xr:uid="{AA503E2B-BD94-4880-9B8B-492885E5D42F}"/>
    <cellStyle name="_Header_Cartel1_CF net debt 05-05 2 2 2" xfId="15324" xr:uid="{26C4BD87-E491-4213-AA17-9E5EB803905F}"/>
    <cellStyle name="_Header_Cartel1_CF net debt 05-05 2 2 2 2" xfId="27835" xr:uid="{ABD9C443-BFC3-4606-88CA-4A5E1D778348}"/>
    <cellStyle name="_Header_Cartel1_CF net debt 05-05 2 3" xfId="9459" xr:uid="{4727C850-C1F9-40E4-8AFA-9EBDD4DCED44}"/>
    <cellStyle name="_Header_Cartel1_CF net debt 05-05 2 3 2" xfId="16633" xr:uid="{96502A16-4707-491C-85BF-036805DED447}"/>
    <cellStyle name="_Header_Cartel1_CF net debt 05-05 2 3 2 2" xfId="29144" xr:uid="{B353D5AD-7476-489A-92D7-EAC4BCCCF3A7}"/>
    <cellStyle name="_Header_Cartel1_CF net debt 05-05 2 3 3" xfId="22343" xr:uid="{B5A9697C-916C-4DAF-A719-2E27F8A9BE2D}"/>
    <cellStyle name="_Header_Cartel1_CF net debt 05-05 2 4" xfId="11776" xr:uid="{9706E43E-0FDE-4B3F-AEA6-635B77580628}"/>
    <cellStyle name="_Header_Cartel1_CF net debt 05-05 2 4 2" xfId="18711" xr:uid="{D5895CB9-B9E1-49D1-8AC9-1B4BD0929B23}"/>
    <cellStyle name="_Header_Cartel1_CF net debt 05-05 2 4 2 2" xfId="31076" xr:uid="{7B6ACE35-BF61-4F39-8C5C-3954E7BDCA65}"/>
    <cellStyle name="_Header_Cartel1_CF net debt 05-05 2 4 3" xfId="24471" xr:uid="{F123EC92-6AE6-4D9B-BA3E-10940602F791}"/>
    <cellStyle name="_Header_Cartel1_CF net debt 05-05 3" xfId="2097" xr:uid="{C1DD3F26-83E0-45CE-9B96-3521B710D869}"/>
    <cellStyle name="_Header_Cartel1_CF net debt 05-05 3 2" xfId="7999" xr:uid="{46D53A1E-D1F2-4EB7-987C-C86EF976C305}"/>
    <cellStyle name="_Header_Cartel1_CF net debt 05-05 3 2 2" xfId="15325" xr:uid="{8706EBCA-A132-4481-A015-2FD8C90886AF}"/>
    <cellStyle name="_Header_Cartel1_CF net debt 05-05 3 2 2 2" xfId="27836" xr:uid="{A2884E89-14A8-47EE-BD4F-D2A52EF1E7D1}"/>
    <cellStyle name="_Header_Cartel1_CF net debt 05-05 3 3" xfId="9486" xr:uid="{81C87613-05FC-40E8-A07A-4405F7157F11}"/>
    <cellStyle name="_Header_Cartel1_CF net debt 05-05 3 3 2" xfId="16654" xr:uid="{17044EDB-800F-4600-850C-31834D61A4C8}"/>
    <cellStyle name="_Header_Cartel1_CF net debt 05-05 3 3 2 2" xfId="29165" xr:uid="{F13AF82C-B2F4-4A10-A3C4-10EF8627E7F2}"/>
    <cellStyle name="_Header_Cartel1_CF net debt 05-05 3 3 3" xfId="22370" xr:uid="{28BD851B-B853-4892-8E44-BD0FA08457B0}"/>
    <cellStyle name="_Header_Cartel1_CF net debt 05-05 3 4" xfId="11775" xr:uid="{D75D48A2-E30B-4BAE-815F-32883FF7B924}"/>
    <cellStyle name="_Header_Cartel1_CF net debt 05-05 3 4 2" xfId="18710" xr:uid="{2FC2CFF8-5049-4B76-89FB-705B85BD582B}"/>
    <cellStyle name="_Header_Cartel1_CF net debt 05-05 3 4 2 2" xfId="31075" xr:uid="{09B767CF-4572-4651-8DFF-057F7ACE1189}"/>
    <cellStyle name="_Header_Cartel1_CF net debt 05-05 3 4 3" xfId="24470" xr:uid="{F6C46663-4B25-498E-BA21-EA944290E76B}"/>
    <cellStyle name="_Header_Cartel1_CF net debt 05-05 4" xfId="7997" xr:uid="{776F1E0F-330F-481C-BFE8-410C4086554B}"/>
    <cellStyle name="_Header_Cartel1_CF net debt 05-05 4 2" xfId="15323" xr:uid="{C061048C-3F8A-4B29-9A33-0CF00738E9D4}"/>
    <cellStyle name="_Header_Cartel1_CF net debt 05-05 4 2 2" xfId="27834" xr:uid="{4E414783-187B-4392-8A1F-BB007CEB7F2A}"/>
    <cellStyle name="_Header_Cartel1_CF net debt 05-05 5" xfId="9488" xr:uid="{C0FA2C04-70AD-4991-B87C-163B883F27EB}"/>
    <cellStyle name="_Header_Cartel1_CF net debt 05-05 5 2" xfId="16655" xr:uid="{9DB7DBB9-6A02-4B34-811C-C40926AA84C1}"/>
    <cellStyle name="_Header_Cartel1_CF net debt 05-05 5 2 2" xfId="29166" xr:uid="{37168103-5E95-481C-BD03-7C7A07D7D515}"/>
    <cellStyle name="_Header_Cartel1_CF net debt 05-05 5 3" xfId="22372" xr:uid="{00A236D9-4619-4B12-AFED-588A8446C23A}"/>
    <cellStyle name="_Header_Cartel1_CF net debt 05-05 6" xfId="11777" xr:uid="{2363CE6B-580F-4CC3-8FBD-20A3B609EE31}"/>
    <cellStyle name="_Header_Cartel1_CF net debt 05-05 6 2" xfId="18712" xr:uid="{03FE84E1-C015-403B-8D71-F0BC90DC21D1}"/>
    <cellStyle name="_Header_Cartel1_CF net debt 05-05 6 2 2" xfId="31077" xr:uid="{42E9A2B0-23F9-45D3-A76F-4AE002FB2890}"/>
    <cellStyle name="_Header_Cartel1_CF net debt 05-05 6 3" xfId="24472" xr:uid="{19D6322E-B0D6-4352-BF40-8391037DFC60}"/>
    <cellStyle name="_Header_Cartel1_CF standard" xfId="2098" xr:uid="{7868C10C-ED79-4C1E-8931-66149983AB4F}"/>
    <cellStyle name="_Header_Cartel1_CF standard 2" xfId="2099" xr:uid="{7727502A-628D-4626-8179-6722ADC5A175}"/>
    <cellStyle name="_Header_Cartel1_CF standard 2 2" xfId="8001" xr:uid="{B7AA0E01-B1AF-4604-A3AB-514823ACF15E}"/>
    <cellStyle name="_Header_Cartel1_CF standard 2 2 2" xfId="15327" xr:uid="{BBB87173-D9AC-451C-9313-051A2CFD7D31}"/>
    <cellStyle name="_Header_Cartel1_CF standard 2 2 2 2" xfId="27838" xr:uid="{78889A0C-AD1A-4325-A75F-512D2E4BA236}"/>
    <cellStyle name="_Header_Cartel1_CF standard 2 3" xfId="9484" xr:uid="{EBF9B3C1-9DE5-4B07-8DD5-684F5C84B090}"/>
    <cellStyle name="_Header_Cartel1_CF standard 2 3 2" xfId="16652" xr:uid="{19FE507F-1599-4BBC-BA2A-B375886BF49F}"/>
    <cellStyle name="_Header_Cartel1_CF standard 2 3 2 2" xfId="29163" xr:uid="{017D64AE-EAA4-4B84-B222-36675BCBE52D}"/>
    <cellStyle name="_Header_Cartel1_CF standard 2 3 3" xfId="22368" xr:uid="{B7C547E8-C622-49F9-B917-DA3025D76DBC}"/>
    <cellStyle name="_Header_Cartel1_CF standard 2 4" xfId="11773" xr:uid="{E93BA84E-DF5A-409C-9C1F-E8B3ABE80C5F}"/>
    <cellStyle name="_Header_Cartel1_CF standard 2 4 2" xfId="18708" xr:uid="{F025CA69-0B72-484F-AE52-BC1C7F3E406F}"/>
    <cellStyle name="_Header_Cartel1_CF standard 2 4 2 2" xfId="31073" xr:uid="{CCEA84E4-F5D6-46B8-9D12-7A47BF1ECBF1}"/>
    <cellStyle name="_Header_Cartel1_CF standard 2 4 3" xfId="24468" xr:uid="{A80BC614-CA9F-495E-BC6D-5AD85633AB25}"/>
    <cellStyle name="_Header_Cartel1_CF standard 3" xfId="2100" xr:uid="{7412B271-B379-4A2F-AA8E-BD11DF050C51}"/>
    <cellStyle name="_Header_Cartel1_CF standard 3 2" xfId="8002" xr:uid="{29448099-0C2F-4FBA-9A00-E14DBE67A5C3}"/>
    <cellStyle name="_Header_Cartel1_CF standard 3 2 2" xfId="15328" xr:uid="{F2090166-C918-4F7F-AD9E-2CEABC270BA3}"/>
    <cellStyle name="_Header_Cartel1_CF standard 3 2 2 2" xfId="27839" xr:uid="{A58059F2-0B0E-4795-AFFF-5E9EA6118B05}"/>
    <cellStyle name="_Header_Cartel1_CF standard 3 3" xfId="9483" xr:uid="{A3FCB2A1-9EEE-457F-A0C3-9EDA00DA7EB4}"/>
    <cellStyle name="_Header_Cartel1_CF standard 3 3 2" xfId="16651" xr:uid="{CFB647A8-52E4-4DDB-AFCC-316BD040B601}"/>
    <cellStyle name="_Header_Cartel1_CF standard 3 3 2 2" xfId="29162" xr:uid="{A07C0C3F-24EA-4CF3-8208-E6DDB927C029}"/>
    <cellStyle name="_Header_Cartel1_CF standard 3 3 3" xfId="22367" xr:uid="{40260CFA-68E5-4A67-99B1-A192B552EEC5}"/>
    <cellStyle name="_Header_Cartel1_CF standard 3 4" xfId="11772" xr:uid="{2DED6ECF-FC93-4C20-9DCB-F3A93E7AE9A9}"/>
    <cellStyle name="_Header_Cartel1_CF standard 3 4 2" xfId="18707" xr:uid="{D2921E01-535C-4BDE-B091-AF5F55E9D8FE}"/>
    <cellStyle name="_Header_Cartel1_CF standard 3 4 2 2" xfId="31072" xr:uid="{33DEDD71-81CC-4301-A241-41D8009CEE82}"/>
    <cellStyle name="_Header_Cartel1_CF standard 3 4 3" xfId="24467" xr:uid="{24C8DBA9-0932-4224-89C3-1741B108B15C}"/>
    <cellStyle name="_Header_Cartel1_CF standard 4" xfId="8000" xr:uid="{7B4979DB-4048-4979-AC45-63881C48FFAC}"/>
    <cellStyle name="_Header_Cartel1_CF standard 4 2" xfId="15326" xr:uid="{628E5196-AB8F-44F4-B33C-A0633F2BFC22}"/>
    <cellStyle name="_Header_Cartel1_CF standard 4 2 2" xfId="27837" xr:uid="{754BBB72-175F-476F-9E90-0B575B299799}"/>
    <cellStyle name="_Header_Cartel1_CF standard 5" xfId="9485" xr:uid="{2771EABD-2F8B-4E40-AEED-2366FE1F3893}"/>
    <cellStyle name="_Header_Cartel1_CF standard 5 2" xfId="16653" xr:uid="{3BD19651-FEFF-4AF6-ABF3-B1365163C22E}"/>
    <cellStyle name="_Header_Cartel1_CF standard 5 2 2" xfId="29164" xr:uid="{35ADFAE1-A796-4536-8C9C-7B8FE8F1F6D7}"/>
    <cellStyle name="_Header_Cartel1_CF standard 5 3" xfId="22369" xr:uid="{769CDE26-2260-4F5E-A53E-F3A5FF0ADFA1}"/>
    <cellStyle name="_Header_Cartel1_CF standard 6" xfId="11774" xr:uid="{2B7D5D99-104A-46D2-A4C5-6E9E20E6C6AC}"/>
    <cellStyle name="_Header_Cartel1_CF standard 6 2" xfId="18709" xr:uid="{2A556417-4BD6-40FD-993D-42C7759B389D}"/>
    <cellStyle name="_Header_Cartel1_CF standard 6 2 2" xfId="31074" xr:uid="{AF6D7D86-4C74-469C-B073-A103C30ECACB}"/>
    <cellStyle name="_Header_Cartel1_CF standard 6 3" xfId="24469" xr:uid="{B6C04F3E-A458-42E4-A83C-C8C0FE4170CC}"/>
    <cellStyle name="_Header_Cartel1_CHECK  FCST 1 2005" xfId="2101" xr:uid="{FC5A4A6C-69A7-4366-AB29-A6C1CFCE5CF7}"/>
    <cellStyle name="_Header_Cartel1_CHECK  FCST 1 2005 2" xfId="2102" xr:uid="{B87E2381-2A33-4C29-A0E2-76A333572159}"/>
    <cellStyle name="_Header_Cartel1_CHECK  FCST 1 2005 2 2" xfId="8004" xr:uid="{9302314B-F97B-4AC5-B97D-E3BFECD97189}"/>
    <cellStyle name="_Header_Cartel1_CHECK  FCST 1 2005 2 2 2" xfId="15330" xr:uid="{FAAB765E-7E98-48EB-8496-8D2507265DCD}"/>
    <cellStyle name="_Header_Cartel1_CHECK  FCST 1 2005 2 2 2 2" xfId="27841" xr:uid="{604217CC-9554-4AC9-B185-E5371BB17E19}"/>
    <cellStyle name="_Header_Cartel1_CHECK  FCST 1 2005 2 3" xfId="9481" xr:uid="{7B7E579D-E9F6-4729-B31B-CBDCD4BF899D}"/>
    <cellStyle name="_Header_Cartel1_CHECK  FCST 1 2005 2 3 2" xfId="16649" xr:uid="{F9C544F7-874C-4576-BAD1-EFD5615EAB73}"/>
    <cellStyle name="_Header_Cartel1_CHECK  FCST 1 2005 2 3 2 2" xfId="29160" xr:uid="{8B262D4F-166E-41A5-B82C-40BE25080E03}"/>
    <cellStyle name="_Header_Cartel1_CHECK  FCST 1 2005 2 3 3" xfId="22365" xr:uid="{DF9F74D1-7F56-4F91-A982-C5AA78C349FB}"/>
    <cellStyle name="_Header_Cartel1_CHECK  FCST 1 2005 2 4" xfId="11770" xr:uid="{4EF6A0E0-69E6-492E-9E58-9E2C06BDEEF3}"/>
    <cellStyle name="_Header_Cartel1_CHECK  FCST 1 2005 2 4 2" xfId="18705" xr:uid="{6C52E874-3675-43C2-BD41-09F9A343F72E}"/>
    <cellStyle name="_Header_Cartel1_CHECK  FCST 1 2005 2 4 2 2" xfId="31070" xr:uid="{72F88DFE-71A1-4E14-9874-A443D8FC8CAF}"/>
    <cellStyle name="_Header_Cartel1_CHECK  FCST 1 2005 2 4 3" xfId="24465" xr:uid="{C5E78C15-4597-4CCF-AD2F-4E6D0B2648D0}"/>
    <cellStyle name="_Header_Cartel1_CHECK  FCST 1 2005 3" xfId="2103" xr:uid="{5BE3BE5D-53A8-4236-B02F-993A94E060EF}"/>
    <cellStyle name="_Header_Cartel1_CHECK  FCST 1 2005 3 2" xfId="8005" xr:uid="{AF55C276-93E3-4B49-89DE-8AE30E5DFFBB}"/>
    <cellStyle name="_Header_Cartel1_CHECK  FCST 1 2005 3 2 2" xfId="15331" xr:uid="{84914B75-5AE7-4122-A5F4-C3AD09FF1E29}"/>
    <cellStyle name="_Header_Cartel1_CHECK  FCST 1 2005 3 2 2 2" xfId="27842" xr:uid="{75144095-7E46-4F07-88F7-0726E6333862}"/>
    <cellStyle name="_Header_Cartel1_CHECK  FCST 1 2005 3 3" xfId="9480" xr:uid="{421B4399-383D-4A9C-B03C-D3D91EF2C557}"/>
    <cellStyle name="_Header_Cartel1_CHECK  FCST 1 2005 3 3 2" xfId="16648" xr:uid="{68D84A68-566E-46D9-8DAC-4F55C84D5965}"/>
    <cellStyle name="_Header_Cartel1_CHECK  FCST 1 2005 3 3 2 2" xfId="29159" xr:uid="{9B27CDC0-43F6-4E7C-9057-EF0E40385B66}"/>
    <cellStyle name="_Header_Cartel1_CHECK  FCST 1 2005 3 3 3" xfId="22364" xr:uid="{03DDE2AC-07E6-4780-A18A-176C4D4B5739}"/>
    <cellStyle name="_Header_Cartel1_CHECK  FCST 1 2005 3 4" xfId="11769" xr:uid="{40C76B3C-AA97-4CC4-B970-791C249BFAE0}"/>
    <cellStyle name="_Header_Cartel1_CHECK  FCST 1 2005 3 4 2" xfId="18704" xr:uid="{655C6144-E491-42B7-84C5-86BA2C3B3707}"/>
    <cellStyle name="_Header_Cartel1_CHECK  FCST 1 2005 3 4 2 2" xfId="31069" xr:uid="{73055A5F-4A23-4C9C-BEFA-528CDAECD3ED}"/>
    <cellStyle name="_Header_Cartel1_CHECK  FCST 1 2005 3 4 3" xfId="24464" xr:uid="{0D86F41F-7ACB-4FE5-8B40-42E54373335C}"/>
    <cellStyle name="_Header_Cartel1_CHECK  FCST 1 2005 4" xfId="8003" xr:uid="{B419A83A-2AA9-48FA-8EFB-26138656CD51}"/>
    <cellStyle name="_Header_Cartel1_CHECK  FCST 1 2005 4 2" xfId="15329" xr:uid="{4699431A-2898-49E0-A610-916E8430EDBA}"/>
    <cellStyle name="_Header_Cartel1_CHECK  FCST 1 2005 4 2 2" xfId="27840" xr:uid="{75EC993A-075F-4419-B2A2-90602AB79FA3}"/>
    <cellStyle name="_Header_Cartel1_CHECK  FCST 1 2005 5" xfId="9482" xr:uid="{1CA8D5D1-5FCD-4836-ABCD-879F0ED38287}"/>
    <cellStyle name="_Header_Cartel1_CHECK  FCST 1 2005 5 2" xfId="16650" xr:uid="{7128EA1B-FE81-4795-9A87-5E5777B51261}"/>
    <cellStyle name="_Header_Cartel1_CHECK  FCST 1 2005 5 2 2" xfId="29161" xr:uid="{B17B7280-B8A7-4BF9-910F-95B1D2F3F205}"/>
    <cellStyle name="_Header_Cartel1_CHECK  FCST 1 2005 5 3" xfId="22366" xr:uid="{0288FBC4-9500-4090-A947-B12993F5F63C}"/>
    <cellStyle name="_Header_Cartel1_CHECK  FCST 1 2005 6" xfId="11771" xr:uid="{E1414B70-034C-4BAC-86A0-47C00C47D3DA}"/>
    <cellStyle name="_Header_Cartel1_CHECK  FCST 1 2005 6 2" xfId="18706" xr:uid="{D6ED410F-4DF3-4ACC-9E81-3F1DC968E006}"/>
    <cellStyle name="_Header_Cartel1_CHECK  FCST 1 2005 6 2 2" xfId="31071" xr:uid="{4DC215BF-F307-4C0F-9A4C-9451FB8E4537}"/>
    <cellStyle name="_Header_Cartel1_CHECK  FCST 1 2005 6 3" xfId="24466" xr:uid="{AF56A532-7ACC-4640-AA0E-E4B53A5A089B}"/>
    <cellStyle name="_Header_Cartel1_dettagli noa" xfId="2104" xr:uid="{0324105A-EA71-4FE3-9ABF-FEC5DA674B14}"/>
    <cellStyle name="_Header_Cartel1_dettagli per memo ROF1" xfId="2105" xr:uid="{04E8BA74-D66F-460C-BD38-5BD0B33FB988}"/>
    <cellStyle name="_Header_Cartel1_dettagli per memo ROF1 2" xfId="2106" xr:uid="{FC999E2F-6849-4990-B865-48C2D0A5ECDB}"/>
    <cellStyle name="_Header_Cartel1_dettagli per memo ROF1 2 2" xfId="8008" xr:uid="{229D4F8D-4D51-460C-96EF-8AF2B84BE087}"/>
    <cellStyle name="_Header_Cartel1_dettagli per memo ROF1 2 2 2" xfId="15333" xr:uid="{9F5FCB1E-26FD-4FE6-9DA2-19A49D147645}"/>
    <cellStyle name="_Header_Cartel1_dettagli per memo ROF1 2 2 2 2" xfId="27844" xr:uid="{A342EE02-75AB-4918-96CC-B4160CC6D5B5}"/>
    <cellStyle name="_Header_Cartel1_dettagli per memo ROF1 2 3" xfId="9477" xr:uid="{16B1617D-098D-48AF-AEAE-ECF2E34484C2}"/>
    <cellStyle name="_Header_Cartel1_dettagli per memo ROF1 2 3 2" xfId="16646" xr:uid="{28D8E4A9-37DB-4823-BE5C-49093EB4BDC1}"/>
    <cellStyle name="_Header_Cartel1_dettagli per memo ROF1 2 3 2 2" xfId="29157" xr:uid="{8BF9E26B-B24B-4A7F-9AE3-364D791346F7}"/>
    <cellStyle name="_Header_Cartel1_dettagli per memo ROF1 2 3 3" xfId="22361" xr:uid="{A6CD8DA0-F721-4866-AE14-F58F1DB30497}"/>
    <cellStyle name="_Header_Cartel1_dettagli per memo ROF1 2 4" xfId="11767" xr:uid="{E374B3EB-6F7B-447E-B94F-23B6204E4B8D}"/>
    <cellStyle name="_Header_Cartel1_dettagli per memo ROF1 2 4 2" xfId="18702" xr:uid="{63B2FA98-0609-4EE2-8513-7A6A7FCC62E0}"/>
    <cellStyle name="_Header_Cartel1_dettagli per memo ROF1 2 4 2 2" xfId="31067" xr:uid="{AC66E2D8-410D-40BA-BB17-31937351419C}"/>
    <cellStyle name="_Header_Cartel1_dettagli per memo ROF1 2 4 3" xfId="24462" xr:uid="{476E55F7-2710-457B-B529-45671091C654}"/>
    <cellStyle name="_Header_Cartel1_dettagli per memo ROF1 3" xfId="2107" xr:uid="{0FAB4227-0E76-46D1-8EBA-6B6D47738FE9}"/>
    <cellStyle name="_Header_Cartel1_dettagli per memo ROF1 3 2" xfId="8009" xr:uid="{6C6A6189-22FF-498B-B449-14FB052BC91C}"/>
    <cellStyle name="_Header_Cartel1_dettagli per memo ROF1 3 2 2" xfId="15334" xr:uid="{58773B5D-0778-4D69-954D-D5A66747275B}"/>
    <cellStyle name="_Header_Cartel1_dettagli per memo ROF1 3 2 2 2" xfId="27845" xr:uid="{915DEF40-C82F-4F78-96C6-FF4948861C08}"/>
    <cellStyle name="_Header_Cartel1_dettagli per memo ROF1 3 3" xfId="9476" xr:uid="{3F601D92-2187-4C70-9278-2CA34946D8BD}"/>
    <cellStyle name="_Header_Cartel1_dettagli per memo ROF1 3 3 2" xfId="16645" xr:uid="{E0EFB260-7C26-4948-9B51-9196E18CBA52}"/>
    <cellStyle name="_Header_Cartel1_dettagli per memo ROF1 3 3 2 2" xfId="29156" xr:uid="{63726838-A6A5-4E20-A294-096324E59409}"/>
    <cellStyle name="_Header_Cartel1_dettagli per memo ROF1 3 3 3" xfId="22360" xr:uid="{2ABA50CB-B6EE-4940-94E3-CCA904C162D2}"/>
    <cellStyle name="_Header_Cartel1_dettagli per memo ROF1 3 4" xfId="11766" xr:uid="{FC44304C-1285-4D2D-8FCD-46E6D222EA38}"/>
    <cellStyle name="_Header_Cartel1_dettagli per memo ROF1 3 4 2" xfId="18701" xr:uid="{4B95EB47-F643-4376-A8B3-248A83DB6BE5}"/>
    <cellStyle name="_Header_Cartel1_dettagli per memo ROF1 3 4 2 2" xfId="31066" xr:uid="{FA8474EF-D4B9-46C1-8890-928EA83D3B0C}"/>
    <cellStyle name="_Header_Cartel1_dettagli per memo ROF1 3 4 3" xfId="24461" xr:uid="{9967B0C1-7867-41BE-9F1F-A51E2154A893}"/>
    <cellStyle name="_Header_Cartel1_dettagli per memo ROF1 4" xfId="8007" xr:uid="{DE956FF2-2723-4DFC-8C04-03C80F7C6F4F}"/>
    <cellStyle name="_Header_Cartel1_dettagli per memo ROF1 4 2" xfId="15332" xr:uid="{F0433FE7-FC62-4CD0-AD38-C428BA7FCE17}"/>
    <cellStyle name="_Header_Cartel1_dettagli per memo ROF1 4 2 2" xfId="27843" xr:uid="{62BF7216-7865-4F79-98D5-4E7BA2EEE9CA}"/>
    <cellStyle name="_Header_Cartel1_dettagli per memo ROF1 5" xfId="9478" xr:uid="{393D6B5F-1CB6-45A4-B0CA-7E7B57A23EC1}"/>
    <cellStyle name="_Header_Cartel1_dettagli per memo ROF1 5 2" xfId="16647" xr:uid="{512B2E84-983D-442A-AA84-78B8B4B9E494}"/>
    <cellStyle name="_Header_Cartel1_dettagli per memo ROF1 5 2 2" xfId="29158" xr:uid="{FDE42EDC-5BD9-454F-974C-C82B5F56FE57}"/>
    <cellStyle name="_Header_Cartel1_dettagli per memo ROF1 5 3" xfId="22362" xr:uid="{58966ACD-B1D6-4794-A2EE-E05031B72342}"/>
    <cellStyle name="_Header_Cartel1_dettagli per memo ROF1 6" xfId="11768" xr:uid="{1BC185B2-A921-410E-BCF4-762EBA532E28}"/>
    <cellStyle name="_Header_Cartel1_dettagli per memo ROF1 6 2" xfId="18703" xr:uid="{DF5A9B5D-C250-4AA7-AEDC-321ED3FD9AD1}"/>
    <cellStyle name="_Header_Cartel1_dettagli per memo ROF1 6 2 2" xfId="31068" xr:uid="{79DF34FC-4AFC-4AC1-A8F8-659E7A2A0EB7}"/>
    <cellStyle name="_Header_Cartel1_dettagli per memo ROF1 6 3" xfId="24463" xr:uid="{55CAE56E-6D44-4D0E-B665-176AAABF9B06}"/>
    <cellStyle name="_Header_Cartel1_e-Cash flow by quarter" xfId="2108" xr:uid="{6C4F4F30-8CF6-42FC-810B-0A001DA27C73}"/>
    <cellStyle name="_Header_Cartel1_e-Cash flow by quarter 2" xfId="2109" xr:uid="{73A0688B-6725-41A9-8F74-AE4C1C0D659E}"/>
    <cellStyle name="_Header_Cartel1_e-Cash flow by quarter 2 2" xfId="8011" xr:uid="{0744DFC9-D385-424B-9DCD-830388D8FC52}"/>
    <cellStyle name="_Header_Cartel1_e-Cash flow by quarter 2 2 2" xfId="15336" xr:uid="{1BCAD42A-1124-4BE6-B094-D7F59EE63F61}"/>
    <cellStyle name="_Header_Cartel1_e-Cash flow by quarter 2 2 2 2" xfId="27847" xr:uid="{95173202-2C31-40B1-B015-AE79F90AF757}"/>
    <cellStyle name="_Header_Cartel1_e-Cash flow by quarter 2 3" xfId="9474" xr:uid="{00EEF03F-1F9D-4F06-8A2D-7CB8092B0445}"/>
    <cellStyle name="_Header_Cartel1_e-Cash flow by quarter 2 3 2" xfId="16643" xr:uid="{6751E628-2E4A-4EA8-BC8E-E543E093827E}"/>
    <cellStyle name="_Header_Cartel1_e-Cash flow by quarter 2 3 2 2" xfId="29154" xr:uid="{8421DC7B-323D-4096-9E2E-650FF567458E}"/>
    <cellStyle name="_Header_Cartel1_e-Cash flow by quarter 2 3 3" xfId="22358" xr:uid="{6CD89D6F-51B2-4478-90ED-2A4D6F669577}"/>
    <cellStyle name="_Header_Cartel1_e-Cash flow by quarter 2 4" xfId="11765" xr:uid="{71353278-2CE4-469E-961A-BCC8A0666B3B}"/>
    <cellStyle name="_Header_Cartel1_e-Cash flow by quarter 2 4 2" xfId="18700" xr:uid="{FEAE620C-2D51-43EF-8124-28C05FEFB058}"/>
    <cellStyle name="_Header_Cartel1_e-Cash flow by quarter 2 4 2 2" xfId="31065" xr:uid="{0655DFCA-E1B4-4A6D-966C-DF2ACE523091}"/>
    <cellStyle name="_Header_Cartel1_e-Cash flow by quarter 2 4 3" xfId="24460" xr:uid="{4EBD9B25-2E52-46AF-8C2A-9CC2E07C9F41}"/>
    <cellStyle name="_Header_Cartel1_e-Cash flow by quarter 3" xfId="2110" xr:uid="{64CE39B4-C579-4F88-A251-D543D82C9068}"/>
    <cellStyle name="_Header_Cartel1_e-Cash flow by quarter 3 2" xfId="8012" xr:uid="{594B425D-FC51-4A50-91FD-3CE2C5DB523C}"/>
    <cellStyle name="_Header_Cartel1_e-Cash flow by quarter 3 2 2" xfId="15337" xr:uid="{503C7F9D-2395-4B3D-AFB3-683794122284}"/>
    <cellStyle name="_Header_Cartel1_e-Cash flow by quarter 3 2 2 2" xfId="27848" xr:uid="{84A882A9-A027-470D-B507-BB95FB3E7108}"/>
    <cellStyle name="_Header_Cartel1_e-Cash flow by quarter 3 3" xfId="9473" xr:uid="{4329055F-D94A-48D3-B3D8-C7C9CB2F867C}"/>
    <cellStyle name="_Header_Cartel1_e-Cash flow by quarter 3 3 2" xfId="16642" xr:uid="{259D8192-00BF-4D35-A6A1-19351A0EA0A4}"/>
    <cellStyle name="_Header_Cartel1_e-Cash flow by quarter 3 3 2 2" xfId="29153" xr:uid="{AFF8E9DC-BB3E-4F19-B498-4295F03D6863}"/>
    <cellStyle name="_Header_Cartel1_e-Cash flow by quarter 3 3 3" xfId="22357" xr:uid="{D1D11C34-8A88-4B4D-B32D-70F98F809667}"/>
    <cellStyle name="_Header_Cartel1_e-Cash flow by quarter 3 4" xfId="11764" xr:uid="{FF79DAFF-8040-4F03-B94E-D9CA78865C03}"/>
    <cellStyle name="_Header_Cartel1_e-Cash flow by quarter 3 4 2" xfId="18699" xr:uid="{0989BF74-B9CD-4483-9EDB-135236D1829C}"/>
    <cellStyle name="_Header_Cartel1_e-Cash flow by quarter 3 4 2 2" xfId="31064" xr:uid="{0F7DDF6D-D9D4-4AFF-A6D2-2E724C72F9FB}"/>
    <cellStyle name="_Header_Cartel1_e-Cash flow by quarter 3 4 3" xfId="24459" xr:uid="{B52F5669-337E-4660-9324-9B98B0B29F3E}"/>
    <cellStyle name="_Header_Cartel1_e-Cash flow by quarter 4" xfId="8010" xr:uid="{E52905B1-BC74-4386-B462-A8E936A12F5A}"/>
    <cellStyle name="_Header_Cartel1_e-Cash flow by quarter 4 2" xfId="15335" xr:uid="{7BB80FE0-0AAA-4C34-BE77-F39B2818FD68}"/>
    <cellStyle name="_Header_Cartel1_e-Cash flow by quarter 4 2 2" xfId="27846" xr:uid="{C1328AA6-FF0D-49FF-9A55-B14484752460}"/>
    <cellStyle name="_Header_Cartel1_e-Cash flow by quarter 5" xfId="9475" xr:uid="{C69450E5-E35E-4625-90B1-2044D82DCE58}"/>
    <cellStyle name="_Header_Cartel1_e-Cash flow by quarter 5 2" xfId="16644" xr:uid="{A5B61CE5-0392-4D16-A39E-584A5E0F870F}"/>
    <cellStyle name="_Header_Cartel1_e-Cash flow by quarter 5 2 2" xfId="29155" xr:uid="{A8EF5B6C-748D-4453-A127-9FDBA618A291}"/>
    <cellStyle name="_Header_Cartel1_e-Cash flow by quarter 5 3" xfId="22359" xr:uid="{3D6E6D23-F67C-425F-AF3C-3E5A951528D8}"/>
    <cellStyle name="_Header_Cartel1_e-Cash flow by quarter 6" xfId="11760" xr:uid="{8D99B436-3B67-4910-AE3A-0581B5876417}"/>
    <cellStyle name="_Header_Cartel1_e-Cash flow by quarter 6 2" xfId="18695" xr:uid="{7C18E136-1DD4-41A5-BFD0-D05474621D08}"/>
    <cellStyle name="_Header_Cartel1_e-Cash flow by quarter 6 2 2" xfId="31060" xr:uid="{07E7D477-6D33-428B-AA98-B9D11D123EAB}"/>
    <cellStyle name="_Header_Cartel1_e-Cash flow by quarter 6 3" xfId="24455" xr:uid="{A6F9B0E9-8021-425A-8296-242C0606A7D2}"/>
    <cellStyle name="_Header_Cartel1_Flash sept" xfId="2111" xr:uid="{3EF4A293-C87A-43A4-BB2F-F44860F3129E}"/>
    <cellStyle name="_Header_Cartel1_FLUSSI" xfId="2112" xr:uid="{84D717BE-7FCD-45D0-8D35-AF70CD237C4C}"/>
    <cellStyle name="_Header_Cartel1_Iveco cons 06-05" xfId="2113" xr:uid="{5FAC09D7-6284-43B3-916C-FC1E295530BB}"/>
    <cellStyle name="_Header_Cartel1_Iveco cons 06-05 2" xfId="2114" xr:uid="{6B802A0F-E9AC-4B82-87E8-C55731323FE1}"/>
    <cellStyle name="_Header_Cartel1_Iveco cons 06-05 2 2" xfId="8016" xr:uid="{73DD9D9A-A8AB-47CA-88F3-59649DB80DFB}"/>
    <cellStyle name="_Header_Cartel1_Iveco cons 06-05 2 2 2" xfId="15341" xr:uid="{B98888BD-A1EA-49C6-B572-0987384F6331}"/>
    <cellStyle name="_Header_Cartel1_Iveco cons 06-05 2 2 2 2" xfId="27852" xr:uid="{79E67687-2081-4226-BB74-B18BDEB29E70}"/>
    <cellStyle name="_Header_Cartel1_Iveco cons 06-05 2 3" xfId="9470" xr:uid="{ED3030FF-E5A6-4D71-9ADA-7BE187D982BC}"/>
    <cellStyle name="_Header_Cartel1_Iveco cons 06-05 2 3 2" xfId="16640" xr:uid="{FCC209A5-9D5B-4572-BC8F-6CFA95A6BA7A}"/>
    <cellStyle name="_Header_Cartel1_Iveco cons 06-05 2 3 2 2" xfId="29151" xr:uid="{EDF2E578-0675-4712-8011-28A1C61B17DB}"/>
    <cellStyle name="_Header_Cartel1_Iveco cons 06-05 2 3 3" xfId="22354" xr:uid="{7A2761FA-C662-408B-8D2C-C6F611827F75}"/>
    <cellStyle name="_Header_Cartel1_Iveco cons 06-05 2 4" xfId="11762" xr:uid="{B7542BC3-BAD1-4909-9257-81CFB10E3740}"/>
    <cellStyle name="_Header_Cartel1_Iveco cons 06-05 2 4 2" xfId="18697" xr:uid="{E007DA4A-5FFE-42D8-8AFA-520B92442B8C}"/>
    <cellStyle name="_Header_Cartel1_Iveco cons 06-05 2 4 2 2" xfId="31062" xr:uid="{C7BB4892-E0AA-4C86-92EE-86D7B1E7332F}"/>
    <cellStyle name="_Header_Cartel1_Iveco cons 06-05 2 4 3" xfId="24457" xr:uid="{F6A8CA8C-6936-443F-8B19-0D44F956CF6A}"/>
    <cellStyle name="_Header_Cartel1_Iveco cons 06-05 3" xfId="2115" xr:uid="{C0A1A468-B736-478C-A142-30755D82B1AB}"/>
    <cellStyle name="_Header_Cartel1_Iveco cons 06-05 3 2" xfId="8017" xr:uid="{94466489-F78E-498E-B3FD-B10E87F06E1F}"/>
    <cellStyle name="_Header_Cartel1_Iveco cons 06-05 3 2 2" xfId="15342" xr:uid="{D806A75E-737B-4246-8493-924557BC8AF7}"/>
    <cellStyle name="_Header_Cartel1_Iveco cons 06-05 3 2 2 2" xfId="27853" xr:uid="{133B77E5-847E-4431-84A3-F80024CC8D66}"/>
    <cellStyle name="_Header_Cartel1_Iveco cons 06-05 3 3" xfId="9469" xr:uid="{8EA424B3-3B71-4A0B-B707-F0E54204334E}"/>
    <cellStyle name="_Header_Cartel1_Iveco cons 06-05 3 3 2" xfId="16639" xr:uid="{484D9047-3549-4B8A-9E6A-01FF75DD0C42}"/>
    <cellStyle name="_Header_Cartel1_Iveco cons 06-05 3 3 2 2" xfId="29150" xr:uid="{21973570-1319-4D30-A266-FB61E101F57A}"/>
    <cellStyle name="_Header_Cartel1_Iveco cons 06-05 3 3 3" xfId="22353" xr:uid="{6B9E6707-6403-488A-A591-15077A4CFC6F}"/>
    <cellStyle name="_Header_Cartel1_Iveco cons 06-05 3 4" xfId="11761" xr:uid="{DBF97A05-7374-4BD9-BBF8-C03FF6403C93}"/>
    <cellStyle name="_Header_Cartel1_Iveco cons 06-05 3 4 2" xfId="18696" xr:uid="{975DA264-C504-44A7-B260-AFE80D8649FF}"/>
    <cellStyle name="_Header_Cartel1_Iveco cons 06-05 3 4 2 2" xfId="31061" xr:uid="{9E6337C8-0396-426B-9BA5-2BECA2C692F0}"/>
    <cellStyle name="_Header_Cartel1_Iveco cons 06-05 3 4 3" xfId="24456" xr:uid="{54D285A7-2738-4A05-9A5D-EF13F87D5FC2}"/>
    <cellStyle name="_Header_Cartel1_Iveco cons 06-05 4" xfId="8015" xr:uid="{1B99EFF3-C110-4E23-8D75-AE169C66F4DF}"/>
    <cellStyle name="_Header_Cartel1_Iveco cons 06-05 4 2" xfId="15340" xr:uid="{A52BF20F-9F28-45B7-A518-234C0D46B650}"/>
    <cellStyle name="_Header_Cartel1_Iveco cons 06-05 4 2 2" xfId="27851" xr:uid="{A73C8B62-3BFD-48AF-9798-8288A9BE6174}"/>
    <cellStyle name="_Header_Cartel1_Iveco cons 06-05 5" xfId="9471" xr:uid="{6D3DDCF5-2709-4EBA-95BC-FC9263E6F595}"/>
    <cellStyle name="_Header_Cartel1_Iveco cons 06-05 5 2" xfId="16641" xr:uid="{39C8113E-0CD3-4D97-AC21-55ED172FEB16}"/>
    <cellStyle name="_Header_Cartel1_Iveco cons 06-05 5 2 2" xfId="29152" xr:uid="{C0FA0242-86CE-434E-8314-DAA593FAB070}"/>
    <cellStyle name="_Header_Cartel1_Iveco cons 06-05 5 3" xfId="22355" xr:uid="{C71CC9D6-D010-4DA3-994C-5AF2412FF34C}"/>
    <cellStyle name="_Header_Cartel1_Iveco cons 06-05 6" xfId="11763" xr:uid="{9559E96F-AD96-48A8-B692-2BD943148802}"/>
    <cellStyle name="_Header_Cartel1_Iveco cons 06-05 6 2" xfId="18698" xr:uid="{98317E90-AEE2-4D94-A624-4A36AB807E8D}"/>
    <cellStyle name="_Header_Cartel1_Iveco cons 06-05 6 2 2" xfId="31063" xr:uid="{0D4BC27A-3897-495D-958D-1934A0E02C9D}"/>
    <cellStyle name="_Header_Cartel1_Iveco cons 06-05 6 3" xfId="24458" xr:uid="{89A055E3-D991-4201-934A-81814FBD3703}"/>
    <cellStyle name="_Header_Cartel1_Iveco Q2" xfId="2116" xr:uid="{E2BD81B5-57B4-4D68-9F0C-31E828CE2A46}"/>
    <cellStyle name="_Header_Cartel1_MARELLI FCST1 per GEC" xfId="2117" xr:uid="{0A185844-EDAB-4C20-BFF2-A4CBE8D6D9E2}"/>
    <cellStyle name="_Header_Cartel1_ND July BK 2005" xfId="2118" xr:uid="{A984B615-82CD-43F6-8172-E5A1FCD2E2B4}"/>
    <cellStyle name="_Header_Cartel1_Oneri_proventi_straordinari budget 2005" xfId="2119" xr:uid="{8E54719E-C4F6-4A79-99AD-269C89B11531}"/>
    <cellStyle name="_Header_Cartel1_opo" xfId="2120" xr:uid="{9E03B578-2D6F-41FA-8B84-959B8A8757D6}"/>
    <cellStyle name="_Header_Cartel1_opo 2" xfId="2121" xr:uid="{4FE7A833-CF12-449F-AF2B-2133CB427036}"/>
    <cellStyle name="_Header_Cartel1_opo 2 2" xfId="8023" xr:uid="{49D1F9C5-4DDF-4716-9E75-41F23D45979A}"/>
    <cellStyle name="_Header_Cartel1_opo 2 2 2" xfId="15345" xr:uid="{9BEA12EE-5D02-4D01-9C30-9AEC1EBAC13C}"/>
    <cellStyle name="_Header_Cartel1_opo 2 2 2 2" xfId="27856" xr:uid="{FDD9B484-1C21-48A9-A27E-C197BD63F23F}"/>
    <cellStyle name="_Header_Cartel1_opo 2 3" xfId="9462" xr:uid="{5E36B3CE-3984-47A8-8EA3-9BD9D7FAD40A}"/>
    <cellStyle name="_Header_Cartel1_opo 2 3 2" xfId="16635" xr:uid="{271254AB-B33F-4421-93A1-30331C14D606}"/>
    <cellStyle name="_Header_Cartel1_opo 2 3 2 2" xfId="29146" xr:uid="{0928AAA8-425B-419A-87B6-3C1F5F386203}"/>
    <cellStyle name="_Header_Cartel1_opo 2 3 3" xfId="22346" xr:uid="{6D8AC33F-E53C-4DB6-9E37-F31331756FD8}"/>
    <cellStyle name="_Header_Cartel1_opo 2 4" xfId="13208" xr:uid="{329E1AC6-D0A8-45E9-BB07-BBA9E836CAAC}"/>
    <cellStyle name="_Header_Cartel1_opo 2 4 2" xfId="18923" xr:uid="{360429FF-3D49-40A8-9F8D-D90CD3C57D59}"/>
    <cellStyle name="_Header_Cartel1_opo 2 4 2 2" xfId="31288" xr:uid="{4A8DF986-D1B3-40F4-AA06-3B91E0EA12BE}"/>
    <cellStyle name="_Header_Cartel1_opo 2 4 3" xfId="25898" xr:uid="{EF2E7E1D-E1BD-4F74-904F-00A6786D1FF3}"/>
    <cellStyle name="_Header_Cartel1_opo 3" xfId="2122" xr:uid="{02C822EC-F41F-48DD-9085-5254E0879B8A}"/>
    <cellStyle name="_Header_Cartel1_opo 3 2" xfId="8024" xr:uid="{020966E9-59D0-491A-8B59-094B0F8878EE}"/>
    <cellStyle name="_Header_Cartel1_opo 3 2 2" xfId="15346" xr:uid="{F6DDE9CD-5252-4291-AA62-33D3307CA156}"/>
    <cellStyle name="_Header_Cartel1_opo 3 2 2 2" xfId="27857" xr:uid="{E98DA7A5-92EC-41B0-9E4B-C90DFEC7D59D}"/>
    <cellStyle name="_Header_Cartel1_opo 3 3" xfId="9461" xr:uid="{BB92490E-BFFF-45D8-84DD-5FF5C03266AC}"/>
    <cellStyle name="_Header_Cartel1_opo 3 3 2" xfId="16634" xr:uid="{6EA1F823-5899-4970-B90A-CFBA9CC2646A}"/>
    <cellStyle name="_Header_Cartel1_opo 3 3 2 2" xfId="29145" xr:uid="{63800E33-F332-4A09-95EA-944AF2E2649A}"/>
    <cellStyle name="_Header_Cartel1_opo 3 3 3" xfId="22345" xr:uid="{886076A6-C3B4-40CA-87A3-B17C8C1EE716}"/>
    <cellStyle name="_Header_Cartel1_opo 3 4" xfId="13206" xr:uid="{A7F5D270-DEFA-4B11-884F-94F2FA4DCBDA}"/>
    <cellStyle name="_Header_Cartel1_opo 3 4 2" xfId="18922" xr:uid="{1308B5AE-6585-4286-B701-CE55E1FCEC01}"/>
    <cellStyle name="_Header_Cartel1_opo 3 4 2 2" xfId="31287" xr:uid="{8511BF4E-EED4-4E62-BF1F-AB87A3766518}"/>
    <cellStyle name="_Header_Cartel1_opo 3 4 3" xfId="25896" xr:uid="{B94F3ADB-CAF2-4E4E-B28F-8ADA3DB19272}"/>
    <cellStyle name="_Header_Cartel1_opo 4" xfId="8021" xr:uid="{E0486996-9301-48D1-990B-896AD4180611}"/>
    <cellStyle name="_Header_Cartel1_opo 4 2" xfId="15344" xr:uid="{2A20AA99-A92C-463E-919B-066EE849D418}"/>
    <cellStyle name="_Header_Cartel1_opo 4 2 2" xfId="27855" xr:uid="{3C53D842-7494-4C4B-B317-EBD4AAA011FB}"/>
    <cellStyle name="_Header_Cartel1_opo 5" xfId="9438" xr:uid="{BF167706-08AD-4B29-86A1-ED21D0E03D7A}"/>
    <cellStyle name="_Header_Cartel1_opo 5 2" xfId="16620" xr:uid="{36947A1E-9433-4BC2-8589-DA9D42C49D6A}"/>
    <cellStyle name="_Header_Cartel1_opo 5 2 2" xfId="29131" xr:uid="{14810AE1-8D7C-4204-AFE0-0FD64F51107A}"/>
    <cellStyle name="_Header_Cartel1_opo 5 3" xfId="22322" xr:uid="{ACEC9549-101C-4C02-A2F1-D6F6318ECABC}"/>
    <cellStyle name="_Header_Cartel1_opo 6" xfId="13228" xr:uid="{5158DA72-E7AE-4EFB-BA84-7883F96B6E15}"/>
    <cellStyle name="_Header_Cartel1_opo 6 2" xfId="18931" xr:uid="{02FD2213-C69A-4EE6-850A-1CE386D8C31A}"/>
    <cellStyle name="_Header_Cartel1_opo 6 2 2" xfId="31296" xr:uid="{82D2F9E1-F6FC-4537-BC3C-C4E18C2ECF74}"/>
    <cellStyle name="_Header_Cartel1_opo 6 3" xfId="25917" xr:uid="{1A3244BD-4DCE-4EBB-9018-2F6A6E106924}"/>
    <cellStyle name="_Header_Cartel1_proforma net result q3" xfId="2123" xr:uid="{41E34FA8-3E62-41E0-ADC9-4E81D755A93D}"/>
    <cellStyle name="_Header_Cartel1_Q2 nuovi codici SP e CF" xfId="2124" xr:uid="{3C1117DB-527D-48E1-9150-58D32E918372}"/>
    <cellStyle name="_Header_Cartel1_Restatement DB_oneri_proventi " xfId="2125" xr:uid="{43D0669E-6A14-4B6E-BE9E-45039364C350}"/>
    <cellStyle name="_Header_Cartel1_Restatement DB_oneri_proventi (Partially reclassified)" xfId="2126" xr:uid="{CE7ACC3E-BF11-4EF3-88AA-2D60F62FC920}"/>
    <cellStyle name="_Header_Cartel1_Restatement DB_oneri_proventi GN" xfId="2127" xr:uid="{B91D52E7-7DF0-4635-9A8D-884944EE0B04}"/>
    <cellStyle name="_Header_Cartel1_SP Nov BK 2005" xfId="2128" xr:uid="{8CDA9493-6BA6-4A77-9BD7-8D251CD65D4E}"/>
    <cellStyle name="_Header_Cartel1_spnoa" xfId="2129" xr:uid="{A2941F0C-73B8-4A2B-B0BE-0951EF280A7F}"/>
    <cellStyle name="_Header_Cartel1_Subset BS1" xfId="2130" xr:uid="{DAEAFF24-5190-4984-8D9D-FFFC38EC5982}"/>
    <cellStyle name="_Header_Cartel1_Subset BS1 2" xfId="2131" xr:uid="{DD70F91E-D048-40B0-B08E-24A9E8C4BBB9}"/>
    <cellStyle name="_Header_Cartel1_Subset BS1 2 2" xfId="8033" xr:uid="{F5390C90-4911-4540-B590-6D3AE858FCB3}"/>
    <cellStyle name="_Header_Cartel1_Subset BS1 2 2 2" xfId="15351" xr:uid="{8ACD88AF-C47E-4D31-A615-74944703F396}"/>
    <cellStyle name="_Header_Cartel1_Subset BS1 2 2 2 2" xfId="27862" xr:uid="{5CBFE0A1-1B0A-4DA6-9788-120EE17C1A94}"/>
    <cellStyle name="_Header_Cartel1_Subset BS1 2 3" xfId="9452" xr:uid="{1901811F-8950-40AF-84B1-063078B1697B}"/>
    <cellStyle name="_Header_Cartel1_Subset BS1 2 3 2" xfId="16631" xr:uid="{AF92A81F-6E1F-48F8-8117-D559FB26661A}"/>
    <cellStyle name="_Header_Cartel1_Subset BS1 2 3 2 2" xfId="29142" xr:uid="{75119EA0-10E6-47D1-9585-639036A23248}"/>
    <cellStyle name="_Header_Cartel1_Subset BS1 2 3 3" xfId="22336" xr:uid="{A391E3A2-758A-4421-A55D-FAC9E23B27A8}"/>
    <cellStyle name="_Header_Cartel1_Subset BS1 2 4" xfId="13235" xr:uid="{F028CF48-D5C9-48C5-9C2B-172851EC0AA6}"/>
    <cellStyle name="_Header_Cartel1_Subset BS1 2 4 2" xfId="18935" xr:uid="{F7F118EE-FD8F-451A-A35A-1FC7CC751746}"/>
    <cellStyle name="_Header_Cartel1_Subset BS1 2 4 2 2" xfId="31300" xr:uid="{AE644CA4-D98C-40B8-ACD0-4281C9B90807}"/>
    <cellStyle name="_Header_Cartel1_Subset BS1 2 4 3" xfId="25924" xr:uid="{B0BFA072-F1B3-44EF-A73F-9D3B71F3BD81}"/>
    <cellStyle name="_Header_Cartel1_Subset BS1 3" xfId="2132" xr:uid="{48EB0356-4AE4-43DF-9743-A036509D786A}"/>
    <cellStyle name="_Header_Cartel1_Subset BS1 3 2" xfId="8034" xr:uid="{6E7EB568-032F-4403-860B-42FCF8011F60}"/>
    <cellStyle name="_Header_Cartel1_Subset BS1 3 2 2" xfId="15352" xr:uid="{35EDB736-104F-41E5-A12D-FDD271398404}"/>
    <cellStyle name="_Header_Cartel1_Subset BS1 3 2 2 2" xfId="27863" xr:uid="{5B873CC9-6B4F-411C-A8D3-E13174F467CC}"/>
    <cellStyle name="_Header_Cartel1_Subset BS1 3 3" xfId="9451" xr:uid="{42B88824-87BB-485A-9D6E-D93A8A9E5B90}"/>
    <cellStyle name="_Header_Cartel1_Subset BS1 3 3 2" xfId="16630" xr:uid="{F9BA5025-EFCD-404D-AE10-635A95F99C09}"/>
    <cellStyle name="_Header_Cartel1_Subset BS1 3 3 2 2" xfId="29141" xr:uid="{1C212FBC-2925-4F74-8E1A-47D3928795B9}"/>
    <cellStyle name="_Header_Cartel1_Subset BS1 3 3 3" xfId="22335" xr:uid="{C3A69D66-34FC-4C04-8F54-AB641DB4001F}"/>
    <cellStyle name="_Header_Cartel1_Subset BS1 3 4" xfId="13176" xr:uid="{A45D203C-874A-4BC9-AE2A-2DF1930904F6}"/>
    <cellStyle name="_Header_Cartel1_Subset BS1 3 4 2" xfId="18905" xr:uid="{D56703BA-59E1-4F54-82C3-617A4D44AFEA}"/>
    <cellStyle name="_Header_Cartel1_Subset BS1 3 4 2 2" xfId="31270" xr:uid="{1191941A-5827-48AF-82AB-E739F2787362}"/>
    <cellStyle name="_Header_Cartel1_Subset BS1 3 4 3" xfId="25869" xr:uid="{7E47EE63-3F0B-4A42-8887-546C57111427}"/>
    <cellStyle name="_Header_Cartel1_Subset BS1 4" xfId="8032" xr:uid="{08E6F635-4339-46D4-A24C-80675C9F3497}"/>
    <cellStyle name="_Header_Cartel1_Subset BS1 4 2" xfId="15350" xr:uid="{35B1184C-FACD-43D2-A771-389E222E2439}"/>
    <cellStyle name="_Header_Cartel1_Subset BS1 4 2 2" xfId="27861" xr:uid="{F2051E6F-5A18-4DBF-B9C6-973F2585C249}"/>
    <cellStyle name="_Header_Cartel1_Subset BS1 5" xfId="9453" xr:uid="{B953474A-C7B5-422B-B98C-41E309ECD027}"/>
    <cellStyle name="_Header_Cartel1_Subset BS1 5 2" xfId="16632" xr:uid="{008CB811-A96D-4B2D-91D8-FF9066DB6BC3}"/>
    <cellStyle name="_Header_Cartel1_Subset BS1 5 2 2" xfId="29143" xr:uid="{3D8576DC-E004-4E6B-B689-0C38F9158B5C}"/>
    <cellStyle name="_Header_Cartel1_Subset BS1 5 3" xfId="22337" xr:uid="{C721BB61-35F6-48AA-A1C1-7F9973DD285B}"/>
    <cellStyle name="_Header_Cartel1_Subset BS1 6" xfId="13236" xr:uid="{9BB33319-84AC-4C91-B167-34E1D124D8B5}"/>
    <cellStyle name="_Header_Cartel1_Subset BS1 6 2" xfId="18936" xr:uid="{6629644B-18AE-4EAC-B447-772A543842AA}"/>
    <cellStyle name="_Header_Cartel1_Subset BS1 6 2 2" xfId="31301" xr:uid="{57A6D4F8-7E9D-4FE2-AF95-C84774324679}"/>
    <cellStyle name="_Header_Cartel1_Subset BS1 6 3" xfId="25925" xr:uid="{EFDDF47E-4CBA-4851-AC97-29CAF983DECF}"/>
    <cellStyle name="_Header_Cartel1_Subset PL" xfId="2133" xr:uid="{53591D03-8C1C-47F3-8364-F74EE2A01E46}"/>
    <cellStyle name="_Header_Cartel1_Subset PL 2" xfId="2134" xr:uid="{3A0A7AE1-DECF-4935-BDBA-D6D52ABA72C7}"/>
    <cellStyle name="_Header_Cartel1_Subset PL 2 2" xfId="8036" xr:uid="{10759CAE-D0A9-4047-B4F2-C58C192EC5EC}"/>
    <cellStyle name="_Header_Cartel1_Subset PL 2 2 2" xfId="15354" xr:uid="{E292FCCF-011B-480D-B14D-C61472BE116A}"/>
    <cellStyle name="_Header_Cartel1_Subset PL 2 2 2 2" xfId="27865" xr:uid="{9FF730C3-06EE-4937-A281-166DBE482AF0}"/>
    <cellStyle name="_Header_Cartel1_Subset PL 2 3" xfId="9449" xr:uid="{FB70C1B5-BD1A-41F6-8F05-642F0485BB2E}"/>
    <cellStyle name="_Header_Cartel1_Subset PL 2 3 2" xfId="16628" xr:uid="{19935C66-F9D0-473A-AC91-C66492A49B93}"/>
    <cellStyle name="_Header_Cartel1_Subset PL 2 3 2 2" xfId="29139" xr:uid="{FB3A4957-CB95-4D35-8FCC-66426033A6A8}"/>
    <cellStyle name="_Header_Cartel1_Subset PL 2 3 3" xfId="22333" xr:uid="{94CDD31D-40BE-41A7-A9EE-AB1DA2A19EB0}"/>
    <cellStyle name="_Header_Cartel1_Subset PL 2 4" xfId="13212" xr:uid="{75208306-D866-4F99-931C-4FBF3FC00244}"/>
    <cellStyle name="_Header_Cartel1_Subset PL 2 4 2" xfId="18926" xr:uid="{12A7D64F-C59A-491B-B8DE-9B2D7618C791}"/>
    <cellStyle name="_Header_Cartel1_Subset PL 2 4 2 2" xfId="31291" xr:uid="{A577959F-7D80-4CD7-B89B-17EA1D1E8D5E}"/>
    <cellStyle name="_Header_Cartel1_Subset PL 2 4 3" xfId="25902" xr:uid="{4FD45D30-99DE-4563-9534-FE1C19FE5739}"/>
    <cellStyle name="_Header_Cartel1_Subset PL 3" xfId="2135" xr:uid="{FDFDD522-F33E-4115-B220-697CA7CD851C}"/>
    <cellStyle name="_Header_Cartel1_Subset PL 3 2" xfId="8037" xr:uid="{89718801-4C17-4327-92D2-EC6D088DE9A3}"/>
    <cellStyle name="_Header_Cartel1_Subset PL 3 2 2" xfId="15355" xr:uid="{37E521D5-E40D-4D1C-B5B4-29DFF6279E06}"/>
    <cellStyle name="_Header_Cartel1_Subset PL 3 2 2 2" xfId="27866" xr:uid="{B09BE9A9-5F89-4E73-B08B-3D6B38A708A7}"/>
    <cellStyle name="_Header_Cartel1_Subset PL 3 3" xfId="9448" xr:uid="{B191B02D-B187-4113-90CF-439F5A32909D}"/>
    <cellStyle name="_Header_Cartel1_Subset PL 3 3 2" xfId="16627" xr:uid="{5CBA8A1D-5282-4369-B2D5-8E40EDD2F71D}"/>
    <cellStyle name="_Header_Cartel1_Subset PL 3 3 2 2" xfId="29138" xr:uid="{20017C99-604E-409F-9EE1-2B9368C6EBD7}"/>
    <cellStyle name="_Header_Cartel1_Subset PL 3 3 3" xfId="22332" xr:uid="{55C6CC10-2F5D-48B3-97B9-1F9FD8488037}"/>
    <cellStyle name="_Header_Cartel1_Subset PL 3 4" xfId="13160" xr:uid="{3CD5CD5F-719B-4F5F-8350-5B2A254132F8}"/>
    <cellStyle name="_Header_Cartel1_Subset PL 3 4 2" xfId="18900" xr:uid="{D57BBFC4-1B19-4D9F-AD32-4E507E0B6AFA}"/>
    <cellStyle name="_Header_Cartel1_Subset PL 3 4 2 2" xfId="31265" xr:uid="{5322B249-153A-4446-B203-33AB9BA60080}"/>
    <cellStyle name="_Header_Cartel1_Subset PL 3 4 3" xfId="25853" xr:uid="{02F2E1F3-9B6F-4A97-964E-503663D1DEBF}"/>
    <cellStyle name="_Header_Cartel1_Subset PL 4" xfId="8035" xr:uid="{EDE0190C-39F4-4B77-A24D-D44EAC32F1E0}"/>
    <cellStyle name="_Header_Cartel1_Subset PL 4 2" xfId="15353" xr:uid="{ADC7B649-DCFD-41DF-91EA-3A110694D91A}"/>
    <cellStyle name="_Header_Cartel1_Subset PL 4 2 2" xfId="27864" xr:uid="{C8B9C1BA-24E6-4A5A-B948-B25023F26A57}"/>
    <cellStyle name="_Header_Cartel1_Subset PL 5" xfId="9450" xr:uid="{64AA7357-BDBD-4853-A9DF-DC19F0B650CD}"/>
    <cellStyle name="_Header_Cartel1_Subset PL 5 2" xfId="16629" xr:uid="{7B6DBD68-845A-4EAF-B102-0AE79A8A0F4C}"/>
    <cellStyle name="_Header_Cartel1_Subset PL 5 2 2" xfId="29140" xr:uid="{43A412BE-F91F-495C-BB7E-C583693BEF35}"/>
    <cellStyle name="_Header_Cartel1_Subset PL 5 3" xfId="22334" xr:uid="{53965FA0-BF1C-4FFF-8E7C-360CE3EACEE6}"/>
    <cellStyle name="_Header_Cartel1_Subset PL 6" xfId="13163" xr:uid="{523641EA-9107-48DB-85A5-7F6D4254408B}"/>
    <cellStyle name="_Header_Cartel1_Subset PL 6 2" xfId="18901" xr:uid="{6642ABE1-CC19-4DB6-B0A6-7CBB3973942E}"/>
    <cellStyle name="_Header_Cartel1_Subset PL 6 2 2" xfId="31266" xr:uid="{709269AB-757E-4683-8AF8-E58EA3A2A800}"/>
    <cellStyle name="_Header_Cartel1_Subset PL 6 3" xfId="25856" xr:uid="{4B189C64-C8B4-44C4-9C5E-15768965F4FE}"/>
    <cellStyle name="_Header_Cartel1_Teksid Q2" xfId="2136" xr:uid="{376B102C-4CFB-404D-9D29-5D82ED2A946D}"/>
    <cellStyle name="_Header_Cartel1_TODO" xfId="2137" xr:uid="{C22BED59-7CB6-4369-958C-046B46BFF210}"/>
    <cellStyle name="_Header_Cartel1_trading flow Power_Train_bdg2005" xfId="2138" xr:uid="{91F775A5-3B5A-4891-85B1-50CC51A5074C}"/>
    <cellStyle name="_Header_Cartel1_Working Capital 30-4-05 - calcolo giorni" xfId="2139" xr:uid="{D23F4545-8C6C-4278-A7BE-EEB8EA5D05BF}"/>
    <cellStyle name="_Header_Cartel2" xfId="2140" xr:uid="{7A76D1C0-5EDA-4392-9A82-3E2B35445BE6}"/>
    <cellStyle name="_Header_Cartel2 2" xfId="2141" xr:uid="{159A7F79-3832-424D-B1F3-73250E6ABD62}"/>
    <cellStyle name="_Header_Cartel2 2 2" xfId="8043" xr:uid="{C2D965C3-4EE1-488F-AF11-25E987FB2109}"/>
    <cellStyle name="_Header_Cartel2 2 2 2" xfId="15361" xr:uid="{856B1F58-18A8-4FA5-908C-E98BB5406BC6}"/>
    <cellStyle name="_Header_Cartel2 2 2 2 2" xfId="27872" xr:uid="{38774D20-4301-480D-9E81-B6347E8D257F}"/>
    <cellStyle name="_Header_Cartel2 2 3" xfId="9445" xr:uid="{471A19AD-2FEB-4846-9E08-9D08D0A5BE5C}"/>
    <cellStyle name="_Header_Cartel2 2 3 2" xfId="16625" xr:uid="{3DD47472-FEF2-421F-A810-A810F7BB2A13}"/>
    <cellStyle name="_Header_Cartel2 2 3 2 2" xfId="29136" xr:uid="{0EB88C90-25B6-4A63-8610-D043778250DF}"/>
    <cellStyle name="_Header_Cartel2 2 3 3" xfId="22329" xr:uid="{08D56DFC-2629-463A-A6B1-536271B56DA5}"/>
    <cellStyle name="_Header_Cartel2 2 4" xfId="11733" xr:uid="{CC465B38-8EFD-480B-901F-D62AA3F09873}"/>
    <cellStyle name="_Header_Cartel2 2 4 2" xfId="18668" xr:uid="{A30DEEFF-AA5F-44E7-86E2-BEAC89CD9A81}"/>
    <cellStyle name="_Header_Cartel2 2 4 2 2" xfId="31033" xr:uid="{E13748EC-66C4-4BF3-961F-02C7A7B1F28F}"/>
    <cellStyle name="_Header_Cartel2 2 4 3" xfId="24428" xr:uid="{E8A71839-3A32-43FB-939E-AAF25DB23B71}"/>
    <cellStyle name="_Header_Cartel2 3" xfId="2142" xr:uid="{90C70E19-3833-4FDA-9AF2-E36C5093E1FF}"/>
    <cellStyle name="_Header_Cartel2 3 2" xfId="8044" xr:uid="{B9D63E15-0DF7-4D90-B5D2-F23D90FC8077}"/>
    <cellStyle name="_Header_Cartel2 3 2 2" xfId="15362" xr:uid="{F7C7A88D-2462-45C3-A043-6DBF28AA11A6}"/>
    <cellStyle name="_Header_Cartel2 3 2 2 2" xfId="27873" xr:uid="{D8AA3619-9A64-47D6-986B-36280A375641}"/>
    <cellStyle name="_Header_Cartel2 3 3" xfId="9444" xr:uid="{63C976DD-2B51-4D5D-A314-104E10EEFBB9}"/>
    <cellStyle name="_Header_Cartel2 3 3 2" xfId="16624" xr:uid="{B06D0D13-23EE-427A-83F9-2CAE94AB9B1C}"/>
    <cellStyle name="_Header_Cartel2 3 3 2 2" xfId="29135" xr:uid="{478D9E15-D1A5-4EFC-8C91-095D7498A6A3}"/>
    <cellStyle name="_Header_Cartel2 3 3 3" xfId="22328" xr:uid="{A19CE4F7-2660-459C-A1F9-0564DCD7103C}"/>
    <cellStyle name="_Header_Cartel2 3 4" xfId="11732" xr:uid="{A7FECF8C-0D6F-48CC-AB52-51B53EC60397}"/>
    <cellStyle name="_Header_Cartel2 3 4 2" xfId="18667" xr:uid="{4A2F6127-8F23-4077-B748-CE97220CC0C2}"/>
    <cellStyle name="_Header_Cartel2 3 4 2 2" xfId="31032" xr:uid="{48258304-7E31-4C4F-917C-43FD7A72D13B}"/>
    <cellStyle name="_Header_Cartel2 3 4 3" xfId="24427" xr:uid="{E25A5A68-573B-4BEC-91F8-BA6A9B09CE05}"/>
    <cellStyle name="_Header_Cartel2 4" xfId="8042" xr:uid="{33CA07DF-3350-4058-B9F0-306D30001370}"/>
    <cellStyle name="_Header_Cartel2 4 2" xfId="15360" xr:uid="{254B92B1-2B3C-48C7-8D5C-8EFE53E09062}"/>
    <cellStyle name="_Header_Cartel2 4 2 2" xfId="27871" xr:uid="{DF4E7332-D2FA-42C7-A2E7-0D5A42A1B1BD}"/>
    <cellStyle name="_Header_Cartel2 5" xfId="9446" xr:uid="{FA1FDD85-3B75-4F94-86F6-0154CCE25628}"/>
    <cellStyle name="_Header_Cartel2 5 2" xfId="16626" xr:uid="{0541B3E7-4415-40C6-BA76-C79E68356E40}"/>
    <cellStyle name="_Header_Cartel2 5 2 2" xfId="29137" xr:uid="{05DD032A-D3E1-4BE2-AF7E-27FF8CCBF423}"/>
    <cellStyle name="_Header_Cartel2 5 3" xfId="22330" xr:uid="{91822107-AFB0-4B88-9EC0-19AAA16FE072}"/>
    <cellStyle name="_Header_Cartel2 6" xfId="11734" xr:uid="{67F17D74-B9B6-41C2-9502-F72739DD5BE7}"/>
    <cellStyle name="_Header_Cartel2 6 2" xfId="18669" xr:uid="{E620E4FD-76BC-44DE-A6DE-B03DD031EE6B}"/>
    <cellStyle name="_Header_Cartel2 6 2 2" xfId="31034" xr:uid="{4B809E16-2AED-43D9-84AA-DA47D41D8470}"/>
    <cellStyle name="_Header_Cartel2 6 3" xfId="24429" xr:uid="{CED2E151-FA9C-4B5B-985D-2781B4675961}"/>
    <cellStyle name="_Header_Cartel2_03_CFR Base-Best_4" xfId="2143" xr:uid="{7B26E333-F574-4D7A-9212-F08532D9A247}"/>
    <cellStyle name="_Header_Cartel2_03_CFR Base-Best_4 2" xfId="2144" xr:uid="{14F565AB-6C59-4986-89FD-8BE31891CBEB}"/>
    <cellStyle name="_Header_Cartel2_03_CFR Base-Best_4 2 2" xfId="8046" xr:uid="{D3420487-6A22-407D-B7A3-273343738323}"/>
    <cellStyle name="_Header_Cartel2_03_CFR Base-Best_4 2 2 2" xfId="15364" xr:uid="{8FA51A51-3EE2-4CD6-A29E-567924CC79E2}"/>
    <cellStyle name="_Header_Cartel2_03_CFR Base-Best_4 2 2 2 2" xfId="27875" xr:uid="{7E7BABDA-56FE-4FFE-833F-07E59CD5E2F3}"/>
    <cellStyle name="_Header_Cartel2_03_CFR Base-Best_4 2 3" xfId="9414" xr:uid="{E1FD62D0-CFDC-47F8-996F-57C35F2B1861}"/>
    <cellStyle name="_Header_Cartel2_03_CFR Base-Best_4 2 3 2" xfId="16605" xr:uid="{45CB51DF-4360-4C2B-BB5B-319219A583BD}"/>
    <cellStyle name="_Header_Cartel2_03_CFR Base-Best_4 2 3 2 2" xfId="29116" xr:uid="{70F525F7-E66E-4361-B344-99371DF0CDF4}"/>
    <cellStyle name="_Header_Cartel2_03_CFR Base-Best_4 2 3 3" xfId="22298" xr:uid="{C08D7647-C68C-4398-AB84-E0362ACFBEFA}"/>
    <cellStyle name="_Header_Cartel2_03_CFR Base-Best_4 2 4" xfId="11730" xr:uid="{BBAFE177-9B89-4EB2-A4CC-E3D4068EC18F}"/>
    <cellStyle name="_Header_Cartel2_03_CFR Base-Best_4 2 4 2" xfId="18665" xr:uid="{8EAB2BF3-A812-4BDD-97C6-5F489D66757D}"/>
    <cellStyle name="_Header_Cartel2_03_CFR Base-Best_4 2 4 2 2" xfId="31030" xr:uid="{04E0253B-C01C-4B95-B862-8F259141EEEA}"/>
    <cellStyle name="_Header_Cartel2_03_CFR Base-Best_4 2 4 3" xfId="24425" xr:uid="{F91252D8-5E32-4EE1-A396-065FFB638E35}"/>
    <cellStyle name="_Header_Cartel2_03_CFR Base-Best_4 3" xfId="2145" xr:uid="{7A7BBB6D-1E46-4694-B363-AE25ED2EBC5F}"/>
    <cellStyle name="_Header_Cartel2_03_CFR Base-Best_4 3 2" xfId="8047" xr:uid="{EE9CED76-E6CB-4111-BCFC-0A38AFB93171}"/>
    <cellStyle name="_Header_Cartel2_03_CFR Base-Best_4 3 2 2" xfId="15365" xr:uid="{43227604-9358-48F9-A9CE-D7B83774983A}"/>
    <cellStyle name="_Header_Cartel2_03_CFR Base-Best_4 3 2 2 2" xfId="27876" xr:uid="{72FD570C-3501-4947-B40B-18811A7CB606}"/>
    <cellStyle name="_Header_Cartel2_03_CFR Base-Best_4 3 3" xfId="9441" xr:uid="{FE545D54-815B-48EB-980E-D44F8F0F83F3}"/>
    <cellStyle name="_Header_Cartel2_03_CFR Base-Best_4 3 3 2" xfId="16622" xr:uid="{9C47554E-9ECA-4F65-9F5C-CD7797E1BDBB}"/>
    <cellStyle name="_Header_Cartel2_03_CFR Base-Best_4 3 3 2 2" xfId="29133" xr:uid="{C8990EE2-8F20-485B-95F6-80D520B1662E}"/>
    <cellStyle name="_Header_Cartel2_03_CFR Base-Best_4 3 3 3" xfId="22325" xr:uid="{F0823BED-873B-4633-BF38-73C6DCB8333B}"/>
    <cellStyle name="_Header_Cartel2_03_CFR Base-Best_4 3 4" xfId="11729" xr:uid="{2B4875E4-F0FD-4F90-80D8-1F47F6AE1453}"/>
    <cellStyle name="_Header_Cartel2_03_CFR Base-Best_4 3 4 2" xfId="18664" xr:uid="{9EBB49CB-A4D0-4C19-A1AE-EA6D723A8114}"/>
    <cellStyle name="_Header_Cartel2_03_CFR Base-Best_4 3 4 2 2" xfId="31029" xr:uid="{3FC491EC-056A-4E47-B037-67A1CC792942}"/>
    <cellStyle name="_Header_Cartel2_03_CFR Base-Best_4 3 4 3" xfId="24424" xr:uid="{2B85425D-1DB9-4614-8429-618EB0E74DCA}"/>
    <cellStyle name="_Header_Cartel2_03_CFR Base-Best_4 4" xfId="8045" xr:uid="{EA61D1BF-AEE7-4BBF-B367-C6AAD14F725C}"/>
    <cellStyle name="_Header_Cartel2_03_CFR Base-Best_4 4 2" xfId="15363" xr:uid="{318CFA2E-4B1C-450D-A5E7-C3C1674C004D}"/>
    <cellStyle name="_Header_Cartel2_03_CFR Base-Best_4 4 2 2" xfId="27874" xr:uid="{3E640B0A-FDA5-4960-8711-00379D559148}"/>
    <cellStyle name="_Header_Cartel2_03_CFR Base-Best_4 5" xfId="9443" xr:uid="{80C9EDE5-D018-4F1F-B7BB-85DD908B86C8}"/>
    <cellStyle name="_Header_Cartel2_03_CFR Base-Best_4 5 2" xfId="16623" xr:uid="{A518AD9A-9B50-4FA5-968B-9DA9CAFC9311}"/>
    <cellStyle name="_Header_Cartel2_03_CFR Base-Best_4 5 2 2" xfId="29134" xr:uid="{75664AD0-55C0-4BD8-9E1E-C5A8CE67D8D0}"/>
    <cellStyle name="_Header_Cartel2_03_CFR Base-Best_4 5 3" xfId="22327" xr:uid="{A874F6A7-FB37-4232-9828-B7DF94B6C50F}"/>
    <cellStyle name="_Header_Cartel2_03_CFR Base-Best_4 6" xfId="11731" xr:uid="{54379055-BEAC-4255-BDFF-604976A3F450}"/>
    <cellStyle name="_Header_Cartel2_03_CFR Base-Best_4 6 2" xfId="18666" xr:uid="{A22C38E2-C07E-45A8-901D-E169F5391E05}"/>
    <cellStyle name="_Header_Cartel2_03_CFR Base-Best_4 6 2 2" xfId="31031" xr:uid="{23016D31-D258-4B88-BC36-C2A38253611F}"/>
    <cellStyle name="_Header_Cartel2_03_CFR Base-Best_4 6 3" xfId="24426" xr:uid="{07593BE0-E302-409F-992E-DC0D544CDE65}"/>
    <cellStyle name="_Header_Cartel2_03_IndFin Bdg 04" xfId="2146" xr:uid="{39EBEF15-0575-4953-9C03-7BB4D8E74774}"/>
    <cellStyle name="_Header_Cartel2_04 Bdgt per CDA 19 01  File 2" xfId="2147" xr:uid="{F6D31624-1B95-4C16-A68B-F180DD80C51A}"/>
    <cellStyle name="_Header_Cartel2_04 Bdgt per CDA 19 01  File 2 2" xfId="2148" xr:uid="{33751A09-D14A-414B-8D7D-7BF2E2DB9D80}"/>
    <cellStyle name="_Header_Cartel2_04 Bdgt per CDA 19 01  File 2 2 2" xfId="8050" xr:uid="{F7B7AF38-1B82-4B4B-81D5-6EBE97A480F6}"/>
    <cellStyle name="_Header_Cartel2_04 Bdgt per CDA 19 01  File 2 2 2 2" xfId="15368" xr:uid="{FF6EA39C-1496-4953-968C-83E01C8C63FA}"/>
    <cellStyle name="_Header_Cartel2_04 Bdgt per CDA 19 01  File 2 2 2 2 2" xfId="27879" xr:uid="{F0DDA64C-A07C-4A13-A4ED-AE65EA60744C}"/>
    <cellStyle name="_Header_Cartel2_04 Bdgt per CDA 19 01  File 2 2 3" xfId="9410" xr:uid="{D5B596AB-E3B7-4421-B90D-5F2D0EC6AD7A}"/>
    <cellStyle name="_Header_Cartel2_04 Bdgt per CDA 19 01  File 2 2 3 2" xfId="16601" xr:uid="{910DBAE9-775A-49AD-873D-E0CBD13C666A}"/>
    <cellStyle name="_Header_Cartel2_04 Bdgt per CDA 19 01  File 2 2 3 2 2" xfId="29112" xr:uid="{E9D6178D-7204-4FDA-B0BF-DA2E7457BB16}"/>
    <cellStyle name="_Header_Cartel2_04 Bdgt per CDA 19 01  File 2 2 3 3" xfId="22294" xr:uid="{5ABC9EC5-6672-452A-92A5-CDED8D35647B}"/>
    <cellStyle name="_Header_Cartel2_04 Bdgt per CDA 19 01  File 2 2 4" xfId="11727" xr:uid="{08E0EB86-D7B3-4619-9170-44AC79EC86A1}"/>
    <cellStyle name="_Header_Cartel2_04 Bdgt per CDA 19 01  File 2 2 4 2" xfId="18662" xr:uid="{0C1E2EE4-F173-497B-9F07-B57D43C4BC9D}"/>
    <cellStyle name="_Header_Cartel2_04 Bdgt per CDA 19 01  File 2 2 4 2 2" xfId="31027" xr:uid="{9E0FCCBA-7C8F-4883-BD31-03DE67EC3843}"/>
    <cellStyle name="_Header_Cartel2_04 Bdgt per CDA 19 01  File 2 2 4 3" xfId="24422" xr:uid="{347F1DDD-D11F-494C-A8EF-AB50BFA34ACB}"/>
    <cellStyle name="_Header_Cartel2_04 Bdgt per CDA 19 01  File 2 3" xfId="2149" xr:uid="{49DAEA00-A56A-4555-8B34-4BBBA0B7BDBE}"/>
    <cellStyle name="_Header_Cartel2_04 Bdgt per CDA 19 01  File 2 3 2" xfId="8051" xr:uid="{5776E501-C685-44CB-B558-C0A628EA64D2}"/>
    <cellStyle name="_Header_Cartel2_04 Bdgt per CDA 19 01  File 2 3 2 2" xfId="15369" xr:uid="{1FF06334-B95F-4037-8982-0F78FEE26900}"/>
    <cellStyle name="_Header_Cartel2_04 Bdgt per CDA 19 01  File 2 3 2 2 2" xfId="27880" xr:uid="{BD52BE3A-12D0-4305-A393-CE617C94A8B7}"/>
    <cellStyle name="_Header_Cartel2_04 Bdgt per CDA 19 01  File 2 3 3" xfId="9437" xr:uid="{A6D20548-8A25-4204-85BC-48624EC12DB0}"/>
    <cellStyle name="_Header_Cartel2_04 Bdgt per CDA 19 01  File 2 3 3 2" xfId="16619" xr:uid="{0B5FE214-3AA9-4435-B5AF-FC7DF87A4E00}"/>
    <cellStyle name="_Header_Cartel2_04 Bdgt per CDA 19 01  File 2 3 3 2 2" xfId="29130" xr:uid="{F4911802-4A30-4D2D-AA5E-7C73A70C985A}"/>
    <cellStyle name="_Header_Cartel2_04 Bdgt per CDA 19 01  File 2 3 3 3" xfId="22321" xr:uid="{7932F3DE-3A40-43F5-95A8-7F5EB16C66ED}"/>
    <cellStyle name="_Header_Cartel2_04 Bdgt per CDA 19 01  File 2 3 4" xfId="11726" xr:uid="{FF8D10D7-DC8B-4189-B78B-7B36FA3C0B1C}"/>
    <cellStyle name="_Header_Cartel2_04 Bdgt per CDA 19 01  File 2 3 4 2" xfId="18661" xr:uid="{463B0E28-072A-480B-A261-5899FED9151B}"/>
    <cellStyle name="_Header_Cartel2_04 Bdgt per CDA 19 01  File 2 3 4 2 2" xfId="31026" xr:uid="{3B6A949B-A09A-4B7E-8CEE-F4FF607E47F6}"/>
    <cellStyle name="_Header_Cartel2_04 Bdgt per CDA 19 01  File 2 3 4 3" xfId="24421" xr:uid="{47F1335D-FFA5-4462-9CE3-ACF04D1D88A1}"/>
    <cellStyle name="_Header_Cartel2_04 Bdgt per CDA 19 01  File 2 4" xfId="8049" xr:uid="{82B5B86C-13D1-422D-8FE5-437BA4B0D7F5}"/>
    <cellStyle name="_Header_Cartel2_04 Bdgt per CDA 19 01  File 2 4 2" xfId="15367" xr:uid="{826AF8F7-0CE2-4F56-842B-05DC9DE3210D}"/>
    <cellStyle name="_Header_Cartel2_04 Bdgt per CDA 19 01  File 2 4 2 2" xfId="27878" xr:uid="{931FF26E-002A-4C00-A0D7-334034187FA3}"/>
    <cellStyle name="_Header_Cartel2_04 Bdgt per CDA 19 01  File 2 5" xfId="9439" xr:uid="{6DCAC0C8-507E-46BD-A86E-E2BDE287D5B4}"/>
    <cellStyle name="_Header_Cartel2_04 Bdgt per CDA 19 01  File 2 5 2" xfId="16621" xr:uid="{1020F473-87B0-415F-9F72-4D864358A442}"/>
    <cellStyle name="_Header_Cartel2_04 Bdgt per CDA 19 01  File 2 5 2 2" xfId="29132" xr:uid="{1F3E0F2E-60F5-4752-B2D2-CD8B38D270BE}"/>
    <cellStyle name="_Header_Cartel2_04 Bdgt per CDA 19 01  File 2 5 3" xfId="22323" xr:uid="{84EA0C89-C5EF-443F-8C78-3C508FC81D3D}"/>
    <cellStyle name="_Header_Cartel2_04 Bdgt per CDA 19 01  File 2 6" xfId="11728" xr:uid="{AC16D8CF-2EBE-4F47-BADA-D21366AB8D68}"/>
    <cellStyle name="_Header_Cartel2_04 Bdgt per CDA 19 01  File 2 6 2" xfId="18663" xr:uid="{C9DBF385-308F-45ED-A438-B11D54967C33}"/>
    <cellStyle name="_Header_Cartel2_04 Bdgt per CDA 19 01  File 2 6 2 2" xfId="31028" xr:uid="{4973009D-EC24-4260-8CF4-07D217BE67B2}"/>
    <cellStyle name="_Header_Cartel2_04 Bdgt per CDA 19 01  File 2 6 3" xfId="24423" xr:uid="{BA87C4CA-E603-433E-BFA3-C530B4900500}"/>
    <cellStyle name="_Header_Cartel2_1" xfId="2150" xr:uid="{41890BD4-4781-438E-AFD4-DF5E0FFCCBD0}"/>
    <cellStyle name="_Header_Cartel2_CAPEX BUDGET 23 NOV 2004" xfId="2151" xr:uid="{57BACA71-BF1E-4C61-871A-3FA34A5EEC59}"/>
    <cellStyle name="_Header_Cartel2_CAPEX_C12_FERRARI" xfId="2152" xr:uid="{1B0EA2AA-BC5C-44FE-824F-588E1FF5CFFB}"/>
    <cellStyle name="_Header_Cartel2_Cartel1" xfId="2153" xr:uid="{F549F5A5-C416-4477-BCDA-ED13BD30A67E}"/>
    <cellStyle name="_Header_Cartel2_Cartel1 2" xfId="2154" xr:uid="{549C06D4-AAAD-472D-8BDA-605AAEE4978C}"/>
    <cellStyle name="_Header_Cartel2_Cartel1 2 2" xfId="8056" xr:uid="{9667776F-18FB-426E-B88B-735E8C7C846B}"/>
    <cellStyle name="_Header_Cartel2_Cartel1 2 2 2" xfId="15374" xr:uid="{2F20ED88-81D9-412A-8B2D-E27DC49583E3}"/>
    <cellStyle name="_Header_Cartel2_Cartel1 2 2 2 2" xfId="27885" xr:uid="{DEC2551E-40D8-49B4-AB20-CB3BFB1CAD5E}"/>
    <cellStyle name="_Header_Cartel2_Cartel1 2 3" xfId="9432" xr:uid="{77917465-CEF4-4518-8BA8-1310428FE0A4}"/>
    <cellStyle name="_Header_Cartel2_Cartel1 2 3 2" xfId="16617" xr:uid="{DC53B9B5-8866-4A81-87E1-4F07F31287C5}"/>
    <cellStyle name="_Header_Cartel2_Cartel1 2 3 2 2" xfId="29128" xr:uid="{93AC3DAD-3D14-4867-B63E-DD8945A280C9}"/>
    <cellStyle name="_Header_Cartel2_Cartel1 2 3 3" xfId="22316" xr:uid="{F4D19844-EB7B-42CF-9319-CCDFDD34FB15}"/>
    <cellStyle name="_Header_Cartel2_Cartel1 2 4" xfId="11724" xr:uid="{4827E3A2-1BDE-4745-8DBE-A6D5C3A32F7C}"/>
    <cellStyle name="_Header_Cartel2_Cartel1 2 4 2" xfId="18659" xr:uid="{9969B55C-05DC-4BC3-808D-AAA3F32E4488}"/>
    <cellStyle name="_Header_Cartel2_Cartel1 2 4 2 2" xfId="31024" xr:uid="{D64FB4D9-7BAA-45B4-8657-AF6774F15CD8}"/>
    <cellStyle name="_Header_Cartel2_Cartel1 2 4 3" xfId="24419" xr:uid="{47F5B88D-2092-4FCE-8D65-E0A2B12C3B92}"/>
    <cellStyle name="_Header_Cartel2_Cartel1 3" xfId="2155" xr:uid="{E34D750C-A25F-496C-950C-5F4300B2C405}"/>
    <cellStyle name="_Header_Cartel2_Cartel1 3 2" xfId="8057" xr:uid="{75A0E89D-FBFD-4C36-9718-2A2B0A03C62F}"/>
    <cellStyle name="_Header_Cartel2_Cartel1 3 2 2" xfId="15375" xr:uid="{DD1A5E46-3E2B-400F-91DD-674FD6B71777}"/>
    <cellStyle name="_Header_Cartel2_Cartel1 3 2 2 2" xfId="27886" xr:uid="{142AB8FD-BBC2-4DE6-9F4E-3DC748E559DE}"/>
    <cellStyle name="_Header_Cartel2_Cartel1 3 3" xfId="9431" xr:uid="{1BC27372-380A-4FA6-8D54-D059DF809E76}"/>
    <cellStyle name="_Header_Cartel2_Cartel1 3 3 2" xfId="16616" xr:uid="{1168BA39-534D-4CD8-9C52-C76ECD95BC86}"/>
    <cellStyle name="_Header_Cartel2_Cartel1 3 3 2 2" xfId="29127" xr:uid="{F3359D9C-BDF7-4E81-BAF4-4AA878B9F611}"/>
    <cellStyle name="_Header_Cartel2_Cartel1 3 3 3" xfId="22315" xr:uid="{C4E28E17-1778-45A4-9505-B07454EDFEAB}"/>
    <cellStyle name="_Header_Cartel2_Cartel1 3 4" xfId="11723" xr:uid="{9A5BDFF2-F82D-4C48-90AA-2C10DA134E88}"/>
    <cellStyle name="_Header_Cartel2_Cartel1 3 4 2" xfId="18658" xr:uid="{19278D65-0FA0-40AA-A730-52128260FF26}"/>
    <cellStyle name="_Header_Cartel2_Cartel1 3 4 2 2" xfId="31023" xr:uid="{A1A6D41D-42FB-4655-942D-9462D228AD10}"/>
    <cellStyle name="_Header_Cartel2_Cartel1 3 4 3" xfId="24418" xr:uid="{B6E055F7-C792-4E99-BB33-03CBE2550068}"/>
    <cellStyle name="_Header_Cartel2_Cartel1 4" xfId="8055" xr:uid="{1538FD04-EC5B-44BC-B38D-A68CD7D6FAF5}"/>
    <cellStyle name="_Header_Cartel2_Cartel1 4 2" xfId="15373" xr:uid="{A897FE66-B80F-4F82-A816-F686367536E7}"/>
    <cellStyle name="_Header_Cartel2_Cartel1 4 2 2" xfId="27884" xr:uid="{215F77D5-2986-4E89-AE2E-A524E76F4800}"/>
    <cellStyle name="_Header_Cartel2_Cartel1 5" xfId="9433" xr:uid="{CB045D02-4BD6-43BD-949D-7B1C6279785A}"/>
    <cellStyle name="_Header_Cartel2_Cartel1 5 2" xfId="16618" xr:uid="{ED0B8398-3394-40FE-AF7A-4DE7E0763435}"/>
    <cellStyle name="_Header_Cartel2_Cartel1 5 2 2" xfId="29129" xr:uid="{3F7B2301-D87A-49D3-8A58-289916E4FAF8}"/>
    <cellStyle name="_Header_Cartel2_Cartel1 5 3" xfId="22317" xr:uid="{9782FA31-B3D4-4639-B9B7-E01C29FF5E2B}"/>
    <cellStyle name="_Header_Cartel2_Cartel1 6" xfId="11725" xr:uid="{C0547863-628E-4E41-8817-4A933925F970}"/>
    <cellStyle name="_Header_Cartel2_Cartel1 6 2" xfId="18660" xr:uid="{A191EC95-E98C-4809-BFB2-7612B07EEE4F}"/>
    <cellStyle name="_Header_Cartel2_Cartel1 6 2 2" xfId="31025" xr:uid="{FEF9FBF6-4BB9-4024-A637-350F99432096}"/>
    <cellStyle name="_Header_Cartel2_Cartel1 6 3" xfId="24420" xr:uid="{C24F1610-90E4-4DE1-83C3-50A24F4957DA}"/>
    <cellStyle name="_Header_Cartel2_CNH-FERRARI" xfId="2156" xr:uid="{6AB734BB-4C2F-4B09-970E-50ED8C2B3959}"/>
    <cellStyle name="_Header_Cartel2_Dati" xfId="2157" xr:uid="{46B3F331-9B5B-443B-97EA-3BEA62CB6B62}"/>
    <cellStyle name="_Header_Cartel2_Dati 2" xfId="2158" xr:uid="{AB80B8C0-269E-41ED-938D-8E705272BAC1}"/>
    <cellStyle name="_Header_Cartel2_Dati 2 2" xfId="8060" xr:uid="{13BCDBA8-1077-45C1-80D0-419FC4234BFF}"/>
    <cellStyle name="_Header_Cartel2_Dati 2 2 2" xfId="15378" xr:uid="{D28BDFC2-5AD5-4793-A0D2-C02EC24210AB}"/>
    <cellStyle name="_Header_Cartel2_Dati 2 2 2 2" xfId="27889" xr:uid="{4ADC5684-E250-4F3D-8A1A-C11E43412C10}"/>
    <cellStyle name="_Header_Cartel2_Dati 2 3" xfId="9428" xr:uid="{DD5E39F8-E9AD-487F-AFE8-80B674CDB7C8}"/>
    <cellStyle name="_Header_Cartel2_Dati 2 3 2" xfId="16614" xr:uid="{9B20C1D2-AD22-4AEC-80DE-0E008B15EA2B}"/>
    <cellStyle name="_Header_Cartel2_Dati 2 3 2 2" xfId="29125" xr:uid="{AED909D9-84AB-440E-BBC4-834F52B2D905}"/>
    <cellStyle name="_Header_Cartel2_Dati 2 3 3" xfId="22312" xr:uid="{00201DEB-DDA6-4A13-9B67-72C42E2B167B}"/>
    <cellStyle name="_Header_Cartel2_Dati 2 4" xfId="11721" xr:uid="{0D7128FB-3FDB-4B1A-A3F3-C8DB3B626C9D}"/>
    <cellStyle name="_Header_Cartel2_Dati 2 4 2" xfId="18656" xr:uid="{28988299-58AF-4393-BE78-47FE96E5A37B}"/>
    <cellStyle name="_Header_Cartel2_Dati 2 4 2 2" xfId="31021" xr:uid="{8CB2E6A6-73BA-40DF-960A-2C4C5F11E670}"/>
    <cellStyle name="_Header_Cartel2_Dati 2 4 3" xfId="24416" xr:uid="{D8FC3628-7B8D-4DE4-882E-4D8FD5C37384}"/>
    <cellStyle name="_Header_Cartel2_Dati 3" xfId="2159" xr:uid="{FE25CF12-0B06-4FAB-99EB-7D9C8DB22B3E}"/>
    <cellStyle name="_Header_Cartel2_Dati 3 2" xfId="8061" xr:uid="{E688EAB8-A08D-4930-803D-99DC8A5E6B90}"/>
    <cellStyle name="_Header_Cartel2_Dati 3 2 2" xfId="15379" xr:uid="{62D23059-643F-4AEE-BEA1-EE143091A1E0}"/>
    <cellStyle name="_Header_Cartel2_Dati 3 2 2 2" xfId="27890" xr:uid="{9A736114-AD1E-444E-8AF0-CC5019BD4FA2}"/>
    <cellStyle name="_Header_Cartel2_Dati 3 3" xfId="9427" xr:uid="{FFAA3ED0-8CDE-42CB-BD8D-4256623644A7}"/>
    <cellStyle name="_Header_Cartel2_Dati 3 3 2" xfId="16613" xr:uid="{E1989F11-7DF5-416C-A8E4-6C32916EAD4F}"/>
    <cellStyle name="_Header_Cartel2_Dati 3 3 2 2" xfId="29124" xr:uid="{6DB91B38-53AF-46F2-9BD5-64AB048B7F25}"/>
    <cellStyle name="_Header_Cartel2_Dati 3 3 3" xfId="22311" xr:uid="{ED766C8B-D47E-46BA-9FE6-787541680EAC}"/>
    <cellStyle name="_Header_Cartel2_Dati 3 4" xfId="13215" xr:uid="{05DAFC96-0781-4362-8DDE-6DA9C7AA6EF3}"/>
    <cellStyle name="_Header_Cartel2_Dati 3 4 2" xfId="18929" xr:uid="{E4C1352A-DD2F-4D40-8474-0FE6AE481B86}"/>
    <cellStyle name="_Header_Cartel2_Dati 3 4 2 2" xfId="31294" xr:uid="{DBBB3D32-82FF-41BA-809A-2246A4BCE7AD}"/>
    <cellStyle name="_Header_Cartel2_Dati 3 4 3" xfId="25905" xr:uid="{DD5B1DE4-939B-44B4-BBC2-B209C1188B44}"/>
    <cellStyle name="_Header_Cartel2_Dati 4" xfId="8059" xr:uid="{3E8EF083-4F84-4BAE-9F27-7192268083D8}"/>
    <cellStyle name="_Header_Cartel2_Dati 4 2" xfId="15377" xr:uid="{404C40D1-582A-4310-8EFA-97A7889AEBA4}"/>
    <cellStyle name="_Header_Cartel2_Dati 4 2 2" xfId="27888" xr:uid="{C439F747-888D-410A-AB7E-80AEE0F73BFF}"/>
    <cellStyle name="_Header_Cartel2_Dati 5" xfId="9429" xr:uid="{FD047885-0197-4E83-9EC2-0B3F154A1547}"/>
    <cellStyle name="_Header_Cartel2_Dati 5 2" xfId="16615" xr:uid="{EA5CC051-94D0-4598-BC1E-17CF1201E71E}"/>
    <cellStyle name="_Header_Cartel2_Dati 5 2 2" xfId="29126" xr:uid="{AA47E723-4B5B-44A2-99A4-B9DC6ECBAEBF}"/>
    <cellStyle name="_Header_Cartel2_Dati 5 3" xfId="22313" xr:uid="{2BDCC0CF-9329-4756-B09C-5454AEC8A29E}"/>
    <cellStyle name="_Header_Cartel2_Dati 6" xfId="11722" xr:uid="{5C69CED1-2C6C-4546-85FE-8FF7EAFE3801}"/>
    <cellStyle name="_Header_Cartel2_Dati 6 2" xfId="18657" xr:uid="{9B2362EF-8FE0-413F-ADC1-6C665DD68440}"/>
    <cellStyle name="_Header_Cartel2_Dati 6 2 2" xfId="31022" xr:uid="{A5BE6556-CF35-401B-820B-4974A712315F}"/>
    <cellStyle name="_Header_Cartel2_Dati 6 3" xfId="24417" xr:uid="{FB89AE58-9A8E-48C9-A757-5FAD8FD104D6}"/>
    <cellStyle name="_Header_Cartel2_dettaglio INVESTIMENTI PER SETTORE" xfId="2160" xr:uid="{9AD55328-E655-4C7B-98BD-557C80356CCA}"/>
    <cellStyle name="_Header_Cartel2_dettaglio INVESTIMENTI PER SETTORE 2" xfId="2161" xr:uid="{25739626-B6E2-487F-863F-C548FD10A0B9}"/>
    <cellStyle name="_Header_Cartel2_dettaglio INVESTIMENTI PER SETTORE 2 2" xfId="8063" xr:uid="{16EFCE73-6241-4F51-81BB-C6D975C59CB2}"/>
    <cellStyle name="_Header_Cartel2_dettaglio INVESTIMENTI PER SETTORE 2 2 2" xfId="15381" xr:uid="{227875AC-3B45-482D-8B21-9BB9DB5B3597}"/>
    <cellStyle name="_Header_Cartel2_dettaglio INVESTIMENTI PER SETTORE 2 2 2 2" xfId="27892" xr:uid="{648E4CD8-9909-452B-8194-6F5A703BA712}"/>
    <cellStyle name="_Header_Cartel2_dettaglio INVESTIMENTI PER SETTORE 2 3" xfId="9425" xr:uid="{B2E3E90F-4F82-4997-A481-FE813774B20B}"/>
    <cellStyle name="_Header_Cartel2_dettaglio INVESTIMENTI PER SETTORE 2 3 2" xfId="16611" xr:uid="{64D55F5A-8793-4A8B-8B0E-BB2B296AC7C1}"/>
    <cellStyle name="_Header_Cartel2_dettaglio INVESTIMENTI PER SETTORE 2 3 2 2" xfId="29122" xr:uid="{B776005C-5A3E-4EE4-9157-B3BE38489E4A}"/>
    <cellStyle name="_Header_Cartel2_dettaglio INVESTIMENTI PER SETTORE 2 3 3" xfId="22309" xr:uid="{E8AB130E-E449-4893-A224-49ACC9484CEF}"/>
    <cellStyle name="_Header_Cartel2_dettaglio INVESTIMENTI PER SETTORE 2 4" xfId="11719" xr:uid="{90E1EB7B-62DC-4A00-B0C0-ADF16F40EFA3}"/>
    <cellStyle name="_Header_Cartel2_dettaglio INVESTIMENTI PER SETTORE 2 4 2" xfId="18654" xr:uid="{A5EB51F6-E386-4728-8E57-4B77615B2CB3}"/>
    <cellStyle name="_Header_Cartel2_dettaglio INVESTIMENTI PER SETTORE 2 4 2 2" xfId="31019" xr:uid="{30D5E16B-7403-4DD3-B11A-7C09CB8B025E}"/>
    <cellStyle name="_Header_Cartel2_dettaglio INVESTIMENTI PER SETTORE 2 4 3" xfId="24414" xr:uid="{B4F7223F-781C-49C5-927B-E40984422700}"/>
    <cellStyle name="_Header_Cartel2_dettaglio INVESTIMENTI PER SETTORE 3" xfId="2162" xr:uid="{C38CD011-431B-4C99-93A0-B0C3C48E7A38}"/>
    <cellStyle name="_Header_Cartel2_dettaglio INVESTIMENTI PER SETTORE 3 2" xfId="8064" xr:uid="{8E4ACCB3-BF8F-4D7E-AC77-D54EFC8F991E}"/>
    <cellStyle name="_Header_Cartel2_dettaglio INVESTIMENTI PER SETTORE 3 2 2" xfId="15382" xr:uid="{82E9A7D9-277D-4A7F-A59B-B84170F4EC9C}"/>
    <cellStyle name="_Header_Cartel2_dettaglio INVESTIMENTI PER SETTORE 3 2 2 2" xfId="27893" xr:uid="{2295238E-2EF8-456E-A456-3965CC98DEA2}"/>
    <cellStyle name="_Header_Cartel2_dettaglio INVESTIMENTI PER SETTORE 3 3" xfId="9424" xr:uid="{AAB13A4A-53E9-46AF-B52A-50808718A7E9}"/>
    <cellStyle name="_Header_Cartel2_dettaglio INVESTIMENTI PER SETTORE 3 3 2" xfId="16610" xr:uid="{F240846A-642A-4DD5-8385-3573DE91984E}"/>
    <cellStyle name="_Header_Cartel2_dettaglio INVESTIMENTI PER SETTORE 3 3 2 2" xfId="29121" xr:uid="{9E0E050E-B86B-4EBA-9CEB-830401BAB191}"/>
    <cellStyle name="_Header_Cartel2_dettaglio INVESTIMENTI PER SETTORE 3 3 3" xfId="22308" xr:uid="{BA13FC43-484F-48C4-B9D9-A8B0F6C663A6}"/>
    <cellStyle name="_Header_Cartel2_dettaglio INVESTIMENTI PER SETTORE 3 4" xfId="11718" xr:uid="{118E96FB-DC92-4F21-B387-6D58DDA62477}"/>
    <cellStyle name="_Header_Cartel2_dettaglio INVESTIMENTI PER SETTORE 3 4 2" xfId="18653" xr:uid="{98941D34-DE05-433B-AB60-7E9D2E413759}"/>
    <cellStyle name="_Header_Cartel2_dettaglio INVESTIMENTI PER SETTORE 3 4 2 2" xfId="31018" xr:uid="{A2F1BF06-DC31-4BCC-8CA8-4BCE08D26D26}"/>
    <cellStyle name="_Header_Cartel2_dettaglio INVESTIMENTI PER SETTORE 3 4 3" xfId="24413" xr:uid="{8CF826DD-3BC4-4950-A673-4C9957D27F6E}"/>
    <cellStyle name="_Header_Cartel2_dettaglio INVESTIMENTI PER SETTORE 4" xfId="8062" xr:uid="{A34BBF7A-F710-46F0-8177-F07BC75641FC}"/>
    <cellStyle name="_Header_Cartel2_dettaglio INVESTIMENTI PER SETTORE 4 2" xfId="15380" xr:uid="{7EC3379B-D960-4616-BAB3-4DE216434D07}"/>
    <cellStyle name="_Header_Cartel2_dettaglio INVESTIMENTI PER SETTORE 4 2 2" xfId="27891" xr:uid="{A5C50393-9C65-4EB8-8560-AD76BBB6C901}"/>
    <cellStyle name="_Header_Cartel2_dettaglio INVESTIMENTI PER SETTORE 5" xfId="9426" xr:uid="{530360B0-1B6B-4DFC-9995-181D8C48A716}"/>
    <cellStyle name="_Header_Cartel2_dettaglio INVESTIMENTI PER SETTORE 5 2" xfId="16612" xr:uid="{AFBF0D86-E12D-4121-8893-54BD8CE8EFBC}"/>
    <cellStyle name="_Header_Cartel2_dettaglio INVESTIMENTI PER SETTORE 5 2 2" xfId="29123" xr:uid="{7B6CC0FA-B88A-43E2-9E4C-534E71CDEA9F}"/>
    <cellStyle name="_Header_Cartel2_dettaglio INVESTIMENTI PER SETTORE 5 3" xfId="22310" xr:uid="{BC666306-3798-4C17-90EB-8BEED88E22D2}"/>
    <cellStyle name="_Header_Cartel2_dettaglio INVESTIMENTI PER SETTORE 6" xfId="11720" xr:uid="{9335EF44-6509-4BF5-A1CA-034FADB9B6F2}"/>
    <cellStyle name="_Header_Cartel2_dettaglio INVESTIMENTI PER SETTORE 6 2" xfId="18655" xr:uid="{64D884C0-A3C1-49A1-AC4A-6A563A3BCB2F}"/>
    <cellStyle name="_Header_Cartel2_dettaglio INVESTIMENTI PER SETTORE 6 2 2" xfId="31020" xr:uid="{86EC9095-DAB3-423C-8FD0-0CF7A8B1FE84}"/>
    <cellStyle name="_Header_Cartel2_dettaglio INVESTIMENTI PER SETTORE 6 3" xfId="24415" xr:uid="{5CAB3846-D910-4345-85C5-3FBF8AFBA189}"/>
    <cellStyle name="_Header_Cartel2_Grafico capex c12" xfId="2163" xr:uid="{50100839-4178-4BAC-888C-93F89AE8AAB8}"/>
    <cellStyle name="_Header_Cartel2_Grafico capex c12 (version 1)" xfId="2164" xr:uid="{AF182957-B568-43FD-9223-FCCCAE6FD867}"/>
    <cellStyle name="_Header_Cartel2_Grafico capex c12 ii" xfId="2165" xr:uid="{D3B4BE7D-B8B9-4C12-AD8B-B775C502CCF9}"/>
    <cellStyle name="_Header_Cartel2_IndFinIT_Forecast1_04EnglVers" xfId="2166" xr:uid="{88CF673C-48CE-47DE-82F5-40A0F2EB6B3E}"/>
    <cellStyle name="_Header_Cartel2_INVESTIMENTI PER SETTORE 27.01.04" xfId="2167" xr:uid="{97638177-F23B-442C-B8E1-086E3CA166F9}"/>
    <cellStyle name="_Header_Cartel2_INVESTIMENTI PER SETTORE 27.01.04 2" xfId="2168" xr:uid="{90DD9CFF-6F28-43C3-AD6F-F7FB00998107}"/>
    <cellStyle name="_Header_Cartel2_INVESTIMENTI PER SETTORE 27.01.04 2 2" xfId="8070" xr:uid="{7585485D-0F7A-4FE5-ADB8-1E711472E523}"/>
    <cellStyle name="_Header_Cartel2_INVESTIMENTI PER SETTORE 27.01.04 2 2 2" xfId="15388" xr:uid="{80CBF6AF-191A-43B0-ADE3-7D0AA7B924FF}"/>
    <cellStyle name="_Header_Cartel2_INVESTIMENTI PER SETTORE 27.01.04 2 2 2 2" xfId="27899" xr:uid="{EE4E72A7-4315-4E86-B3A8-AAFF8DE83709}"/>
    <cellStyle name="_Header_Cartel2_INVESTIMENTI PER SETTORE 27.01.04 2 3" xfId="9418" xr:uid="{121A1AB3-5800-4E53-B2A5-F6D2CD7C6141}"/>
    <cellStyle name="_Header_Cartel2_INVESTIMENTI PER SETTORE 27.01.04 2 3 2" xfId="16608" xr:uid="{E6FD929D-8EF4-44D0-82AD-45A87A238C88}"/>
    <cellStyle name="_Header_Cartel2_INVESTIMENTI PER SETTORE 27.01.04 2 3 2 2" xfId="29119" xr:uid="{117594CE-FD3E-4B85-A52E-9027B649A6F1}"/>
    <cellStyle name="_Header_Cartel2_INVESTIMENTI PER SETTORE 27.01.04 2 3 3" xfId="22302" xr:uid="{7E0ED71E-A99B-4717-8712-FC608E826F39}"/>
    <cellStyle name="_Header_Cartel2_INVESTIMENTI PER SETTORE 27.01.04 2 4" xfId="13166" xr:uid="{ECCE6B61-A850-400F-9FBA-37D585F1785A}"/>
    <cellStyle name="_Header_Cartel2_INVESTIMENTI PER SETTORE 27.01.04 2 4 2" xfId="18903" xr:uid="{21CE6836-E51C-4446-9D5A-AF036DE2EE06}"/>
    <cellStyle name="_Header_Cartel2_INVESTIMENTI PER SETTORE 27.01.04 2 4 2 2" xfId="31268" xr:uid="{74A7856F-15D5-4448-B67A-FC3BD1E13A5E}"/>
    <cellStyle name="_Header_Cartel2_INVESTIMENTI PER SETTORE 27.01.04 2 4 3" xfId="25859" xr:uid="{40281D6D-8DF1-42D1-84E7-056FEA453B2D}"/>
    <cellStyle name="_Header_Cartel2_INVESTIMENTI PER SETTORE 27.01.04 3" xfId="2169" xr:uid="{2BD63F2B-0C14-4606-BA61-658CF5B9E208}"/>
    <cellStyle name="_Header_Cartel2_INVESTIMENTI PER SETTORE 27.01.04 3 2" xfId="8071" xr:uid="{2C67D7F1-0F08-4A4D-91B3-9E1F7C35BC2E}"/>
    <cellStyle name="_Header_Cartel2_INVESTIMENTI PER SETTORE 27.01.04 3 2 2" xfId="15389" xr:uid="{EC57F897-E960-45AD-BD63-D59A0108F43A}"/>
    <cellStyle name="_Header_Cartel2_INVESTIMENTI PER SETTORE 27.01.04 3 2 2 2" xfId="27900" xr:uid="{41677801-5028-47CD-AA4F-2F63221FC005}"/>
    <cellStyle name="_Header_Cartel2_INVESTIMENTI PER SETTORE 27.01.04 3 3" xfId="9417" xr:uid="{718E9AE6-E0AE-418C-BD72-65588865EEDA}"/>
    <cellStyle name="_Header_Cartel2_INVESTIMENTI PER SETTORE 27.01.04 3 3 2" xfId="16607" xr:uid="{E07878F4-3E4B-4218-AE45-1E51EEE78D60}"/>
    <cellStyle name="_Header_Cartel2_INVESTIMENTI PER SETTORE 27.01.04 3 3 2 2" xfId="29118" xr:uid="{985715AD-A056-4992-BD85-364556AB69ED}"/>
    <cellStyle name="_Header_Cartel2_INVESTIMENTI PER SETTORE 27.01.04 3 3 3" xfId="22301" xr:uid="{C65E0765-7C6B-471C-83F4-9AADFB47F050}"/>
    <cellStyle name="_Header_Cartel2_INVESTIMENTI PER SETTORE 27.01.04 3 4" xfId="11716" xr:uid="{9A42ABD1-D780-49EC-8187-302F48F0D623}"/>
    <cellStyle name="_Header_Cartel2_INVESTIMENTI PER SETTORE 27.01.04 3 4 2" xfId="18651" xr:uid="{D3D36099-7317-435E-BD01-C3F28563B8BC}"/>
    <cellStyle name="_Header_Cartel2_INVESTIMENTI PER SETTORE 27.01.04 3 4 2 2" xfId="31016" xr:uid="{007F2AE7-334C-4E0D-BF1C-507457F94DD4}"/>
    <cellStyle name="_Header_Cartel2_INVESTIMENTI PER SETTORE 27.01.04 3 4 3" xfId="24411" xr:uid="{028AC546-DA61-4031-9459-AC77B19701AE}"/>
    <cellStyle name="_Header_Cartel2_INVESTIMENTI PER SETTORE 27.01.04 4" xfId="8069" xr:uid="{189849FA-F348-480F-B5EF-C1B1BDCF1AA3}"/>
    <cellStyle name="_Header_Cartel2_INVESTIMENTI PER SETTORE 27.01.04 4 2" xfId="15387" xr:uid="{31285014-3AD5-4806-B13E-155C6E4C77B7}"/>
    <cellStyle name="_Header_Cartel2_INVESTIMENTI PER SETTORE 27.01.04 4 2 2" xfId="27898" xr:uid="{6B71F80F-1CDB-493B-8A0E-5089FA2A77EA}"/>
    <cellStyle name="_Header_Cartel2_INVESTIMENTI PER SETTORE 27.01.04 5" xfId="9419" xr:uid="{8E9B065B-CA33-414E-B3E7-A30FB9FC075B}"/>
    <cellStyle name="_Header_Cartel2_INVESTIMENTI PER SETTORE 27.01.04 5 2" xfId="16609" xr:uid="{05E795A3-D4A7-4EB9-9DDC-BCBCA550B85E}"/>
    <cellStyle name="_Header_Cartel2_INVESTIMENTI PER SETTORE 27.01.04 5 2 2" xfId="29120" xr:uid="{C7EB0910-9913-4916-983A-AF223BCA4EB3}"/>
    <cellStyle name="_Header_Cartel2_INVESTIMENTI PER SETTORE 27.01.04 5 3" xfId="22303" xr:uid="{516BFB2B-14E2-4191-9B8A-881927996E55}"/>
    <cellStyle name="_Header_Cartel2_INVESTIMENTI PER SETTORE 27.01.04 6" xfId="11717" xr:uid="{59EB394F-EA16-4524-915D-1981192A6D22}"/>
    <cellStyle name="_Header_Cartel2_INVESTIMENTI PER SETTORE 27.01.04 6 2" xfId="18652" xr:uid="{07D85F8F-491D-4FF6-9A52-91FD6EB617EA}"/>
    <cellStyle name="_Header_Cartel2_INVESTIMENTI PER SETTORE 27.01.04 6 2 2" xfId="31017" xr:uid="{414C2A0E-49E0-47CE-9990-98EC58C94FAA}"/>
    <cellStyle name="_Header_Cartel2_INVESTIMENTI PER SETTORE 27.01.04 6 3" xfId="24412" xr:uid="{4F408200-4374-4783-8231-11F2E2E951C4}"/>
    <cellStyle name="_Header_Cartel3" xfId="2170" xr:uid="{8C624F09-5E3E-4164-A681-FB06694A1B78}"/>
    <cellStyle name="_Header_Cartel3_1" xfId="2171" xr:uid="{2B8CF6FF-C17F-4441-B8D9-05FC1DC54BD0}"/>
    <cellStyle name="_Header_Cartel3_1 2" xfId="2172" xr:uid="{D57ACA72-BA01-4E38-9184-623B6B9CD4BF}"/>
    <cellStyle name="_Header_Cartel3_1 2 2" xfId="8074" xr:uid="{B4ECF7F9-584C-498A-B9B8-E08E817AB994}"/>
    <cellStyle name="_Header_Cartel3_1 2 2 2" xfId="15392" xr:uid="{E7AE1499-0C03-4D7F-805F-EE21E3FE67C7}"/>
    <cellStyle name="_Header_Cartel3_1 2 2 2 2" xfId="27903" xr:uid="{2674974F-A440-4222-BBA0-E9A4136DC39E}"/>
    <cellStyle name="_Header_Cartel3_1 2 3" xfId="9389" xr:uid="{3D5A83AD-184A-4C5E-BDE9-36C90F9D07A3}"/>
    <cellStyle name="_Header_Cartel3_1 2 3 2" xfId="16586" xr:uid="{0129480E-2DCF-483F-A644-0521EAE9A249}"/>
    <cellStyle name="_Header_Cartel3_1 2 3 2 2" xfId="29097" xr:uid="{D16479CF-C534-4966-8504-0B05E9B2374E}"/>
    <cellStyle name="_Header_Cartel3_1 2 3 3" xfId="22273" xr:uid="{8B3E2BC1-3343-4784-9ED0-736865504577}"/>
    <cellStyle name="_Header_Cartel3_1 2 4" xfId="11714" xr:uid="{5E4811D4-3BFC-433C-8A10-6D8AE2D79026}"/>
    <cellStyle name="_Header_Cartel3_1 2 4 2" xfId="18649" xr:uid="{EE01DFA9-61C5-4210-B3E7-D4D97930B212}"/>
    <cellStyle name="_Header_Cartel3_1 2 4 2 2" xfId="31014" xr:uid="{DB4B8008-FB2F-480D-A0B2-772B9E1B41A4}"/>
    <cellStyle name="_Header_Cartel3_1 2 4 3" xfId="24409" xr:uid="{991A3AC8-0067-48C3-8B55-16EA29B0A814}"/>
    <cellStyle name="_Header_Cartel3_1 3" xfId="2173" xr:uid="{E9A900E2-BB95-4929-BE19-D443E25BC98D}"/>
    <cellStyle name="_Header_Cartel3_1 3 2" xfId="8075" xr:uid="{C4F17732-1EFB-4C1F-8B58-5A90555CA2F9}"/>
    <cellStyle name="_Header_Cartel3_1 3 2 2" xfId="15393" xr:uid="{A484B65D-A87C-43D3-8746-105633C15B17}"/>
    <cellStyle name="_Header_Cartel3_1 3 2 2 2" xfId="27904" xr:uid="{74C4A773-9B64-48B0-998B-285151AE0FEB}"/>
    <cellStyle name="_Header_Cartel3_1 3 3" xfId="9413" xr:uid="{AE847516-5247-44C7-9CD0-DDE14B86B66D}"/>
    <cellStyle name="_Header_Cartel3_1 3 3 2" xfId="16604" xr:uid="{925D7DAF-50C9-425E-8173-997254967476}"/>
    <cellStyle name="_Header_Cartel3_1 3 3 2 2" xfId="29115" xr:uid="{8766AC65-E0E6-4E96-A984-494BC2D8D64D}"/>
    <cellStyle name="_Header_Cartel3_1 3 3 3" xfId="22297" xr:uid="{25585A46-B735-4A81-85AE-03E4EC9A77E8}"/>
    <cellStyle name="_Header_Cartel3_1 3 4" xfId="11713" xr:uid="{16986040-A90D-47C0-8F77-57F5CEFDB75B}"/>
    <cellStyle name="_Header_Cartel3_1 3 4 2" xfId="18648" xr:uid="{125BC515-C52D-4AF0-96B5-B5B2F440691E}"/>
    <cellStyle name="_Header_Cartel3_1 3 4 2 2" xfId="31013" xr:uid="{2E2FB0EA-9086-404B-AFE1-88E6FA445EFF}"/>
    <cellStyle name="_Header_Cartel3_1 3 4 3" xfId="24408" xr:uid="{8A6D14E1-5785-44DD-B673-9B21D0F2D9EE}"/>
    <cellStyle name="_Header_Cartel3_1 4" xfId="8073" xr:uid="{AA100EB6-E2BD-403C-A666-50BB2EC5689B}"/>
    <cellStyle name="_Header_Cartel3_1 4 2" xfId="15391" xr:uid="{E139E12A-91CD-46B8-93D4-9C8E8E578705}"/>
    <cellStyle name="_Header_Cartel3_1 4 2 2" xfId="27902" xr:uid="{FFBF0658-B2EF-4C04-9871-38875C173DD4}"/>
    <cellStyle name="_Header_Cartel3_1 5" xfId="9415" xr:uid="{A28A62A3-7871-4896-B0CD-D1FC36414C9E}"/>
    <cellStyle name="_Header_Cartel3_1 5 2" xfId="16606" xr:uid="{DD1F4056-D336-406F-A28C-734691F507DE}"/>
    <cellStyle name="_Header_Cartel3_1 5 2 2" xfId="29117" xr:uid="{6CD9873E-A1E1-4ACC-90BE-D35C1F3AE7DE}"/>
    <cellStyle name="_Header_Cartel3_1 5 3" xfId="22299" xr:uid="{518ADBEE-C814-4BE4-AE40-A3F9074FFEA0}"/>
    <cellStyle name="_Header_Cartel3_1 6" xfId="11715" xr:uid="{6606372D-59FE-4E66-83C4-5D307E5829D9}"/>
    <cellStyle name="_Header_Cartel3_1 6 2" xfId="18650" xr:uid="{A951DD01-0C58-46C8-8E8D-0A7607872D60}"/>
    <cellStyle name="_Header_Cartel3_1 6 2 2" xfId="31015" xr:uid="{45157B83-0BB4-4FA3-BB07-BB96CBE2D890}"/>
    <cellStyle name="_Header_Cartel3_1 6 3" xfId="24410" xr:uid="{DD4BC397-8B09-43A5-ADAE-0F48A58C0F72}"/>
    <cellStyle name="_Header_Cartel31" xfId="2174" xr:uid="{4246B8B0-5363-4D28-9185-EB4D4F48A75C}"/>
    <cellStyle name="_Header_Cartel31 2" xfId="2175" xr:uid="{A70B1D0D-A0AB-4CB8-996B-F9C066A076EC}"/>
    <cellStyle name="_Header_Cartel31 2 2" xfId="8077" xr:uid="{02E45EFB-5E1E-46E5-8A4A-753FD6A01CC7}"/>
    <cellStyle name="_Header_Cartel31 2 2 2" xfId="15395" xr:uid="{A388A4D5-183F-4642-8819-F3F315E8C2D0}"/>
    <cellStyle name="_Header_Cartel31 2 2 2 2" xfId="27906" xr:uid="{CFD54E60-94A2-4704-8AC4-801E7936715D}"/>
    <cellStyle name="_Header_Cartel31 2 3" xfId="9411" xr:uid="{9A4BD0E1-66B9-4344-B359-C83C184B4006}"/>
    <cellStyle name="_Header_Cartel31 2 3 2" xfId="16602" xr:uid="{E7E961E4-BAFC-46C9-9060-2B5777B7A9AE}"/>
    <cellStyle name="_Header_Cartel31 2 3 2 2" xfId="29113" xr:uid="{D78D88CA-069A-44F9-8D7F-1B1699C8749E}"/>
    <cellStyle name="_Header_Cartel31 2 3 3" xfId="22295" xr:uid="{4B25B321-4761-4BFC-83CF-EFB829A0EC33}"/>
    <cellStyle name="_Header_Cartel31 2 4" xfId="11711" xr:uid="{CF4C4343-4C9F-44EC-A33A-F02952835467}"/>
    <cellStyle name="_Header_Cartel31 2 4 2" xfId="18646" xr:uid="{1F3016C9-8875-4458-A24E-D94B0608CF28}"/>
    <cellStyle name="_Header_Cartel31 2 4 2 2" xfId="31011" xr:uid="{00EC1EA0-5C6C-4709-BBF7-255FDE6F98F6}"/>
    <cellStyle name="_Header_Cartel31 2 4 3" xfId="24406" xr:uid="{459F155F-704E-433B-920A-E3A55C3FDFFC}"/>
    <cellStyle name="_Header_Cartel31 3" xfId="2176" xr:uid="{7ECB28FE-25B5-4404-87AC-D2312090A5FA}"/>
    <cellStyle name="_Header_Cartel31 3 2" xfId="8078" xr:uid="{9B3A59CA-B30B-422F-AFE8-E1787CE7A41F}"/>
    <cellStyle name="_Header_Cartel31 3 2 2" xfId="15396" xr:uid="{DFBD29BE-0CBA-47DD-9560-ACED479730DA}"/>
    <cellStyle name="_Header_Cartel31 3 2 2 2" xfId="27907" xr:uid="{4D5E0D3E-AFBE-438D-A34F-40179A6ED134}"/>
    <cellStyle name="_Header_Cartel31 3 3" xfId="9385" xr:uid="{D21DA2AF-38AC-451B-A604-827C82E6F277}"/>
    <cellStyle name="_Header_Cartel31 3 3 2" xfId="16582" xr:uid="{39E8B927-CC28-44AA-BB58-AC76C7EB72D2}"/>
    <cellStyle name="_Header_Cartel31 3 3 2 2" xfId="29093" xr:uid="{64C91818-2B1A-4223-B5FB-D329FB711765}"/>
    <cellStyle name="_Header_Cartel31 3 3 3" xfId="22269" xr:uid="{F3747495-08FE-41B3-8121-C73189EFBAE5}"/>
    <cellStyle name="_Header_Cartel31 3 4" xfId="13211" xr:uid="{0BBBF056-64E2-4736-BC75-25E6566F7531}"/>
    <cellStyle name="_Header_Cartel31 3 4 2" xfId="18925" xr:uid="{E76A30EB-951F-45DA-A50E-8EF3B8F8F44F}"/>
    <cellStyle name="_Header_Cartel31 3 4 2 2" xfId="31290" xr:uid="{AF34D002-F916-4A55-B2EA-A69B3E9B80C3}"/>
    <cellStyle name="_Header_Cartel31 3 4 3" xfId="25901" xr:uid="{B6CD9FA8-A83A-4254-B29C-28DD1DE9E820}"/>
    <cellStyle name="_Header_Cartel31 4" xfId="8076" xr:uid="{B9A446B4-8252-42AF-9C04-8D832141198C}"/>
    <cellStyle name="_Header_Cartel31 4 2" xfId="15394" xr:uid="{2C94FE42-CAE1-4368-8409-80811A36E61C}"/>
    <cellStyle name="_Header_Cartel31 4 2 2" xfId="27905" xr:uid="{61C3A19C-35B4-4A7A-BCF0-EA7F07C9E4B7}"/>
    <cellStyle name="_Header_Cartel31 5" xfId="9412" xr:uid="{6988F28B-A182-43E7-AE35-4F85132FCD48}"/>
    <cellStyle name="_Header_Cartel31 5 2" xfId="16603" xr:uid="{2C24AB0F-5A47-4364-B06F-6B2A19B0054F}"/>
    <cellStyle name="_Header_Cartel31 5 2 2" xfId="29114" xr:uid="{621570E1-F5B5-475D-8AA3-A946D3038DFD}"/>
    <cellStyle name="_Header_Cartel31 5 3" xfId="22296" xr:uid="{D5DBBA9F-9BC6-4802-8904-AD34D628EE1A}"/>
    <cellStyle name="_Header_Cartel31 6" xfId="11712" xr:uid="{3A7FF884-835D-4DA0-B704-573459E5F03E}"/>
    <cellStyle name="_Header_Cartel31 6 2" xfId="18647" xr:uid="{5B7B5EAD-704C-4E27-8129-0C590D53D91A}"/>
    <cellStyle name="_Header_Cartel31 6 2 2" xfId="31012" xr:uid="{3922AFC3-A8C2-4285-82B9-25DBD43EA82F}"/>
    <cellStyle name="_Header_Cartel31 6 3" xfId="24407" xr:uid="{84CC0AFD-3AE4-4EBF-B2FD-1FAA7D389693}"/>
    <cellStyle name="_Header_cash flow  per quarter" xfId="2177" xr:uid="{4D76930A-8103-486B-9837-A915BE7FAC0E}"/>
    <cellStyle name="_Header_Cash flow 2002-2006" xfId="2178" xr:uid="{C6D010B1-2ACD-40DC-883A-EF407100FA02}"/>
    <cellStyle name="_Header_cash flow 2003 gruppo" xfId="2179" xr:uid="{6FEB28C5-98C1-4B9F-978C-AD74CD4E34DA}"/>
    <cellStyle name="_Header_cash flow a zanconti CF_GEC_27_01_04" xfId="2180" xr:uid="{C3C84BE3-A235-40EB-AC60-12813343D7CE}"/>
    <cellStyle name="_Header_cash flow c13" xfId="2181" xr:uid="{AD1E07EE-B580-4017-96EC-A8F73F217EFC}"/>
    <cellStyle name="_Header_cash flow c13 2" xfId="2182" xr:uid="{37260202-2A6A-4804-90DD-CAFCA2B37348}"/>
    <cellStyle name="_Header_cash flow c13 2 2" xfId="8083" xr:uid="{B0B29036-DEE1-4097-ABD5-54644AC9707A}"/>
    <cellStyle name="_Header_cash flow c13 2 2 2" xfId="15400" xr:uid="{7BA5E9BF-EDC6-4265-B36C-653BB2985249}"/>
    <cellStyle name="_Header_cash flow c13 2 2 2 2" xfId="27911" xr:uid="{68DA9B0F-6F58-4774-BF6D-B80D6B23B41E}"/>
    <cellStyle name="_Header_cash flow c13 2 3" xfId="9405" xr:uid="{41F63A4D-974C-4536-976A-F2BE2703237B}"/>
    <cellStyle name="_Header_cash flow c13 2 3 2" xfId="16599" xr:uid="{FA6F178A-D24E-49A2-9DF2-536660283E54}"/>
    <cellStyle name="_Header_cash flow c13 2 3 2 2" xfId="29110" xr:uid="{910966A9-F5D7-4058-B70B-F64DA26393C1}"/>
    <cellStyle name="_Header_cash flow c13 2 3 3" xfId="22289" xr:uid="{A6339736-1E69-4906-B9D0-243BAD4E9717}"/>
    <cellStyle name="_Header_cash flow c13 2 4" xfId="11709" xr:uid="{F3DF67E3-6999-4277-8564-16F133EFE140}"/>
    <cellStyle name="_Header_cash flow c13 2 4 2" xfId="18644" xr:uid="{7AA4E8FC-B0EE-47DB-BA2D-94A642D61449}"/>
    <cellStyle name="_Header_cash flow c13 2 4 2 2" xfId="31009" xr:uid="{90427098-E1C3-4084-A2FA-3EAB83268C9F}"/>
    <cellStyle name="_Header_cash flow c13 2 4 3" xfId="24404" xr:uid="{9194A8F0-B86B-4BF7-8013-03E374AF82B5}"/>
    <cellStyle name="_Header_cash flow c13 3" xfId="2183" xr:uid="{5F7FC42A-8A9E-412C-9DBE-C61D06D536F7}"/>
    <cellStyle name="_Header_cash flow c13 3 2" xfId="8084" xr:uid="{EFDD4417-7AA3-4C0E-B1DD-929F86D4B8B0}"/>
    <cellStyle name="_Header_cash flow c13 3 2 2" xfId="15401" xr:uid="{ED1738DE-C051-46BF-9E45-D365A2681CF1}"/>
    <cellStyle name="_Header_cash flow c13 3 2 2 2" xfId="27912" xr:uid="{1B828CE3-BB57-4773-A3F4-E48BE97A9572}"/>
    <cellStyle name="_Header_cash flow c13 3 3" xfId="9404" xr:uid="{CE81270B-01EE-47AF-804D-700EEC2BF2D9}"/>
    <cellStyle name="_Header_cash flow c13 3 3 2" xfId="16598" xr:uid="{A8B76B1F-3BBA-46B4-90D8-79A8CAD87363}"/>
    <cellStyle name="_Header_cash flow c13 3 3 2 2" xfId="29109" xr:uid="{D27F4738-6A65-4794-B0A2-43BE3209698A}"/>
    <cellStyle name="_Header_cash flow c13 3 3 3" xfId="22288" xr:uid="{39122026-5DDA-4857-A7D1-A89395E8A261}"/>
    <cellStyle name="_Header_cash flow c13 3 4" xfId="11708" xr:uid="{D3613222-29E0-4F78-B839-267DCEF82301}"/>
    <cellStyle name="_Header_cash flow c13 3 4 2" xfId="18643" xr:uid="{B70D8DA3-77E6-43C8-95B5-45FDB57E8833}"/>
    <cellStyle name="_Header_cash flow c13 3 4 2 2" xfId="31008" xr:uid="{BD01D960-AC1F-41F6-8B5D-9DD8E8FF3916}"/>
    <cellStyle name="_Header_cash flow c13 3 4 3" xfId="24403" xr:uid="{86C684DB-394E-4CAF-9CA7-F6D3FC8792E8}"/>
    <cellStyle name="_Header_cash flow c13 4" xfId="8082" xr:uid="{BA66484E-AD9B-4FCF-8E8B-982777E9AD68}"/>
    <cellStyle name="_Header_cash flow c13 4 2" xfId="15399" xr:uid="{9968B831-14D0-46B6-9F34-3A10D9B288D4}"/>
    <cellStyle name="_Header_cash flow c13 4 2 2" xfId="27910" xr:uid="{DC8417F4-F954-401D-86A6-37CDBD580DFF}"/>
    <cellStyle name="_Header_cash flow c13 5" xfId="9406" xr:uid="{79DFE68C-1461-4971-AFB2-6739546FC222}"/>
    <cellStyle name="_Header_cash flow c13 5 2" xfId="16600" xr:uid="{50AB4C71-C090-4EAF-810B-77DF1F7B6B5D}"/>
    <cellStyle name="_Header_cash flow c13 5 2 2" xfId="29111" xr:uid="{71B5A3F3-DF7C-4267-A088-5B4F7418D7BE}"/>
    <cellStyle name="_Header_cash flow c13 5 3" xfId="22290" xr:uid="{455D5040-5E94-4C21-BD0E-8F3798CC3937}"/>
    <cellStyle name="_Header_cash flow c13 6" xfId="11710" xr:uid="{151D3D7D-0ECC-4B68-B8C1-3D2C48D86DC1}"/>
    <cellStyle name="_Header_cash flow c13 6 2" xfId="18645" xr:uid="{C3CF3A7E-08F3-4C0C-A57D-C821C05EA4B7}"/>
    <cellStyle name="_Header_cash flow c13 6 2 2" xfId="31010" xr:uid="{132C85D3-7389-48EB-9893-DC2B5933D2E7}"/>
    <cellStyle name="_Header_cash flow c13 6 3" xfId="24405" xr:uid="{26FF7E7A-4E23-4CFC-8197-D6F04C01CBDC}"/>
    <cellStyle name="_Header_cash flow di  rof prova con codici" xfId="2184" xr:uid="{498D0744-C827-439A-918D-9F31A2DF4BF4}"/>
    <cellStyle name="_Header_cash flow industriali finanziarie" xfId="2185" xr:uid="{91358330-DD37-4F40-9CAC-7950E628CBD8}"/>
    <cellStyle name="_Header_cash flow rof 2" xfId="2186" xr:uid="{96D28648-08CF-4D2A-85A3-1FE891031DF4}"/>
    <cellStyle name="_Header_CASH FLOW TRADING4" xfId="2187" xr:uid="{3FE7A998-5A05-41E7-801D-7502F70E2913}"/>
    <cellStyle name="_Header_CashFlow_formatFinance_Q4_F9+3 Full Year" xfId="2188" xr:uid="{73DB1CFB-BE07-4897-950C-317F7F72332B}"/>
    <cellStyle name="_Header_CashFlow_formatFinance_Q4_F9+3 Full Year 2" xfId="2189" xr:uid="{210F3583-3D11-42D5-A7F0-B1F8658AE69E}"/>
    <cellStyle name="_Header_CashFlow_formatFinance_Q4_F9+3 Full Year 2 2" xfId="8089" xr:uid="{5B0F857A-1735-4BB5-ADEE-6172EED9ED38}"/>
    <cellStyle name="_Header_CashFlow_formatFinance_Q4_F9+3 Full Year 2 2 2" xfId="15404" xr:uid="{B9CF608E-F4A5-4814-A6DB-7FDDE03572F1}"/>
    <cellStyle name="_Header_CashFlow_formatFinance_Q4_F9+3 Full Year 2 2 2 2" xfId="27915" xr:uid="{4791D343-DC98-4796-B13F-DE1BB6EFA4CB}"/>
    <cellStyle name="_Header_CashFlow_formatFinance_Q4_F9+3 Full Year 2 3" xfId="9399" xr:uid="{861EF73B-AF34-4937-808D-FD5A5058B793}"/>
    <cellStyle name="_Header_CashFlow_formatFinance_Q4_F9+3 Full Year 2 3 2" xfId="16596" xr:uid="{3522EC6A-1286-469D-8EB5-4899E3B1C856}"/>
    <cellStyle name="_Header_CashFlow_formatFinance_Q4_F9+3 Full Year 2 3 2 2" xfId="29107" xr:uid="{379E277C-F397-47A0-BA29-482238737FCD}"/>
    <cellStyle name="_Header_CashFlow_formatFinance_Q4_F9+3 Full Year 2 3 3" xfId="22283" xr:uid="{98B1AE39-9995-4199-975C-4612DBE539D5}"/>
    <cellStyle name="_Header_CashFlow_formatFinance_Q4_F9+3 Full Year 2 4" xfId="11706" xr:uid="{2C3AAB7E-7223-453A-ADF4-EA0C585AD51B}"/>
    <cellStyle name="_Header_CashFlow_formatFinance_Q4_F9+3 Full Year 2 4 2" xfId="18641" xr:uid="{1699F3A6-2ADF-4F16-87F8-489ADA4611EE}"/>
    <cellStyle name="_Header_CashFlow_formatFinance_Q4_F9+3 Full Year 2 4 2 2" xfId="31006" xr:uid="{4D5A24FC-3AF3-4927-B7B2-F4B0A96A9121}"/>
    <cellStyle name="_Header_CashFlow_formatFinance_Q4_F9+3 Full Year 2 4 3" xfId="24401" xr:uid="{F4E155E4-8214-4FB6-BC3A-E1330A63CD22}"/>
    <cellStyle name="_Header_CashFlow_formatFinance_Q4_F9+3 Full Year 3" xfId="2190" xr:uid="{DB02D021-76E3-4B90-AB44-F741E18087D0}"/>
    <cellStyle name="_Header_CashFlow_formatFinance_Q4_F9+3 Full Year 3 2" xfId="8090" xr:uid="{AD838CBC-2CBE-47A9-880E-899BFCDCFB4E}"/>
    <cellStyle name="_Header_CashFlow_formatFinance_Q4_F9+3 Full Year 3 2 2" xfId="15405" xr:uid="{EC2A1429-DDE9-4FB7-97CD-9C208894F77C}"/>
    <cellStyle name="_Header_CashFlow_formatFinance_Q4_F9+3 Full Year 3 2 2 2" xfId="27916" xr:uid="{EE0D2D1E-FEEA-40A1-91E1-F04AD8368C3A}"/>
    <cellStyle name="_Header_CashFlow_formatFinance_Q4_F9+3 Full Year 3 3" xfId="9398" xr:uid="{1FC3F697-A2D9-4A7F-B419-6C92586292A1}"/>
    <cellStyle name="_Header_CashFlow_formatFinance_Q4_F9+3 Full Year 3 3 2" xfId="16595" xr:uid="{F25FF222-EC7F-465C-A5A2-01F708070DA5}"/>
    <cellStyle name="_Header_CashFlow_formatFinance_Q4_F9+3 Full Year 3 3 2 2" xfId="29106" xr:uid="{36E42A4E-906C-4132-8D83-E1520CA3792E}"/>
    <cellStyle name="_Header_CashFlow_formatFinance_Q4_F9+3 Full Year 3 3 3" xfId="22282" xr:uid="{A39DA8FD-AB49-4F48-A0E0-7ED2E7FC6E8D}"/>
    <cellStyle name="_Header_CashFlow_formatFinance_Q4_F9+3 Full Year 3 4" xfId="11705" xr:uid="{F8A020DB-6C03-459A-AC26-FD1E5AAE4E89}"/>
    <cellStyle name="_Header_CashFlow_formatFinance_Q4_F9+3 Full Year 3 4 2" xfId="18640" xr:uid="{65C4DE31-0B4B-4CCD-8550-E266A5E8B3CE}"/>
    <cellStyle name="_Header_CashFlow_formatFinance_Q4_F9+3 Full Year 3 4 2 2" xfId="31005" xr:uid="{C64AF849-84C1-4D8D-8167-C5BB99A758FA}"/>
    <cellStyle name="_Header_CashFlow_formatFinance_Q4_F9+3 Full Year 3 4 3" xfId="24400" xr:uid="{86411374-25EC-4960-AB7E-23D0292FE9E6}"/>
    <cellStyle name="_Header_CashFlow_formatFinance_Q4_F9+3 Full Year 4" xfId="8088" xr:uid="{89E7D494-AEAC-4CFA-A9D9-54164229A8C1}"/>
    <cellStyle name="_Header_CashFlow_formatFinance_Q4_F9+3 Full Year 4 2" xfId="15403" xr:uid="{44CEFF0E-91B0-41AE-9C4E-E9AE6A13C8BA}"/>
    <cellStyle name="_Header_CashFlow_formatFinance_Q4_F9+3 Full Year 4 2 2" xfId="27914" xr:uid="{F31AE1BF-521C-4890-B5D6-A0EB3BF03846}"/>
    <cellStyle name="_Header_CashFlow_formatFinance_Q4_F9+3 Full Year 5" xfId="9400" xr:uid="{D17DD5FD-A1F2-4213-95D8-0A7DE50B0EE3}"/>
    <cellStyle name="_Header_CashFlow_formatFinance_Q4_F9+3 Full Year 5 2" xfId="16597" xr:uid="{827675C0-CE97-4AE8-BFAF-3600E44251B1}"/>
    <cellStyle name="_Header_CashFlow_formatFinance_Q4_F9+3 Full Year 5 2 2" xfId="29108" xr:uid="{E746AA8D-9AD5-4CD6-98C0-529C8D1ADC70}"/>
    <cellStyle name="_Header_CashFlow_formatFinance_Q4_F9+3 Full Year 5 3" xfId="22284" xr:uid="{8728E6D3-1197-4542-9993-EB6104778EF5}"/>
    <cellStyle name="_Header_CashFlow_formatFinance_Q4_F9+3 Full Year 6" xfId="11707" xr:uid="{30C8E4D7-9C25-4DB2-9E8F-B496440552C6}"/>
    <cellStyle name="_Header_CashFlow_formatFinance_Q4_F9+3 Full Year 6 2" xfId="18642" xr:uid="{475865B5-5F34-463A-837A-00D33F071891}"/>
    <cellStyle name="_Header_CashFlow_formatFinance_Q4_F9+3 Full Year 6 2 2" xfId="31007" xr:uid="{B713CEEE-D94C-44AA-AD16-D5320D8E64EA}"/>
    <cellStyle name="_Header_CashFlow_formatFinance_Q4_F9+3 Full Year 6 3" xfId="24402" xr:uid="{B3030341-FAED-40D8-81F7-0D76CDF485F6}"/>
    <cellStyle name="_Header_CDA27-3-03splitecopat" xfId="2191" xr:uid="{A83A4FC2-7C06-4C36-BDC0-C0FD0EC5DAB0}"/>
    <cellStyle name="_Header_CF cash bdg 2005 tot anno" xfId="2192" xr:uid="{AB42B7BD-8A45-4ABE-A779-0CA66BF1DC60}"/>
    <cellStyle name="_Header_CF cash bdg 2005 tot anno 2" xfId="2193" xr:uid="{847A88A2-B97D-4BED-853B-684619598DD4}"/>
    <cellStyle name="_Header_CF cash bdg 2005 tot anno 2 2" xfId="8094" xr:uid="{C46DAB53-D48F-4A5F-8C45-6FADF1CC97B3}"/>
    <cellStyle name="_Header_CF cash bdg 2005 tot anno 2 2 2" xfId="15409" xr:uid="{CE443FD1-D67A-4918-99D5-4F6FC9EF2D8E}"/>
    <cellStyle name="_Header_CF cash bdg 2005 tot anno 2 2 2 2" xfId="27920" xr:uid="{72E69F48-990A-4A3B-87C8-FB7EC83EF463}"/>
    <cellStyle name="_Header_CF cash bdg 2005 tot anno 2 3" xfId="9396" xr:uid="{34099725-51D3-4A43-9087-D2AAC7F50A82}"/>
    <cellStyle name="_Header_CF cash bdg 2005 tot anno 2 3 2" xfId="16593" xr:uid="{7A1C2A0B-F5A4-4111-8856-6E672A1E6CBB}"/>
    <cellStyle name="_Header_CF cash bdg 2005 tot anno 2 3 2 2" xfId="29104" xr:uid="{851BF02C-DB66-4CD2-804C-B4F5BA72ADEE}"/>
    <cellStyle name="_Header_CF cash bdg 2005 tot anno 2 3 3" xfId="22280" xr:uid="{4DE801D4-C934-4C6F-98DB-1766BA93E786}"/>
    <cellStyle name="_Header_CF cash bdg 2005 tot anno 2 4" xfId="11703" xr:uid="{9B1DD38A-6852-4D4D-B799-FBF13D97092A}"/>
    <cellStyle name="_Header_CF cash bdg 2005 tot anno 2 4 2" xfId="18638" xr:uid="{0BF6B68D-7DC3-4213-9A6D-008E5C536086}"/>
    <cellStyle name="_Header_CF cash bdg 2005 tot anno 2 4 2 2" xfId="31003" xr:uid="{39685A3A-61EC-4797-AB61-F0F42405B03C}"/>
    <cellStyle name="_Header_CF cash bdg 2005 tot anno 2 4 3" xfId="24398" xr:uid="{FA9C8223-3454-40B1-9FE0-5FAE1A15EFD0}"/>
    <cellStyle name="_Header_CF cash bdg 2005 tot anno 3" xfId="2194" xr:uid="{40F9446E-B6F0-4800-92D4-1D73EC48E4E3}"/>
    <cellStyle name="_Header_CF cash bdg 2005 tot anno 3 2" xfId="8093" xr:uid="{B844C426-EACC-4B0E-AEDF-DB1121FD4ABA}"/>
    <cellStyle name="_Header_CF cash bdg 2005 tot anno 3 2 2" xfId="15408" xr:uid="{5993CAFC-0DDE-42EE-AD14-093F51B67C01}"/>
    <cellStyle name="_Header_CF cash bdg 2005 tot anno 3 2 2 2" xfId="27919" xr:uid="{2D62D114-3DFB-4ED9-B9C0-AFA2B11FB3A8}"/>
    <cellStyle name="_Header_CF cash bdg 2005 tot anno 3 3" xfId="9395" xr:uid="{BBD25A96-0DFB-46E3-9A8F-B9198AE6D588}"/>
    <cellStyle name="_Header_CF cash bdg 2005 tot anno 3 3 2" xfId="16592" xr:uid="{17976989-61D4-4E33-A80C-E8CD0B3B6C09}"/>
    <cellStyle name="_Header_CF cash bdg 2005 tot anno 3 3 2 2" xfId="29103" xr:uid="{258EB0C6-004A-4B7C-B7A4-1F824BF6CA50}"/>
    <cellStyle name="_Header_CF cash bdg 2005 tot anno 3 3 3" xfId="22279" xr:uid="{CAE1D8B1-AF0B-4E6F-9C5A-AABE837AE559}"/>
    <cellStyle name="_Header_CF cash bdg 2005 tot anno 3 4" xfId="11702" xr:uid="{8C197C37-85F9-452F-BEB5-EB5865D17744}"/>
    <cellStyle name="_Header_CF cash bdg 2005 tot anno 3 4 2" xfId="18637" xr:uid="{8A7654B8-9FDB-4105-ACDA-E51C45D89175}"/>
    <cellStyle name="_Header_CF cash bdg 2005 tot anno 3 4 2 2" xfId="31002" xr:uid="{A6F50686-8986-43BD-A4F6-2989F6257CAC}"/>
    <cellStyle name="_Header_CF cash bdg 2005 tot anno 3 4 3" xfId="24397" xr:uid="{7C8E8E54-C13B-4115-A676-0C34A376675C}"/>
    <cellStyle name="_Header_CF cash bdg 2005 tot anno 4" xfId="8092" xr:uid="{FF43959E-7C8B-4DBF-8C77-967C7B5C313D}"/>
    <cellStyle name="_Header_CF cash bdg 2005 tot anno 4 2" xfId="15407" xr:uid="{0AE10D00-7FBA-4E18-8125-DE284D9D8476}"/>
    <cellStyle name="_Header_CF cash bdg 2005 tot anno 4 2 2" xfId="27918" xr:uid="{B9652AEF-D3D2-4680-9CE5-D7F7BA8C6B76}"/>
    <cellStyle name="_Header_CF cash bdg 2005 tot anno 5" xfId="9397" xr:uid="{19096D11-A7C0-4A1D-A434-B18011CB2A3A}"/>
    <cellStyle name="_Header_CF cash bdg 2005 tot anno 5 2" xfId="16594" xr:uid="{C98DEF2F-4FE8-4304-B5FE-5244E597AE9D}"/>
    <cellStyle name="_Header_CF cash bdg 2005 tot anno 5 2 2" xfId="29105" xr:uid="{2B00FF20-33A1-4814-B28C-004AD392CEB3}"/>
    <cellStyle name="_Header_CF cash bdg 2005 tot anno 5 3" xfId="22281" xr:uid="{7E034979-CCFC-42FE-A224-CC15E4FB692A}"/>
    <cellStyle name="_Header_CF cash bdg 2005 tot anno 6" xfId="11704" xr:uid="{12336ECA-31A1-462C-B2AB-A3E8F2465A72}"/>
    <cellStyle name="_Header_CF cash bdg 2005 tot anno 6 2" xfId="18639" xr:uid="{0716527A-1205-4CEB-9AFC-381D51BCDB71}"/>
    <cellStyle name="_Header_CF cash bdg 2005 tot anno 6 2 2" xfId="31004" xr:uid="{D7C3C270-A448-48F3-A4D9-9702481D6B36}"/>
    <cellStyle name="_Header_CF cash bdg 2005 tot anno 6 3" xfId="24399" xr:uid="{FC8AD339-6AA6-487A-817B-EEA239B173A3}"/>
    <cellStyle name="_Header_CF Comau 2005 FCS-BDG- FY04" xfId="2195" xr:uid="{CF1B27B8-A999-4EFE-BF29-FD14A23BBCFB}"/>
    <cellStyle name="_Header_CF Comau 2005 FCS-BDG- FY04 2" xfId="2196" xr:uid="{0A336E40-11DF-41A2-9105-D96D879F71B6}"/>
    <cellStyle name="_Header_CF Comau 2005 FCS-BDG- FY04 2 2" xfId="8096" xr:uid="{AA1471F0-6A64-4621-B991-8E188164187E}"/>
    <cellStyle name="_Header_CF Comau 2005 FCS-BDG- FY04 2 2 2" xfId="15411" xr:uid="{31588127-0A39-40BC-B6E8-5FBE652E0B1C}"/>
    <cellStyle name="_Header_CF Comau 2005 FCS-BDG- FY04 2 2 2 2" xfId="27922" xr:uid="{0DF87145-4FE0-4AAC-B84E-94D19FA2FA66}"/>
    <cellStyle name="_Header_CF Comau 2005 FCS-BDG- FY04 2 3" xfId="9393" xr:uid="{097E3E56-4EC1-423C-91DF-7A2E847B15E9}"/>
    <cellStyle name="_Header_CF Comau 2005 FCS-BDG- FY04 2 3 2" xfId="16590" xr:uid="{6643A7D0-9950-4F40-B63F-BBB5893ECEDA}"/>
    <cellStyle name="_Header_CF Comau 2005 FCS-BDG- FY04 2 3 2 2" xfId="29101" xr:uid="{B6656490-E18F-40C0-BC67-9256BD21F64F}"/>
    <cellStyle name="_Header_CF Comau 2005 FCS-BDG- FY04 2 3 3" xfId="22277" xr:uid="{FA4B0F1F-6A9C-490A-9F34-31AA6AA6F43D}"/>
    <cellStyle name="_Header_CF Comau 2005 FCS-BDG- FY04 2 4" xfId="11701" xr:uid="{4C3883D7-2A50-49D9-B776-6DD70D9D96D7}"/>
    <cellStyle name="_Header_CF Comau 2005 FCS-BDG- FY04 2 4 2" xfId="18636" xr:uid="{E8EA5B51-1893-4E50-B0A1-E90A21189110}"/>
    <cellStyle name="_Header_CF Comau 2005 FCS-BDG- FY04 2 4 2 2" xfId="31001" xr:uid="{28E4EE4A-B80F-4AD3-9FF3-49EBDB269C1F}"/>
    <cellStyle name="_Header_CF Comau 2005 FCS-BDG- FY04 2 4 3" xfId="24396" xr:uid="{5A66BFC4-39C1-4826-B977-97B9978C5B47}"/>
    <cellStyle name="_Header_CF Comau 2005 FCS-BDG- FY04 3" xfId="2197" xr:uid="{EE4522DD-98AE-4C14-BD5F-704C6F5399DB}"/>
    <cellStyle name="_Header_CF Comau 2005 FCS-BDG- FY04 3 2" xfId="8097" xr:uid="{DDB35E00-0DA0-4803-8C41-B8930D73CFE6}"/>
    <cellStyle name="_Header_CF Comau 2005 FCS-BDG- FY04 3 2 2" xfId="15412" xr:uid="{5524ED97-4344-4179-BCC5-A0E620E5FC2D}"/>
    <cellStyle name="_Header_CF Comau 2005 FCS-BDG- FY04 3 2 2 2" xfId="27923" xr:uid="{6665650E-A10B-48A1-AABF-573A0157A995}"/>
    <cellStyle name="_Header_CF Comau 2005 FCS-BDG- FY04 3 3" xfId="9392" xr:uid="{983A6700-4A7B-4732-BC0B-F3E9AC721C1E}"/>
    <cellStyle name="_Header_CF Comau 2005 FCS-BDG- FY04 3 3 2" xfId="16589" xr:uid="{7D049A73-E87A-4C75-8194-E087DB3BA685}"/>
    <cellStyle name="_Header_CF Comau 2005 FCS-BDG- FY04 3 3 2 2" xfId="29100" xr:uid="{7CC1DCD3-C27A-4A36-AD2D-D5BF255E345D}"/>
    <cellStyle name="_Header_CF Comau 2005 FCS-BDG- FY04 3 3 3" xfId="22276" xr:uid="{767839AA-3996-4675-8FCA-CE12056CDE88}"/>
    <cellStyle name="_Header_CF Comau 2005 FCS-BDG- FY04 3 4" xfId="13210" xr:uid="{3CAFC373-BB38-4250-A395-CA2421A9406B}"/>
    <cellStyle name="_Header_CF Comau 2005 FCS-BDG- FY04 3 4 2" xfId="18924" xr:uid="{60C1AAAB-0EAD-47BD-BDAB-6EA7CA3B8376}"/>
    <cellStyle name="_Header_CF Comau 2005 FCS-BDG- FY04 3 4 2 2" xfId="31289" xr:uid="{DE6C5A84-C7CD-4037-B0A6-ED3E8BC0A5A5}"/>
    <cellStyle name="_Header_CF Comau 2005 FCS-BDG- FY04 3 4 3" xfId="25900" xr:uid="{9F439560-9437-48D9-BBF5-3F0E846151F9}"/>
    <cellStyle name="_Header_CF Comau 2005 FCS-BDG- FY04 4" xfId="8095" xr:uid="{11BFFF42-6881-4C0D-B869-FC10427EC469}"/>
    <cellStyle name="_Header_CF Comau 2005 FCS-BDG- FY04 4 2" xfId="15410" xr:uid="{6CC86E89-3F07-4F18-A2CF-5F4068DA568E}"/>
    <cellStyle name="_Header_CF Comau 2005 FCS-BDG- FY04 4 2 2" xfId="27921" xr:uid="{A7819105-3E45-4222-9EAD-E18629FBE138}"/>
    <cellStyle name="_Header_CF Comau 2005 FCS-BDG- FY04 5" xfId="9394" xr:uid="{5368E363-68FB-486B-8D8F-71858F2D40C6}"/>
    <cellStyle name="_Header_CF Comau 2005 FCS-BDG- FY04 5 2" xfId="16591" xr:uid="{E78DECBA-EDF7-497B-AB98-B701AF3BEE54}"/>
    <cellStyle name="_Header_CF Comau 2005 FCS-BDG- FY04 5 2 2" xfId="29102" xr:uid="{D3CE1204-4FD6-4FF7-AA86-F8BF4A39B9AE}"/>
    <cellStyle name="_Header_CF Comau 2005 FCS-BDG- FY04 5 3" xfId="22278" xr:uid="{7DF5B32C-2520-4C4D-BBF0-B8514C430492}"/>
    <cellStyle name="_Header_CF Comau 2005 FCS-BDG- FY04 6" xfId="13165" xr:uid="{F0BA8D73-C0C8-4C52-90CE-996E7F3EBBD8}"/>
    <cellStyle name="_Header_CF Comau 2005 FCS-BDG- FY04 6 2" xfId="18902" xr:uid="{76EBE8DA-D848-4F13-BE23-547B2D7EEBE5}"/>
    <cellStyle name="_Header_CF Comau 2005 FCS-BDG- FY04 6 2 2" xfId="31267" xr:uid="{00566465-5BA2-48B4-8872-D41E599638A8}"/>
    <cellStyle name="_Header_CF Comau 2005 FCS-BDG- FY04 6 3" xfId="25858" xr:uid="{39C3DD5E-00E6-461D-A48B-F63697D7F56C}"/>
    <cellStyle name="_Header_CF Comau FCST12" xfId="2198" xr:uid="{45320504-FC41-47B9-A182-6952A3B908F6}"/>
    <cellStyle name="_Header_CF Comau FCST12 2" xfId="2199" xr:uid="{3E23DB88-8909-496E-A2D2-406C2245113B}"/>
    <cellStyle name="_Header_CF Comau FCST12 2 2" xfId="8099" xr:uid="{3166F238-3F1A-47E3-ADE7-A8F48EEF6644}"/>
    <cellStyle name="_Header_CF Comau FCST12 2 2 2" xfId="15414" xr:uid="{26A834A4-E96C-420F-84E3-6335FD0500DA}"/>
    <cellStyle name="_Header_CF Comau FCST12 2 2 2 2" xfId="27925" xr:uid="{8273A08E-FBBF-4E7F-A01E-ED11F22B0236}"/>
    <cellStyle name="_Header_CF Comau FCST12 2 3" xfId="9390" xr:uid="{5ACF46F9-E83D-45ED-9C19-6D7E1456CDD2}"/>
    <cellStyle name="_Header_CF Comau FCST12 2 3 2" xfId="16587" xr:uid="{462F43D4-E6A0-44FF-8632-3E2FF3B883B6}"/>
    <cellStyle name="_Header_CF Comau FCST12 2 3 2 2" xfId="29098" xr:uid="{1E88DC6F-6E6D-4EA9-B4F0-C626BC13A4AA}"/>
    <cellStyle name="_Header_CF Comau FCST12 2 3 3" xfId="22274" xr:uid="{6BEA636C-415E-41BE-ABAA-DC7BBEA9007C}"/>
    <cellStyle name="_Header_CF Comau FCST12 2 4" xfId="11699" xr:uid="{296C077B-A8E6-49B6-BF0E-E6D79587AE14}"/>
    <cellStyle name="_Header_CF Comau FCST12 2 4 2" xfId="18634" xr:uid="{955F5001-740C-4963-8444-1049545DD7D5}"/>
    <cellStyle name="_Header_CF Comau FCST12 2 4 2 2" xfId="30999" xr:uid="{59B2B0B9-96F5-495C-B2BD-1464FB0A8154}"/>
    <cellStyle name="_Header_CF Comau FCST12 2 4 3" xfId="24394" xr:uid="{C94B6591-5048-4E1C-B70E-1C085BE2E174}"/>
    <cellStyle name="_Header_CF Comau FCST12 3" xfId="2200" xr:uid="{04BED552-DA9D-497B-BE62-32A3EAB2A99E}"/>
    <cellStyle name="_Header_CF Comau FCST12 3 2" xfId="8100" xr:uid="{72B55CDC-1527-4EC5-829D-230A20D66C7C}"/>
    <cellStyle name="_Header_CF Comau FCST12 3 2 2" xfId="15415" xr:uid="{B24A639F-3BA8-4194-952F-CCA709277C96}"/>
    <cellStyle name="_Header_CF Comau FCST12 3 2 2 2" xfId="27926" xr:uid="{4C89BCF8-2102-452D-BB15-060E09842786}"/>
    <cellStyle name="_Header_CF Comau FCST12 3 3" xfId="9362" xr:uid="{A2D0A1FE-2C91-4CAD-834D-11935A7570C6}"/>
    <cellStyle name="_Header_CF Comau FCST12 3 3 2" xfId="16565" xr:uid="{352EBB79-4E54-4402-A64D-13EEC4332F50}"/>
    <cellStyle name="_Header_CF Comau FCST12 3 3 2 2" xfId="29076" xr:uid="{6D37D5AB-D3C1-4C9C-B470-E1D55B8AB477}"/>
    <cellStyle name="_Header_CF Comau FCST12 3 3 3" xfId="22246" xr:uid="{ADD83B38-6F76-4E00-AC91-127438B620B0}"/>
    <cellStyle name="_Header_CF Comau FCST12 3 4" xfId="11698" xr:uid="{D8997F00-DDCB-45CF-B2CB-AC02CC599772}"/>
    <cellStyle name="_Header_CF Comau FCST12 3 4 2" xfId="18633" xr:uid="{7B2B914F-B03E-4EB0-AD28-E6257CD0C57F}"/>
    <cellStyle name="_Header_CF Comau FCST12 3 4 2 2" xfId="30998" xr:uid="{E87A1870-B201-4C1A-A0AA-19E0B4153071}"/>
    <cellStyle name="_Header_CF Comau FCST12 3 4 3" xfId="24393" xr:uid="{A402D823-E4D3-411B-A4D5-A2E9BD1B9AAF}"/>
    <cellStyle name="_Header_CF Comau FCST12 4" xfId="8098" xr:uid="{93357290-C101-40BA-B9DF-8DEF780CEB2A}"/>
    <cellStyle name="_Header_CF Comau FCST12 4 2" xfId="15413" xr:uid="{C291A0FA-2A65-4236-8559-64F9A55758A4}"/>
    <cellStyle name="_Header_CF Comau FCST12 4 2 2" xfId="27924" xr:uid="{39168D7C-9071-442E-A9B2-44CA8B381EE1}"/>
    <cellStyle name="_Header_CF Comau FCST12 5" xfId="9391" xr:uid="{7D60A888-DAB6-450E-8589-D7FEAEB1BED2}"/>
    <cellStyle name="_Header_CF Comau FCST12 5 2" xfId="16588" xr:uid="{F9A72257-235B-4739-A5DA-4DE89F7A42BF}"/>
    <cellStyle name="_Header_CF Comau FCST12 5 2 2" xfId="29099" xr:uid="{E0C55957-397C-486B-A410-8CE2D572FAB7}"/>
    <cellStyle name="_Header_CF Comau FCST12 5 3" xfId="22275" xr:uid="{FD60ECC7-0FF2-4AD7-AFC1-CA1D831CE9B7}"/>
    <cellStyle name="_Header_CF Comau FCST12 6" xfId="11700" xr:uid="{04B7F2DC-DB67-4194-8C6D-9FE3F9ACACD4}"/>
    <cellStyle name="_Header_CF Comau FCST12 6 2" xfId="18635" xr:uid="{46CD5C6E-908F-46F0-B882-976BE0AD7F96}"/>
    <cellStyle name="_Header_CF Comau FCST12 6 2 2" xfId="31000" xr:uid="{A3ACA2EC-A77E-45BC-AA66-C6366100E994}"/>
    <cellStyle name="_Header_CF Comau FCST12 6 3" xfId="24395" xr:uid="{9C973DA1-F6AC-40FD-9B31-7004D5402617}"/>
    <cellStyle name="_Header_CF Comau q1 2005-q1 bdg- q12004" xfId="2201" xr:uid="{BA3C0C2C-633A-414D-A0A0-ECBB22B3B7B3}"/>
    <cellStyle name="_Header_CF Comau q1 2005-q1 bdg- q12004 2" xfId="2202" xr:uid="{DCA2EEF5-C254-4BC7-9194-9B1485CF6A25}"/>
    <cellStyle name="_Header_CF Comau q1 2005-q1 bdg- q12004 2 2" xfId="8102" xr:uid="{477013ED-0EAC-4AFA-967B-855EE83EA05E}"/>
    <cellStyle name="_Header_CF Comau q1 2005-q1 bdg- q12004 2 2 2" xfId="15417" xr:uid="{F16D988A-5D88-462D-AA66-A4A35B4693B3}"/>
    <cellStyle name="_Header_CF Comau q1 2005-q1 bdg- q12004 2 2 2 2" xfId="27928" xr:uid="{127743AB-221F-43DE-A977-BF39038A5651}"/>
    <cellStyle name="_Header_CF Comau q1 2005-q1 bdg- q12004 2 3" xfId="9387" xr:uid="{D15FE73E-170B-4D15-87E3-C7A9D5364A9B}"/>
    <cellStyle name="_Header_CF Comau q1 2005-q1 bdg- q12004 2 3 2" xfId="16584" xr:uid="{8E47910D-E84F-45DF-AD41-07F943D0AD69}"/>
    <cellStyle name="_Header_CF Comau q1 2005-q1 bdg- q12004 2 3 2 2" xfId="29095" xr:uid="{22561989-1580-4FB4-AB1B-16B251F8EF68}"/>
    <cellStyle name="_Header_CF Comau q1 2005-q1 bdg- q12004 2 3 3" xfId="22271" xr:uid="{51C6C428-66FC-4ACA-8D07-396BDBBB06FF}"/>
    <cellStyle name="_Header_CF Comau q1 2005-q1 bdg- q12004 2 4" xfId="11696" xr:uid="{BD52126B-734B-4EDF-9905-59C6F4666638}"/>
    <cellStyle name="_Header_CF Comau q1 2005-q1 bdg- q12004 2 4 2" xfId="18631" xr:uid="{A7398BA9-42A9-4B05-B756-4C939D38092C}"/>
    <cellStyle name="_Header_CF Comau q1 2005-q1 bdg- q12004 2 4 2 2" xfId="30996" xr:uid="{8FD633A2-EC7A-418C-B449-EF88611B45BD}"/>
    <cellStyle name="_Header_CF Comau q1 2005-q1 bdg- q12004 2 4 3" xfId="24391" xr:uid="{B604C66A-91CB-46CB-A7FF-1E68AFA08014}"/>
    <cellStyle name="_Header_CF Comau q1 2005-q1 bdg- q12004 3" xfId="2203" xr:uid="{65E47470-1B92-4296-932A-C0D207CA36D7}"/>
    <cellStyle name="_Header_CF Comau q1 2005-q1 bdg- q12004 3 2" xfId="8103" xr:uid="{7BA28A3A-44BF-4E73-89B6-05BDA0875170}"/>
    <cellStyle name="_Header_CF Comau q1 2005-q1 bdg- q12004 3 2 2" xfId="15418" xr:uid="{19237913-FC5E-4902-B19C-425DB6D69D55}"/>
    <cellStyle name="_Header_CF Comau q1 2005-q1 bdg- q12004 3 2 2 2" xfId="27929" xr:uid="{DE951DB9-BA52-4633-83A2-8A3B1FD9229C}"/>
    <cellStyle name="_Header_CF Comau q1 2005-q1 bdg- q12004 3 3" xfId="9386" xr:uid="{BABD0370-FBD7-4163-85B8-A93D6AB91CE6}"/>
    <cellStyle name="_Header_CF Comau q1 2005-q1 bdg- q12004 3 3 2" xfId="16583" xr:uid="{0F433855-B3CB-48D8-84CC-AC5044F081A6}"/>
    <cellStyle name="_Header_CF Comau q1 2005-q1 bdg- q12004 3 3 2 2" xfId="29094" xr:uid="{BDE0CDDF-E05D-49C8-9DB8-10D99BDF6754}"/>
    <cellStyle name="_Header_CF Comau q1 2005-q1 bdg- q12004 3 3 3" xfId="22270" xr:uid="{B31088A3-9B7A-4AE3-A02D-8B984F22463C}"/>
    <cellStyle name="_Header_CF Comau q1 2005-q1 bdg- q12004 3 4" xfId="11695" xr:uid="{E53E8D59-4C9F-4975-849A-2CDA09C6F240}"/>
    <cellStyle name="_Header_CF Comau q1 2005-q1 bdg- q12004 3 4 2" xfId="18630" xr:uid="{9FA40283-797C-4780-BFEF-A894817637E2}"/>
    <cellStyle name="_Header_CF Comau q1 2005-q1 bdg- q12004 3 4 2 2" xfId="30995" xr:uid="{826A810B-E253-4470-A086-4295DE190F71}"/>
    <cellStyle name="_Header_CF Comau q1 2005-q1 bdg- q12004 3 4 3" xfId="24390" xr:uid="{342CBC00-0D6A-4A88-868A-85095789E1E1}"/>
    <cellStyle name="_Header_CF Comau q1 2005-q1 bdg- q12004 4" xfId="8101" xr:uid="{F6A58450-7060-4954-94B8-362D07A19CFC}"/>
    <cellStyle name="_Header_CF Comau q1 2005-q1 bdg- q12004 4 2" xfId="15416" xr:uid="{0D0F9EED-D62C-480C-A788-020F438A3CA2}"/>
    <cellStyle name="_Header_CF Comau q1 2005-q1 bdg- q12004 4 2 2" xfId="27927" xr:uid="{7E02E982-5493-4464-9223-33747A62B2F9}"/>
    <cellStyle name="_Header_CF Comau q1 2005-q1 bdg- q12004 5" xfId="9388" xr:uid="{722CBF07-7743-4744-9E9B-14630EF5E8A5}"/>
    <cellStyle name="_Header_CF Comau q1 2005-q1 bdg- q12004 5 2" xfId="16585" xr:uid="{2717C365-8121-4BB3-9F00-B30687345695}"/>
    <cellStyle name="_Header_CF Comau q1 2005-q1 bdg- q12004 5 2 2" xfId="29096" xr:uid="{151D6DB7-4A59-4A75-B023-986FCE1CB123}"/>
    <cellStyle name="_Header_CF Comau q1 2005-q1 bdg- q12004 5 3" xfId="22272" xr:uid="{7E893D4E-08FF-4911-9B8F-DC0997ED77FB}"/>
    <cellStyle name="_Header_CF Comau q1 2005-q1 bdg- q12004 6" xfId="11697" xr:uid="{ADFCF057-082C-4F10-B435-48F3FC2B80D6}"/>
    <cellStyle name="_Header_CF Comau q1 2005-q1 bdg- q12004 6 2" xfId="18632" xr:uid="{54507449-936C-47F2-AA55-6D020E9CDF96}"/>
    <cellStyle name="_Header_CF Comau q1 2005-q1 bdg- q12004 6 2 2" xfId="30997" xr:uid="{22452219-4172-4886-8AEE-4F1100EC8ED9}"/>
    <cellStyle name="_Header_CF Comau q1 2005-q1 bdg- q12004 6 3" xfId="24392" xr:uid="{8CCAC124-2F5A-43B9-A61B-55B63AC4E925}"/>
    <cellStyle name="_Header_CF Fiat Rof5 Analisti" xfId="2204" xr:uid="{F3D044B3-D990-4CDC-9421-C9FD046273CC}"/>
    <cellStyle name="_Header_CF Fiat Rof5 Analisti 2" xfId="2205" xr:uid="{7468BD3B-950D-4AAD-83F2-5328ACAEF937}"/>
    <cellStyle name="_Header_CF Fiat Rof5 Analisti 2 2" xfId="8129" xr:uid="{8B2D700D-6BE7-471B-B5B5-7FD94504386F}"/>
    <cellStyle name="_Header_CF Fiat Rof5 Analisti 2 2 2" xfId="15443" xr:uid="{87D147AD-B450-4E34-A19D-BF5A2D30E6A2}"/>
    <cellStyle name="_Header_CF Fiat Rof5 Analisti 2 2 2 2" xfId="27954" xr:uid="{91F119B7-5C5F-4CDE-BDE0-6AB456B927D7}"/>
    <cellStyle name="_Header_CF Fiat Rof5 Analisti 2 3" xfId="9384" xr:uid="{32284DEA-BB7A-456C-8AC0-36946F5E812C}"/>
    <cellStyle name="_Header_CF Fiat Rof5 Analisti 2 3 2" xfId="16581" xr:uid="{F4ECDD51-67F6-4722-A7D2-E0C3E105245D}"/>
    <cellStyle name="_Header_CF Fiat Rof5 Analisti 2 3 2 2" xfId="29092" xr:uid="{B481D1AE-4D4E-4E55-8C0B-1A3943E25C8F}"/>
    <cellStyle name="_Header_CF Fiat Rof5 Analisti 2 3 3" xfId="22268" xr:uid="{253DE371-4810-4730-A942-E76F589F8E0D}"/>
    <cellStyle name="_Header_CF Fiat Rof5 Analisti 2 4" xfId="11692" xr:uid="{FA731E96-6DC5-4A9C-A103-DFB7567F0577}"/>
    <cellStyle name="_Header_CF Fiat Rof5 Analisti 2 4 2" xfId="18627" xr:uid="{7C0DCBF5-BEC2-4914-B58F-260208749CBB}"/>
    <cellStyle name="_Header_CF Fiat Rof5 Analisti 2 4 2 2" xfId="30992" xr:uid="{66B5E708-A44C-4F85-9349-89C09CDA8694}"/>
    <cellStyle name="_Header_CF Fiat Rof5 Analisti 2 4 3" xfId="24387" xr:uid="{21475AD9-EE1B-4D50-8127-E8488BD8899A}"/>
    <cellStyle name="_Header_CF Fiat Rof5 Analisti 3" xfId="2206" xr:uid="{57B05DD9-9BD8-4A92-8EAA-23345FD6E0EB}"/>
    <cellStyle name="_Header_CF Fiat Rof5 Analisti 3 2" xfId="8105" xr:uid="{A94C3ED3-6130-46AD-BD4B-A2228068C1F4}"/>
    <cellStyle name="_Header_CF Fiat Rof5 Analisti 3 2 2" xfId="15420" xr:uid="{2DA84B38-9554-4DEF-B6D4-823D6522EAFE}"/>
    <cellStyle name="_Header_CF Fiat Rof5 Analisti 3 2 2 2" xfId="27931" xr:uid="{E3BB1BE1-EE8A-4D0D-AA82-46C58B880B00}"/>
    <cellStyle name="_Header_CF Fiat Rof5 Analisti 3 3" xfId="9383" xr:uid="{66AB58FD-A092-41C8-8F09-F68FB50D09B3}"/>
    <cellStyle name="_Header_CF Fiat Rof5 Analisti 3 3 2" xfId="16580" xr:uid="{696B9E4B-E90D-44BC-BF9B-F127CA24E0FC}"/>
    <cellStyle name="_Header_CF Fiat Rof5 Analisti 3 3 2 2" xfId="29091" xr:uid="{CDA506E6-8488-4193-BAC0-F048B6F46C5A}"/>
    <cellStyle name="_Header_CF Fiat Rof5 Analisti 3 3 3" xfId="22267" xr:uid="{AA4F76B6-7DC7-4AB2-9F03-0819B9D0BBC2}"/>
    <cellStyle name="_Header_CF Fiat Rof5 Analisti 3 4" xfId="11693" xr:uid="{9E628346-A186-46D7-AB0B-C3FF2EDEA994}"/>
    <cellStyle name="_Header_CF Fiat Rof5 Analisti 3 4 2" xfId="18628" xr:uid="{57434594-466F-4813-BC4E-2AFDC772C45E}"/>
    <cellStyle name="_Header_CF Fiat Rof5 Analisti 3 4 2 2" xfId="30993" xr:uid="{0108E6A8-A43E-41CD-9D8A-DC4B422AE9C8}"/>
    <cellStyle name="_Header_CF Fiat Rof5 Analisti 3 4 3" xfId="24388" xr:uid="{A2F90346-7915-4339-8AC2-56F0DBFB3406}"/>
    <cellStyle name="_Header_CF Fiat Rof5 Analisti 4" xfId="8104" xr:uid="{B4D4EFC7-E7C4-4C6F-ADA9-383994E9645D}"/>
    <cellStyle name="_Header_CF Fiat Rof5 Analisti 4 2" xfId="15419" xr:uid="{F971C404-2A9F-4DB1-BC53-9FD74760FD26}"/>
    <cellStyle name="_Header_CF Fiat Rof5 Analisti 4 2 2" xfId="27930" xr:uid="{0F9C78B3-199F-4F1A-9C58-7AE74C1BE077}"/>
    <cellStyle name="_Header_CF Fiat Rof5 Analisti 5" xfId="9360" xr:uid="{D9B3BC5C-618B-4F4C-9967-07396A331749}"/>
    <cellStyle name="_Header_CF Fiat Rof5 Analisti 5 2" xfId="16564" xr:uid="{D9EBC963-6B29-4BCA-A9D3-5BBCC48282D0}"/>
    <cellStyle name="_Header_CF Fiat Rof5 Analisti 5 2 2" xfId="29075" xr:uid="{88F8C0E5-40B2-4544-B3F7-94BABE62F994}"/>
    <cellStyle name="_Header_CF Fiat Rof5 Analisti 5 3" xfId="22244" xr:uid="{665FBB02-875D-4112-BDB6-8E5DBB7E50CE}"/>
    <cellStyle name="_Header_CF Fiat Rof5 Analisti 6" xfId="11694" xr:uid="{39591E70-7194-4AB2-A5EE-8A0BA9B3CDAD}"/>
    <cellStyle name="_Header_CF Fiat Rof5 Analisti 6 2" xfId="18629" xr:uid="{9F639D89-348F-487B-AF87-59A9F2E4689A}"/>
    <cellStyle name="_Header_CF Fiat Rof5 Analisti 6 2 2" xfId="30994" xr:uid="{9CA733CC-9EEA-4E27-82B2-ED9A984B4262}"/>
    <cellStyle name="_Header_CF Fiat Rof5 Analisti 6 3" xfId="24389" xr:uid="{8010B380-61C4-4C96-AFAE-9C980C37ECBB}"/>
    <cellStyle name="_Header_CF FORE 2005 essbase by Q" xfId="2207" xr:uid="{FDE9908C-6CA5-4021-9929-60F454EDB94D}"/>
    <cellStyle name="_Header_CF FORE 2005 essbase by Q 2" xfId="2208" xr:uid="{91895A75-38FA-4E4E-B915-A19A3EFFE05F}"/>
    <cellStyle name="_Header_CF FORE 2005 essbase by Q 2 2" xfId="8107" xr:uid="{1D10BE5E-4CD3-4DF0-9005-56D274E9ADCA}"/>
    <cellStyle name="_Header_CF FORE 2005 essbase by Q 2 2 2" xfId="15422" xr:uid="{17D836B9-5CDF-4C56-AE18-C42C3C98C7BF}"/>
    <cellStyle name="_Header_CF FORE 2005 essbase by Q 2 2 2 2" xfId="27933" xr:uid="{3F81BF30-0C4E-4A5F-8C64-30746E07EE2B}"/>
    <cellStyle name="_Header_CF FORE 2005 essbase by Q 2 3" xfId="9381" xr:uid="{BA0DE029-B514-4B3C-BD1F-950972928EFD}"/>
    <cellStyle name="_Header_CF FORE 2005 essbase by Q 2 3 2" xfId="16578" xr:uid="{86D78BF3-104C-4E05-83AA-7196BBE5A67F}"/>
    <cellStyle name="_Header_CF FORE 2005 essbase by Q 2 3 2 2" xfId="29089" xr:uid="{549BC80B-4092-4977-9741-CB2FCEB54C0B}"/>
    <cellStyle name="_Header_CF FORE 2005 essbase by Q 2 3 3" xfId="22265" xr:uid="{E5B38790-1193-4406-9BF8-5798BD7B5989}"/>
    <cellStyle name="_Header_CF FORE 2005 essbase by Q 2 4" xfId="11691" xr:uid="{C594A6E4-AD4A-457F-AC72-E828A878E9FD}"/>
    <cellStyle name="_Header_CF FORE 2005 essbase by Q 2 4 2" xfId="18626" xr:uid="{6D6B4C1E-060C-4B58-AB91-A245B067256C}"/>
    <cellStyle name="_Header_CF FORE 2005 essbase by Q 2 4 2 2" xfId="30991" xr:uid="{8E15B49F-6618-495E-BCF2-11589ED04599}"/>
    <cellStyle name="_Header_CF FORE 2005 essbase by Q 2 4 3" xfId="24386" xr:uid="{4A0E8618-745D-4D3A-9D7B-DF608A4CE98A}"/>
    <cellStyle name="_Header_CF FORE 2005 essbase by Q 3" xfId="2209" xr:uid="{6A080168-626C-4812-9BEB-0AC5CB3B0CF3}"/>
    <cellStyle name="_Header_CF FORE 2005 essbase by Q 3 2" xfId="8108" xr:uid="{90CA64CB-9F40-4D92-8699-EDA3665D9238}"/>
    <cellStyle name="_Header_CF FORE 2005 essbase by Q 3 2 2" xfId="15423" xr:uid="{6340BC20-9677-4344-9CB1-FEFAE09E89A2}"/>
    <cellStyle name="_Header_CF FORE 2005 essbase by Q 3 2 2 2" xfId="27934" xr:uid="{6563505B-3078-42F7-AF05-794DCBED7AAD}"/>
    <cellStyle name="_Header_CF FORE 2005 essbase by Q 3 3" xfId="9380" xr:uid="{30E2FBBC-E6C4-4C0C-BA3D-0AFF63596E5C}"/>
    <cellStyle name="_Header_CF FORE 2005 essbase by Q 3 3 2" xfId="16577" xr:uid="{D5CE88E8-B32E-4EB4-BB36-7D548A0FB65C}"/>
    <cellStyle name="_Header_CF FORE 2005 essbase by Q 3 3 2 2" xfId="29088" xr:uid="{6299C589-585B-4D6F-AA4E-58C4391ABB0A}"/>
    <cellStyle name="_Header_CF FORE 2005 essbase by Q 3 3 3" xfId="22264" xr:uid="{29B9D10C-7734-4FA3-8C48-9C08F099E7C1}"/>
    <cellStyle name="_Header_CF FORE 2005 essbase by Q 3 4" xfId="11689" xr:uid="{F29644B4-975F-466D-A514-1482F9D46660}"/>
    <cellStyle name="_Header_CF FORE 2005 essbase by Q 3 4 2" xfId="18624" xr:uid="{D8527E81-1FD9-4B42-82FA-988AAF9CF949}"/>
    <cellStyle name="_Header_CF FORE 2005 essbase by Q 3 4 2 2" xfId="30989" xr:uid="{A4E78B7A-1483-4B52-9482-BAE544B81294}"/>
    <cellStyle name="_Header_CF FORE 2005 essbase by Q 3 4 3" xfId="24384" xr:uid="{2908940E-D576-4338-B6B2-9727EEDC18D1}"/>
    <cellStyle name="_Header_CF FORE 2005 essbase by Q 4" xfId="8106" xr:uid="{9B2D4302-258F-4915-BCED-CCD1A64876B4}"/>
    <cellStyle name="_Header_CF FORE 2005 essbase by Q 4 2" xfId="15421" xr:uid="{95C0C90E-C71A-4CFD-AF6A-EB9AE6E47166}"/>
    <cellStyle name="_Header_CF FORE 2005 essbase by Q 4 2 2" xfId="27932" xr:uid="{64F432EB-AFF8-4882-83CB-0851EFE4058E}"/>
    <cellStyle name="_Header_CF FORE 2005 essbase by Q 5" xfId="9382" xr:uid="{C808B1E5-931E-4103-AEF4-555B06346248}"/>
    <cellStyle name="_Header_CF FORE 2005 essbase by Q 5 2" xfId="16579" xr:uid="{F52EB485-65E7-411C-B891-F9DFFBA34A62}"/>
    <cellStyle name="_Header_CF FORE 2005 essbase by Q 5 2 2" xfId="29090" xr:uid="{7F4A73F9-E2CC-423E-AA63-DB39AFDA724D}"/>
    <cellStyle name="_Header_CF FORE 2005 essbase by Q 5 3" xfId="22266" xr:uid="{476F5642-F004-403F-93F8-18954D806B7A}"/>
    <cellStyle name="_Header_CF FORE 2005 essbase by Q 6" xfId="11690" xr:uid="{6D9FDB14-60D4-4A8D-9A8D-37B4425F108C}"/>
    <cellStyle name="_Header_CF FORE 2005 essbase by Q 6 2" xfId="18625" xr:uid="{C53C7D03-C62A-47A3-B65E-DEF76E792D45}"/>
    <cellStyle name="_Header_CF FORE 2005 essbase by Q 6 2 2" xfId="30990" xr:uid="{71A72E0E-0774-4194-B52A-0596899979C8}"/>
    <cellStyle name="_Header_CF FORE 2005 essbase by Q 6 3" xfId="24385" xr:uid="{70296AE2-71C1-4C50-B70C-6FAB7D72DEAF}"/>
    <cellStyle name="_Header_CF net debt 04-05" xfId="2210" xr:uid="{294D5ADC-FC61-4383-B70B-1D88B787BDF3}"/>
    <cellStyle name="_Header_CF net debt 04-05 2" xfId="2211" xr:uid="{186CF223-CDFC-4E08-BD3C-BE46DE8B0D55}"/>
    <cellStyle name="_Header_CF net debt 04-05 2 2" xfId="8110" xr:uid="{D25F989B-E0CA-4E73-999E-CC520C6CCFC0}"/>
    <cellStyle name="_Header_CF net debt 04-05 2 2 2" xfId="15425" xr:uid="{D8D77017-9ADC-4DDD-B5BA-ACB8B1569364}"/>
    <cellStyle name="_Header_CF net debt 04-05 2 2 2 2" xfId="27936" xr:uid="{7A560C2B-4D39-478C-8DEC-CBDF99251596}"/>
    <cellStyle name="_Header_CF net debt 04-05 2 3" xfId="9378" xr:uid="{D8ED64B0-1098-4DC2-A803-273C8118C1BF}"/>
    <cellStyle name="_Header_CF net debt 04-05 2 3 2" xfId="16575" xr:uid="{8A119F58-3162-4B46-90DA-8419D6BD20AE}"/>
    <cellStyle name="_Header_CF net debt 04-05 2 3 2 2" xfId="29086" xr:uid="{A2ECF0CE-E8FF-4B2B-8E12-213A473A88C7}"/>
    <cellStyle name="_Header_CF net debt 04-05 2 3 3" xfId="22262" xr:uid="{C9CF9361-03FB-4155-B443-8370A3330FA5}"/>
    <cellStyle name="_Header_CF net debt 04-05 2 4" xfId="11687" xr:uid="{D6935756-4708-43F5-BB98-23BE7C850E06}"/>
    <cellStyle name="_Header_CF net debt 04-05 2 4 2" xfId="18622" xr:uid="{10E2120D-D1F9-4172-AA48-4282626C5159}"/>
    <cellStyle name="_Header_CF net debt 04-05 2 4 2 2" xfId="30987" xr:uid="{4D4EDE7C-4C49-4020-A3B9-58C893C5C3A6}"/>
    <cellStyle name="_Header_CF net debt 04-05 2 4 3" xfId="24382" xr:uid="{FF002E49-CAF5-4440-B0CB-590C3B4DA04B}"/>
    <cellStyle name="_Header_CF net debt 04-05 3" xfId="2212" xr:uid="{F89247AF-77A8-4892-93C1-5F2651CA416C}"/>
    <cellStyle name="_Header_CF net debt 04-05 3 2" xfId="8111" xr:uid="{DC44D90D-E61C-4865-8AA3-0988FFC28F98}"/>
    <cellStyle name="_Header_CF net debt 04-05 3 2 2" xfId="15426" xr:uid="{F94FBF0E-59E3-4935-9B63-BEAB03093A86}"/>
    <cellStyle name="_Header_CF net debt 04-05 3 2 2 2" xfId="27937" xr:uid="{AF644206-CDCE-4282-98A6-64E72E6ABACC}"/>
    <cellStyle name="_Header_CF net debt 04-05 3 3" xfId="9377" xr:uid="{31D51082-F90D-4206-AA45-1E11CF42A295}"/>
    <cellStyle name="_Header_CF net debt 04-05 3 3 2" xfId="16574" xr:uid="{ADEF8E86-3159-4FD5-A516-70821317B1C5}"/>
    <cellStyle name="_Header_CF net debt 04-05 3 3 2 2" xfId="29085" xr:uid="{76B15918-4BCB-4AC0-AB6D-6B53C43225AA}"/>
    <cellStyle name="_Header_CF net debt 04-05 3 3 3" xfId="22261" xr:uid="{E041DF07-CB77-4930-8F7F-F0A908D55F57}"/>
    <cellStyle name="_Header_CF net debt 04-05 3 4" xfId="11675" xr:uid="{24A87F9D-B423-426A-B977-7DA297D25106}"/>
    <cellStyle name="_Header_CF net debt 04-05 3 4 2" xfId="18610" xr:uid="{B26B7B1E-1BC5-43A7-8377-080CBA2B1E11}"/>
    <cellStyle name="_Header_CF net debt 04-05 3 4 2 2" xfId="30975" xr:uid="{8E2EF4B5-C602-477C-B4D9-808C227A5141}"/>
    <cellStyle name="_Header_CF net debt 04-05 3 4 3" xfId="24370" xr:uid="{F997D266-883F-43ED-ADD1-996B4669AFBF}"/>
    <cellStyle name="_Header_CF net debt 04-05 4" xfId="8109" xr:uid="{2F092BBF-8B2A-4D94-BA31-1B4F3A7B85E7}"/>
    <cellStyle name="_Header_CF net debt 04-05 4 2" xfId="15424" xr:uid="{B6A06D21-D42A-4A1C-BE12-3F7400AEC038}"/>
    <cellStyle name="_Header_CF net debt 04-05 4 2 2" xfId="27935" xr:uid="{CE067378-F6C5-4409-AAC9-3F0A0748D495}"/>
    <cellStyle name="_Header_CF net debt 04-05 5" xfId="9379" xr:uid="{467189E5-AF8B-48E7-B7E2-FD35BE751CF6}"/>
    <cellStyle name="_Header_CF net debt 04-05 5 2" xfId="16576" xr:uid="{C0A4396E-26C0-4D3B-9BE0-0D9EE3670F8D}"/>
    <cellStyle name="_Header_CF net debt 04-05 5 2 2" xfId="29087" xr:uid="{2AB7D1A6-9E2E-4D0D-BADF-56F14B3F1B4C}"/>
    <cellStyle name="_Header_CF net debt 04-05 5 3" xfId="22263" xr:uid="{DA4D323B-73B9-4DC3-9E16-8C355CCEF5CA}"/>
    <cellStyle name="_Header_CF net debt 04-05 6" xfId="11688" xr:uid="{BECD71A7-9321-4FA0-BCF2-8AE255B36C86}"/>
    <cellStyle name="_Header_CF net debt 04-05 6 2" xfId="18623" xr:uid="{157CB37A-AABA-41A8-BD94-FECBF9324EF0}"/>
    <cellStyle name="_Header_CF net debt 04-05 6 2 2" xfId="30988" xr:uid="{E616793F-5888-4307-8731-1DF76D4E1471}"/>
    <cellStyle name="_Header_CF net debt 04-05 6 3" xfId="24383" xr:uid="{0262F55D-7FD1-425A-A07A-C3995A172A1B}"/>
    <cellStyle name="_Header_CF standard" xfId="2213" xr:uid="{7C2AC519-9D46-413E-9D0C-DDB82837C729}"/>
    <cellStyle name="_Header_CFR 9 + 3 vs Piano Rilancio_3" xfId="2214" xr:uid="{A161EAFC-709C-4DBC-89BD-7127D03A6BCC}"/>
    <cellStyle name="_Header_CFR 9 + 3 vs Piano Rilancio_4" xfId="2215" xr:uid="{405CF10C-4553-480C-BD78-F379C53D5B0D}"/>
    <cellStyle name="_Header_CNH " xfId="2216" xr:uid="{2237D808-24A4-4A0B-BA62-362D8E5F3728}"/>
    <cellStyle name="_Header_CNH  2" xfId="2217" xr:uid="{8B87E79E-2122-4697-A1E2-58D1912C5A9C}"/>
    <cellStyle name="_Header_CNH  2 2" xfId="8116" xr:uid="{68AECA3A-9DB6-4287-A215-ED201CACC15A}"/>
    <cellStyle name="_Header_CNH  2 2 2" xfId="15431" xr:uid="{5BBAFFF1-6B9C-4460-BF2F-B230A83B1067}"/>
    <cellStyle name="_Header_CNH  2 2 2 2" xfId="27942" xr:uid="{93E57235-1379-4C03-9762-C3EDE2C37AC4}"/>
    <cellStyle name="_Header_CNH  2 3" xfId="9372" xr:uid="{D9B649F0-DD94-49CC-BDDA-037387A2B206}"/>
    <cellStyle name="_Header_CNH  2 3 2" xfId="16572" xr:uid="{188A74F1-8085-4323-A04D-C3C6104ADB34}"/>
    <cellStyle name="_Header_CNH  2 3 2 2" xfId="29083" xr:uid="{F43D0FC9-6849-4C7F-ADD8-9E9CED14DD16}"/>
    <cellStyle name="_Header_CNH  2 3 3" xfId="22256" xr:uid="{07DBE57E-911F-40DB-B94E-E741D9982C18}"/>
    <cellStyle name="_Header_CNH  2 4" xfId="11685" xr:uid="{2A9E948D-A2D9-4E7F-92E0-2A7CA9E16784}"/>
    <cellStyle name="_Header_CNH  2 4 2" xfId="18620" xr:uid="{7CFD5AF6-9BE3-448A-8C42-8530A0EAACDD}"/>
    <cellStyle name="_Header_CNH  2 4 2 2" xfId="30985" xr:uid="{12BD11EF-CD0D-460E-BCD7-8BD1875DAD94}"/>
    <cellStyle name="_Header_CNH  2 4 3" xfId="24380" xr:uid="{B8F1CD41-F150-4A80-8EA0-4E9CECFB003A}"/>
    <cellStyle name="_Header_CNH  3" xfId="2218" xr:uid="{72F6FEE3-82F9-40CE-9B3A-757F0433AA77}"/>
    <cellStyle name="_Header_CNH  3 2" xfId="8117" xr:uid="{408C2915-CDCA-4A47-BE69-7CBEBA3AA867}"/>
    <cellStyle name="_Header_CNH  3 2 2" xfId="15432" xr:uid="{157DD70B-5A4C-4BA4-88BA-DBC50AE11F2E}"/>
    <cellStyle name="_Header_CNH  3 2 2 2" xfId="27943" xr:uid="{DC00CDFF-ADD5-4078-ABD2-2951E2BCE424}"/>
    <cellStyle name="_Header_CNH  3 3" xfId="9371" xr:uid="{731744A0-B49A-4D4C-95FB-87144FFCBE37}"/>
    <cellStyle name="_Header_CNH  3 3 2" xfId="16571" xr:uid="{CDDA5093-7F31-40B7-90FA-E842A30C9DDF}"/>
    <cellStyle name="_Header_CNH  3 3 2 2" xfId="29082" xr:uid="{995E10D3-7812-402C-A92D-E1D9A2F581DC}"/>
    <cellStyle name="_Header_CNH  3 3 3" xfId="22255" xr:uid="{8B3A2B4D-E72F-41AC-A1E3-7BA897E849FA}"/>
    <cellStyle name="_Header_CNH  3 4" xfId="11684" xr:uid="{258199AA-7ACB-4F16-80F9-C194E65583B5}"/>
    <cellStyle name="_Header_CNH  3 4 2" xfId="18619" xr:uid="{E027BC95-CF5C-4D30-B11D-CCC83DAC4A6F}"/>
    <cellStyle name="_Header_CNH  3 4 2 2" xfId="30984" xr:uid="{A813311F-FD47-4E0D-9A68-E18EF390BF77}"/>
    <cellStyle name="_Header_CNH  3 4 3" xfId="24379" xr:uid="{75B1A49A-1171-4584-B04F-37EA032EB69A}"/>
    <cellStyle name="_Header_CNH  4" xfId="8115" xr:uid="{1F78C674-B2E6-46ED-82AF-CFAA76104A05}"/>
    <cellStyle name="_Header_CNH  4 2" xfId="15430" xr:uid="{A521D67A-272F-45F8-9101-090761B1122A}"/>
    <cellStyle name="_Header_CNH  4 2 2" xfId="27941" xr:uid="{2F4461B3-CDCB-4B7A-862F-637EED82F742}"/>
    <cellStyle name="_Header_CNH  5" xfId="9373" xr:uid="{4FFB7775-D655-4F6F-9A17-D61AC7EF855B}"/>
    <cellStyle name="_Header_CNH  5 2" xfId="16573" xr:uid="{4BDF4FAE-D936-4053-AD41-A996857465A6}"/>
    <cellStyle name="_Header_CNH  5 2 2" xfId="29084" xr:uid="{D67D47B2-3ACA-4291-AECC-F72A0002DD6B}"/>
    <cellStyle name="_Header_CNH  5 3" xfId="22257" xr:uid="{194E2AEF-A58D-458F-933F-C391275C701E}"/>
    <cellStyle name="_Header_CNH  6" xfId="11686" xr:uid="{A3A5C157-E672-4321-A417-283E3DC7E3B3}"/>
    <cellStyle name="_Header_CNH  6 2" xfId="18621" xr:uid="{E800257E-FDDF-4BFD-9D77-05BDBE9EFCDD}"/>
    <cellStyle name="_Header_CNH  6 2 2" xfId="30986" xr:uid="{B2324C15-426F-4C53-A40F-80CAAA957601}"/>
    <cellStyle name="_Header_CNH  6 3" xfId="24381" xr:uid="{A29E430B-6AAE-422A-BBDD-70D23391034F}"/>
    <cellStyle name="_Header_CNH PL and BS detailed Fx 06-2004" xfId="2219" xr:uid="{2932819E-B07A-45C3-8125-7FF0EF1E8C5E}"/>
    <cellStyle name="_Header_Comau " xfId="2220" xr:uid="{EF41003A-7D34-4C8D-8699-F6757E855F61}"/>
    <cellStyle name="_Header_Comau  2" xfId="2221" xr:uid="{A326A7AE-6B14-4519-8CC9-FA85AF336290}"/>
    <cellStyle name="_Header_Comau  2 2" xfId="8120" xr:uid="{48121386-CC93-4190-AF6B-9AE542275646}"/>
    <cellStyle name="_Header_Comau  2 2 2" xfId="15435" xr:uid="{DD17903E-2937-45A0-B281-FCAFFE798669}"/>
    <cellStyle name="_Header_Comau  2 2 2 2" xfId="27946" xr:uid="{2987AA9D-BFDF-4FA3-B965-2527DA32FD62}"/>
    <cellStyle name="_Header_Comau  2 3" xfId="9370" xr:uid="{FD56E64A-7E4C-437B-A4D4-357A57A3A888}"/>
    <cellStyle name="_Header_Comau  2 3 2" xfId="16570" xr:uid="{091FFF68-9F5B-49FC-8A3C-D10C403BD5D5}"/>
    <cellStyle name="_Header_Comau  2 3 2 2" xfId="29081" xr:uid="{FCDE02C2-0763-4818-B53C-ECC6B226F983}"/>
    <cellStyle name="_Header_Comau  2 3 3" xfId="22254" xr:uid="{428B46E7-2F1D-402E-9F1F-D52A95A330A7}"/>
    <cellStyle name="_Header_Comau  2 4" xfId="11682" xr:uid="{20A21187-82F1-4D66-AB40-79AE8BC8760E}"/>
    <cellStyle name="_Header_Comau  2 4 2" xfId="18617" xr:uid="{112C4769-BE91-4DF0-A74C-73582B1F871B}"/>
    <cellStyle name="_Header_Comau  2 4 2 2" xfId="30982" xr:uid="{26217279-EA1B-416A-8806-85A96D3CDA84}"/>
    <cellStyle name="_Header_Comau  2 4 3" xfId="24377" xr:uid="{3478D09E-831F-48D0-AB0C-1C5D92477A1E}"/>
    <cellStyle name="_Header_Comau  3" xfId="2222" xr:uid="{A1836233-66D5-4657-8E77-78970DB380FF}"/>
    <cellStyle name="_Header_Comau  3 2" xfId="8121" xr:uid="{A214D111-52E1-4588-854C-4CF95756F143}"/>
    <cellStyle name="_Header_Comau  3 2 2" xfId="15436" xr:uid="{B5ED7A7C-9C84-4918-89EB-925D15E69F39}"/>
    <cellStyle name="_Header_Comau  3 2 2 2" xfId="27947" xr:uid="{CA4DDCF3-D34B-4D34-BF66-671FD263BDF7}"/>
    <cellStyle name="_Header_Comau  3 3" xfId="9368" xr:uid="{7DCB0429-7FC6-4175-ABF2-3E41AC361D40}"/>
    <cellStyle name="_Header_Comau  3 3 2" xfId="16568" xr:uid="{C160D425-8EAC-41F3-8635-82BE419EC00B}"/>
    <cellStyle name="_Header_Comau  3 3 2 2" xfId="29079" xr:uid="{93C3D122-CC1C-4965-9124-829E3680D26B}"/>
    <cellStyle name="_Header_Comau  3 3 3" xfId="22252" xr:uid="{10B473A8-B54C-4AF9-8D2E-8B7E5D730773}"/>
    <cellStyle name="_Header_Comau  3 4" xfId="11681" xr:uid="{5BD00740-8AFB-4C1A-AC18-3EE262ECC519}"/>
    <cellStyle name="_Header_Comau  3 4 2" xfId="18616" xr:uid="{BBEBCDC9-589A-43D4-B7CB-F68FE4EEF37A}"/>
    <cellStyle name="_Header_Comau  3 4 2 2" xfId="30981" xr:uid="{0A07C881-EB6F-4BED-AAFA-6B3E73F96A27}"/>
    <cellStyle name="_Header_Comau  3 4 3" xfId="24376" xr:uid="{21B9E497-5A62-4110-8B96-945C9EA12107}"/>
    <cellStyle name="_Header_Comau  4" xfId="8119" xr:uid="{0B1F27F3-892D-492D-8A78-BFCE41E472B9}"/>
    <cellStyle name="_Header_Comau  4 2" xfId="15434" xr:uid="{73BEC002-4B2F-4753-AC62-433E793AF127}"/>
    <cellStyle name="_Header_Comau  4 2 2" xfId="27945" xr:uid="{89CC9135-10A7-4A90-B547-1F5C9C56E003}"/>
    <cellStyle name="_Header_Comau  5" xfId="9369" xr:uid="{2301DCD3-4C1C-40B5-ADA8-C60A6508BB4A}"/>
    <cellStyle name="_Header_Comau  5 2" xfId="16569" xr:uid="{098FF38C-B607-4210-A3CB-7EC09F05FAA2}"/>
    <cellStyle name="_Header_Comau  5 2 2" xfId="29080" xr:uid="{3DFE355B-896B-430C-A90B-86A70399E3A5}"/>
    <cellStyle name="_Header_Comau  5 3" xfId="22253" xr:uid="{CE8C62C1-6455-439B-9069-BCCC7144D264}"/>
    <cellStyle name="_Header_Comau  6" xfId="11683" xr:uid="{74850696-258E-49B8-819C-299EC55B02C0}"/>
    <cellStyle name="_Header_Comau  6 2" xfId="18618" xr:uid="{EFF5EA44-1EF3-4FC7-A748-468FAC49008C}"/>
    <cellStyle name="_Header_Comau  6 2 2" xfId="30983" xr:uid="{2E85E565-531D-440C-B9DB-EBEB372E8C43}"/>
    <cellStyle name="_Header_Comau  6 3" xfId="24378" xr:uid="{DBCF27DC-2D5F-4E14-8D6B-49875E6661EA}"/>
    <cellStyle name="_Header_Comau bdg05 frz" xfId="2223" xr:uid="{1792EE4A-44CA-4B86-8C05-AC9BA3AC9ACE}"/>
    <cellStyle name="_Header_Comau Proventi Oneri full year" xfId="2224" xr:uid="{638AC4BA-FFA7-4748-82FF-C5826300CF5D}"/>
    <cellStyle name="_Header_Commercial" xfId="2225" xr:uid="{2984288D-3D84-45CD-9A3E-7BCE8070F2CA}"/>
    <cellStyle name="_Header_Confronto Mensilizzazione CIG_Luca" xfId="2226" xr:uid="{DEA7EBB4-594C-4400-BE63-D5A4B765B49C}"/>
    <cellStyle name="_Header_Confronto Mensilizzazione CIG_Luca 2" xfId="2227" xr:uid="{73BC7787-E4F3-48B9-893B-FB9922FBB813}"/>
    <cellStyle name="_Header_Confronto Mensilizzazione CIG_Luca 2 2" xfId="8126" xr:uid="{56EEF54A-8D1C-4F3E-8EA9-82530E0E752D}"/>
    <cellStyle name="_Header_Confronto Mensilizzazione CIG_Luca 2 2 2" xfId="15441" xr:uid="{EFE8075C-55D1-4FA5-8A95-BCFBE394755D}"/>
    <cellStyle name="_Header_Confronto Mensilizzazione CIG_Luca 2 2 2 2" xfId="27952" xr:uid="{264997B2-5741-4B45-97E1-44E79EF7C0EA}"/>
    <cellStyle name="_Header_Confronto Mensilizzazione CIG_Luca 2 3" xfId="9365" xr:uid="{D06DE5DB-531B-4426-BAC1-7DB25030530C}"/>
    <cellStyle name="_Header_Confronto Mensilizzazione CIG_Luca 2 3 2" xfId="16567" xr:uid="{DDBC2F69-6AB5-4BF4-8F10-E0A65F6E2D13}"/>
    <cellStyle name="_Header_Confronto Mensilizzazione CIG_Luca 2 3 2 2" xfId="29078" xr:uid="{EC839E87-AB63-4C28-96D7-E071FF53838E}"/>
    <cellStyle name="_Header_Confronto Mensilizzazione CIG_Luca 2 3 3" xfId="22249" xr:uid="{C9F7A500-A06E-41ED-9C35-9F315D1ECA65}"/>
    <cellStyle name="_Header_Confronto Mensilizzazione CIG_Luca 2 4" xfId="11679" xr:uid="{171EB489-C5E8-4EF3-87CB-76296DA07F4A}"/>
    <cellStyle name="_Header_Confronto Mensilizzazione CIG_Luca 2 4 2" xfId="18614" xr:uid="{0293A3D6-E307-4435-AE93-EFE81C556EFE}"/>
    <cellStyle name="_Header_Confronto Mensilizzazione CIG_Luca 2 4 2 2" xfId="30979" xr:uid="{D46344B7-ABCF-4D88-BCAC-B362A9A8030F}"/>
    <cellStyle name="_Header_Confronto Mensilizzazione CIG_Luca 2 4 3" xfId="24374" xr:uid="{4F4B6B28-2384-4557-8E5E-A7DEDA826988}"/>
    <cellStyle name="_Header_Confronto Mensilizzazione CIG_Luca 3" xfId="2228" xr:uid="{6AB8DB72-FFF3-42AA-A99E-50E68B3E6F07}"/>
    <cellStyle name="_Header_Confronto Mensilizzazione CIG_Luca 3 2" xfId="8127" xr:uid="{CF64041D-02AA-4081-B348-B06BB760E38B}"/>
    <cellStyle name="_Header_Confronto Mensilizzazione CIG_Luca 3 2 2" xfId="15442" xr:uid="{4D4374C8-3282-448F-B785-3873DFAB988C}"/>
    <cellStyle name="_Header_Confronto Mensilizzazione CIG_Luca 3 2 2 2" xfId="27953" xr:uid="{B23FAC5F-6644-427C-B410-586D70C23D27}"/>
    <cellStyle name="_Header_Confronto Mensilizzazione CIG_Luca 3 3" xfId="9336" xr:uid="{6061B2F1-E801-400C-943B-8F20C1FD0292}"/>
    <cellStyle name="_Header_Confronto Mensilizzazione CIG_Luca 3 3 2" xfId="16544" xr:uid="{B9960676-F08B-437B-9EB4-1A08153973A8}"/>
    <cellStyle name="_Header_Confronto Mensilizzazione CIG_Luca 3 3 2 2" xfId="29055" xr:uid="{328461A9-18F3-4E1B-9CAA-674EB3F2B0CD}"/>
    <cellStyle name="_Header_Confronto Mensilizzazione CIG_Luca 3 3 3" xfId="22220" xr:uid="{AB72498F-6925-4336-8650-45FBC60BFA8B}"/>
    <cellStyle name="_Header_Confronto Mensilizzazione CIG_Luca 3 4" xfId="13214" xr:uid="{B33C6BD3-7913-4A9E-ADD4-17640B23199B}"/>
    <cellStyle name="_Header_Confronto Mensilizzazione CIG_Luca 3 4 2" xfId="18928" xr:uid="{88A75035-C68B-4EB1-B789-6D6EFC6BB88A}"/>
    <cellStyle name="_Header_Confronto Mensilizzazione CIG_Luca 3 4 2 2" xfId="31293" xr:uid="{51ACA8DC-FCBE-463B-A50F-C460FC2D9561}"/>
    <cellStyle name="_Header_Confronto Mensilizzazione CIG_Luca 3 4 3" xfId="25904" xr:uid="{E074BB3A-4BEE-4F67-9D21-E7849B85329D}"/>
    <cellStyle name="_Header_Confronto Mensilizzazione CIG_Luca 4" xfId="8125" xr:uid="{10950321-A22A-4C9D-9572-7DC5D34A287E}"/>
    <cellStyle name="_Header_Confronto Mensilizzazione CIG_Luca 4 2" xfId="15440" xr:uid="{9CA9CF07-D51C-4A72-8AB3-250810DC0B1A}"/>
    <cellStyle name="_Header_Confronto Mensilizzazione CIG_Luca 4 2 2" xfId="27951" xr:uid="{52557938-379B-40D0-940E-79C03AF8AAE8}"/>
    <cellStyle name="_Header_Confronto Mensilizzazione CIG_Luca 5" xfId="9364" xr:uid="{F1CDFBCE-D01B-4F2C-A2D3-CBCB95E9ECA5}"/>
    <cellStyle name="_Header_Confronto Mensilizzazione CIG_Luca 5 2" xfId="16566" xr:uid="{1D1B1634-8647-4F4E-8D62-DA621BAC6F1D}"/>
    <cellStyle name="_Header_Confronto Mensilizzazione CIG_Luca 5 2 2" xfId="29077" xr:uid="{40922B02-59B2-43DF-B6BF-569547135927}"/>
    <cellStyle name="_Header_Confronto Mensilizzazione CIG_Luca 5 3" xfId="22248" xr:uid="{E65103FE-838B-499B-9FCD-B53635E218E0}"/>
    <cellStyle name="_Header_Confronto Mensilizzazione CIG_Luca 6" xfId="11680" xr:uid="{98667FD5-42E2-4AD1-9DD6-3B073CB53A5E}"/>
    <cellStyle name="_Header_Confronto Mensilizzazione CIG_Luca 6 2" xfId="18615" xr:uid="{59F791F2-2F4C-4C44-B253-4C45E2D6D687}"/>
    <cellStyle name="_Header_Confronto Mensilizzazione CIG_Luca 6 2 2" xfId="30980" xr:uid="{3B3E5A59-AB9E-4D69-90E3-4EBAC8274B29}"/>
    <cellStyle name="_Header_Confronto Mensilizzazione CIG_Luca 6 3" xfId="24375" xr:uid="{0328CF2E-4A16-4DD3-A089-F4145238071A}"/>
    <cellStyle name="_Header_CUBO+SINTESI+REPORT - FGP LA (F6+6) (3)" xfId="2229" xr:uid="{6F0172E6-213E-4474-A022-676616B9A06C}"/>
    <cellStyle name="_Header_D PFN 31-12- 2002 vs. 31-12-01" xfId="2230" xr:uid="{A3559726-D0CD-4E4B-B2BB-EE6355B15DE2}"/>
    <cellStyle name="_Header_D PFN 31-12-2003 vs. 31-12-02" xfId="2231" xr:uid="{6BE069F9-2853-47DB-940D-0D9BB7467754}"/>
    <cellStyle name="_Header_DATA_ENTRY" xfId="2232" xr:uid="{2C83602C-065F-4F47-8F9A-5CF12E9DA40E}"/>
    <cellStyle name="_Header_DB - On Prov Str piano" xfId="2233" xr:uid="{226F3810-6660-44A0-BBA3-7E8F00094F55}"/>
    <cellStyle name="_Header_DB - On Prov Str piano 2" xfId="2234" xr:uid="{14851923-CFF2-4867-A178-4D48119356BD}"/>
    <cellStyle name="_Header_DB - On Prov Str piano 2 2" xfId="8130" xr:uid="{DFE18910-C4A5-4943-A64B-4770F00DDB5D}"/>
    <cellStyle name="_Header_DB - On Prov Str piano 2 2 2" xfId="15444" xr:uid="{3C525C4E-722A-4C71-B02D-654AB2D26A58}"/>
    <cellStyle name="_Header_DB - On Prov Str piano 2 2 2 2" xfId="27955" xr:uid="{D1E8F85C-A7A1-41D4-BCE1-9CAF80208AD2}"/>
    <cellStyle name="_Header_DB - On Prov Str piano 2 3" xfId="9358" xr:uid="{9A768E16-F702-434B-A7B3-1A948682E8A4}"/>
    <cellStyle name="_Header_DB - On Prov Str piano 2 3 2" xfId="16562" xr:uid="{08EFF5A5-184F-4863-B731-71B6AAA7B21F}"/>
    <cellStyle name="_Header_DB - On Prov Str piano 2 3 2 2" xfId="29073" xr:uid="{B82347FD-D745-43D6-B327-BF55698D8A3D}"/>
    <cellStyle name="_Header_DB - On Prov Str piano 2 3 3" xfId="22242" xr:uid="{BEE26B94-8CE3-4D87-8EB9-2C2C5A141E27}"/>
    <cellStyle name="_Header_DB - On Prov Str piano 2 4" xfId="13172" xr:uid="{90DC7DCD-9466-4DEE-ADF0-724DC94F5D6E}"/>
    <cellStyle name="_Header_DB - On Prov Str piano 2 4 2" xfId="18904" xr:uid="{4BF76494-848E-473E-B336-4A341B76E7C5}"/>
    <cellStyle name="_Header_DB - On Prov Str piano 2 4 2 2" xfId="31269" xr:uid="{EC89099A-41B3-463E-A70B-17222C5388AA}"/>
    <cellStyle name="_Header_DB - On Prov Str piano 2 4 3" xfId="25865" xr:uid="{244C92EE-E9E3-49EC-9355-9331F7A7DE43}"/>
    <cellStyle name="_Header_DB - On Prov Str piano 3" xfId="2235" xr:uid="{850BA6EE-86E4-4B8E-BC23-A592AFA616DC}"/>
    <cellStyle name="_Header_DB - On Prov Str piano 3 2" xfId="8131" xr:uid="{D547EC4C-AB9F-4EFF-8FA8-40560C62C6FE}"/>
    <cellStyle name="_Header_DB - On Prov Str piano 3 2 2" xfId="15445" xr:uid="{8405881E-071F-4DFE-ABE7-8153A85059D8}"/>
    <cellStyle name="_Header_DB - On Prov Str piano 3 2 2 2" xfId="27956" xr:uid="{47FB0B92-9CD8-40E3-A333-81BA104A9620}"/>
    <cellStyle name="_Header_DB - On Prov Str piano 3 3" xfId="9357" xr:uid="{54BAC00B-7332-48F5-9609-8957F0D7FDBD}"/>
    <cellStyle name="_Header_DB - On Prov Str piano 3 3 2" xfId="16561" xr:uid="{30F0A718-7C32-4D0D-838E-2354565BC96E}"/>
    <cellStyle name="_Header_DB - On Prov Str piano 3 3 2 2" xfId="29072" xr:uid="{C8DDC5DF-0CA7-4056-B0E0-9AEF8A563E59}"/>
    <cellStyle name="_Header_DB - On Prov Str piano 3 3 3" xfId="22241" xr:uid="{8AE37A04-48B1-4DDB-BF01-E1289A33D01E}"/>
    <cellStyle name="_Header_DB - On Prov Str piano 3 4" xfId="11677" xr:uid="{5AB98F57-F773-4CCD-BA78-BC007B300461}"/>
    <cellStyle name="_Header_DB - On Prov Str piano 3 4 2" xfId="18612" xr:uid="{45B392B1-BBC7-4AAC-800E-72011F21F9AE}"/>
    <cellStyle name="_Header_DB - On Prov Str piano 3 4 2 2" xfId="30977" xr:uid="{C3127729-20F5-4136-AF6C-9D0617F17A77}"/>
    <cellStyle name="_Header_DB - On Prov Str piano 3 4 3" xfId="24372" xr:uid="{228C614E-2019-4DFF-BA36-DB314FE420DF}"/>
    <cellStyle name="_Header_DB - On Prov Str piano 4" xfId="8157" xr:uid="{FB8005CC-8D62-4861-BD06-C24AE4B67BCE}"/>
    <cellStyle name="_Header_DB - On Prov Str piano 4 2" xfId="15469" xr:uid="{DC659B16-9A9B-4F2A-A897-74BB90AC2084}"/>
    <cellStyle name="_Header_DB - On Prov Str piano 4 2 2" xfId="27980" xr:uid="{54E32B58-0A00-4F2D-A55D-9C604854B3C3}"/>
    <cellStyle name="_Header_DB - On Prov Str piano 5" xfId="9359" xr:uid="{98F95085-05BD-47DF-B987-A3B48FC3DE9E}"/>
    <cellStyle name="_Header_DB - On Prov Str piano 5 2" xfId="16563" xr:uid="{D5A46F55-A463-40F5-8967-C62D0585C1DD}"/>
    <cellStyle name="_Header_DB - On Prov Str piano 5 2 2" xfId="29074" xr:uid="{9174881C-3244-4865-B30B-5993E5DA1C76}"/>
    <cellStyle name="_Header_DB - On Prov Str piano 5 3" xfId="22243" xr:uid="{4020304E-284E-419E-AAD9-C954258E574A}"/>
    <cellStyle name="_Header_DB - On Prov Str piano 6" xfId="11678" xr:uid="{06818414-9BB6-4DBA-AFEA-C414EC22442C}"/>
    <cellStyle name="_Header_DB - On Prov Str piano 6 2" xfId="18613" xr:uid="{01C285DF-E566-4DFC-A9F3-4C1072C317AF}"/>
    <cellStyle name="_Header_DB - On Prov Str piano 6 2 2" xfId="30978" xr:uid="{0B22D484-8D69-4067-ADC7-31FBB51457B9}"/>
    <cellStyle name="_Header_DB - On Prov Str piano 6 3" xfId="24373" xr:uid="{8A870E64-6736-4163-A01F-1F549B298F61}"/>
    <cellStyle name="_Header_DB - PROV. ON.STRA" xfId="2236" xr:uid="{356F5BF6-74EE-494D-8F11-7626B647C4D4}"/>
    <cellStyle name="_Header_DB Complessivo 02 03 04" xfId="2237" xr:uid="{9F47202F-6126-4A37-B326-B2002A6B1393}"/>
    <cellStyle name="_Header_DB Discontinuing 031216Rev (version 1)" xfId="2238" xr:uid="{A50CF278-ED9B-466B-B44A-28D73B287206}"/>
    <cellStyle name="_Header_DB Discontinuing 031216Rev (version 1) 2" xfId="2239" xr:uid="{DBA0DFD5-45BB-4257-B858-18D4F99378C4}"/>
    <cellStyle name="_Header_DB Discontinuing 031216Rev (version 1) 2 2" xfId="8135" xr:uid="{4BD591DA-7604-4D9D-929E-99BC338A77D7}"/>
    <cellStyle name="_Header_DB Discontinuing 031216Rev (version 1) 2 2 2" xfId="15449" xr:uid="{5EA970E7-9DB4-4F0E-BC34-B2ED73CAAA03}"/>
    <cellStyle name="_Header_DB Discontinuing 031216Rev (version 1) 2 2 2 2" xfId="27960" xr:uid="{DFEAE12C-6CBF-4D51-B449-65967FF7BE04}"/>
    <cellStyle name="_Header_DB Discontinuing 031216Rev (version 1) 2 3" xfId="9353" xr:uid="{2D83482C-C6E7-41EE-AA11-36CB4E5A20E8}"/>
    <cellStyle name="_Header_DB Discontinuing 031216Rev (version 1) 2 3 2" xfId="16559" xr:uid="{21157936-03BE-4FA5-8C56-BA58DFB1A9B8}"/>
    <cellStyle name="_Header_DB Discontinuing 031216Rev (version 1) 2 3 2 2" xfId="29070" xr:uid="{BAF51933-A015-4483-8D03-C20AACB07C03}"/>
    <cellStyle name="_Header_DB Discontinuing 031216Rev (version 1) 2 3 3" xfId="22237" xr:uid="{95BB431F-0A04-4CAB-A2BE-37768F78157B}"/>
    <cellStyle name="_Header_DB Discontinuing 031216Rev (version 1) 2 4" xfId="11676" xr:uid="{D85C7650-BF3F-45BF-8BE4-446F85017D14}"/>
    <cellStyle name="_Header_DB Discontinuing 031216Rev (version 1) 2 4 2" xfId="18611" xr:uid="{177F242B-2914-4903-8178-412AD56C2319}"/>
    <cellStyle name="_Header_DB Discontinuing 031216Rev (version 1) 2 4 2 2" xfId="30976" xr:uid="{452A2C67-8761-4AFC-A1F5-F2F01F5108E5}"/>
    <cellStyle name="_Header_DB Discontinuing 031216Rev (version 1) 2 4 3" xfId="24371" xr:uid="{240E7BC7-42AD-4FD1-89A9-3C060661180E}"/>
    <cellStyle name="_Header_DB Discontinuing 031216Rev (version 1) 3" xfId="2240" xr:uid="{85DAF8F3-E472-467E-AF77-CD2578BC150A}"/>
    <cellStyle name="_Header_DB Discontinuing 031216Rev (version 1) 3 2" xfId="8136" xr:uid="{33E2C807-9276-470D-93F7-9000AD7D798F}"/>
    <cellStyle name="_Header_DB Discontinuing 031216Rev (version 1) 3 2 2" xfId="15450" xr:uid="{BC8B5146-84E1-4322-BFC7-A6AC1A023988}"/>
    <cellStyle name="_Header_DB Discontinuing 031216Rev (version 1) 3 2 2 2" xfId="27961" xr:uid="{CB0F57E4-97F0-4853-A050-4FB482BBE508}"/>
    <cellStyle name="_Header_DB Discontinuing 031216Rev (version 1) 3 3" xfId="9352" xr:uid="{A5D9B4C3-5C1A-4DC0-A15B-58591557051D}"/>
    <cellStyle name="_Header_DB Discontinuing 031216Rev (version 1) 3 3 2" xfId="16558" xr:uid="{B946839C-D42F-4B57-8E17-9B7C17A560E1}"/>
    <cellStyle name="_Header_DB Discontinuing 031216Rev (version 1) 3 3 2 2" xfId="29069" xr:uid="{3C68E6BF-E088-4A9B-97D2-899C53A3A9F3}"/>
    <cellStyle name="_Header_DB Discontinuing 031216Rev (version 1) 3 3 3" xfId="22236" xr:uid="{49F38543-5F51-433D-ABCA-2A08BCFF93EE}"/>
    <cellStyle name="_Header_DB Discontinuing 031216Rev (version 1) 3 4" xfId="11654" xr:uid="{4F9987D8-145F-4923-AD6D-450A669EF4B1}"/>
    <cellStyle name="_Header_DB Discontinuing 031216Rev (version 1) 3 4 2" xfId="18589" xr:uid="{896B0741-BF70-4227-81EF-C7030C3AB00D}"/>
    <cellStyle name="_Header_DB Discontinuing 031216Rev (version 1) 3 4 2 2" xfId="30954" xr:uid="{BB57BC80-D9C3-47C9-B202-BE5D6487E1D0}"/>
    <cellStyle name="_Header_DB Discontinuing 031216Rev (version 1) 3 4 3" xfId="24349" xr:uid="{AEC9ED0B-0541-4AF7-9705-63FD486F8220}"/>
    <cellStyle name="_Header_DB Discontinuing 031216Rev (version 1) 4" xfId="8134" xr:uid="{4128BF20-D4CF-46C4-BFA6-EDA7D51BC82B}"/>
    <cellStyle name="_Header_DB Discontinuing 031216Rev (version 1) 4 2" xfId="15448" xr:uid="{189C2EFB-2BDC-4CD6-866F-A7A8CFBD071E}"/>
    <cellStyle name="_Header_DB Discontinuing 031216Rev (version 1) 4 2 2" xfId="27959" xr:uid="{50178B4B-42A0-49B1-9F8F-C711DEAC3BF7}"/>
    <cellStyle name="_Header_DB Discontinuing 031216Rev (version 1) 5" xfId="9354" xr:uid="{98C27646-2013-4053-96DE-2508B94D3728}"/>
    <cellStyle name="_Header_DB Discontinuing 031216Rev (version 1) 5 2" xfId="16560" xr:uid="{FF4E97A9-BE6C-4AA8-B453-B367E99ABA07}"/>
    <cellStyle name="_Header_DB Discontinuing 031216Rev (version 1) 5 2 2" xfId="29071" xr:uid="{695028E3-DDD0-4AE5-8E5A-9FD3DE56E05A}"/>
    <cellStyle name="_Header_DB Discontinuing 031216Rev (version 1) 5 3" xfId="22238" xr:uid="{419B59ED-579F-4F4C-A40C-9543C6FA5900}"/>
    <cellStyle name="_Header_DB Discontinuing 031216Rev (version 1) 6" xfId="13221" xr:uid="{B2AFA9C0-C9B9-49C6-B21F-0865EBDB3103}"/>
    <cellStyle name="_Header_DB Discontinuing 031216Rev (version 1) 6 2" xfId="18930" xr:uid="{071A3F1E-27F3-43AE-BF8D-2E7791A5A80F}"/>
    <cellStyle name="_Header_DB Discontinuing 031216Rev (version 1) 6 2 2" xfId="31295" xr:uid="{9D96784D-EE08-4DC1-888F-F492DCE6B199}"/>
    <cellStyle name="_Header_DB Discontinuing 031216Rev (version 1) 6 3" xfId="25911" xr:uid="{E79D3F41-4DF3-42C4-BA60-17B79C9A6544}"/>
    <cellStyle name="_Header_DB OPS Settori DEF 13-11" xfId="2241" xr:uid="{FB9E917B-979A-485C-BF89-763AC12FAE54}"/>
    <cellStyle name="_Header_DB OPS Settori DEF 13-11 2" xfId="2242" xr:uid="{5DCF543F-F64F-4FB3-B1B6-3296174EA8AD}"/>
    <cellStyle name="_Header_DB OPS Settori DEF 13-11 2 2" xfId="8138" xr:uid="{746D95F1-3646-47BF-AB7E-6DFEE16A797E}"/>
    <cellStyle name="_Header_DB OPS Settori DEF 13-11 2 2 2" xfId="15452" xr:uid="{3D297B94-5D6F-4361-9E83-EFB698702D72}"/>
    <cellStyle name="_Header_DB OPS Settori DEF 13-11 2 2 2 2" xfId="27963" xr:uid="{37EB1890-CED7-453C-A30E-5E549DDC7014}"/>
    <cellStyle name="_Header_DB OPS Settori DEF 13-11 2 3" xfId="9350" xr:uid="{E80A3898-4915-4327-9EFC-DABA052FA217}"/>
    <cellStyle name="_Header_DB OPS Settori DEF 13-11 2 3 2" xfId="16556" xr:uid="{DDC94BB2-19E5-4C4A-A9E5-344874413168}"/>
    <cellStyle name="_Header_DB OPS Settori DEF 13-11 2 3 2 2" xfId="29067" xr:uid="{6BB2EAF2-F56B-4907-88DE-901CDF612A46}"/>
    <cellStyle name="_Header_DB OPS Settori DEF 13-11 2 3 3" xfId="22234" xr:uid="{6B156DAE-0217-41BA-96F6-4B7A028EE7B1}"/>
    <cellStyle name="_Header_DB OPS Settori DEF 13-11 2 4" xfId="11673" xr:uid="{34D28CB0-7D6C-43DF-A04F-EAC090956C70}"/>
    <cellStyle name="_Header_DB OPS Settori DEF 13-11 2 4 2" xfId="18608" xr:uid="{E9BAC1A0-F030-433E-B1A7-9F95AAAFA94F}"/>
    <cellStyle name="_Header_DB OPS Settori DEF 13-11 2 4 2 2" xfId="30973" xr:uid="{49023540-0CBA-435F-A217-ED8F81554908}"/>
    <cellStyle name="_Header_DB OPS Settori DEF 13-11 2 4 3" xfId="24368" xr:uid="{380C8FB5-2B3D-4D8B-B7C4-50B1BF050DAB}"/>
    <cellStyle name="_Header_DB OPS Settori DEF 13-11 3" xfId="2243" xr:uid="{D77E8B48-09A8-4CD2-888D-4E8BC8D156FB}"/>
    <cellStyle name="_Header_DB OPS Settori DEF 13-11 3 2" xfId="8139" xr:uid="{78487437-88B2-4127-907E-F09A0AF2E470}"/>
    <cellStyle name="_Header_DB OPS Settori DEF 13-11 3 2 2" xfId="15453" xr:uid="{F50E8328-A4BE-4597-9317-DC225D168231}"/>
    <cellStyle name="_Header_DB OPS Settori DEF 13-11 3 2 2 2" xfId="27964" xr:uid="{462C4D2C-5B86-4786-B77E-A1C376863A2A}"/>
    <cellStyle name="_Header_DB OPS Settori DEF 13-11 3 3" xfId="9349" xr:uid="{A617F913-B472-4D7F-8158-B9D8EC1FC332}"/>
    <cellStyle name="_Header_DB OPS Settori DEF 13-11 3 3 2" xfId="16555" xr:uid="{A3A32B63-0FB3-4089-8254-F3E5E49837D0}"/>
    <cellStyle name="_Header_DB OPS Settori DEF 13-11 3 3 2 2" xfId="29066" xr:uid="{AEC0681C-8ECD-4EBC-B840-7F4F22974CE3}"/>
    <cellStyle name="_Header_DB OPS Settori DEF 13-11 3 3 3" xfId="22233" xr:uid="{9654C730-6F47-4992-B8A2-66B57949B97B}"/>
    <cellStyle name="_Header_DB OPS Settori DEF 13-11 3 4" xfId="11672" xr:uid="{E048F389-7E55-4394-864E-A7059F3C73DD}"/>
    <cellStyle name="_Header_DB OPS Settori DEF 13-11 3 4 2" xfId="18607" xr:uid="{B7DA1924-A7CF-4FB3-8670-0087FDC1D4DE}"/>
    <cellStyle name="_Header_DB OPS Settori DEF 13-11 3 4 2 2" xfId="30972" xr:uid="{511472A8-8DD5-41C5-A0C2-207A9EE69A04}"/>
    <cellStyle name="_Header_DB OPS Settori DEF 13-11 3 4 3" xfId="24367" xr:uid="{695C3350-0144-4A98-B915-D21C40E8387D}"/>
    <cellStyle name="_Header_DB OPS Settori DEF 13-11 4" xfId="8137" xr:uid="{AF0C331F-94D0-4854-9749-E7ADFC8508AC}"/>
    <cellStyle name="_Header_DB OPS Settori DEF 13-11 4 2" xfId="15451" xr:uid="{BA62D1D5-382D-4A5D-8E02-815988A8C8DD}"/>
    <cellStyle name="_Header_DB OPS Settori DEF 13-11 4 2 2" xfId="27962" xr:uid="{9DA09462-976E-4267-94BE-2434FAB96FEA}"/>
    <cellStyle name="_Header_DB OPS Settori DEF 13-11 5" xfId="9351" xr:uid="{E0F60AC3-1730-4736-B113-531C2124B623}"/>
    <cellStyle name="_Header_DB OPS Settori DEF 13-11 5 2" xfId="16557" xr:uid="{C3F3A807-B388-4BFD-807C-52DDECBE9F2E}"/>
    <cellStyle name="_Header_DB OPS Settori DEF 13-11 5 2 2" xfId="29068" xr:uid="{2937CD58-27E9-4B3F-9287-8910A0AD2665}"/>
    <cellStyle name="_Header_DB OPS Settori DEF 13-11 5 3" xfId="22235" xr:uid="{8B324E05-99D3-4576-9568-C3E55966CF26}"/>
    <cellStyle name="_Header_DB OPS Settori DEF 13-11 6" xfId="11674" xr:uid="{BD405A88-FB85-413E-9D70-2A063368D265}"/>
    <cellStyle name="_Header_DB OPS Settori DEF 13-11 6 2" xfId="18609" xr:uid="{F2F2D684-3A51-475D-B07F-4BD01F7D32E2}"/>
    <cellStyle name="_Header_DB OPS Settori DEF 13-11 6 2 2" xfId="30974" xr:uid="{4758BFED-147F-44CC-917D-2FE71170B948}"/>
    <cellStyle name="_Header_DB OPS Settori DEF 13-11 6 3" xfId="24369" xr:uid="{E603478A-5864-4526-8199-D57544A02430}"/>
    <cellStyle name="_Header_DB_oneri_proventi_straordinari" xfId="2244" xr:uid="{C5CC1054-8606-4179-A0DA-5FFD4DC01131}"/>
    <cellStyle name="_Header_DB_oneri_proventi_straordinari 2" xfId="2245" xr:uid="{7271C96F-FD48-4F6E-AC28-B564F2473E76}"/>
    <cellStyle name="_Header_DB_oneri_proventi_straordinari 2 2" xfId="8141" xr:uid="{0B87E90E-A813-41A4-9BB5-BD52A737A43B}"/>
    <cellStyle name="_Header_DB_oneri_proventi_straordinari 2 2 2" xfId="15455" xr:uid="{1CA68105-37B0-423C-B3A1-DADB6F74E5A5}"/>
    <cellStyle name="_Header_DB_oneri_proventi_straordinari 2 2 2 2" xfId="27966" xr:uid="{2DCACA00-72D9-4BAD-ACBE-FA59C26F8333}"/>
    <cellStyle name="_Header_DB_oneri_proventi_straordinari 2 3" xfId="9347" xr:uid="{2C77F5DB-1560-4C85-82DA-8B3C385856D1}"/>
    <cellStyle name="_Header_DB_oneri_proventi_straordinari 2 3 2" xfId="16553" xr:uid="{1F4433C8-0828-41D5-9A82-6FE1FE5D2A72}"/>
    <cellStyle name="_Header_DB_oneri_proventi_straordinari 2 3 2 2" xfId="29064" xr:uid="{5DF67157-9B16-43E8-A8F2-ABB4D27D810A}"/>
    <cellStyle name="_Header_DB_oneri_proventi_straordinari 2 3 3" xfId="22231" xr:uid="{42E2378C-5B41-4016-B01A-0A8E6DBA9603}"/>
    <cellStyle name="_Header_DB_oneri_proventi_straordinari 2 4" xfId="11670" xr:uid="{893DD772-6CE7-4A56-8166-F68D0501F70D}"/>
    <cellStyle name="_Header_DB_oneri_proventi_straordinari 2 4 2" xfId="18605" xr:uid="{A204ADBA-E18C-4FC6-AE5B-2F2BC3348B64}"/>
    <cellStyle name="_Header_DB_oneri_proventi_straordinari 2 4 2 2" xfId="30970" xr:uid="{F8BB8D8C-6CF1-411C-B75A-DB395C6EDEDE}"/>
    <cellStyle name="_Header_DB_oneri_proventi_straordinari 2 4 3" xfId="24365" xr:uid="{F9661FAD-B1B1-4FAA-B469-B1E63D2D0CA9}"/>
    <cellStyle name="_Header_DB_oneri_proventi_straordinari 3" xfId="2246" xr:uid="{CD239290-E962-4FEB-B66C-32424CC86D62}"/>
    <cellStyle name="_Header_DB_oneri_proventi_straordinari 3 2" xfId="8142" xr:uid="{CE1C9109-08BD-4674-8D4F-80A812808784}"/>
    <cellStyle name="_Header_DB_oneri_proventi_straordinari 3 2 2" xfId="15456" xr:uid="{8FB0939E-1A07-4BB5-AA98-CC5F7950B048}"/>
    <cellStyle name="_Header_DB_oneri_proventi_straordinari 3 2 2 2" xfId="27967" xr:uid="{E6E8A71E-68DD-4A7D-BB6E-999C33BE0DF1}"/>
    <cellStyle name="_Header_DB_oneri_proventi_straordinari 3 3" xfId="9346" xr:uid="{0272FF9C-23E1-463B-9C6C-46BD52F9EA44}"/>
    <cellStyle name="_Header_DB_oneri_proventi_straordinari 3 3 2" xfId="16552" xr:uid="{FD541DEB-2FB9-43EC-973E-4FCD9CED6A80}"/>
    <cellStyle name="_Header_DB_oneri_proventi_straordinari 3 3 2 2" xfId="29063" xr:uid="{93D8433E-54B4-489C-90F0-8A6FC85D05D9}"/>
    <cellStyle name="_Header_DB_oneri_proventi_straordinari 3 3 3" xfId="22230" xr:uid="{F649617A-DA01-49A6-A182-7DFDEE02BC73}"/>
    <cellStyle name="_Header_DB_oneri_proventi_straordinari 3 4" xfId="11669" xr:uid="{B59509E2-5874-40F2-BE89-D6824D4E277A}"/>
    <cellStyle name="_Header_DB_oneri_proventi_straordinari 3 4 2" xfId="18604" xr:uid="{EB7A02DE-A694-4FF2-96C2-0393E2AF3B8B}"/>
    <cellStyle name="_Header_DB_oneri_proventi_straordinari 3 4 2 2" xfId="30969" xr:uid="{A7127A86-9F80-43B2-B1C8-192D78943A09}"/>
    <cellStyle name="_Header_DB_oneri_proventi_straordinari 3 4 3" xfId="24364" xr:uid="{716D9A31-6040-4173-8E63-399BD5F99F43}"/>
    <cellStyle name="_Header_DB_oneri_proventi_straordinari 4" xfId="8140" xr:uid="{2675E147-ACBF-415C-8D80-AB12CD416322}"/>
    <cellStyle name="_Header_DB_oneri_proventi_straordinari 4 2" xfId="15454" xr:uid="{03747ED7-5875-4D55-B3DA-85D11013C860}"/>
    <cellStyle name="_Header_DB_oneri_proventi_straordinari 4 2 2" xfId="27965" xr:uid="{24F7A513-E76D-4D9C-A524-3A8C04FEC72C}"/>
    <cellStyle name="_Header_DB_oneri_proventi_straordinari 5" xfId="9348" xr:uid="{99A64B9C-CFCB-4429-AFBE-C457114BEF14}"/>
    <cellStyle name="_Header_DB_oneri_proventi_straordinari 5 2" xfId="16554" xr:uid="{4BE2592A-4BD2-493A-96A6-7FC1947F454A}"/>
    <cellStyle name="_Header_DB_oneri_proventi_straordinari 5 2 2" xfId="29065" xr:uid="{68380BF8-7CE5-4016-BA86-EAA552F399C7}"/>
    <cellStyle name="_Header_DB_oneri_proventi_straordinari 5 3" xfId="22232" xr:uid="{FD54CA2A-F938-4BD1-A47A-57D2D7DFC3F5}"/>
    <cellStyle name="_Header_DB_oneri_proventi_straordinari 6" xfId="11671" xr:uid="{7645F6B3-834F-4EF5-B076-001DE042A96E}"/>
    <cellStyle name="_Header_DB_oneri_proventi_straordinari 6 2" xfId="18606" xr:uid="{7AE9FDAA-328D-4466-93CE-AB57FA9752B8}"/>
    <cellStyle name="_Header_DB_oneri_proventi_straordinari 6 2 2" xfId="30971" xr:uid="{DB722EE4-70B4-497F-BC06-935F64F90544}"/>
    <cellStyle name="_Header_DB_oneri_proventi_straordinari 6 3" xfId="24366" xr:uid="{EFA81D52-9B91-48C2-8189-2FAE21C68028}"/>
    <cellStyle name="_Header_Delta Cambi" xfId="2247" xr:uid="{B2973D5E-3E7A-4D8E-8C98-B288C2128BA3}"/>
    <cellStyle name="_Header_Delta Cambi 2" xfId="2248" xr:uid="{A6D4D410-E7A2-46A6-9E88-462F086C021B}"/>
    <cellStyle name="_Header_Delta Cambi 2 2" xfId="8144" xr:uid="{C0B00EA8-6610-4721-A6D3-803CF83AE50B}"/>
    <cellStyle name="_Header_Delta Cambi 2 2 2" xfId="15458" xr:uid="{9390557B-E89F-44F7-9E3C-CDF81E8C8087}"/>
    <cellStyle name="_Header_Delta Cambi 2 2 2 2" xfId="27969" xr:uid="{47A20623-8965-4C82-A100-3FED65FE3DE7}"/>
    <cellStyle name="_Header_Delta Cambi 2 3" xfId="9344" xr:uid="{E8B56351-3680-4D4D-9A2C-984BD8B248EF}"/>
    <cellStyle name="_Header_Delta Cambi 2 3 2" xfId="16550" xr:uid="{D4F684CE-126D-4A1A-AD3B-F6BFA2309705}"/>
    <cellStyle name="_Header_Delta Cambi 2 3 2 2" xfId="29061" xr:uid="{5BDDBB8E-64EA-46EC-AFF1-BFEC2F8D6D66}"/>
    <cellStyle name="_Header_Delta Cambi 2 3 3" xfId="22228" xr:uid="{2CA8AE68-6875-48F1-ADA4-B576BE103C84}"/>
    <cellStyle name="_Header_Delta Cambi 2 4" xfId="11667" xr:uid="{4B6FC2FE-83C5-455D-AC31-D6CDF73D7B14}"/>
    <cellStyle name="_Header_Delta Cambi 2 4 2" xfId="18602" xr:uid="{66040E7D-23B5-4448-921E-FFB75461E538}"/>
    <cellStyle name="_Header_Delta Cambi 2 4 2 2" xfId="30967" xr:uid="{2F161484-03F7-4467-BBD3-3FB0CD7033A0}"/>
    <cellStyle name="_Header_Delta Cambi 2 4 3" xfId="24362" xr:uid="{F98DCADD-46A4-4776-8531-9479B4E9BF25}"/>
    <cellStyle name="_Header_Delta Cambi 3" xfId="2249" xr:uid="{C851974B-7048-4B40-8E86-7D2E4D4B7E6A}"/>
    <cellStyle name="_Header_Delta Cambi 3 2" xfId="8145" xr:uid="{664A484E-F297-4B9C-A5CA-25393938F1C6}"/>
    <cellStyle name="_Header_Delta Cambi 3 2 2" xfId="15459" xr:uid="{9427A043-6EDD-4DB8-8715-F2C26182FD6C}"/>
    <cellStyle name="_Header_Delta Cambi 3 2 2 2" xfId="27970" xr:uid="{D38DC76E-9A08-4A26-BD7B-B64703DA2FB9}"/>
    <cellStyle name="_Header_Delta Cambi 3 3" xfId="9343" xr:uid="{E61061A0-6309-4044-98BD-B607178A37B1}"/>
    <cellStyle name="_Header_Delta Cambi 3 3 2" xfId="16549" xr:uid="{1463D3DC-D2A3-476C-BA3F-22DF695D514C}"/>
    <cellStyle name="_Header_Delta Cambi 3 3 2 2" xfId="29060" xr:uid="{7DE56B4F-E141-48B2-AA5C-F36F274CD892}"/>
    <cellStyle name="_Header_Delta Cambi 3 3 3" xfId="22227" xr:uid="{ED2AFD08-E538-4485-A9B6-C5EDFC377818}"/>
    <cellStyle name="_Header_Delta Cambi 3 4" xfId="11666" xr:uid="{BCF222F1-4CB6-4084-BA00-C8365AF96C32}"/>
    <cellStyle name="_Header_Delta Cambi 3 4 2" xfId="18601" xr:uid="{28187793-1088-4328-B3BC-798EA7A80EFB}"/>
    <cellStyle name="_Header_Delta Cambi 3 4 2 2" xfId="30966" xr:uid="{EB582A62-9D86-4541-B8C7-7D1B2A01B1A5}"/>
    <cellStyle name="_Header_Delta Cambi 3 4 3" xfId="24361" xr:uid="{86688BFC-D0E0-4A00-80AD-89C3274BCD8E}"/>
    <cellStyle name="_Header_Delta Cambi 4" xfId="8143" xr:uid="{0D48C899-93E0-41B6-862E-F07F1EBD029E}"/>
    <cellStyle name="_Header_Delta Cambi 4 2" xfId="15457" xr:uid="{792C472B-82D8-4B24-9888-6B3A4E7643A3}"/>
    <cellStyle name="_Header_Delta Cambi 4 2 2" xfId="27968" xr:uid="{77E605F0-9246-4B7A-81E0-30BB7FA3729B}"/>
    <cellStyle name="_Header_Delta Cambi 5" xfId="9345" xr:uid="{A62B0821-8A2D-4E85-8AD3-F6EE8D0514F0}"/>
    <cellStyle name="_Header_Delta Cambi 5 2" xfId="16551" xr:uid="{5A81D057-E427-4A58-AF1F-C56E838A2DBD}"/>
    <cellStyle name="_Header_Delta Cambi 5 2 2" xfId="29062" xr:uid="{4C2A6E68-E09B-4966-8235-4977F1EE9253}"/>
    <cellStyle name="_Header_Delta Cambi 5 3" xfId="22229" xr:uid="{65293FED-A0E2-474E-9D1A-6C51A71086AF}"/>
    <cellStyle name="_Header_Delta Cambi 6" xfId="11668" xr:uid="{34A3778C-AF6D-4917-8B06-A3DD43A528EE}"/>
    <cellStyle name="_Header_Delta Cambi 6 2" xfId="18603" xr:uid="{1D0046F0-D5B6-4E30-9B81-9C2C2CA23ABE}"/>
    <cellStyle name="_Header_Delta Cambi 6 2 2" xfId="30968" xr:uid="{3EC7AA3B-2E05-420A-A799-225CCE76EBF3}"/>
    <cellStyle name="_Header_Delta Cambi 6 3" xfId="24363" xr:uid="{DE928742-204A-452B-8A1E-5865A9BAB4B7}"/>
    <cellStyle name="_Header_delta perimetro 2vs ytd" xfId="2250" xr:uid="{D402E374-7E30-4FD6-8831-CFAA64D8C017}"/>
    <cellStyle name="_Header_DeltaCambi" xfId="2251" xr:uid="{9D058FCF-96C1-45EE-9536-93FB4B5782EF}"/>
    <cellStyle name="_Header_Dett. On. Prov. Op.- Stra. " xfId="2252" xr:uid="{F8036802-20EB-4222-960F-CBD5CD5C8F08}"/>
    <cellStyle name="_Header_Dett. On. Prov. Op.- Stra.  2" xfId="2253" xr:uid="{A1AFB821-86CD-4312-B5AF-17E95411DF1F}"/>
    <cellStyle name="_Header_Dett. On. Prov. Op.- Stra.  2 2" xfId="8149" xr:uid="{C8EC440E-7AF5-40C2-AB07-D255C7FA1D13}"/>
    <cellStyle name="_Header_Dett. On. Prov. Op.- Stra.  2 2 2" xfId="15462" xr:uid="{E5809404-7745-4428-85D1-B79A691931E3}"/>
    <cellStyle name="_Header_Dett. On. Prov. Op.- Stra.  2 2 2 2" xfId="27973" xr:uid="{86B6A529-950E-4056-9E76-85620F9E5FA9}"/>
    <cellStyle name="_Header_Dett. On. Prov. Op.- Stra.  2 3" xfId="9339" xr:uid="{749700B3-4FD7-4A8A-8E09-505182B77014}"/>
    <cellStyle name="_Header_Dett. On. Prov. Op.- Stra.  2 3 2" xfId="16547" xr:uid="{777AD512-D38B-4C34-AEBA-5282F6BA0315}"/>
    <cellStyle name="_Header_Dett. On. Prov. Op.- Stra.  2 3 2 2" xfId="29058" xr:uid="{56CAFD11-6B18-484D-BF08-FD1F0CF496F3}"/>
    <cellStyle name="_Header_Dett. On. Prov. Op.- Stra.  2 3 3" xfId="22223" xr:uid="{3DB5732B-FEE9-4397-971D-8DFE58C6A412}"/>
    <cellStyle name="_Header_Dett. On. Prov. Op.- Stra.  2 4" xfId="11664" xr:uid="{E0F2EEA3-34E7-4C74-9F78-559A43877AB3}"/>
    <cellStyle name="_Header_Dett. On. Prov. Op.- Stra.  2 4 2" xfId="18599" xr:uid="{3C9D26DA-1A50-4B73-8D58-C91326ABC7B9}"/>
    <cellStyle name="_Header_Dett. On. Prov. Op.- Stra.  2 4 2 2" xfId="30964" xr:uid="{21A1ECDC-A9CD-4517-A7D8-6A620E6169D1}"/>
    <cellStyle name="_Header_Dett. On. Prov. Op.- Stra.  2 4 3" xfId="24359" xr:uid="{8D3D6D35-5F58-48F9-B507-93AB6C557994}"/>
    <cellStyle name="_Header_Dett. On. Prov. Op.- Stra.  3" xfId="2254" xr:uid="{0CE9612F-FFD1-42BD-B5A6-872658A93525}"/>
    <cellStyle name="_Header_Dett. On. Prov. Op.- Stra.  3 2" xfId="8150" xr:uid="{C9778A78-6383-4671-9F0F-2C2A5800CCF3}"/>
    <cellStyle name="_Header_Dett. On. Prov. Op.- Stra.  3 2 2" xfId="15463" xr:uid="{7890E164-97F0-482F-98DE-64F0BD51163C}"/>
    <cellStyle name="_Header_Dett. On. Prov. Op.- Stra.  3 2 2 2" xfId="27974" xr:uid="{F9C808EB-6C3A-42A2-940C-600A015248AA}"/>
    <cellStyle name="_Header_Dett. On. Prov. Op.- Stra.  3 3" xfId="9338" xr:uid="{81EE2386-2FCF-4A6B-9F41-E1ADB8989403}"/>
    <cellStyle name="_Header_Dett. On. Prov. Op.- Stra.  3 3 2" xfId="16546" xr:uid="{BC4F87DD-B299-4846-8B77-D3A304032A65}"/>
    <cellStyle name="_Header_Dett. On. Prov. Op.- Stra.  3 3 2 2" xfId="29057" xr:uid="{57F60846-11A7-4A47-AA45-3BC09CA4D0AC}"/>
    <cellStyle name="_Header_Dett. On. Prov. Op.- Stra.  3 3 3" xfId="22222" xr:uid="{4E3A712C-18C4-4744-A35B-EEE0039F2CDB}"/>
    <cellStyle name="_Header_Dett. On. Prov. Op.- Stra.  3 4" xfId="11663" xr:uid="{9E40986B-1A42-40CA-81C2-93C09D436134}"/>
    <cellStyle name="_Header_Dett. On. Prov. Op.- Stra.  3 4 2" xfId="18598" xr:uid="{56CD1339-1DC5-4636-A915-4DFCA2F57153}"/>
    <cellStyle name="_Header_Dett. On. Prov. Op.- Stra.  3 4 2 2" xfId="30963" xr:uid="{4AD862C7-146B-4B8A-8003-1627CD889A6C}"/>
    <cellStyle name="_Header_Dett. On. Prov. Op.- Stra.  3 4 3" xfId="24358" xr:uid="{6B5497BB-B3AE-4AA3-ABDF-48F8C9AD4B7D}"/>
    <cellStyle name="_Header_Dett. On. Prov. Op.- Stra.  4" xfId="8148" xr:uid="{2DBDF731-8C31-4B75-B4DF-F501FFB4827C}"/>
    <cellStyle name="_Header_Dett. On. Prov. Op.- Stra.  4 2" xfId="15461" xr:uid="{B9AF9BF0-37D0-4005-8F61-9D9386871931}"/>
    <cellStyle name="_Header_Dett. On. Prov. Op.- Stra.  4 2 2" xfId="27972" xr:uid="{2F7E6BF8-BC5F-401C-9FF6-F67DE715FAC6}"/>
    <cellStyle name="_Header_Dett. On. Prov. Op.- Stra.  5" xfId="9340" xr:uid="{90E0A243-EC78-47E8-BB85-49A66A586366}"/>
    <cellStyle name="_Header_Dett. On. Prov. Op.- Stra.  5 2" xfId="16548" xr:uid="{9B674384-FE41-4CDE-88C2-AF6163EE5AEC}"/>
    <cellStyle name="_Header_Dett. On. Prov. Op.- Stra.  5 2 2" xfId="29059" xr:uid="{CF0CFD1E-12B9-4A37-BD9D-2F35FFF12552}"/>
    <cellStyle name="_Header_Dett. On. Prov. Op.- Stra.  5 3" xfId="22224" xr:uid="{26141969-D3FD-4289-BC80-4EBFA3E1EB26}"/>
    <cellStyle name="_Header_Dett. On. Prov. Op.- Stra.  6" xfId="11665" xr:uid="{E6530185-CEDA-4154-9562-EE398E3723D1}"/>
    <cellStyle name="_Header_Dett. On. Prov. Op.- Stra.  6 2" xfId="18600" xr:uid="{55BDCD34-9719-42EA-87D7-07C4AC937FEE}"/>
    <cellStyle name="_Header_Dett. On. Prov. Op.- Stra.  6 2 2" xfId="30965" xr:uid="{3F75CE88-D7C8-4199-A131-1F6433A32D7D}"/>
    <cellStyle name="_Header_Dett. On. Prov. Op.- Stra.  6 3" xfId="24360" xr:uid="{835923FD-8DF6-4283-98A6-A546A8D724E2}"/>
    <cellStyle name="_Header_Dett. Prov.On.Op.Stra" xfId="2255" xr:uid="{70243097-C72C-4B12-92F0-5DF934F9853A}"/>
    <cellStyle name="_Header_Dett. Prov.On.Op.Stra 2" xfId="2256" xr:uid="{99BA564E-F399-4D0E-B7E9-C1D3E2FCBA49}"/>
    <cellStyle name="_Header_Dett. Prov.On.Op.Stra 2 2" xfId="8152" xr:uid="{990E9509-19AC-493B-AD64-2B890408F1BD}"/>
    <cellStyle name="_Header_Dett. Prov.On.Op.Stra 2 2 2" xfId="15465" xr:uid="{BBCECEF3-3C54-4FE8-BDAD-FE5D91ABBD50}"/>
    <cellStyle name="_Header_Dett. Prov.On.Op.Stra 2 2 2 2" xfId="27976" xr:uid="{133D27FF-EC7D-43EF-BCCE-F064743C74E3}"/>
    <cellStyle name="_Header_Dett. Prov.On.Op.Stra 2 3" xfId="9335" xr:uid="{1B59B088-C11E-4AE6-B303-7B2E138C455E}"/>
    <cellStyle name="_Header_Dett. Prov.On.Op.Stra 2 3 2" xfId="16543" xr:uid="{8F7E95CA-FCEE-4418-A45D-17AD9FFDC6AF}"/>
    <cellStyle name="_Header_Dett. Prov.On.Op.Stra 2 3 2 2" xfId="29054" xr:uid="{DB3BA982-004B-4622-8894-6B1B3ABB8285}"/>
    <cellStyle name="_Header_Dett. Prov.On.Op.Stra 2 3 3" xfId="22219" xr:uid="{92CE36DB-F5E9-4427-85DD-BC18D6B28D9F}"/>
    <cellStyle name="_Header_Dett. Prov.On.Op.Stra 2 4" xfId="11661" xr:uid="{E8ED7721-52D5-4503-A206-126583A689C9}"/>
    <cellStyle name="_Header_Dett. Prov.On.Op.Stra 2 4 2" xfId="18596" xr:uid="{5F5AEFFF-BBE4-4C64-8859-7DBF4E0BD1B2}"/>
    <cellStyle name="_Header_Dett. Prov.On.Op.Stra 2 4 2 2" xfId="30961" xr:uid="{57037BC4-27DF-4F82-9964-BD3C46566ABE}"/>
    <cellStyle name="_Header_Dett. Prov.On.Op.Stra 2 4 3" xfId="24356" xr:uid="{9860386D-B695-4900-BBCC-DA3415F8F0A1}"/>
    <cellStyle name="_Header_Dett. Prov.On.Op.Stra 3" xfId="2257" xr:uid="{C2C38098-B300-444B-864E-BC553EA02E62}"/>
    <cellStyle name="_Header_Dett. Prov.On.Op.Stra 3 2" xfId="8153" xr:uid="{3C4D391C-0107-4766-BF06-93E503DBA369}"/>
    <cellStyle name="_Header_Dett. Prov.On.Op.Stra 3 2 2" xfId="15466" xr:uid="{BE2A21A1-DF79-42C6-B5B5-DF9C4EBAF9FE}"/>
    <cellStyle name="_Header_Dett. Prov.On.Op.Stra 3 2 2 2" xfId="27977" xr:uid="{E0CF1054-D531-48DA-AF45-A0564D1AF1D1}"/>
    <cellStyle name="_Header_Dett. Prov.On.Op.Stra 3 3" xfId="9334" xr:uid="{FF4610B3-8DBB-44DE-8B56-A790F0984D0B}"/>
    <cellStyle name="_Header_Dett. Prov.On.Op.Stra 3 3 2" xfId="16542" xr:uid="{ABA67044-A297-4CA0-B16A-39652743FB13}"/>
    <cellStyle name="_Header_Dett. Prov.On.Op.Stra 3 3 2 2" xfId="29053" xr:uid="{8572043D-A9F9-4D81-93C7-87ECA601C952}"/>
    <cellStyle name="_Header_Dett. Prov.On.Op.Stra 3 3 3" xfId="22218" xr:uid="{28F5A769-6611-4A3B-9956-DF8C0413E9D8}"/>
    <cellStyle name="_Header_Dett. Prov.On.Op.Stra 3 4" xfId="11660" xr:uid="{F35DE8AA-4626-4693-B109-B6F9EBA4D8A9}"/>
    <cellStyle name="_Header_Dett. Prov.On.Op.Stra 3 4 2" xfId="18595" xr:uid="{0D87F570-A67F-4C98-B3AA-1C8F24BCEB65}"/>
    <cellStyle name="_Header_Dett. Prov.On.Op.Stra 3 4 2 2" xfId="30960" xr:uid="{A498329F-441E-476A-907E-327EB04A8DEA}"/>
    <cellStyle name="_Header_Dett. Prov.On.Op.Stra 3 4 3" xfId="24355" xr:uid="{CA72DED9-D423-4A9B-B1F7-2F89CD4BE3DA}"/>
    <cellStyle name="_Header_Dett. Prov.On.Op.Stra 4" xfId="8151" xr:uid="{C83E28CC-B1F2-46A5-B9AE-3BC56C8D1E24}"/>
    <cellStyle name="_Header_Dett. Prov.On.Op.Stra 4 2" xfId="15464" xr:uid="{B086F6D6-A2A8-43C7-AC2D-85526F3B4C2F}"/>
    <cellStyle name="_Header_Dett. Prov.On.Op.Stra 4 2 2" xfId="27975" xr:uid="{98482837-9B3E-41ED-9F0C-7CEBB3A16855}"/>
    <cellStyle name="_Header_Dett. Prov.On.Op.Stra 5" xfId="9337" xr:uid="{842538CC-0DF9-4897-AE63-B8AE7C80B494}"/>
    <cellStyle name="_Header_Dett. Prov.On.Op.Stra 5 2" xfId="16545" xr:uid="{996B5B1A-DB41-4CA0-8D57-594C5542BD62}"/>
    <cellStyle name="_Header_Dett. Prov.On.Op.Stra 5 2 2" xfId="29056" xr:uid="{3A0A60D5-1952-4F8A-B301-ED0B553C18B8}"/>
    <cellStyle name="_Header_Dett. Prov.On.Op.Stra 5 3" xfId="22221" xr:uid="{E7951B0C-ECA1-41C7-9330-3E29CBDE3B51}"/>
    <cellStyle name="_Header_Dett. Prov.On.Op.Stra 6" xfId="11662" xr:uid="{8355F7EE-0724-4D68-94C5-C091AFD90ED3}"/>
    <cellStyle name="_Header_Dett. Prov.On.Op.Stra 6 2" xfId="18597" xr:uid="{597D339F-CA48-42B4-958B-6E42A7622D90}"/>
    <cellStyle name="_Header_Dett. Prov.On.Op.Stra 6 2 2" xfId="30962" xr:uid="{6C71337E-6A56-4E26-837A-9AE40D4D2D9D}"/>
    <cellStyle name="_Header_Dett. Prov.On.Op.Stra 6 3" xfId="24357" xr:uid="{EA532F44-56D3-480E-846F-342C6F5F5221}"/>
    <cellStyle name="_Header_Dettagli cash Iveco Comau Teksid" xfId="2258" xr:uid="{0F8275DF-EACD-4B14-B254-9AAA04C251BC}"/>
    <cellStyle name="_Header_dettagli per memo ROF1" xfId="2259" xr:uid="{F486CEA4-0E38-4E5F-B4B1-430ED18E1859}"/>
    <cellStyle name="_Header_dettaglio INVESTIMENTI PER SETTORE" xfId="2260" xr:uid="{0024521E-7EB2-4908-BE52-928DD290E71B}"/>
    <cellStyle name="_Header_DocxCEO Fcst Rev" xfId="2261" xr:uid="{B0CD7E49-841B-4703-9D3B-D48590850C7A}"/>
    <cellStyle name="_Header_DocxCEO Fcst Rev 2" xfId="2262" xr:uid="{5D9216B3-7644-4C35-8A55-737B352B9B42}"/>
    <cellStyle name="_Header_DocxCEO Fcst Rev 2 2" xfId="8158" xr:uid="{AA12E79D-9040-4471-9F43-8308D58104AC}"/>
    <cellStyle name="_Header_DocxCEO Fcst Rev 2 2 2" xfId="15470" xr:uid="{2EAFAD60-D10A-4772-8B2A-3E2699B9A9AD}"/>
    <cellStyle name="_Header_DocxCEO Fcst Rev 2 2 2 2" xfId="27981" xr:uid="{BDC8E5E8-E01F-4656-80BE-793AEEB871EA}"/>
    <cellStyle name="_Header_DocxCEO Fcst Rev 2 3" xfId="9328" xr:uid="{0CF5BC13-0E08-4E8D-8B4C-23BF1DC0572E}"/>
    <cellStyle name="_Header_DocxCEO Fcst Rev 2 3 2" xfId="16540" xr:uid="{CBE99D20-229E-4411-9892-DFF475DE3AB1}"/>
    <cellStyle name="_Header_DocxCEO Fcst Rev 2 3 2 2" xfId="29051" xr:uid="{A482265D-FEBA-4426-81B6-FF94FA13DB6A}"/>
    <cellStyle name="_Header_DocxCEO Fcst Rev 2 3 3" xfId="22212" xr:uid="{4F935B17-169B-4210-B2E6-1EE7C3249CE6}"/>
    <cellStyle name="_Header_DocxCEO Fcst Rev 2 4" xfId="11658" xr:uid="{BB227B42-8B99-49BF-8BE6-AC2547D87BB7}"/>
    <cellStyle name="_Header_DocxCEO Fcst Rev 2 4 2" xfId="18593" xr:uid="{6128B334-C59E-4883-8ABD-54219DC9523C}"/>
    <cellStyle name="_Header_DocxCEO Fcst Rev 2 4 2 2" xfId="30958" xr:uid="{FE19F03B-50B2-464A-B40B-71A2CB7139EF}"/>
    <cellStyle name="_Header_DocxCEO Fcst Rev 2 4 3" xfId="24353" xr:uid="{572A9400-BF46-4018-8BDE-7580B269EE37}"/>
    <cellStyle name="_Header_DocxCEO Fcst Rev 3" xfId="2263" xr:uid="{0707E8D4-311E-4148-8B47-8F38B84FCFFD}"/>
    <cellStyle name="_Header_DocxCEO Fcst Rev 3 2" xfId="8159" xr:uid="{CC4C52FA-12D8-4720-BDF6-778683D137FE}"/>
    <cellStyle name="_Header_DocxCEO Fcst Rev 3 2 2" xfId="15471" xr:uid="{B1146250-EE15-4A82-AB9C-8CD32252C3D5}"/>
    <cellStyle name="_Header_DocxCEO Fcst Rev 3 2 2 2" xfId="27982" xr:uid="{8231F4E9-A307-412E-B27B-4EA55B1FE50B}"/>
    <cellStyle name="_Header_DocxCEO Fcst Rev 3 3" xfId="9327" xr:uid="{266923CD-67E0-4D91-90B7-6305071195AA}"/>
    <cellStyle name="_Header_DocxCEO Fcst Rev 3 3 2" xfId="16539" xr:uid="{2852A113-31D9-4510-BF7D-70E70EF7776D}"/>
    <cellStyle name="_Header_DocxCEO Fcst Rev 3 3 2 2" xfId="29050" xr:uid="{109969B6-6A9E-4E4F-9790-C03C40A3E7F6}"/>
    <cellStyle name="_Header_DocxCEO Fcst Rev 3 3 3" xfId="22211" xr:uid="{56AE88BD-AC6A-4A48-81E1-D06549E27088}"/>
    <cellStyle name="_Header_DocxCEO Fcst Rev 3 4" xfId="11657" xr:uid="{EC54433D-5EE6-4A9B-A198-DA7332BF49A0}"/>
    <cellStyle name="_Header_DocxCEO Fcst Rev 3 4 2" xfId="18592" xr:uid="{81692239-1286-49F4-87C0-5C38E083EE7D}"/>
    <cellStyle name="_Header_DocxCEO Fcst Rev 3 4 2 2" xfId="30957" xr:uid="{8CD559C6-1B66-437B-A656-064876B263BA}"/>
    <cellStyle name="_Header_DocxCEO Fcst Rev 3 4 3" xfId="24352" xr:uid="{FA840860-1EB1-488A-AF0E-9E3BA9FD752A}"/>
    <cellStyle name="_Header_DocxCEO Fcst Rev 4" xfId="8185" xr:uid="{F91AF079-17F8-4463-9F72-CB2EFB5BED80}"/>
    <cellStyle name="_Header_DocxCEO Fcst Rev 4 2" xfId="15497" xr:uid="{2CAA5ACF-597B-480A-9F78-CBF8E1512795}"/>
    <cellStyle name="_Header_DocxCEO Fcst Rev 4 2 2" xfId="28008" xr:uid="{A20E109B-6882-45EC-92D5-7B9FE0DFB4F7}"/>
    <cellStyle name="_Header_DocxCEO Fcst Rev 5" xfId="9329" xr:uid="{7EC152C9-4AD8-428F-958E-C71C69B84F1A}"/>
    <cellStyle name="_Header_DocxCEO Fcst Rev 5 2" xfId="16541" xr:uid="{ECB77765-6C6D-43DD-A051-6929CBCABB86}"/>
    <cellStyle name="_Header_DocxCEO Fcst Rev 5 2 2" xfId="29052" xr:uid="{EB0BF189-F701-49B1-842E-C208F24CCF3E}"/>
    <cellStyle name="_Header_DocxCEO Fcst Rev 5 3" xfId="22213" xr:uid="{7CA1B8A8-DC95-4D9F-A4E9-E409FF8EB0CF}"/>
    <cellStyle name="_Header_DocxCEO Fcst Rev 6" xfId="11659" xr:uid="{9DF2B38C-C458-4B3E-82C4-237D664A7CFC}"/>
    <cellStyle name="_Header_DocxCEO Fcst Rev 6 2" xfId="18594" xr:uid="{A32ABE04-4B0B-4ABC-9806-07268B687DD5}"/>
    <cellStyle name="_Header_DocxCEO Fcst Rev 6 2 2" xfId="30959" xr:uid="{3F71B9D0-8439-41E1-BA15-68822970B06B}"/>
    <cellStyle name="_Header_DocxCEO Fcst Rev 6 3" xfId="24354" xr:uid="{6BC60E37-73C1-4F1B-87F2-713012F9DB52}"/>
    <cellStyle name="_Header_e-Cash flow by quarter" xfId="2264" xr:uid="{7097BF3D-97B6-44C8-B985-F07FBDA435A6}"/>
    <cellStyle name="_Header_F2 - Restructuring costs" xfId="2265" xr:uid="{A0E4EC3D-93E2-4A2E-B4E4-B87D007B1BDD}"/>
    <cellStyle name="_Header_F2 - Restructuring costs 2" xfId="2266" xr:uid="{59F70674-538D-4FF4-BD38-87B0C9CFBBEC}"/>
    <cellStyle name="_Header_F2 - Restructuring costs 2 2" xfId="8162" xr:uid="{843B27EC-12BE-4CB2-B8B4-A8FDF16EE54C}"/>
    <cellStyle name="_Header_F2 - Restructuring costs 2 2 2" xfId="15474" xr:uid="{511910EB-5B65-46C9-9262-390249DADCB0}"/>
    <cellStyle name="_Header_F2 - Restructuring costs 2 2 2 2" xfId="27985" xr:uid="{80E6D8CC-2001-4395-9EEC-72A269C21674}"/>
    <cellStyle name="_Header_F2 - Restructuring costs 2 3" xfId="9324" xr:uid="{60CC5F11-8FCE-44FE-A2E0-9B4390E35E54}"/>
    <cellStyle name="_Header_F2 - Restructuring costs 2 3 2" xfId="16537" xr:uid="{794C5013-182E-429D-9955-870348861D8F}"/>
    <cellStyle name="_Header_F2 - Restructuring costs 2 3 2 2" xfId="29048" xr:uid="{92DB1E9D-C0D2-43BF-8676-D5F1B7676DA3}"/>
    <cellStyle name="_Header_F2 - Restructuring costs 2 3 3" xfId="22208" xr:uid="{72824665-1C7C-4CF1-913E-F1C438B1F6B9}"/>
    <cellStyle name="_Header_F2 - Restructuring costs 2 4" xfId="11656" xr:uid="{5AE17433-282F-46C8-85F9-7F9A7333168D}"/>
    <cellStyle name="_Header_F2 - Restructuring costs 2 4 2" xfId="18591" xr:uid="{EA397236-9665-4C30-BFF0-A1F97518AC09}"/>
    <cellStyle name="_Header_F2 - Restructuring costs 2 4 2 2" xfId="30956" xr:uid="{1B376D8C-77FE-44E7-83CC-E4C856838465}"/>
    <cellStyle name="_Header_F2 - Restructuring costs 2 4 3" xfId="24351" xr:uid="{660233E9-79C9-40A5-A5B5-694CFDB4679A}"/>
    <cellStyle name="_Header_F2 - Restructuring costs 3" xfId="2267" xr:uid="{6C0124B0-F381-44C8-9895-322A010A6831}"/>
    <cellStyle name="_Header_F2 - Restructuring costs 3 2" xfId="8163" xr:uid="{8210AEA4-6F37-42C6-AE86-502C95C97C7A}"/>
    <cellStyle name="_Header_F2 - Restructuring costs 3 2 2" xfId="15475" xr:uid="{57AC80D8-9328-4CE4-ACDD-8A17DFA2B85F}"/>
    <cellStyle name="_Header_F2 - Restructuring costs 3 2 2 2" xfId="27986" xr:uid="{F416C957-8A42-4F5D-9BEC-188DC7800749}"/>
    <cellStyle name="_Header_F2 - Restructuring costs 3 3" xfId="9323" xr:uid="{335B8849-60C7-49F6-AD65-0EBDAA94C509}"/>
    <cellStyle name="_Header_F2 - Restructuring costs 3 3 2" xfId="16536" xr:uid="{15392AB7-CC11-4042-811A-FE3CC16227E3}"/>
    <cellStyle name="_Header_F2 - Restructuring costs 3 3 2 2" xfId="29047" xr:uid="{DAA8380B-ED9B-4D4B-8B03-5F343C0EC083}"/>
    <cellStyle name="_Header_F2 - Restructuring costs 3 3 3" xfId="22207" xr:uid="{F09A1C43-89AA-4544-B9CA-45C69DB6A35B}"/>
    <cellStyle name="_Header_F2 - Restructuring costs 3 4" xfId="11655" xr:uid="{216A9B4B-E5C7-4C1A-8307-7760588E6BBC}"/>
    <cellStyle name="_Header_F2 - Restructuring costs 3 4 2" xfId="18590" xr:uid="{438DE78E-B2F0-41B4-A61A-4331DB2A67DD}"/>
    <cellStyle name="_Header_F2 - Restructuring costs 3 4 2 2" xfId="30955" xr:uid="{17D41F9F-A618-4A70-916C-65F2BAFA810E}"/>
    <cellStyle name="_Header_F2 - Restructuring costs 3 4 3" xfId="24350" xr:uid="{224957BB-EE4E-4A3E-A5C8-2B9D012B6BC5}"/>
    <cellStyle name="_Header_F2 - Restructuring costs 4" xfId="8161" xr:uid="{A41ECEB1-AF9F-46F2-A33D-F5A7F1F4441D}"/>
    <cellStyle name="_Header_F2 - Restructuring costs 4 2" xfId="15473" xr:uid="{E4FED406-75A0-4215-B05B-A6767AB64A4C}"/>
    <cellStyle name="_Header_F2 - Restructuring costs 4 2 2" xfId="27984" xr:uid="{EEF0F177-E5D6-4263-931A-919639765173}"/>
    <cellStyle name="_Header_F2 - Restructuring costs 5" xfId="9325" xr:uid="{E928FD92-C735-469F-B6D0-06DD89144B76}"/>
    <cellStyle name="_Header_F2 - Restructuring costs 5 2" xfId="16538" xr:uid="{FA23EC40-1EEF-416F-9AF6-08574EDF4078}"/>
    <cellStyle name="_Header_F2 - Restructuring costs 5 2 2" xfId="29049" xr:uid="{FC221E84-8878-4D9D-85DD-0CF25A0DABE6}"/>
    <cellStyle name="_Header_F2 - Restructuring costs 5 3" xfId="22209" xr:uid="{D6EF1217-B2E1-4B9A-AEA8-DE241B597D2F}"/>
    <cellStyle name="_Header_F2 - Restructuring costs 6" xfId="11653" xr:uid="{7862D217-1368-4FFF-812E-A5489C659856}"/>
    <cellStyle name="_Header_F2 - Restructuring costs 6 2" xfId="18588" xr:uid="{A0C19E10-7467-4034-A771-CCA0EF85BEB0}"/>
    <cellStyle name="_Header_F2 - Restructuring costs 6 2 2" xfId="30953" xr:uid="{F499F93B-AE53-4EE5-893E-278B4846198B}"/>
    <cellStyle name="_Header_F2 - Restructuring costs 6 3" xfId="24348" xr:uid="{080E477A-8B80-41A5-BD76-C3EC5343ADED}"/>
    <cellStyle name="_Header_Ferrari" xfId="2268" xr:uid="{55639D1C-D3AA-44C2-B794-BC90E6513EAA}"/>
    <cellStyle name="_Header_Ferrari 2" xfId="2269" xr:uid="{416E931D-3D42-4A31-8188-9D086A3806BC}"/>
    <cellStyle name="_Header_Ferrari 2 2" xfId="8165" xr:uid="{7451F6DD-0968-4343-9430-5E9AAFE00465}"/>
    <cellStyle name="_Header_Ferrari 2 2 2" xfId="15477" xr:uid="{0B5DCE46-94F2-4780-A1CE-D55090A3B53E}"/>
    <cellStyle name="_Header_Ferrari 2 2 2 2" xfId="27988" xr:uid="{97A61072-F322-4768-917F-3191816EE630}"/>
    <cellStyle name="_Header_Ferrari 2 3" xfId="9321" xr:uid="{55563ED1-B758-4ADB-9FC9-1C52CCFD56E5}"/>
    <cellStyle name="_Header_Ferrari 2 3 2" xfId="16534" xr:uid="{F480CDC6-AEC1-4043-83BC-701C0B283451}"/>
    <cellStyle name="_Header_Ferrari 2 3 2 2" xfId="29045" xr:uid="{5DE6F524-FF15-4A03-96DA-B102DCFC4F09}"/>
    <cellStyle name="_Header_Ferrari 2 3 3" xfId="22205" xr:uid="{EB0A7AF2-18D6-4990-B909-51613303A301}"/>
    <cellStyle name="_Header_Ferrari 2 4" xfId="13213" xr:uid="{1333F8C5-A0F7-49FD-9D0E-ADB67BD7F596}"/>
    <cellStyle name="_Header_Ferrari 2 4 2" xfId="18927" xr:uid="{51A62691-0F5F-4CA2-AEC9-E24E66A4EB83}"/>
    <cellStyle name="_Header_Ferrari 2 4 2 2" xfId="31292" xr:uid="{1C440F7D-9787-4822-AB46-58C11A10139F}"/>
    <cellStyle name="_Header_Ferrari 2 4 3" xfId="25903" xr:uid="{90AC1424-4064-4C1A-94AC-5A110E4501A7}"/>
    <cellStyle name="_Header_Ferrari 3" xfId="2270" xr:uid="{B6C0B89A-5012-4818-B36F-3A1C977C2909}"/>
    <cellStyle name="_Header_Ferrari 3 2" xfId="8166" xr:uid="{FF689D37-8ADC-407A-903E-59B9963ABCEC}"/>
    <cellStyle name="_Header_Ferrari 3 2 2" xfId="15478" xr:uid="{545A38A4-C669-47C7-841F-74E12EC08A55}"/>
    <cellStyle name="_Header_Ferrari 3 2 2 2" xfId="27989" xr:uid="{7A3D13FE-6A08-4C63-B6A1-3A5F005EB3C7}"/>
    <cellStyle name="_Header_Ferrari 3 3" xfId="9320" xr:uid="{B9531F13-E754-4536-A7E9-186C733DB0E6}"/>
    <cellStyle name="_Header_Ferrari 3 3 2" xfId="16533" xr:uid="{ED7C4D89-393B-444E-9108-5B8D9C99A9E5}"/>
    <cellStyle name="_Header_Ferrari 3 3 2 2" xfId="29044" xr:uid="{FE78CB65-11AF-44E1-B11C-CC51E25357DF}"/>
    <cellStyle name="_Header_Ferrari 3 3 3" xfId="22204" xr:uid="{58FBE385-5BFA-4718-B15F-5FB6B377A98F}"/>
    <cellStyle name="_Header_Ferrari 3 4" xfId="11652" xr:uid="{AAC753E3-C4AC-4482-B070-7DA42A833183}"/>
    <cellStyle name="_Header_Ferrari 3 4 2" xfId="18587" xr:uid="{927B2E18-2670-402A-BFB5-1E814387CC88}"/>
    <cellStyle name="_Header_Ferrari 3 4 2 2" xfId="30952" xr:uid="{D49E0E5D-C75D-402C-BCF2-0101E225776C}"/>
    <cellStyle name="_Header_Ferrari 3 4 3" xfId="24347" xr:uid="{D936CE32-3BDF-49AB-9FC2-07204AB89241}"/>
    <cellStyle name="_Header_Ferrari 4" xfId="8164" xr:uid="{72EDE7B4-C0C5-4278-9AEE-D51431655E8D}"/>
    <cellStyle name="_Header_Ferrari 4 2" xfId="15476" xr:uid="{59625B35-B050-43DF-8759-0B14F6CB8A6B}"/>
    <cellStyle name="_Header_Ferrari 4 2 2" xfId="27987" xr:uid="{67B29EBC-B6CC-4CD0-AB02-E45B19BA09B2}"/>
    <cellStyle name="_Header_Ferrari 5" xfId="9322" xr:uid="{F5E338B5-5F7B-4514-AFCB-555CE48400E0}"/>
    <cellStyle name="_Header_Ferrari 5 2" xfId="16535" xr:uid="{B985917D-6321-4211-B5C1-7149767DC913}"/>
    <cellStyle name="_Header_Ferrari 5 2 2" xfId="29046" xr:uid="{8C2D3412-10C7-4C55-9052-918D2287DAA5}"/>
    <cellStyle name="_Header_Ferrari 5 3" xfId="22206" xr:uid="{FB8CD7D2-F5AA-4BC1-A7B0-5A23895CBE66}"/>
    <cellStyle name="_Header_Ferrari 6" xfId="11635" xr:uid="{1166F781-B99D-47BF-946A-35901B177A0F}"/>
    <cellStyle name="_Header_Ferrari 6 2" xfId="18570" xr:uid="{F1953D27-09D4-4192-BADC-F6C9D4A61ED2}"/>
    <cellStyle name="_Header_Ferrari 6 2 2" xfId="30935" xr:uid="{ECAF889C-BF37-492A-AE9E-C1A588C474D2}"/>
    <cellStyle name="_Header_Ferrari 6 3" xfId="24330" xr:uid="{0DB2744D-3A85-45B8-9E87-FDA0C0F791D4}"/>
    <cellStyle name="_Header_File Varianze HD budget 2004" xfId="2271" xr:uid="{23F70813-23A5-4037-99A4-1D2A31C48D38}"/>
    <cellStyle name="_Header_Financials" xfId="2272" xr:uid="{AFD6D938-0451-44E2-ACB5-E259C1B64DCA}"/>
    <cellStyle name="_Header_FinSec" xfId="2273" xr:uid="{F4300C27-2C25-4C35-943D-FE784FD38AFB}"/>
    <cellStyle name="_Header_flash a zanconti" xfId="2274" xr:uid="{5BF22BF4-4255-4447-83D3-73D03A77B487}"/>
    <cellStyle name="_Header_Flash Comm" xfId="2275" xr:uid="{BDC4B9FC-1BF6-4FED-B001-49ACF39839DA}"/>
    <cellStyle name="_Header_FLASH E CONS MENSILE" xfId="2276" xr:uid="{5C86AB00-5335-49CA-9A69-C68BEF11D2D4}"/>
    <cellStyle name="_Header_FREE CASH FLOW" xfId="2277" xr:uid="{4AFF6E51-B2E0-4393-8A15-7470AA70BD9D}"/>
    <cellStyle name="_Header_FREE CASH FLOW 2" xfId="2278" xr:uid="{AFB34FA9-9634-479D-B948-C9FB75CB2BBA}"/>
    <cellStyle name="_Header_FREE CASH FLOW 2 2" xfId="8174" xr:uid="{6317448F-DE49-4D2C-83EC-0B25BDC4C597}"/>
    <cellStyle name="_Header_FREE CASH FLOW 2 2 2" xfId="15486" xr:uid="{A4878E0D-E299-4502-8B36-E5BECAC4B6A3}"/>
    <cellStyle name="_Header_FREE CASH FLOW 2 2 2 2" xfId="27997" xr:uid="{D3A5C61C-3916-41E5-BB94-42E0812F25B9}"/>
    <cellStyle name="_Header_FREE CASH FLOW 2 3" xfId="9312" xr:uid="{B7F623B2-68AC-4D68-9AF4-318A20FF9D81}"/>
    <cellStyle name="_Header_FREE CASH FLOW 2 3 2" xfId="16530" xr:uid="{A4A8ABE8-6961-401A-A04B-755FB11C2E33}"/>
    <cellStyle name="_Header_FREE CASH FLOW 2 3 2 2" xfId="29041" xr:uid="{C37819F2-6E1F-461B-9E09-04DA216CA5FE}"/>
    <cellStyle name="_Header_FREE CASH FLOW 2 3 3" xfId="22196" xr:uid="{D2EA09EB-59D0-4511-8C08-0E214B4817DB}"/>
    <cellStyle name="_Header_FREE CASH FLOW 2 4" xfId="11650" xr:uid="{9AD39A04-392F-44F6-A305-941D1081D55A}"/>
    <cellStyle name="_Header_FREE CASH FLOW 2 4 2" xfId="18585" xr:uid="{C8ED7912-F413-4E71-9248-7BCB4361CCC2}"/>
    <cellStyle name="_Header_FREE CASH FLOW 2 4 2 2" xfId="30950" xr:uid="{1071F756-37AB-480F-9B21-8149F60EFB7F}"/>
    <cellStyle name="_Header_FREE CASH FLOW 2 4 3" xfId="24345" xr:uid="{F13B4C6C-5EEE-4677-A87B-20671E6C9131}"/>
    <cellStyle name="_Header_FREE CASH FLOW 3" xfId="2279" xr:uid="{8CDBF333-A775-43A2-871E-EB245C5889E6}"/>
    <cellStyle name="_Header_FREE CASH FLOW 3 2" xfId="8175" xr:uid="{1D16C72D-1309-429C-8C29-AFEE64AEBACA}"/>
    <cellStyle name="_Header_FREE CASH FLOW 3 2 2" xfId="15487" xr:uid="{47C3671B-3152-4C70-A47F-90A9F639609E}"/>
    <cellStyle name="_Header_FREE CASH FLOW 3 2 2 2" xfId="27998" xr:uid="{BC13DEEB-1676-439A-818A-D30EF41D872E}"/>
    <cellStyle name="_Header_FREE CASH FLOW 3 3" xfId="9313" xr:uid="{ED70671E-F318-4A2B-8792-F87C95183EE4}"/>
    <cellStyle name="_Header_FREE CASH FLOW 3 3 2" xfId="16531" xr:uid="{8AC3A116-3191-45B8-8580-A1BAB0436B00}"/>
    <cellStyle name="_Header_FREE CASH FLOW 3 3 2 2" xfId="29042" xr:uid="{67F5FD4F-5280-47B7-830D-E72F77F8F1BA}"/>
    <cellStyle name="_Header_FREE CASH FLOW 3 3 3" xfId="22197" xr:uid="{B75C6E29-8983-47C2-937D-E41777638BEC}"/>
    <cellStyle name="_Header_FREE CASH FLOW 3 4" xfId="11649" xr:uid="{29007CD8-FA76-4600-891E-580AAD986D3D}"/>
    <cellStyle name="_Header_FREE CASH FLOW 3 4 2" xfId="18584" xr:uid="{3DCB7B9B-4926-4464-B9CF-AF6D32BEA610}"/>
    <cellStyle name="_Header_FREE CASH FLOW 3 4 2 2" xfId="30949" xr:uid="{104AD929-8895-4726-95A5-9712473FBAED}"/>
    <cellStyle name="_Header_FREE CASH FLOW 3 4 3" xfId="24344" xr:uid="{B9CDDCF2-7707-4787-80F9-ED6000A45643}"/>
    <cellStyle name="_Header_FREE CASH FLOW 4" xfId="8173" xr:uid="{F444DDD5-C867-4A1C-A331-62A6B238E791}"/>
    <cellStyle name="_Header_FREE CASH FLOW 4 2" xfId="15485" xr:uid="{C0AC6988-F77A-42F1-B5F6-42EDA422F4E5}"/>
    <cellStyle name="_Header_FREE CASH FLOW 4 2 2" xfId="27996" xr:uid="{485CECBF-B3D3-4343-984A-BA296143AC34}"/>
    <cellStyle name="_Header_FREE CASH FLOW 5" xfId="9315" xr:uid="{9439A33E-9C9A-4E04-B985-DDAA001B1A47}"/>
    <cellStyle name="_Header_FREE CASH FLOW 5 2" xfId="16532" xr:uid="{B7E8DFF7-570C-4288-87E8-31E6E83AC9B7}"/>
    <cellStyle name="_Header_FREE CASH FLOW 5 2 2" xfId="29043" xr:uid="{C426143D-ABD4-46F6-A621-C267DF6F976D}"/>
    <cellStyle name="_Header_FREE CASH FLOW 5 3" xfId="22199" xr:uid="{C953A121-0E49-4985-9485-718F8D1F0741}"/>
    <cellStyle name="_Header_FREE CASH FLOW 6" xfId="11651" xr:uid="{4172CEA9-366E-4389-9717-6CE261550DC4}"/>
    <cellStyle name="_Header_FREE CASH FLOW 6 2" xfId="18586" xr:uid="{50FEC0A0-8BB3-42C7-B17E-9E5479CE44EF}"/>
    <cellStyle name="_Header_FREE CASH FLOW 6 2 2" xfId="30951" xr:uid="{C0CF6C96-238A-46AD-9709-8DF9B36E1206}"/>
    <cellStyle name="_Header_FREE CASH FLOW 6 3" xfId="24346" xr:uid="{3EE7D679-47AD-44CE-BD9F-26ED9D3ECC06}"/>
    <cellStyle name="_Header_FREE CASH FLOW." xfId="2280" xr:uid="{21A028BC-B076-495D-BAB1-21CA8238A0AA}"/>
    <cellStyle name="_Header_FREE CASH FLOW. 2" xfId="2281" xr:uid="{DD8D8A0B-83B1-48AD-BD5F-711591B359AA}"/>
    <cellStyle name="_Header_FREE CASH FLOW. 2 2" xfId="8177" xr:uid="{27A1A349-2DF0-4AAB-9510-A6294D7DFEDB}"/>
    <cellStyle name="_Header_FREE CASH FLOW. 2 2 2" xfId="15489" xr:uid="{A8ACBED8-B0D0-4982-8EAD-13D863160FDA}"/>
    <cellStyle name="_Header_FREE CASH FLOW. 2 2 2 2" xfId="28000" xr:uid="{BA9BC1C9-D872-455E-87BD-D32C28099AEB}"/>
    <cellStyle name="_Header_FREE CASH FLOW. 2 3" xfId="9311" xr:uid="{6D746C25-534D-4468-BCFD-7EAC68D57B1E}"/>
    <cellStyle name="_Header_FREE CASH FLOW. 2 3 2" xfId="16529" xr:uid="{C123830F-A7A4-4495-8678-53AE34E0635C}"/>
    <cellStyle name="_Header_FREE CASH FLOW. 2 3 2 2" xfId="29040" xr:uid="{2A3C379C-B43D-43EE-A1EB-7C383F5E3C75}"/>
    <cellStyle name="_Header_FREE CASH FLOW. 2 3 3" xfId="22195" xr:uid="{D8B8F7D8-F24D-4B09-882C-985C449D2600}"/>
    <cellStyle name="_Header_FREE CASH FLOW. 2 4" xfId="11647" xr:uid="{F2ED5944-FC0A-41BA-B892-0FF3E8D5DD57}"/>
    <cellStyle name="_Header_FREE CASH FLOW. 2 4 2" xfId="18582" xr:uid="{06E90F64-1113-4812-8E2C-C1E9ADB78416}"/>
    <cellStyle name="_Header_FREE CASH FLOW. 2 4 2 2" xfId="30947" xr:uid="{F51DEA58-9A76-4619-A7A4-94907270FD2D}"/>
    <cellStyle name="_Header_FREE CASH FLOW. 2 4 3" xfId="24342" xr:uid="{E3A9124A-F76B-471A-81BC-53908B269185}"/>
    <cellStyle name="_Header_FREE CASH FLOW. 3" xfId="2282" xr:uid="{38C02838-4060-4C94-A22C-114EECCE3848}"/>
    <cellStyle name="_Header_FREE CASH FLOW. 3 2" xfId="8178" xr:uid="{325E159A-40F5-4311-9CC5-642A438D9D63}"/>
    <cellStyle name="_Header_FREE CASH FLOW. 3 2 2" xfId="15490" xr:uid="{0AF57592-7C9F-4438-A28A-6C3BEC0D1151}"/>
    <cellStyle name="_Header_FREE CASH FLOW. 3 2 2 2" xfId="28001" xr:uid="{4838BD14-D377-427D-AA80-502CE6A487F7}"/>
    <cellStyle name="_Header_FREE CASH FLOW. 3 3" xfId="9308" xr:uid="{4F32C768-3E52-463A-8D4A-56CA2A045F65}"/>
    <cellStyle name="_Header_FREE CASH FLOW. 3 3 2" xfId="16526" xr:uid="{001A1D94-2423-42AB-BA9F-B5F9CABC9197}"/>
    <cellStyle name="_Header_FREE CASH FLOW. 3 3 2 2" xfId="29037" xr:uid="{BF0C835F-54EE-481B-BDB3-78D41354B975}"/>
    <cellStyle name="_Header_FREE CASH FLOW. 3 3 3" xfId="22192" xr:uid="{12C6B5C3-2009-4E3F-9B56-399AA5A352CC}"/>
    <cellStyle name="_Header_FREE CASH FLOW. 3 4" xfId="11646" xr:uid="{EB0813AB-C97E-4314-93DA-3A3980F2B5E1}"/>
    <cellStyle name="_Header_FREE CASH FLOW. 3 4 2" xfId="18581" xr:uid="{EEB57655-600E-42C8-AA35-D158A192A42F}"/>
    <cellStyle name="_Header_FREE CASH FLOW. 3 4 2 2" xfId="30946" xr:uid="{9B92AA74-7DC4-44CD-95A8-F15FC35C37AF}"/>
    <cellStyle name="_Header_FREE CASH FLOW. 3 4 3" xfId="24341" xr:uid="{521CA2F7-6495-4A93-A880-460C9ECBBE98}"/>
    <cellStyle name="_Header_FREE CASH FLOW. 4" xfId="8176" xr:uid="{8FE1DE3B-810F-4BCE-B839-A51E30472CF0}"/>
    <cellStyle name="_Header_FREE CASH FLOW. 4 2" xfId="15488" xr:uid="{4D2B33A4-948A-45FF-BB31-115E455007A6}"/>
    <cellStyle name="_Header_FREE CASH FLOW. 4 2 2" xfId="27999" xr:uid="{D990DB8C-F21D-41C4-A8A1-0FE153A52CC1}"/>
    <cellStyle name="_Header_FREE CASH FLOW. 5" xfId="9310" xr:uid="{FD7EE751-10C0-4DE1-B98B-A424170EB8EA}"/>
    <cellStyle name="_Header_FREE CASH FLOW. 5 2" xfId="16528" xr:uid="{29BD3F4C-6B27-43AB-BDAA-521A8AC4EED6}"/>
    <cellStyle name="_Header_FREE CASH FLOW. 5 2 2" xfId="29039" xr:uid="{D47DAC19-070A-4B3B-B235-106F255FE031}"/>
    <cellStyle name="_Header_FREE CASH FLOW. 5 3" xfId="22194" xr:uid="{C5E12382-820D-4A87-B8AB-82C2DD8367A5}"/>
    <cellStyle name="_Header_FREE CASH FLOW. 6" xfId="11648" xr:uid="{7D652469-0ECF-41FD-8AC7-FBB387515208}"/>
    <cellStyle name="_Header_FREE CASH FLOW. 6 2" xfId="18583" xr:uid="{A9E394A5-80B8-479A-933B-75AEEA7593C8}"/>
    <cellStyle name="_Header_FREE CASH FLOW. 6 2 2" xfId="30948" xr:uid="{736E7D26-8454-43D8-8986-FE815308BCE4}"/>
    <cellStyle name="_Header_FREE CASH FLOW. 6 3" xfId="24343" xr:uid="{808FC04D-0DAC-47D9-A56F-3BD2C35A8147}"/>
    <cellStyle name="_Header_Grafici" xfId="2283" xr:uid="{DDA7C496-C9DF-4663-8198-1ECD4B47966E}"/>
    <cellStyle name="_Header_Grafici 2" xfId="2284" xr:uid="{B3765347-625D-4EA3-9DF6-F4D34EA52AA1}"/>
    <cellStyle name="_Header_Grafici 2 2" xfId="8180" xr:uid="{DC13E306-9F71-476B-9877-23CE2E9F9E5F}"/>
    <cellStyle name="_Header_Grafici 2 2 2" xfId="15492" xr:uid="{F7951546-8C4C-487F-8005-A093C184AC38}"/>
    <cellStyle name="_Header_Grafici 2 2 2 2" xfId="28003" xr:uid="{0C3BD70E-196A-4933-B812-21F22C0A5EF4}"/>
    <cellStyle name="_Header_Grafici 2 3" xfId="9306" xr:uid="{5F27CC55-5C69-424D-9511-2334614BE144}"/>
    <cellStyle name="_Header_Grafici 2 3 2" xfId="16524" xr:uid="{8ABC99D8-C093-41A0-A608-5E1DB5D61CFC}"/>
    <cellStyle name="_Header_Grafici 2 3 2 2" xfId="29035" xr:uid="{392596EF-FC5A-450D-A1FD-FDF0E1FAFE13}"/>
    <cellStyle name="_Header_Grafici 2 3 3" xfId="22190" xr:uid="{8F2EB13D-9754-49C6-912B-F6D11C5229C6}"/>
    <cellStyle name="_Header_Grafici 2 4" xfId="11644" xr:uid="{E8886E80-C284-4FC1-84F1-BF6125F19C18}"/>
    <cellStyle name="_Header_Grafici 2 4 2" xfId="18579" xr:uid="{0A2E6BD0-BDFF-4665-90AC-0EFB4B8BEBEB}"/>
    <cellStyle name="_Header_Grafici 2 4 2 2" xfId="30944" xr:uid="{73CAB733-6C0A-4805-A889-47B2C4DFF7BE}"/>
    <cellStyle name="_Header_Grafici 2 4 3" xfId="24339" xr:uid="{E18BE75A-9B7A-4F75-9C25-20788375554E}"/>
    <cellStyle name="_Header_Grafici 3" xfId="2285" xr:uid="{663B5404-221F-496E-8AD8-844065514808}"/>
    <cellStyle name="_Header_Grafici 3 2" xfId="8181" xr:uid="{3C091F49-0892-44D2-958E-127D9CFA6D75}"/>
    <cellStyle name="_Header_Grafici 3 2 2" xfId="15493" xr:uid="{29D34CF5-2D95-4463-A2E1-620E83866029}"/>
    <cellStyle name="_Header_Grafici 3 2 2 2" xfId="28004" xr:uid="{BF2AE7D8-9999-4376-93C9-6B1C9C426ADE}"/>
    <cellStyle name="_Header_Grafici 3 3" xfId="9307" xr:uid="{BB334BCA-1E54-4050-9AA4-0E492321B627}"/>
    <cellStyle name="_Header_Grafici 3 3 2" xfId="16525" xr:uid="{1126BC21-3528-484C-9981-DECD7BFA6E79}"/>
    <cellStyle name="_Header_Grafici 3 3 2 2" xfId="29036" xr:uid="{2F587676-658F-47E1-8788-8F991649B514}"/>
    <cellStyle name="_Header_Grafici 3 3 3" xfId="22191" xr:uid="{B514EC39-9666-4573-A524-64C840CA1821}"/>
    <cellStyle name="_Header_Grafici 3 4" xfId="11643" xr:uid="{5E940E3B-0459-4C7D-8FEB-A9033CB26415}"/>
    <cellStyle name="_Header_Grafici 3 4 2" xfId="18578" xr:uid="{99639792-E456-4C2D-80AE-C6859B52ACF9}"/>
    <cellStyle name="_Header_Grafici 3 4 2 2" xfId="30943" xr:uid="{EBAEE6C3-4803-42A1-B477-90F764FDF26A}"/>
    <cellStyle name="_Header_Grafici 3 4 3" xfId="24338" xr:uid="{F90492C5-DEBE-4E7A-A73D-ADFEDB31C2C8}"/>
    <cellStyle name="_Header_Grafici 4" xfId="8179" xr:uid="{1476FE20-8904-47ED-9B79-6410DACB0362}"/>
    <cellStyle name="_Header_Grafici 4 2" xfId="15491" xr:uid="{19470BF7-B4F1-471C-88AC-E17D67FFE3B9}"/>
    <cellStyle name="_Header_Grafici 4 2 2" xfId="28002" xr:uid="{EC59AEFF-7E3B-4A60-A4E3-3FF017D51731}"/>
    <cellStyle name="_Header_Grafici 5" xfId="9309" xr:uid="{2F5EA2A9-14D7-4AF2-9A2E-0D1411E6DB1B}"/>
    <cellStyle name="_Header_Grafici 5 2" xfId="16527" xr:uid="{42C73DBF-4F92-4FE8-A159-7886A293B75E}"/>
    <cellStyle name="_Header_Grafici 5 2 2" xfId="29038" xr:uid="{B2479B25-BE19-45B0-97AA-6AE63984A8A1}"/>
    <cellStyle name="_Header_Grafici 5 3" xfId="22193" xr:uid="{3539CFCE-396B-48C3-9132-FDDB1BA4B5C0}"/>
    <cellStyle name="_Header_Grafici 6" xfId="11645" xr:uid="{DD26FA85-5692-44E9-B4F7-1CF1A2A381AE}"/>
    <cellStyle name="_Header_Grafici 6 2" xfId="18580" xr:uid="{ED8B9546-EC5D-4FD9-8147-E84D458303E9}"/>
    <cellStyle name="_Header_Grafici 6 2 2" xfId="30945" xr:uid="{48132182-D5A7-4ADE-A502-E492A425D745}"/>
    <cellStyle name="_Header_Grafici 6 3" xfId="24340" xr:uid="{3C1C744B-2600-4B06-ACC2-D28DFA322530}"/>
    <cellStyle name="_Header_Grafici Operating Q1" xfId="2286" xr:uid="{54A1793A-CA0A-4874-87CD-A87CDDB43205}"/>
    <cellStyle name="_Header_Gruppo C13" xfId="2287" xr:uid="{1F19DF9D-03C0-46D3-9F41-3B269197484B}"/>
    <cellStyle name="_Header_Highlights" xfId="2288" xr:uid="{635B5D70-EA11-4469-A884-7CB4F67C7D65}"/>
    <cellStyle name="_Header_Ind Fin 2 QT" xfId="2289" xr:uid="{3DEE92B3-7CB2-4638-96BA-229BAF57C344}"/>
    <cellStyle name="_Header_Ind Fin 2 QT 2" xfId="2290" xr:uid="{9E84DA1C-BD35-46CD-A8E2-41E7D83777F6}"/>
    <cellStyle name="_Header_Ind Fin 2 QT 2 2" xfId="8186" xr:uid="{9529F4FF-A784-4347-B5AE-661B63CB6FC2}"/>
    <cellStyle name="_Header_Ind Fin 2 QT 2 2 2" xfId="15498" xr:uid="{56EDD189-0AD1-4470-8195-EE0D601B5088}"/>
    <cellStyle name="_Header_Ind Fin 2 QT 2 2 2 2" xfId="28009" xr:uid="{5E41ABAA-A824-487D-905A-D4C60CF83D89}"/>
    <cellStyle name="_Header_Ind Fin 2 QT 2 3" xfId="9302" xr:uid="{219288C2-5015-40E0-A994-BACD16589FC5}"/>
    <cellStyle name="_Header_Ind Fin 2 QT 2 3 2" xfId="16522" xr:uid="{2CA93219-4A3C-43E7-902F-CFD38C7084FF}"/>
    <cellStyle name="_Header_Ind Fin 2 QT 2 3 2 2" xfId="29033" xr:uid="{2C157573-BF73-4355-8147-F05651D6D9D3}"/>
    <cellStyle name="_Header_Ind Fin 2 QT 2 3 3" xfId="22186" xr:uid="{45C7F1FA-BBDD-4D4E-8C1C-C3EF70E85F49}"/>
    <cellStyle name="_Header_Ind Fin 2 QT 2 4" xfId="11641" xr:uid="{9FE8F702-C0E9-41D9-A646-9F4B9E5E22B1}"/>
    <cellStyle name="_Header_Ind Fin 2 QT 2 4 2" xfId="18576" xr:uid="{2DF0B47B-9007-4785-8319-5F513E5C68BF}"/>
    <cellStyle name="_Header_Ind Fin 2 QT 2 4 2 2" xfId="30941" xr:uid="{2FF766BF-64EA-4603-8EF5-C274F97898C4}"/>
    <cellStyle name="_Header_Ind Fin 2 QT 2 4 3" xfId="24336" xr:uid="{1E1D43AB-5862-405C-A71A-D450749EA1C0}"/>
    <cellStyle name="_Header_Ind Fin 2 QT 3" xfId="2291" xr:uid="{EBEFDD7A-BAEF-48E8-8B82-E8AFBF6FAAFF}"/>
    <cellStyle name="_Header_Ind Fin 2 QT 3 2" xfId="8187" xr:uid="{09577996-1128-47E8-A356-A9B613A6314F}"/>
    <cellStyle name="_Header_Ind Fin 2 QT 3 2 2" xfId="15499" xr:uid="{7482C305-2DAD-428A-AA6D-A56CC0852AF0}"/>
    <cellStyle name="_Header_Ind Fin 2 QT 3 2 2 2" xfId="28010" xr:uid="{44701C2B-D0D3-4DC4-A36F-32AFB6B042C9}"/>
    <cellStyle name="_Header_Ind Fin 2 QT 3 3" xfId="9301" xr:uid="{83634647-84F7-4319-B5EF-C4B3EDCE7CE9}"/>
    <cellStyle name="_Header_Ind Fin 2 QT 3 3 2" xfId="16521" xr:uid="{4EE24342-E801-4E07-B28D-2FBE67A0E91D}"/>
    <cellStyle name="_Header_Ind Fin 2 QT 3 3 2 2" xfId="29032" xr:uid="{380B9885-293B-4CBD-AFC2-E026C76E7AA5}"/>
    <cellStyle name="_Header_Ind Fin 2 QT 3 3 3" xfId="22185" xr:uid="{1D57120B-A212-40F3-8E25-F91912ED9927}"/>
    <cellStyle name="_Header_Ind Fin 2 QT 3 4" xfId="11640" xr:uid="{25A87D84-F416-4239-AFBF-7082E8BF8A2D}"/>
    <cellStyle name="_Header_Ind Fin 2 QT 3 4 2" xfId="18575" xr:uid="{C76EAFEC-6961-4F8E-8C99-ABF15E899CCE}"/>
    <cellStyle name="_Header_Ind Fin 2 QT 3 4 2 2" xfId="30940" xr:uid="{13FF5D10-46B5-412A-A38A-5B5B2F421593}"/>
    <cellStyle name="_Header_Ind Fin 2 QT 3 4 3" xfId="24335" xr:uid="{7D509149-6317-4F4D-92DA-0337B86AA41C}"/>
    <cellStyle name="_Header_Ind Fin 2 QT 4" xfId="8213" xr:uid="{20C85B21-89D5-4D13-984B-A5D9189DAFF0}"/>
    <cellStyle name="_Header_Ind Fin 2 QT 4 2" xfId="15524" xr:uid="{D5235D40-E9B5-44E1-AAE3-9690A9302970}"/>
    <cellStyle name="_Header_Ind Fin 2 QT 4 2 2" xfId="28035" xr:uid="{46E0A412-12F2-467D-A788-889F4A970EBA}"/>
    <cellStyle name="_Header_Ind Fin 2 QT 5" xfId="9303" xr:uid="{CA4BCF2F-12D3-42C1-A5E5-C243B0F8E475}"/>
    <cellStyle name="_Header_Ind Fin 2 QT 5 2" xfId="16523" xr:uid="{CF56763F-9DB2-43C9-9DA9-0BECDB2087A6}"/>
    <cellStyle name="_Header_Ind Fin 2 QT 5 2 2" xfId="29034" xr:uid="{D1C51EAB-F371-46A4-8C07-34BD0557DC9D}"/>
    <cellStyle name="_Header_Ind Fin 2 QT 5 3" xfId="22187" xr:uid="{995E0056-58C4-4219-90ED-BF1ABFFA7FE0}"/>
    <cellStyle name="_Header_Ind Fin 2 QT 6" xfId="11642" xr:uid="{B8401F18-789F-46FF-8DED-BD42E3BE56A4}"/>
    <cellStyle name="_Header_Ind Fin 2 QT 6 2" xfId="18577" xr:uid="{228E7337-3977-4B46-8478-7182D66AF4C9}"/>
    <cellStyle name="_Header_Ind Fin 2 QT 6 2 2" xfId="30942" xr:uid="{C8371AE0-1A0C-403B-BDD6-CF4DC4061A0B}"/>
    <cellStyle name="_Header_Ind Fin 2 QT 6 3" xfId="24337" xr:uid="{679798A4-4AC5-4377-BD34-D306C93EE386}"/>
    <cellStyle name="_Header_IndFinIT_Forecast1_04EnglVers" xfId="2292" xr:uid="{23C306E5-0B35-4C94-B9A3-CEF8A102A53B}"/>
    <cellStyle name="_Header_IndFinIT_Forecast1_04EnglVers 2" xfId="2293" xr:uid="{B2AC9A42-1999-4060-8F5D-A4C49EB09AE8}"/>
    <cellStyle name="_Header_IndFinIT_Forecast1_04EnglVers 2 2" xfId="8189" xr:uid="{4A8AE639-A745-466E-BF25-632CE9787CAE}"/>
    <cellStyle name="_Header_IndFinIT_Forecast1_04EnglVers 2 2 2" xfId="15501" xr:uid="{6127DD01-3C62-4775-93FA-B61815E8CF61}"/>
    <cellStyle name="_Header_IndFinIT_Forecast1_04EnglVers 2 2 2 2" xfId="28012" xr:uid="{59A046F6-D544-4A9F-B922-DD5892D2679B}"/>
    <cellStyle name="_Header_IndFinIT_Forecast1_04EnglVers 2 3" xfId="9299" xr:uid="{4F5C6DAD-D96C-4AD2-960A-91FD62B55635}"/>
    <cellStyle name="_Header_IndFinIT_Forecast1_04EnglVers 2 3 2" xfId="16519" xr:uid="{5EA0BE5F-B039-498F-A5DA-A497FB52A40F}"/>
    <cellStyle name="_Header_IndFinIT_Forecast1_04EnglVers 2 3 2 2" xfId="29030" xr:uid="{02ED850C-936D-4408-9654-EB5E06CC391F}"/>
    <cellStyle name="_Header_IndFinIT_Forecast1_04EnglVers 2 3 3" xfId="22183" xr:uid="{ED4CC54C-F604-4AD5-9E15-2D30B059DD7C}"/>
    <cellStyle name="_Header_IndFinIT_Forecast1_04EnglVers 2 4" xfId="11638" xr:uid="{B8DA22B6-CB1C-47DC-8716-D84335A87905}"/>
    <cellStyle name="_Header_IndFinIT_Forecast1_04EnglVers 2 4 2" xfId="18573" xr:uid="{B91377D0-C5D2-4B7F-8F1D-55F744E720AF}"/>
    <cellStyle name="_Header_IndFinIT_Forecast1_04EnglVers 2 4 2 2" xfId="30938" xr:uid="{3D920C3E-4124-46F7-A662-8CCB98FBC08F}"/>
    <cellStyle name="_Header_IndFinIT_Forecast1_04EnglVers 2 4 3" xfId="24333" xr:uid="{EFE8C837-D91B-45C0-971B-38B72D0B5A45}"/>
    <cellStyle name="_Header_IndFinIT_Forecast1_04EnglVers 3" xfId="2294" xr:uid="{CCEA9644-2802-47A7-BD86-993724003F87}"/>
    <cellStyle name="_Header_IndFinIT_Forecast1_04EnglVers 3 2" xfId="8190" xr:uid="{82800589-0A98-4CDE-9E6D-4EA6AA8B36E9}"/>
    <cellStyle name="_Header_IndFinIT_Forecast1_04EnglVers 3 2 2" xfId="15502" xr:uid="{A9B03EAF-5AE3-4C9B-885C-557F05B3FF24}"/>
    <cellStyle name="_Header_IndFinIT_Forecast1_04EnglVers 3 2 2 2" xfId="28013" xr:uid="{A6F9E906-D3C1-4A16-B889-69AF87E10115}"/>
    <cellStyle name="_Header_IndFinIT_Forecast1_04EnglVers 3 3" xfId="9298" xr:uid="{188C504F-EB46-4DF3-BB82-BD1D113A4B4C}"/>
    <cellStyle name="_Header_IndFinIT_Forecast1_04EnglVers 3 3 2" xfId="16518" xr:uid="{DBBCF023-B7A6-4613-BA6E-23BE8BD87145}"/>
    <cellStyle name="_Header_IndFinIT_Forecast1_04EnglVers 3 3 2 2" xfId="29029" xr:uid="{A88A0504-A8D0-438A-B4CC-E10B2890278F}"/>
    <cellStyle name="_Header_IndFinIT_Forecast1_04EnglVers 3 3 3" xfId="22182" xr:uid="{0AEFC052-DF76-4203-B6BA-8B664925BFC1}"/>
    <cellStyle name="_Header_IndFinIT_Forecast1_04EnglVers 3 4" xfId="11637" xr:uid="{772CABC7-A767-46A9-9038-C033A686E37A}"/>
    <cellStyle name="_Header_IndFinIT_Forecast1_04EnglVers 3 4 2" xfId="18572" xr:uid="{F155FE9B-991A-475B-985F-46CBC29BF7AC}"/>
    <cellStyle name="_Header_IndFinIT_Forecast1_04EnglVers 3 4 2 2" xfId="30937" xr:uid="{7293A344-E208-4865-A690-FBCC9A82B361}"/>
    <cellStyle name="_Header_IndFinIT_Forecast1_04EnglVers 3 4 3" xfId="24332" xr:uid="{CB9CCD40-CDEC-443D-82B9-B4D5D324D2DE}"/>
    <cellStyle name="_Header_IndFinIT_Forecast1_04EnglVers 4" xfId="8188" xr:uid="{28085259-3AF5-4B4A-AAA7-488245B12F16}"/>
    <cellStyle name="_Header_IndFinIT_Forecast1_04EnglVers 4 2" xfId="15500" xr:uid="{02FA3C9F-1D28-4B8D-906D-61C32FB3757B}"/>
    <cellStyle name="_Header_IndFinIT_Forecast1_04EnglVers 4 2 2" xfId="28011" xr:uid="{341FCDB9-1DC1-4C51-A1DD-F61632C4E183}"/>
    <cellStyle name="_Header_IndFinIT_Forecast1_04EnglVers 5" xfId="9300" xr:uid="{F740A78D-B8CA-4F84-AA2F-8897A0A11F2C}"/>
    <cellStyle name="_Header_IndFinIT_Forecast1_04EnglVers 5 2" xfId="16520" xr:uid="{042D280D-8E78-4596-8BC1-7EEE6B636576}"/>
    <cellStyle name="_Header_IndFinIT_Forecast1_04EnglVers 5 2 2" xfId="29031" xr:uid="{855D2007-28E9-4888-8CB3-9216927EFA1E}"/>
    <cellStyle name="_Header_IndFinIT_Forecast1_04EnglVers 5 3" xfId="22184" xr:uid="{6C5E0FD5-0FB6-4837-9D9B-0D610B2A5B49}"/>
    <cellStyle name="_Header_IndFinIT_Forecast1_04EnglVers 6" xfId="11639" xr:uid="{720B1F60-9185-4934-B642-9D5431CF71B8}"/>
    <cellStyle name="_Header_IndFinIT_Forecast1_04EnglVers 6 2" xfId="18574" xr:uid="{CD6CD2BE-8332-47FA-9FA3-9BAE7A7339BE}"/>
    <cellStyle name="_Header_IndFinIT_Forecast1_04EnglVers 6 2 2" xfId="30939" xr:uid="{4EABFA5A-F66F-405F-9E83-9908180231DE}"/>
    <cellStyle name="_Header_IndFinIT_Forecast1_04EnglVers 6 3" xfId="24334" xr:uid="{B876DC84-63E4-4F26-9173-69F4354C1C3B}"/>
    <cellStyle name="_Header_Invest Tab modificate" xfId="2295" xr:uid="{7CE994C0-F726-45A1-95AC-F1D0618546CE}"/>
    <cellStyle name="_Header_Invest Tab modificate 2" xfId="2296" xr:uid="{6983A056-122A-42D3-9330-95C34A38FBBD}"/>
    <cellStyle name="_Header_Invest Tab modificate 2 2" xfId="8192" xr:uid="{CB3E267C-AC82-4F9D-A082-236A357573D1}"/>
    <cellStyle name="_Header_Invest Tab modificate 2 2 2" xfId="15504" xr:uid="{DE024A50-140D-4B08-8FD4-88F7F47AFCE4}"/>
    <cellStyle name="_Header_Invest Tab modificate 2 2 2 2" xfId="28015" xr:uid="{CE8FFF1B-0AE4-47B6-934B-0C9A0240F493}"/>
    <cellStyle name="_Header_Invest Tab modificate 2 3" xfId="9296" xr:uid="{80316168-FA3B-4F7E-9097-A0624098E9DA}"/>
    <cellStyle name="_Header_Invest Tab modificate 2 3 2" xfId="16516" xr:uid="{613548B3-739C-459A-A31B-0872F4901170}"/>
    <cellStyle name="_Header_Invest Tab modificate 2 3 2 2" xfId="29027" xr:uid="{BEBA05CC-0671-413D-BBB2-79E3BF0EE6C4}"/>
    <cellStyle name="_Header_Invest Tab modificate 2 3 3" xfId="22180" xr:uid="{D3B57927-F084-480F-81DE-EBDB059D21DC}"/>
    <cellStyle name="_Header_Invest Tab modificate 2 4" xfId="11634" xr:uid="{A57E411F-AD57-4382-B168-447E083D78EA}"/>
    <cellStyle name="_Header_Invest Tab modificate 2 4 2" xfId="18569" xr:uid="{17D773A6-D769-4592-8899-6714E4F53E8B}"/>
    <cellStyle name="_Header_Invest Tab modificate 2 4 2 2" xfId="30934" xr:uid="{90823484-B12F-40D6-8BD3-2D7D1D47AA3C}"/>
    <cellStyle name="_Header_Invest Tab modificate 2 4 3" xfId="24329" xr:uid="{1FC416FD-E0E4-4FE9-9CAD-101AAAAE7E79}"/>
    <cellStyle name="_Header_Invest Tab modificate 3" xfId="2297" xr:uid="{9574CE16-B3D9-4D32-B69F-1C6C77E54450}"/>
    <cellStyle name="_Header_Invest Tab modificate 3 2" xfId="8193" xr:uid="{6688A1B1-9C57-4C7C-832F-8EFC002372C2}"/>
    <cellStyle name="_Header_Invest Tab modificate 3 2 2" xfId="15505" xr:uid="{2608706C-0AB2-4C71-AE67-07D1554BB985}"/>
    <cellStyle name="_Header_Invest Tab modificate 3 2 2 2" xfId="28016" xr:uid="{E3A59D90-B2D3-4198-AD60-AE6717D1AE5E}"/>
    <cellStyle name="_Header_Invest Tab modificate 3 3" xfId="9295" xr:uid="{61999E57-3B75-44A3-A248-12A091199961}"/>
    <cellStyle name="_Header_Invest Tab modificate 3 3 2" xfId="16515" xr:uid="{9A7E108E-DB3F-4AAE-AD85-BC2F08EC6FFB}"/>
    <cellStyle name="_Header_Invest Tab modificate 3 3 2 2" xfId="29026" xr:uid="{66667D44-38E0-48F2-8B22-23FBEE0317E6}"/>
    <cellStyle name="_Header_Invest Tab modificate 3 3 3" xfId="22179" xr:uid="{75E9FA67-EF82-400E-9788-E10449061AE6}"/>
    <cellStyle name="_Header_Invest Tab modificate 3 4" xfId="11633" xr:uid="{8BD3EA3E-D823-443A-B065-01BF64B44542}"/>
    <cellStyle name="_Header_Invest Tab modificate 3 4 2" xfId="18568" xr:uid="{CF63F801-FEEB-4BF5-B0A3-F911AF93B7E8}"/>
    <cellStyle name="_Header_Invest Tab modificate 3 4 2 2" xfId="30933" xr:uid="{F7C54239-2EA6-4136-AA3F-98A1EF5E850D}"/>
    <cellStyle name="_Header_Invest Tab modificate 3 4 3" xfId="24328" xr:uid="{D97C0061-AC1D-48D7-86E1-7F4187ED31C4}"/>
    <cellStyle name="_Header_Invest Tab modificate 4" xfId="8191" xr:uid="{CC6222C9-C6CF-4B71-A96E-28A9724539C3}"/>
    <cellStyle name="_Header_Invest Tab modificate 4 2" xfId="15503" xr:uid="{135694FB-D5F3-4D83-A005-706A484D1F8F}"/>
    <cellStyle name="_Header_Invest Tab modificate 4 2 2" xfId="28014" xr:uid="{A6B93F6A-8667-4233-A78F-8BD29DDBD497}"/>
    <cellStyle name="_Header_Invest Tab modificate 5" xfId="9297" xr:uid="{9FBEA190-680A-4C83-AB25-1C9E2CB9C98D}"/>
    <cellStyle name="_Header_Invest Tab modificate 5 2" xfId="16517" xr:uid="{EE95CF6C-41C2-45AA-8444-96A84761E135}"/>
    <cellStyle name="_Header_Invest Tab modificate 5 2 2" xfId="29028" xr:uid="{7F785F55-5192-4AE3-9013-735A2DA38329}"/>
    <cellStyle name="_Header_Invest Tab modificate 5 3" xfId="22181" xr:uid="{AF49F4FF-3E24-471F-B2B6-10F1F9CB18AB}"/>
    <cellStyle name="_Header_Invest Tab modificate 6" xfId="11636" xr:uid="{2E768C97-6542-43D4-A008-5D9315ED0D15}"/>
    <cellStyle name="_Header_Invest Tab modificate 6 2" xfId="18571" xr:uid="{40E040D2-CB1C-40EF-9694-33CF2EFAD686}"/>
    <cellStyle name="_Header_Invest Tab modificate 6 2 2" xfId="30936" xr:uid="{F9CCF785-A3ED-4F8C-A03D-8BC67619307E}"/>
    <cellStyle name="_Header_Invest Tab modificate 6 3" xfId="24331" xr:uid="{E3B6D09A-BFFE-4898-9113-9F93143B6E4A}"/>
    <cellStyle name="_Header_investimenti CDA 27.02.04" xfId="2298" xr:uid="{67A76ED7-14A9-426E-BA1D-0F9CE4BD5D90}"/>
    <cellStyle name="_Header_investimenti CDA 27.02.04 2" xfId="2299" xr:uid="{AC391F59-81CC-4194-9247-EB129F32DE3E}"/>
    <cellStyle name="_Header_investimenti CDA 27.02.04 2 2" xfId="8195" xr:uid="{48E31D02-1272-47DD-B4D1-5D21A5EBBF3A}"/>
    <cellStyle name="_Header_investimenti CDA 27.02.04 2 2 2" xfId="15507" xr:uid="{4DCE909F-6927-41EA-B8DB-3A24117CF3FE}"/>
    <cellStyle name="_Header_investimenti CDA 27.02.04 2 2 2 2" xfId="28018" xr:uid="{6862D204-3E85-4C4B-BDC4-378D48DD8CCB}"/>
    <cellStyle name="_Header_investimenti CDA 27.02.04 2 3" xfId="9293" xr:uid="{2B32FE5D-C59D-4B87-B587-436161528664}"/>
    <cellStyle name="_Header_investimenti CDA 27.02.04 2 3 2" xfId="16513" xr:uid="{35F87143-C675-4FE3-9385-F09CA7435404}"/>
    <cellStyle name="_Header_investimenti CDA 27.02.04 2 3 2 2" xfId="29024" xr:uid="{BC0078A5-800B-4616-9708-FAB5D4CFD49A}"/>
    <cellStyle name="_Header_investimenti CDA 27.02.04 2 3 3" xfId="22177" xr:uid="{D1BC3F4E-6A7F-438F-B8A2-2814572D5C6E}"/>
    <cellStyle name="_Header_investimenti CDA 27.02.04 2 4" xfId="11631" xr:uid="{A6A3E30F-2236-42B6-8BAE-E49F064849E7}"/>
    <cellStyle name="_Header_investimenti CDA 27.02.04 2 4 2" xfId="18566" xr:uid="{A96F3E6F-252D-4048-A8AE-752B2A415DFF}"/>
    <cellStyle name="_Header_investimenti CDA 27.02.04 2 4 2 2" xfId="30931" xr:uid="{FC519177-2D31-4DBA-A354-BAEEFB0E33E5}"/>
    <cellStyle name="_Header_investimenti CDA 27.02.04 2 4 3" xfId="24326" xr:uid="{1920727D-07C5-46C5-B8D6-4727AE5D0C36}"/>
    <cellStyle name="_Header_investimenti CDA 27.02.04 3" xfId="2300" xr:uid="{55C7D1D8-249D-4891-9058-62DD2EBACF1E}"/>
    <cellStyle name="_Header_investimenti CDA 27.02.04 3 2" xfId="8196" xr:uid="{16878DE5-2153-4BC3-A05A-9C438A684B57}"/>
    <cellStyle name="_Header_investimenti CDA 27.02.04 3 2 2" xfId="15508" xr:uid="{6E5A9545-1B56-4B77-BDC5-95D9578F90C3}"/>
    <cellStyle name="_Header_investimenti CDA 27.02.04 3 2 2 2" xfId="28019" xr:uid="{FCDC7FED-2EAD-41B6-A667-5958E98AB3D1}"/>
    <cellStyle name="_Header_investimenti CDA 27.02.04 3 3" xfId="9292" xr:uid="{7EC2BD72-F705-4DA8-AFE0-B03434339286}"/>
    <cellStyle name="_Header_investimenti CDA 27.02.04 3 3 2" xfId="16512" xr:uid="{0DB59209-42C0-479C-8C4D-6FC05FACE90C}"/>
    <cellStyle name="_Header_investimenti CDA 27.02.04 3 3 2 2" xfId="29023" xr:uid="{2F931ADC-BC08-4D57-B1CB-C09B1575101A}"/>
    <cellStyle name="_Header_investimenti CDA 27.02.04 3 3 3" xfId="22176" xr:uid="{E9F41A1A-26D9-4FA0-9D6F-96AB86399842}"/>
    <cellStyle name="_Header_investimenti CDA 27.02.04 3 4" xfId="11630" xr:uid="{8E8D34DA-13C3-484C-B87C-A766D3815C1B}"/>
    <cellStyle name="_Header_investimenti CDA 27.02.04 3 4 2" xfId="18565" xr:uid="{43A705D4-98C8-4C79-91CA-B3E5448BF101}"/>
    <cellStyle name="_Header_investimenti CDA 27.02.04 3 4 2 2" xfId="30930" xr:uid="{C0B38601-0582-47CB-B32A-186FE75A2B33}"/>
    <cellStyle name="_Header_investimenti CDA 27.02.04 3 4 3" xfId="24325" xr:uid="{0B9A902F-A1F4-449A-A45E-5D6E1EB9F307}"/>
    <cellStyle name="_Header_investimenti CDA 27.02.04 4" xfId="8194" xr:uid="{2970733A-41AB-4E92-AB29-E5168420F701}"/>
    <cellStyle name="_Header_investimenti CDA 27.02.04 4 2" xfId="15506" xr:uid="{34895E5E-2216-4CFC-9B8E-9B24134C6A5C}"/>
    <cellStyle name="_Header_investimenti CDA 27.02.04 4 2 2" xfId="28017" xr:uid="{F6F95E95-B3D8-41C4-B43E-687F540E4EFE}"/>
    <cellStyle name="_Header_investimenti CDA 27.02.04 5" xfId="9294" xr:uid="{BDBFCFDE-C13A-4B4E-A4D9-AA7C357BDE16}"/>
    <cellStyle name="_Header_investimenti CDA 27.02.04 5 2" xfId="16514" xr:uid="{0C147647-0C72-48E6-A595-8C955E1A6393}"/>
    <cellStyle name="_Header_investimenti CDA 27.02.04 5 2 2" xfId="29025" xr:uid="{62BFCD84-E171-4D09-A91C-A90AEB69F718}"/>
    <cellStyle name="_Header_investimenti CDA 27.02.04 5 3" xfId="22178" xr:uid="{840734BF-9AED-4DE7-845E-E9D33FADB605}"/>
    <cellStyle name="_Header_investimenti CDA 27.02.04 6" xfId="11632" xr:uid="{A75E0C46-2B36-40C9-B544-B522299F532D}"/>
    <cellStyle name="_Header_investimenti CDA 27.02.04 6 2" xfId="18567" xr:uid="{E8084029-3916-418A-BF59-B0305F6B365E}"/>
    <cellStyle name="_Header_investimenti CDA 27.02.04 6 2 2" xfId="30932" xr:uid="{1E33A28F-57DC-4928-A1FC-00AEF1116164}"/>
    <cellStyle name="_Header_investimenti CDA 27.02.04 6 3" xfId="24327" xr:uid="{5495A9EC-3EF4-4341-8F74-1F0DE8796AF8}"/>
    <cellStyle name="_Header_INVESTIMENTI PER SETTORE 27.01.04" xfId="2301" xr:uid="{27BCEAB0-F2DD-423B-B01D-6A1D8189C18D}"/>
    <cellStyle name="_Header_Itedi bdg05 vs C13 2004" xfId="2302" xr:uid="{E9781F52-2F52-47D6-9760-1052B7F87603}"/>
    <cellStyle name="_Header_Iveco " xfId="2303" xr:uid="{062CEF2F-6E3E-4E6F-B177-0C1EF915104D}"/>
    <cellStyle name="_Header_Iveco  2" xfId="2304" xr:uid="{0EBDF64F-7993-4EBE-ACD9-45480E0FF495}"/>
    <cellStyle name="_Header_Iveco  2 2" xfId="8200" xr:uid="{090B01A6-BD33-43BE-88A7-48F7E1C4DFD2}"/>
    <cellStyle name="_Header_Iveco  2 2 2" xfId="15511" xr:uid="{B79FE917-373E-483E-BA6F-B4CC41DD8558}"/>
    <cellStyle name="_Header_Iveco  2 2 2 2" xfId="28022" xr:uid="{94302B2F-DD34-41AD-AF8D-9D865F8DAC57}"/>
    <cellStyle name="_Header_Iveco  2 3" xfId="9289" xr:uid="{A17029A6-D7A4-444B-9428-4972278B814D}"/>
    <cellStyle name="_Header_Iveco  2 3 2" xfId="16510" xr:uid="{D8047BA9-3C70-4650-9417-2BA9641AE2DA}"/>
    <cellStyle name="_Header_Iveco  2 3 2 2" xfId="29021" xr:uid="{6B2E0192-FB56-4617-8367-78CD950FC8B4}"/>
    <cellStyle name="_Header_Iveco  2 3 3" xfId="22173" xr:uid="{F980C3CF-4E7A-428D-B247-72B9F51DBD32}"/>
    <cellStyle name="_Header_Iveco  2 4" xfId="11628" xr:uid="{0DC460D5-735F-4618-8174-F9EFFBC81B42}"/>
    <cellStyle name="_Header_Iveco  2 4 2" xfId="18563" xr:uid="{01FB9432-A77E-4C40-9E46-AA78699F23C7}"/>
    <cellStyle name="_Header_Iveco  2 4 2 2" xfId="30928" xr:uid="{03F558DE-1DDD-45B6-8332-E26B839EB5D7}"/>
    <cellStyle name="_Header_Iveco  2 4 3" xfId="24323" xr:uid="{7EEEB7F1-1BB6-4258-8F20-F65A044BB6B7}"/>
    <cellStyle name="_Header_Iveco  3" xfId="2305" xr:uid="{4B66AAE0-3E7B-4205-A7D3-6529F70311AF}"/>
    <cellStyle name="_Header_Iveco  3 2" xfId="8201" xr:uid="{151A1AEC-2FBA-460D-B117-7ED42B401027}"/>
    <cellStyle name="_Header_Iveco  3 2 2" xfId="15512" xr:uid="{13D677E0-76F1-4FD4-A494-13A2E35AC352}"/>
    <cellStyle name="_Header_Iveco  3 2 2 2" xfId="28023" xr:uid="{6A497590-9300-4ABF-8400-4F18FECE774B}"/>
    <cellStyle name="_Header_Iveco  3 3" xfId="9288" xr:uid="{52228756-F7B9-4C71-8F03-08207E933538}"/>
    <cellStyle name="_Header_Iveco  3 3 2" xfId="16509" xr:uid="{EF6D5766-75F9-4122-B658-2C9DC5D94DED}"/>
    <cellStyle name="_Header_Iveco  3 3 2 2" xfId="29020" xr:uid="{2C596B72-F94E-4E95-AD83-EEFC7312DABF}"/>
    <cellStyle name="_Header_Iveco  3 3 3" xfId="22172" xr:uid="{5ADE3341-CE00-47C5-9FD9-C86FBA32B243}"/>
    <cellStyle name="_Header_Iveco  3 4" xfId="11627" xr:uid="{4E29A6F8-9466-48F1-A4B6-E675D5684FD9}"/>
    <cellStyle name="_Header_Iveco  3 4 2" xfId="18562" xr:uid="{BFEA4629-576E-49E8-8FAD-AB7299E41E14}"/>
    <cellStyle name="_Header_Iveco  3 4 2 2" xfId="30927" xr:uid="{7CC9F514-C0E0-4F16-A2F2-5CB7ECE0DAD6}"/>
    <cellStyle name="_Header_Iveco  3 4 3" xfId="24322" xr:uid="{5704B5BA-EBCC-4253-A7EB-F2B210537BF2}"/>
    <cellStyle name="_Header_Iveco  4" xfId="8199" xr:uid="{35582B87-535B-4C6F-849A-C9002922D297}"/>
    <cellStyle name="_Header_Iveco  4 2" xfId="15510" xr:uid="{8E53E8AC-39ED-4CF4-9CCC-5E164EFD7850}"/>
    <cellStyle name="_Header_Iveco  4 2 2" xfId="28021" xr:uid="{56566263-20D5-4237-A1E9-52547056C28E}"/>
    <cellStyle name="_Header_Iveco  5" xfId="9290" xr:uid="{FFE5AB49-2087-450C-8BD2-AE35B232893B}"/>
    <cellStyle name="_Header_Iveco  5 2" xfId="16511" xr:uid="{9BB8D30F-2A29-4CDE-9082-172ADDEF049A}"/>
    <cellStyle name="_Header_Iveco  5 2 2" xfId="29022" xr:uid="{839F5D4C-444A-4C28-A158-B499CB1AE1FA}"/>
    <cellStyle name="_Header_Iveco  5 3" xfId="22174" xr:uid="{43625574-9613-46EA-84A7-666084403031}"/>
    <cellStyle name="_Header_Iveco  6" xfId="11629" xr:uid="{A8FD3126-F882-4C32-86B9-7B837A4103C6}"/>
    <cellStyle name="_Header_Iveco  6 2" xfId="18564" xr:uid="{DB670DB1-64C8-4AA5-A8E3-9547FDEDBEFD}"/>
    <cellStyle name="_Header_Iveco  6 2 2" xfId="30929" xr:uid="{BA2D9421-09D7-4CA7-96D9-416338C8AC12}"/>
    <cellStyle name="_Header_Iveco  6 3" xfId="24324" xr:uid="{77A715AA-1FB7-418A-BF80-0CC3A943DF21}"/>
    <cellStyle name="_Header_Iveco - TDB Quality_15_03_04" xfId="2306" xr:uid="{E7C991BD-D528-4360-82DA-7695EB527E73}"/>
    <cellStyle name="_Header_Iveco - TDB Quality_15_03_04 2" xfId="2307" xr:uid="{A0C1FBC0-883E-48B6-8E37-BE8949AE2307}"/>
    <cellStyle name="_Header_Iveco - TDB Quality_15_03_04 2 2" xfId="8203" xr:uid="{3C146991-315A-40A7-8D61-B7D4116ECF4C}"/>
    <cellStyle name="_Header_Iveco - TDB Quality_15_03_04 2 2 2" xfId="15514" xr:uid="{1523B160-083A-44CF-B3EF-F4BAF639BFDB}"/>
    <cellStyle name="_Header_Iveco - TDB Quality_15_03_04 2 2 2 2" xfId="28025" xr:uid="{5496175B-6594-48A7-8382-1688265A6459}"/>
    <cellStyle name="_Header_Iveco - TDB Quality_15_03_04 2 3" xfId="9286" xr:uid="{B84F1FEA-E03D-4102-BB5F-EB55CF4AAE68}"/>
    <cellStyle name="_Header_Iveco - TDB Quality_15_03_04 2 3 2" xfId="16507" xr:uid="{FFA3BB36-2375-4464-9D6B-923CFA148C8D}"/>
    <cellStyle name="_Header_Iveco - TDB Quality_15_03_04 2 3 2 2" xfId="29018" xr:uid="{09DAFDE6-53A6-4BFA-9C13-D47EA73C63D0}"/>
    <cellStyle name="_Header_Iveco - TDB Quality_15_03_04 2 3 3" xfId="22170" xr:uid="{3D77EA04-068F-404E-BB44-F8B433E5A5D4}"/>
    <cellStyle name="_Header_Iveco - TDB Quality_15_03_04 2 4" xfId="11625" xr:uid="{36A3C286-7AF6-45A3-AD96-31EE2DF84F22}"/>
    <cellStyle name="_Header_Iveco - TDB Quality_15_03_04 2 4 2" xfId="18560" xr:uid="{9738663C-A0D0-4394-AD90-004BAC5FC4DF}"/>
    <cellStyle name="_Header_Iveco - TDB Quality_15_03_04 2 4 2 2" xfId="30925" xr:uid="{D043EAA4-1EDF-46B0-B83B-6BBCBEEA74CF}"/>
    <cellStyle name="_Header_Iveco - TDB Quality_15_03_04 2 4 3" xfId="24320" xr:uid="{E64DE8F6-5B02-41F6-8DB2-25E6C2D375C6}"/>
    <cellStyle name="_Header_Iveco - TDB Quality_15_03_04 3" xfId="2308" xr:uid="{87529589-EF94-47F5-ADFB-7993471AF385}"/>
    <cellStyle name="_Header_Iveco - TDB Quality_15_03_04 3 2" xfId="8204" xr:uid="{EA0BC167-F34D-488D-8068-B178DC4397C2}"/>
    <cellStyle name="_Header_Iveco - TDB Quality_15_03_04 3 2 2" xfId="15515" xr:uid="{4B0DA659-B7E1-4063-ADAF-40A4527AA1A8}"/>
    <cellStyle name="_Header_Iveco - TDB Quality_15_03_04 3 2 2 2" xfId="28026" xr:uid="{5660287F-F7D5-4E43-8A09-F25DEFB93E86}"/>
    <cellStyle name="_Header_Iveco - TDB Quality_15_03_04 3 3" xfId="9285" xr:uid="{0096420B-EAAF-4212-8082-06B70B9A1140}"/>
    <cellStyle name="_Header_Iveco - TDB Quality_15_03_04 3 3 2" xfId="16506" xr:uid="{AF498971-DAFA-4F0E-98F6-3CA96CD4DCB5}"/>
    <cellStyle name="_Header_Iveco - TDB Quality_15_03_04 3 3 2 2" xfId="29017" xr:uid="{83BF7786-BF15-4E60-A19F-1F0AAFC2EFE6}"/>
    <cellStyle name="_Header_Iveco - TDB Quality_15_03_04 3 3 3" xfId="22169" xr:uid="{010E2402-CAF8-4619-8D18-A4E684F0F1F7}"/>
    <cellStyle name="_Header_Iveco - TDB Quality_15_03_04 3 4" xfId="11624" xr:uid="{78A7553E-B57A-465B-910F-F3AC2C9B2719}"/>
    <cellStyle name="_Header_Iveco - TDB Quality_15_03_04 3 4 2" xfId="18559" xr:uid="{0CD9E667-EF8E-4B14-B5CF-8AB46F6E6B1F}"/>
    <cellStyle name="_Header_Iveco - TDB Quality_15_03_04 3 4 2 2" xfId="30924" xr:uid="{3629C64C-0209-42F0-9CA2-E94DFDCF72A0}"/>
    <cellStyle name="_Header_Iveco - TDB Quality_15_03_04 3 4 3" xfId="24319" xr:uid="{AFDD3A2D-4CBA-4D92-8B35-043DE1072F22}"/>
    <cellStyle name="_Header_Iveco - TDB Quality_15_03_04 4" xfId="8202" xr:uid="{3DCF1CD8-7DFB-4E88-9670-3329E7D7E9C2}"/>
    <cellStyle name="_Header_Iveco - TDB Quality_15_03_04 4 2" xfId="15513" xr:uid="{09DB4C2E-4688-4276-9CA9-6B62A341638C}"/>
    <cellStyle name="_Header_Iveco - TDB Quality_15_03_04 4 2 2" xfId="28024" xr:uid="{E46084C5-2922-4BCA-ADCB-2BBFA2FF3D04}"/>
    <cellStyle name="_Header_Iveco - TDB Quality_15_03_04 5" xfId="9287" xr:uid="{6AD43887-2A74-4FE3-A2D5-18B53CD4AD99}"/>
    <cellStyle name="_Header_Iveco - TDB Quality_15_03_04 5 2" xfId="16508" xr:uid="{D8E461DF-565A-4016-9139-BF008C19645A}"/>
    <cellStyle name="_Header_Iveco - TDB Quality_15_03_04 5 2 2" xfId="29019" xr:uid="{BF57C4D9-869E-4C09-A56F-54BBE2BB8E7A}"/>
    <cellStyle name="_Header_Iveco - TDB Quality_15_03_04 5 3" xfId="22171" xr:uid="{FBF76559-C4FE-4533-8D57-EF0D752E2571}"/>
    <cellStyle name="_Header_Iveco - TDB Quality_15_03_04 6" xfId="11626" xr:uid="{6D30EDE6-6125-43C4-BA06-41A877CAB6CB}"/>
    <cellStyle name="_Header_Iveco - TDB Quality_15_03_04 6 2" xfId="18561" xr:uid="{5F854705-6355-4E76-B2AF-3DE366692EB5}"/>
    <cellStyle name="_Header_Iveco - TDB Quality_15_03_04 6 2 2" xfId="30926" xr:uid="{EED328A5-41EC-4995-BD4A-BE74F44FFB15}"/>
    <cellStyle name="_Header_Iveco - TDB Quality_15_03_04 6 3" xfId="24321" xr:uid="{21BF1C9D-F1AD-429F-970E-56E8983D24AE}"/>
    <cellStyle name="_Header_Iveco 231104" xfId="2309" xr:uid="{F5CCE000-C0C1-4CAE-8F10-3AC33E6478A3}"/>
    <cellStyle name="_Header_Iveco cons 06-05" xfId="2310" xr:uid="{2D6E8A98-87D4-4837-A09D-ABB031BD5DDF}"/>
    <cellStyle name="_Header_Iveco Q2" xfId="2311" xr:uid="{7137BE91-2369-47D2-93FD-EE441C3A7538}"/>
    <cellStyle name="_Header_Iveco Q2 2" xfId="2312" xr:uid="{14D44B55-DB5E-49F4-BC31-AF6C1B279697}"/>
    <cellStyle name="_Header_Iveco Q2 2 2" xfId="8208" xr:uid="{0AAA94AA-398E-46A7-BD6A-B67C21DF3FE7}"/>
    <cellStyle name="_Header_Iveco Q2 2 2 2" xfId="15519" xr:uid="{CABEE8E5-208E-478A-9750-D61C908997D2}"/>
    <cellStyle name="_Header_Iveco Q2 2 2 2 2" xfId="28030" xr:uid="{19A95E92-9788-4F3B-8231-395F15B606D3}"/>
    <cellStyle name="_Header_Iveco Q2 2 3" xfId="9283" xr:uid="{945901B5-1EA4-4FF5-9247-D1577B571B0B}"/>
    <cellStyle name="_Header_Iveco Q2 2 3 2" xfId="16504" xr:uid="{2DFC88F3-2EA0-4A41-9E25-F7495339A2DC}"/>
    <cellStyle name="_Header_Iveco Q2 2 3 2 2" xfId="29015" xr:uid="{DFD94784-FE31-424E-BB60-892DB2F3210C}"/>
    <cellStyle name="_Header_Iveco Q2 2 3 3" xfId="22167" xr:uid="{1BA06924-01ED-442B-9FA2-352932E94639}"/>
    <cellStyle name="_Header_Iveco Q2 2 4" xfId="11622" xr:uid="{2D495461-0498-434D-9971-A1F98935875F}"/>
    <cellStyle name="_Header_Iveco Q2 2 4 2" xfId="18557" xr:uid="{2B067B0C-D519-48B3-8436-D26379ED8949}"/>
    <cellStyle name="_Header_Iveco Q2 2 4 2 2" xfId="30922" xr:uid="{9C326217-79DD-4238-A284-0BA9FCF05495}"/>
    <cellStyle name="_Header_Iveco Q2 2 4 3" xfId="24317" xr:uid="{99003620-4769-4940-9682-BD587C6E2413}"/>
    <cellStyle name="_Header_Iveco Q2 3" xfId="2313" xr:uid="{0C07D4D6-80BE-49F1-8447-39EFB17827AF}"/>
    <cellStyle name="_Header_Iveco Q2 3 2" xfId="8209" xr:uid="{92F8248E-D5B8-430C-9DA4-D3A29B895DBC}"/>
    <cellStyle name="_Header_Iveco Q2 3 2 2" xfId="15520" xr:uid="{75F75C1D-8818-47B2-85E6-2212EB011A96}"/>
    <cellStyle name="_Header_Iveco Q2 3 2 2 2" xfId="28031" xr:uid="{89CD46D7-9A4E-4A05-B528-717DA67763F8}"/>
    <cellStyle name="_Header_Iveco Q2 3 3" xfId="9282" xr:uid="{AC91B8E2-36C3-4238-BB82-B9BDFCEC205C}"/>
    <cellStyle name="_Header_Iveco Q2 3 3 2" xfId="16503" xr:uid="{94AAFE8A-6BD7-414C-9DB1-1950C3680100}"/>
    <cellStyle name="_Header_Iveco Q2 3 3 2 2" xfId="29014" xr:uid="{04D85139-4B86-449F-B0BB-CB5B30C130D9}"/>
    <cellStyle name="_Header_Iveco Q2 3 3 3" xfId="22166" xr:uid="{74D04A95-6DF6-4C69-9B79-ECBA1DB88254}"/>
    <cellStyle name="_Header_Iveco Q2 3 4" xfId="11621" xr:uid="{8467A9A1-4C13-4ED8-A0EF-0378D83AB366}"/>
    <cellStyle name="_Header_Iveco Q2 3 4 2" xfId="18556" xr:uid="{0806147E-12BC-4E75-BFE9-1B22531039F1}"/>
    <cellStyle name="_Header_Iveco Q2 3 4 2 2" xfId="30921" xr:uid="{DF8D25B7-7979-4566-85DD-A28D739D8879}"/>
    <cellStyle name="_Header_Iveco Q2 3 4 3" xfId="24316" xr:uid="{926E2B9A-54E8-4DDC-8ADF-CFB5AA8C06CC}"/>
    <cellStyle name="_Header_Iveco Q2 4" xfId="8207" xr:uid="{79E1611D-4F87-4D2B-BB48-75CD314083A5}"/>
    <cellStyle name="_Header_Iveco Q2 4 2" xfId="15518" xr:uid="{FDE6A25B-F6A3-4DEF-881C-1EB3F0C87D29}"/>
    <cellStyle name="_Header_Iveco Q2 4 2 2" xfId="28029" xr:uid="{FCA66E04-A06D-4835-B55B-D17699E54B77}"/>
    <cellStyle name="_Header_Iveco Q2 5" xfId="9284" xr:uid="{7B9B7441-9F0A-4B70-A79E-1993641FEA4E}"/>
    <cellStyle name="_Header_Iveco Q2 5 2" xfId="16505" xr:uid="{B18A4A22-7CA7-4D3F-8919-CC5B35F67E5F}"/>
    <cellStyle name="_Header_Iveco Q2 5 2 2" xfId="29016" xr:uid="{F5710438-9B64-46DE-B6E8-06F6F26081C7}"/>
    <cellStyle name="_Header_Iveco Q2 5 3" xfId="22168" xr:uid="{7586E08B-4094-4473-9CB2-034678E9066F}"/>
    <cellStyle name="_Header_Iveco Q2 6" xfId="11623" xr:uid="{EF92DA99-BF7D-4F13-8706-48527D5A8CF7}"/>
    <cellStyle name="_Header_Iveco Q2 6 2" xfId="18558" xr:uid="{74FC074F-3E48-4B1C-BF8F-6B84E3CF76BF}"/>
    <cellStyle name="_Header_Iveco Q2 6 2 2" xfId="30923" xr:uid="{302E78CE-81A3-433A-B480-A956399F0F9A}"/>
    <cellStyle name="_Header_Iveco Q2 6 3" xfId="24318" xr:uid="{CCEDDD0F-367B-4D15-838C-5E7B07C62AF0}"/>
    <cellStyle name="_Header_Iveco_Inv" xfId="2314" xr:uid="{253D5B87-C0A8-43AF-B59B-908A108D830C}"/>
    <cellStyle name="_Header_MANUF.  bdg 10 vs for 3 " xfId="2315" xr:uid="{DD82ED41-0A0E-4350-AE9A-9A0B61073548}"/>
    <cellStyle name="_Header_Market&amp;Stock" xfId="2316" xr:uid="{48E5D157-5A2A-4946-B721-07FEAC0696E0}"/>
    <cellStyle name="_Header_MarketStock" xfId="2317" xr:uid="{9B7CA1D5-3168-4F04-A2DB-4A985664D92A}"/>
    <cellStyle name="_Header_Matrice ROxBrand" xfId="2318" xr:uid="{16A09EBF-DE61-4485-B23A-5766EA2FC532}"/>
    <cellStyle name="_Header_MEMO con TABELLE" xfId="2319" xr:uid="{507855E8-F9AE-4B80-98E7-C5271A2B3F31}"/>
    <cellStyle name="_Header_MEMO con TABELLE 2" xfId="2320" xr:uid="{692180A9-0138-4113-B126-A395BD551361}"/>
    <cellStyle name="_Header_MEMO con TABELLE 2 2" xfId="8216" xr:uid="{4B8A4052-53BB-4AE8-848A-4D987E3E8F84}"/>
    <cellStyle name="_Header_MEMO con TABELLE 2 2 2" xfId="15527" xr:uid="{2CBD465F-2B47-43D0-920F-37DDFB781624}"/>
    <cellStyle name="_Header_MEMO con TABELLE 2 2 2 2" xfId="28038" xr:uid="{EC591A54-B84E-4496-ABF6-8462A73919EF}"/>
    <cellStyle name="_Header_MEMO con TABELLE 2 3" xfId="9275" xr:uid="{3080B54A-9715-4C67-87F2-AE0998E564F6}"/>
    <cellStyle name="_Header_MEMO con TABELLE 2 3 2" xfId="16501" xr:uid="{A8DB9061-2D97-46E4-A9BA-DC35201E4944}"/>
    <cellStyle name="_Header_MEMO con TABELLE 2 3 2 2" xfId="29012" xr:uid="{C16BED84-472A-464D-B207-9BFD688BFF80}"/>
    <cellStyle name="_Header_MEMO con TABELLE 2 3 3" xfId="22159" xr:uid="{74F0894B-CC77-44A1-B7D8-EE8FC0B722D2}"/>
    <cellStyle name="_Header_MEMO con TABELLE 2 4" xfId="11619" xr:uid="{0F4539B1-9CF7-42BC-8B10-6D1F50AC1261}"/>
    <cellStyle name="_Header_MEMO con TABELLE 2 4 2" xfId="18554" xr:uid="{7B698F2B-89DB-42F5-8595-04DBB83334E9}"/>
    <cellStyle name="_Header_MEMO con TABELLE 2 4 2 2" xfId="30919" xr:uid="{A01A04BF-0FD0-4359-9639-6CB11B968C51}"/>
    <cellStyle name="_Header_MEMO con TABELLE 2 4 3" xfId="24314" xr:uid="{18F5A231-E9D2-4181-994B-31DA873EBC79}"/>
    <cellStyle name="_Header_MEMO con TABELLE 3" xfId="2321" xr:uid="{78257D0D-0E28-4810-A42E-10BA1113CC94}"/>
    <cellStyle name="_Header_MEMO con TABELLE 3 2" xfId="8217" xr:uid="{9BB2101A-77FE-4927-952A-64D41E9DBF4A}"/>
    <cellStyle name="_Header_MEMO con TABELLE 3 2 2" xfId="15528" xr:uid="{20CB05B3-868B-4154-B234-FD7735A53EFE}"/>
    <cellStyle name="_Header_MEMO con TABELLE 3 2 2 2" xfId="28039" xr:uid="{770550B0-0D23-4C4C-9748-F8ADBE861D27}"/>
    <cellStyle name="_Header_MEMO con TABELLE 3 3" xfId="9274" xr:uid="{44D173C0-B3C4-463C-BC93-9D671D85448C}"/>
    <cellStyle name="_Header_MEMO con TABELLE 3 3 2" xfId="16500" xr:uid="{10EB5536-7797-4970-A696-9D0F901C8367}"/>
    <cellStyle name="_Header_MEMO con TABELLE 3 3 2 2" xfId="29011" xr:uid="{1BE91C52-6BCA-4399-93E2-4229D733AED4}"/>
    <cellStyle name="_Header_MEMO con TABELLE 3 3 3" xfId="22158" xr:uid="{DE261FBC-742C-4651-A206-942605AEA002}"/>
    <cellStyle name="_Header_MEMO con TABELLE 3 4" xfId="11618" xr:uid="{A7545E52-789B-4C1E-9C7B-2A788FBCC27A}"/>
    <cellStyle name="_Header_MEMO con TABELLE 3 4 2" xfId="18553" xr:uid="{2C1F68AB-403B-4ADB-9EFF-39D9B708679A}"/>
    <cellStyle name="_Header_MEMO con TABELLE 3 4 2 2" xfId="30918" xr:uid="{AC6DA960-C143-41D8-9F5B-1D7C74715FB9}"/>
    <cellStyle name="_Header_MEMO con TABELLE 3 4 3" xfId="24313" xr:uid="{1D038058-3ED5-4CF0-B904-1F2C601849AC}"/>
    <cellStyle name="_Header_MEMO con TABELLE 4" xfId="8215" xr:uid="{FEE1FFFF-7862-4435-9FF1-C3A3A5B3B11D}"/>
    <cellStyle name="_Header_MEMO con TABELLE 4 2" xfId="15526" xr:uid="{18663EDC-2C71-4BF8-B7D4-F430AAC30148}"/>
    <cellStyle name="_Header_MEMO con TABELLE 4 2 2" xfId="28037" xr:uid="{1EE45D31-2372-42B7-A11A-E0867C87A99E}"/>
    <cellStyle name="_Header_MEMO con TABELLE 5" xfId="9276" xr:uid="{DEE277BB-68B4-4D0F-A76A-D963B1F8F712}"/>
    <cellStyle name="_Header_MEMO con TABELLE 5 2" xfId="16502" xr:uid="{AF22F058-444E-4406-929A-240BEEE0F10B}"/>
    <cellStyle name="_Header_MEMO con TABELLE 5 2 2" xfId="29013" xr:uid="{0A5F962A-2D3D-4981-9BCF-14E1664A3FCC}"/>
    <cellStyle name="_Header_MEMO con TABELLE 5 3" xfId="22160" xr:uid="{8BC7958A-78C4-4BB7-ABE5-4CA2CF0529CF}"/>
    <cellStyle name="_Header_MEMO con TABELLE 6" xfId="11620" xr:uid="{BCBA6CCE-0FB7-47BA-B38C-F497F01496A8}"/>
    <cellStyle name="_Header_MEMO con TABELLE 6 2" xfId="18555" xr:uid="{7CA0CCAD-343D-4B00-9DD9-04A114265456}"/>
    <cellStyle name="_Header_MEMO con TABELLE 6 2 2" xfId="30920" xr:uid="{93F6F659-EB9F-42A8-804D-CB8CB0A0D118}"/>
    <cellStyle name="_Header_MEMO con TABELLE 6 3" xfId="24315" xr:uid="{090787D9-F843-4267-8F1E-4B94389E57BA}"/>
    <cellStyle name="_Header_MIS 22" xfId="2322" xr:uid="{BCFAC8F0-E0D8-4B9F-BAAA-2833D525871A}"/>
    <cellStyle name="_Header_MIS 23" xfId="2323" xr:uid="{817F515F-76B9-4110-ADB2-E5FC1FC1E4FB}"/>
    <cellStyle name="_Header_MIS 25" xfId="2324" xr:uid="{CC5E2E08-3DF2-467D-A515-5FE4E2E9D119}"/>
    <cellStyle name="_Header_MIS 26" xfId="2325" xr:uid="{69F54C69-E8F2-41F8-98E6-CBA0DC662A71}"/>
    <cellStyle name="_Header_MIS 27" xfId="2326" xr:uid="{21856B4F-6214-48AC-85AD-414CCF2CA5F1}"/>
    <cellStyle name="_Header_MIS2" xfId="2327" xr:uid="{C753CB0D-9727-4360-9A05-82043E98C7EE}"/>
    <cellStyle name="_Header_MIS2_1" xfId="2328" xr:uid="{53CE91C1-30B5-4C18-81E4-D330F2FB8721}"/>
    <cellStyle name="_Header_ND July BK 2005" xfId="2329" xr:uid="{72D47B62-693E-4CF1-983C-F1C4A4261803}"/>
    <cellStyle name="_Header_ND July BK 2005 2" xfId="2330" xr:uid="{09C8AADD-EA06-445D-B0B1-A8AF5162B0FB}"/>
    <cellStyle name="_Header_ND July BK 2005 2 2" xfId="8226" xr:uid="{3D41AEE3-37B9-4BC6-8D4D-2CF5C6E40F53}"/>
    <cellStyle name="_Header_ND July BK 2005 2 2 2" xfId="15533" xr:uid="{B7AE1E1A-B7A3-431E-A721-E93B8BD39016}"/>
    <cellStyle name="_Header_ND July BK 2005 2 2 2 2" xfId="28044" xr:uid="{98AEB84E-009F-40FF-BF03-9115586DD02F}"/>
    <cellStyle name="_Header_ND July BK 2005 2 3" xfId="9267" xr:uid="{6DEA4818-FFBB-4482-AB63-33192238CD07}"/>
    <cellStyle name="_Header_ND July BK 2005 2 3 2" xfId="16497" xr:uid="{F58F1265-86A9-412F-8374-AFF2B4D78129}"/>
    <cellStyle name="_Header_ND July BK 2005 2 3 2 2" xfId="29008" xr:uid="{DDC21C30-14FA-4171-8FE5-E5088F019773}"/>
    <cellStyle name="_Header_ND July BK 2005 2 3 3" xfId="22151" xr:uid="{7F017C1F-1A29-43D4-B615-18E36AD89D60}"/>
    <cellStyle name="_Header_ND July BK 2005 2 4" xfId="11616" xr:uid="{F1480703-E72F-4440-A3D0-BE2F2222088E}"/>
    <cellStyle name="_Header_ND July BK 2005 2 4 2" xfId="18551" xr:uid="{9151F601-C1B5-4ADA-939B-1466908AD39B}"/>
    <cellStyle name="_Header_ND July BK 2005 2 4 2 2" xfId="30916" xr:uid="{258C5762-BDE3-4E5E-BA9F-AC601A9D8413}"/>
    <cellStyle name="_Header_ND July BK 2005 2 4 3" xfId="24311" xr:uid="{AE8FF40B-B169-45D4-BC3A-C0DAF9A227F4}"/>
    <cellStyle name="_Header_ND July BK 2005 3" xfId="2331" xr:uid="{C8F646C4-0CF6-4E88-A2C0-3F1578468BAC}"/>
    <cellStyle name="_Header_ND July BK 2005 3 2" xfId="8227" xr:uid="{E1803E4F-E3E5-4260-9ACC-7E3C7CBB79BB}"/>
    <cellStyle name="_Header_ND July BK 2005 3 2 2" xfId="15534" xr:uid="{52EB2150-8BCE-4A4F-8682-D1E8839F9954}"/>
    <cellStyle name="_Header_ND July BK 2005 3 2 2 2" xfId="28045" xr:uid="{B7401EEF-9A08-4B97-BD68-FBF876B381C4}"/>
    <cellStyle name="_Header_ND July BK 2005 3 3" xfId="9268" xr:uid="{7D84462C-A1F5-4443-97AF-A1DEDF1D2437}"/>
    <cellStyle name="_Header_ND July BK 2005 3 3 2" xfId="16498" xr:uid="{1BF39774-77CE-4EBF-BC44-5B2CCCE97706}"/>
    <cellStyle name="_Header_ND July BK 2005 3 3 2 2" xfId="29009" xr:uid="{E3E8D5CF-27E4-4677-8639-16409F2FF8F8}"/>
    <cellStyle name="_Header_ND July BK 2005 3 3 3" xfId="22152" xr:uid="{18F85CC8-B395-4F56-9EDB-19A6463E2C75}"/>
    <cellStyle name="_Header_ND July BK 2005 3 4" xfId="11615" xr:uid="{F5813287-442A-4EF2-954B-56EACB427253}"/>
    <cellStyle name="_Header_ND July BK 2005 3 4 2" xfId="18550" xr:uid="{A39E6DE3-F1DC-435E-91D1-E10C6888B122}"/>
    <cellStyle name="_Header_ND July BK 2005 3 4 2 2" xfId="30915" xr:uid="{20D608C7-1B6E-470B-B6AF-5B31532E2CD8}"/>
    <cellStyle name="_Header_ND July BK 2005 3 4 3" xfId="24310" xr:uid="{629233A7-65B2-4BA7-97E0-11341198F623}"/>
    <cellStyle name="_Header_ND July BK 2005 4" xfId="8225" xr:uid="{1648234B-41F9-483A-BA84-F6B12EB15BF1}"/>
    <cellStyle name="_Header_ND July BK 2005 4 2" xfId="15532" xr:uid="{11770EF5-D6A8-417E-BCBE-AF88FEEE71F7}"/>
    <cellStyle name="_Header_ND July BK 2005 4 2 2" xfId="28043" xr:uid="{CCDD62AF-65D9-406A-A4E9-C9E276950828}"/>
    <cellStyle name="_Header_ND July BK 2005 5" xfId="9269" xr:uid="{0CC5B473-59DD-4C00-BAF6-9A4A180DFD01}"/>
    <cellStyle name="_Header_ND July BK 2005 5 2" xfId="16499" xr:uid="{C98540B4-47DD-4568-A4F9-ABD901AD8C5C}"/>
    <cellStyle name="_Header_ND July BK 2005 5 2 2" xfId="29010" xr:uid="{E86CF6C4-0E1C-4FD2-9CB7-3D722F42A660}"/>
    <cellStyle name="_Header_ND July BK 2005 5 3" xfId="22153" xr:uid="{8DDB1879-8B82-44BB-B3D6-3E76B41723F7}"/>
    <cellStyle name="_Header_ND July BK 2005 6" xfId="11617" xr:uid="{4D59756D-746D-44A2-9A8E-F9F1B29011E9}"/>
    <cellStyle name="_Header_ND July BK 2005 6 2" xfId="18552" xr:uid="{B425ABF7-C6BC-459E-A1A7-87B4414AB82C}"/>
    <cellStyle name="_Header_ND July BK 2005 6 2 2" xfId="30917" xr:uid="{A463AE9E-4145-4B08-A5D7-BA3A9008827B}"/>
    <cellStyle name="_Header_ND July BK 2005 6 3" xfId="24312" xr:uid="{ED7FB216-1175-4D92-BC7D-6E78F54D30E7}"/>
    <cellStyle name="_Header_Net Debt 04-05" xfId="2332" xr:uid="{4F8A7A16-7299-45A0-8B55-C8FB5E9C2263}"/>
    <cellStyle name="_Header_Net Debt 04-05 2" xfId="2333" xr:uid="{23C37016-9B39-4C86-991C-082DC520D9E2}"/>
    <cellStyle name="_Header_Net Debt 04-05 2 2" xfId="8229" xr:uid="{2103B422-3E57-47E2-A4FD-A2743A265FCC}"/>
    <cellStyle name="_Header_Net Debt 04-05 2 2 2" xfId="15536" xr:uid="{382F0F39-B39D-48C5-A6ED-D00E8DFB54FA}"/>
    <cellStyle name="_Header_Net Debt 04-05 2 2 2 2" xfId="28047" xr:uid="{0E14E0D1-3988-4330-80EA-E50ACAD37C98}"/>
    <cellStyle name="_Header_Net Debt 04-05 2 3" xfId="9266" xr:uid="{3FDC1F27-A1AA-4BBA-BBB6-86AD274E561A}"/>
    <cellStyle name="_Header_Net Debt 04-05 2 3 2" xfId="16496" xr:uid="{8512A0BF-4EF6-4088-890A-418D31B6E7FC}"/>
    <cellStyle name="_Header_Net Debt 04-05 2 3 2 2" xfId="29007" xr:uid="{4E9FC03B-5852-4977-83AD-705FD19B1237}"/>
    <cellStyle name="_Header_Net Debt 04-05 2 3 3" xfId="22150" xr:uid="{D37694BA-88DB-451F-966A-C2F216DAA3BA}"/>
    <cellStyle name="_Header_Net Debt 04-05 2 4" xfId="11613" xr:uid="{A8144882-7D3C-409D-ABFC-9A90560E50F5}"/>
    <cellStyle name="_Header_Net Debt 04-05 2 4 2" xfId="18548" xr:uid="{6712A7E5-023D-4475-B3AC-4D47112203E2}"/>
    <cellStyle name="_Header_Net Debt 04-05 2 4 2 2" xfId="30913" xr:uid="{2278A1B4-B8A2-4064-98FE-3D0FB131C860}"/>
    <cellStyle name="_Header_Net Debt 04-05 2 4 3" xfId="24308" xr:uid="{D6F320D9-E87E-4403-B42E-B3B5E9005B67}"/>
    <cellStyle name="_Header_Net Debt 04-05 3" xfId="2334" xr:uid="{873DE4B0-788F-48A8-BA39-2511683C77DC}"/>
    <cellStyle name="_Header_Net Debt 04-05 3 2" xfId="8230" xr:uid="{30B7D55F-C4E2-48FA-83F2-7D310D982239}"/>
    <cellStyle name="_Header_Net Debt 04-05 3 2 2" xfId="15537" xr:uid="{F4617807-4FB1-4E7F-873E-3A192B98A03E}"/>
    <cellStyle name="_Header_Net Debt 04-05 3 2 2 2" xfId="28048" xr:uid="{E7769773-BBF8-4A6E-80E5-7C9349ACBB8E}"/>
    <cellStyle name="_Header_Net Debt 04-05 3 3" xfId="9263" xr:uid="{B29673CC-5CB1-46FD-98A3-000A47F5DA89}"/>
    <cellStyle name="_Header_Net Debt 04-05 3 3 2" xfId="16493" xr:uid="{0E8F26EC-B5B2-40E0-B5FF-D49B3923FC75}"/>
    <cellStyle name="_Header_Net Debt 04-05 3 3 2 2" xfId="29004" xr:uid="{25B0A8C4-4BEE-4E64-81DE-1BCAF8EAAA19}"/>
    <cellStyle name="_Header_Net Debt 04-05 3 3 3" xfId="22147" xr:uid="{D78B6B76-92A8-4232-A77D-ABC823E6A5B9}"/>
    <cellStyle name="_Header_Net Debt 04-05 3 4" xfId="11612" xr:uid="{8F716947-5514-4587-8BBC-D0DFD3BA8A8D}"/>
    <cellStyle name="_Header_Net Debt 04-05 3 4 2" xfId="18547" xr:uid="{94B5F1A7-6B6D-4A89-A885-F65E3E2139AB}"/>
    <cellStyle name="_Header_Net Debt 04-05 3 4 2 2" xfId="30912" xr:uid="{B7E39908-91A8-4923-BE8E-B9250A202833}"/>
    <cellStyle name="_Header_Net Debt 04-05 3 4 3" xfId="24307" xr:uid="{040619FB-B111-4C69-A308-CBAB5CB85858}"/>
    <cellStyle name="_Header_Net Debt 04-05 4" xfId="8228" xr:uid="{3E4DD157-5E46-4025-87C7-3BD7D5D316AB}"/>
    <cellStyle name="_Header_Net Debt 04-05 4 2" xfId="15535" xr:uid="{A77A5D7C-DC67-4B78-A057-83AE82CEB717}"/>
    <cellStyle name="_Header_Net Debt 04-05 4 2 2" xfId="28046" xr:uid="{243FA9C4-86CA-4099-B043-6A5C58AA1A33}"/>
    <cellStyle name="_Header_Net Debt 04-05 5" xfId="9265" xr:uid="{BCB207C7-2DAF-43C4-9A4B-26E7329B19F8}"/>
    <cellStyle name="_Header_Net Debt 04-05 5 2" xfId="16495" xr:uid="{4B538611-A020-4FFE-8801-18816928589C}"/>
    <cellStyle name="_Header_Net Debt 04-05 5 2 2" xfId="29006" xr:uid="{AEF6EB10-0F67-431D-BA97-1AB0BCD0D0D6}"/>
    <cellStyle name="_Header_Net Debt 04-05 5 3" xfId="22149" xr:uid="{6C0F838B-FB9A-4A36-80B4-2F14C9678F9E}"/>
    <cellStyle name="_Header_Net Debt 04-05 6" xfId="11614" xr:uid="{24C419F8-8549-4B7E-8BD5-A72B4103B64A}"/>
    <cellStyle name="_Header_Net Debt 04-05 6 2" xfId="18549" xr:uid="{503597E2-C90C-4B15-ADE0-8E564C1816EE}"/>
    <cellStyle name="_Header_Net Debt 04-05 6 2 2" xfId="30914" xr:uid="{9E068580-27D4-4D66-9408-DEA945179195}"/>
    <cellStyle name="_Header_Net Debt 04-05 6 3" xfId="24309" xr:uid="{EFF2E37F-8558-4B68-9106-76BC16A2431B}"/>
    <cellStyle name="_Header_On Prov Str C13" xfId="2335" xr:uid="{85222468-A394-4098-8050-757086A0E832}"/>
    <cellStyle name="_Header_On Prov Str C13 2" xfId="2336" xr:uid="{43F21225-0D04-4BAB-9F3A-ACFB9A7A525B}"/>
    <cellStyle name="_Header_On Prov Str C13 2 2" xfId="8232" xr:uid="{9BF6E6A4-1A95-4542-BFEF-9DF5F4594F58}"/>
    <cellStyle name="_Header_On Prov Str C13 2 2 2" xfId="15539" xr:uid="{D9912CFD-B12F-4492-BE6E-7E56931D5762}"/>
    <cellStyle name="_Header_On Prov Str C13 2 2 2 2" xfId="28050" xr:uid="{F2FA4FB3-8663-41BD-8B5F-5649A8D037B1}"/>
    <cellStyle name="_Header_On Prov Str C13 2 3" xfId="9261" xr:uid="{2C4CC325-070D-4C92-8258-EC2FDE75AE10}"/>
    <cellStyle name="_Header_On Prov Str C13 2 3 2" xfId="16491" xr:uid="{F2CD9F47-BBA3-4327-BAC1-21961109B953}"/>
    <cellStyle name="_Header_On Prov Str C13 2 3 2 2" xfId="29002" xr:uid="{46B91035-7C7F-4C43-9218-4EE632B5D032}"/>
    <cellStyle name="_Header_On Prov Str C13 2 3 3" xfId="22145" xr:uid="{88CF4118-ED90-49BA-8A9C-D6547F9673DA}"/>
    <cellStyle name="_Header_On Prov Str C13 2 4" xfId="11609" xr:uid="{05C03CB3-C105-4763-8FAF-78D5F1211971}"/>
    <cellStyle name="_Header_On Prov Str C13 2 4 2" xfId="18544" xr:uid="{3DF5EB19-93CE-4555-874D-55FC60702DF9}"/>
    <cellStyle name="_Header_On Prov Str C13 2 4 2 2" xfId="30909" xr:uid="{0F163CEE-F73C-4C28-AF4A-A45237B76A0C}"/>
    <cellStyle name="_Header_On Prov Str C13 2 4 3" xfId="24304" xr:uid="{3146839C-2E9F-4060-9A3F-4CD10627FCDF}"/>
    <cellStyle name="_Header_On Prov Str C13 3" xfId="2337" xr:uid="{920217FF-624C-4FAE-AFAD-CB84C407763D}"/>
    <cellStyle name="_Header_On Prov Str C13 3 2" xfId="8233" xr:uid="{EA4DA102-E24C-474E-A306-919978743538}"/>
    <cellStyle name="_Header_On Prov Str C13 3 2 2" xfId="15540" xr:uid="{DE4C886E-51E9-41BE-83B5-50EAEAF3F6D8}"/>
    <cellStyle name="_Header_On Prov Str C13 3 2 2 2" xfId="28051" xr:uid="{805736E9-E50C-4EF4-A4E7-B319F7658BF1}"/>
    <cellStyle name="_Header_On Prov Str C13 3 3" xfId="9262" xr:uid="{F6FD89F6-B1F6-4044-95C3-85689F296DF3}"/>
    <cellStyle name="_Header_On Prov Str C13 3 3 2" xfId="16492" xr:uid="{84DD7BBA-2CA1-4F4E-8C87-85E936CCCDD3}"/>
    <cellStyle name="_Header_On Prov Str C13 3 3 2 2" xfId="29003" xr:uid="{087BF754-10A1-40E5-A36C-E3E280748CA9}"/>
    <cellStyle name="_Header_On Prov Str C13 3 3 3" xfId="22146" xr:uid="{3F9B0B8F-26F6-4080-BAE5-61CB6CB41221}"/>
    <cellStyle name="_Header_On Prov Str C13 3 4" xfId="11610" xr:uid="{FCBA8637-A277-43A4-8E01-E0FE57583C3B}"/>
    <cellStyle name="_Header_On Prov Str C13 3 4 2" xfId="18545" xr:uid="{73C50B5D-9407-4D70-B923-C82934BE2C68}"/>
    <cellStyle name="_Header_On Prov Str C13 3 4 2 2" xfId="30910" xr:uid="{C9239806-C890-4FCC-802D-D3E5BE870860}"/>
    <cellStyle name="_Header_On Prov Str C13 3 4 3" xfId="24305" xr:uid="{D52AC91A-725F-4A41-AE25-2FDBB8E2C0AF}"/>
    <cellStyle name="_Header_On Prov Str C13 4" xfId="8231" xr:uid="{26CC2D32-C77E-4C9F-ADFF-5F03EFAB66C7}"/>
    <cellStyle name="_Header_On Prov Str C13 4 2" xfId="15538" xr:uid="{05639535-C161-473F-A03F-14D294C201C3}"/>
    <cellStyle name="_Header_On Prov Str C13 4 2 2" xfId="28049" xr:uid="{04E55FA7-0BDB-4B9E-B5F1-54000C6C81FA}"/>
    <cellStyle name="_Header_On Prov Str C13 5" xfId="9264" xr:uid="{F1510A4A-61BA-4231-9000-0189250854C9}"/>
    <cellStyle name="_Header_On Prov Str C13 5 2" xfId="16494" xr:uid="{7AD6198C-ACA2-4D94-BEDC-CBB753229E87}"/>
    <cellStyle name="_Header_On Prov Str C13 5 2 2" xfId="29005" xr:uid="{CC410ED4-2ED5-49E1-896A-A8BD9E1E0E2F}"/>
    <cellStyle name="_Header_On Prov Str C13 5 3" xfId="22148" xr:uid="{103A8222-BF67-440E-B953-F497E9F593F8}"/>
    <cellStyle name="_Header_On Prov Str C13 6" xfId="11611" xr:uid="{C8BAAF9D-C2FE-4150-AE64-116F9045D2B8}"/>
    <cellStyle name="_Header_On Prov Str C13 6 2" xfId="18546" xr:uid="{1F59E577-913C-4B2A-A060-EB3618873396}"/>
    <cellStyle name="_Header_On Prov Str C13 6 2 2" xfId="30911" xr:uid="{B8538CF5-F347-478D-BFFB-20F1E8AE1318}"/>
    <cellStyle name="_Header_On Prov Str C13 6 3" xfId="24306" xr:uid="{5563651E-3CA1-462F-86B2-B08177A0784F}"/>
    <cellStyle name="_Header_Operativi e Straordinari CNH" xfId="2338" xr:uid="{5760769D-D75B-41AE-BC27-BBCC88294CDA}"/>
    <cellStyle name="_Header_Operativi e Straordinari Iveco" xfId="2339" xr:uid="{3B8FAB44-DD35-4BBD-86A4-463EC4903140}"/>
    <cellStyle name="_Header_OPS" xfId="2340" xr:uid="{91359A55-2006-4C1C-89D1-89504DA63066}"/>
    <cellStyle name="_Header_Perim 2004" xfId="2341" xr:uid="{EEDEB77C-E74B-49E9-AEA3-58664AAAE475}"/>
    <cellStyle name="_Header_Perim 2004 e 4 T" xfId="2342" xr:uid="{00A923EA-6035-4213-9A8C-9B3B83C6B5A3}"/>
    <cellStyle name="_Header_Pivot ABC" xfId="2343" xr:uid="{AE8DEF99-59A4-4829-8073-0BDE99E3E93A}"/>
    <cellStyle name="_Header_Pivot ABC 2" xfId="2344" xr:uid="{3A7517C0-F68B-4EB3-9063-10AADC90B0B5}"/>
    <cellStyle name="_Header_Pivot ABC 2 2" xfId="8240" xr:uid="{E8B14A95-E0CA-40A3-9D2A-E15A0885AE42}"/>
    <cellStyle name="_Header_Pivot ABC 2 2 2" xfId="15546" xr:uid="{FB43ED0E-3E9B-4F91-8C8A-F8BF1F5CC2AE}"/>
    <cellStyle name="_Header_Pivot ABC 2 2 2 2" xfId="28057" xr:uid="{A03BC7C9-1484-48F3-BE39-D3B729C0AA0B}"/>
    <cellStyle name="_Header_Pivot ABC 2 3" xfId="9254" xr:uid="{048AA790-6B8D-4BD8-8EC7-FF4F64A8B8BD}"/>
    <cellStyle name="_Header_Pivot ABC 2 3 2" xfId="16489" xr:uid="{C725041A-A35A-4778-AB39-164FD70FE440}"/>
    <cellStyle name="_Header_Pivot ABC 2 3 2 2" xfId="29000" xr:uid="{6ECB0D08-DA13-4D67-8BF0-6C5A7C1A1EAD}"/>
    <cellStyle name="_Header_Pivot ABC 2 3 3" xfId="22138" xr:uid="{3D47675C-6CE9-4CEF-B63D-217F917CE867}"/>
    <cellStyle name="_Header_Pivot ABC 2 4" xfId="11607" xr:uid="{3CB309B6-125F-4D5B-AF5F-8532D9D18506}"/>
    <cellStyle name="_Header_Pivot ABC 2 4 2" xfId="18542" xr:uid="{0C848C2F-5537-4955-BAF7-2A748CE1F4F0}"/>
    <cellStyle name="_Header_Pivot ABC 2 4 2 2" xfId="30907" xr:uid="{52025BE8-A62D-4A9E-93C2-436F8B936A09}"/>
    <cellStyle name="_Header_Pivot ABC 2 4 3" xfId="24302" xr:uid="{977DCA21-3455-460D-8C15-17709E48A10A}"/>
    <cellStyle name="_Header_Pivot ABC 3" xfId="2345" xr:uid="{4A16488B-F4B9-4515-B396-BC12D6E6ED0B}"/>
    <cellStyle name="_Header_Pivot ABC 3 2" xfId="8268" xr:uid="{6824F5E8-1E8B-4C6E-A089-CFB6AE8BF79B}"/>
    <cellStyle name="_Header_Pivot ABC 3 2 2" xfId="15574" xr:uid="{23A64894-2537-4175-8CAC-69C25D5F6D65}"/>
    <cellStyle name="_Header_Pivot ABC 3 2 2 2" xfId="28085" xr:uid="{9B6C9B4F-235C-4A8C-98FB-BB516C3F7DBE}"/>
    <cellStyle name="_Header_Pivot ABC 3 3" xfId="9253" xr:uid="{8E9F9CE2-CF94-40A6-83BD-41272F009ECC}"/>
    <cellStyle name="_Header_Pivot ABC 3 3 2" xfId="16488" xr:uid="{78F59B81-1BF7-4D48-A76F-E82B245B1E52}"/>
    <cellStyle name="_Header_Pivot ABC 3 3 2 2" xfId="28999" xr:uid="{C4A4C2BF-9D8E-4137-B5EA-357A6FFF181C}"/>
    <cellStyle name="_Header_Pivot ABC 3 3 3" xfId="22137" xr:uid="{54E58737-CA54-4A53-A616-D7186527057B}"/>
    <cellStyle name="_Header_Pivot ABC 3 4" xfId="11606" xr:uid="{CC408357-DDAD-481E-8A85-40A99C63670C}"/>
    <cellStyle name="_Header_Pivot ABC 3 4 2" xfId="18541" xr:uid="{F7BE522C-617B-4745-A106-887AB93C1226}"/>
    <cellStyle name="_Header_Pivot ABC 3 4 2 2" xfId="30906" xr:uid="{5526F838-CA30-44A7-9B2A-63BDCD206A8E}"/>
    <cellStyle name="_Header_Pivot ABC 3 4 3" xfId="24301" xr:uid="{54EDCA1C-AE17-4A8B-876E-376E364E39A2}"/>
    <cellStyle name="_Header_Pivot ABC 4" xfId="8239" xr:uid="{14F5B9DA-72F5-4DE0-8E14-25D8E02935EB}"/>
    <cellStyle name="_Header_Pivot ABC 4 2" xfId="15545" xr:uid="{7A778AC7-FC0C-4769-8252-C00ADC3541F4}"/>
    <cellStyle name="_Header_Pivot ABC 4 2 2" xfId="28056" xr:uid="{D3B99B65-00D7-4FAA-9A1F-A6CCA6ECBC63}"/>
    <cellStyle name="_Header_Pivot ABC 5" xfId="9255" xr:uid="{44ECD797-8CB5-4EC2-8614-0B30F563D7B9}"/>
    <cellStyle name="_Header_Pivot ABC 5 2" xfId="16490" xr:uid="{919D5C24-EE1E-4EAE-9D9A-C28121085247}"/>
    <cellStyle name="_Header_Pivot ABC 5 2 2" xfId="29001" xr:uid="{93C1D14A-17D2-4D2D-B520-72CBF65E3756}"/>
    <cellStyle name="_Header_Pivot ABC 5 3" xfId="22139" xr:uid="{D56625A0-D57A-4793-A77C-8A72A85ACF6C}"/>
    <cellStyle name="_Header_Pivot ABC 6" xfId="11608" xr:uid="{C54808AB-8E1A-4490-BA4C-14A30F444E20}"/>
    <cellStyle name="_Header_Pivot ABC 6 2" xfId="18543" xr:uid="{87CD5DD3-9AB8-4FE2-873B-B12B843E9036}"/>
    <cellStyle name="_Header_Pivot ABC 6 2 2" xfId="30908" xr:uid="{2944B1D0-71F9-4B56-B450-BB6A864F766F}"/>
    <cellStyle name="_Header_Pivot ABC 6 3" xfId="24303" xr:uid="{45C1269F-1826-440B-8709-72941199F101}"/>
    <cellStyle name="_Header_Prot_RepComm" xfId="2346" xr:uid="{BD371CDD-1B55-4A5D-8EF0-44BC8613436C}"/>
    <cellStyle name="_Header_Q2 nuovi codici SP e CF" xfId="2347" xr:uid="{8446ED0B-35F3-4954-B745-5FD3E9FF4161}"/>
    <cellStyle name="_Header_Q2 nuovi codici SP e CF 2" xfId="2348" xr:uid="{E55D6BF5-7E66-4D5E-A170-94D0A1B6220F}"/>
    <cellStyle name="_Header_Q2 nuovi codici SP e CF 2 2" xfId="8244" xr:uid="{72C09EAA-2FF3-4423-AF81-86F66D805AD3}"/>
    <cellStyle name="_Header_Q2 nuovi codici SP e CF 2 2 2" xfId="15550" xr:uid="{052F59F2-6B32-4D9F-983D-A37211ABFD06}"/>
    <cellStyle name="_Header_Q2 nuovi codici SP e CF 2 2 2 2" xfId="28061" xr:uid="{16BDA6CE-8E56-4F95-8858-06A0821BAE88}"/>
    <cellStyle name="_Header_Q2 nuovi codici SP e CF 2 3" xfId="9250" xr:uid="{B21BAD76-47B3-47ED-8E4F-CA0718E194CF}"/>
    <cellStyle name="_Header_Q2 nuovi codici SP e CF 2 3 2" xfId="16486" xr:uid="{FDE1AE6F-8FD4-4C83-ADD2-DC3CC1175C17}"/>
    <cellStyle name="_Header_Q2 nuovi codici SP e CF 2 3 2 2" xfId="28997" xr:uid="{C9668B18-4633-417C-B3C1-158817752EB5}"/>
    <cellStyle name="_Header_Q2 nuovi codici SP e CF 2 3 3" xfId="22134" xr:uid="{70CF947A-32FE-4F33-891F-3583BCEA0541}"/>
    <cellStyle name="_Header_Q2 nuovi codici SP e CF 2 4" xfId="11424" xr:uid="{4854516F-2EEE-4119-8565-9B8C2C85F6F8}"/>
    <cellStyle name="_Header_Q2 nuovi codici SP e CF 2 4 2" xfId="18395" xr:uid="{25B871D7-CB82-4C34-B32B-F36C4766CF42}"/>
    <cellStyle name="_Header_Q2 nuovi codici SP e CF 2 4 2 2" xfId="30760" xr:uid="{8BB1FA54-90C7-4249-BBEA-7D2C746AF738}"/>
    <cellStyle name="_Header_Q2 nuovi codici SP e CF 2 4 3" xfId="24138" xr:uid="{E1AD499E-7592-4A0E-8CC8-6C555F678F72}"/>
    <cellStyle name="_Header_Q2 nuovi codici SP e CF 3" xfId="2349" xr:uid="{A0B4FF26-665E-4B9E-8FC3-5CA4A42EA4DC}"/>
    <cellStyle name="_Header_Q2 nuovi codici SP e CF 3 2" xfId="8245" xr:uid="{DA985F02-CEFF-4107-A50C-1F6860221271}"/>
    <cellStyle name="_Header_Q2 nuovi codici SP e CF 3 2 2" xfId="15551" xr:uid="{3AAB3179-9874-4017-980E-06D66D31C3A8}"/>
    <cellStyle name="_Header_Q2 nuovi codici SP e CF 3 2 2 2" xfId="28062" xr:uid="{797F781F-41FC-4E78-B222-5B0B66A6B496}"/>
    <cellStyle name="_Header_Q2 nuovi codici SP e CF 3 3" xfId="9249" xr:uid="{BC7C1949-923D-47BF-9EFA-B1AE63B43778}"/>
    <cellStyle name="_Header_Q2 nuovi codici SP e CF 3 3 2" xfId="16485" xr:uid="{25DD68C9-ACC3-4EC4-9794-10B0092A9D73}"/>
    <cellStyle name="_Header_Q2 nuovi codici SP e CF 3 3 2 2" xfId="28996" xr:uid="{9779685C-DC36-4B39-8ADF-52ECED10542D}"/>
    <cellStyle name="_Header_Q2 nuovi codici SP e CF 3 3 3" xfId="22133" xr:uid="{5C5A01A5-7B48-47BB-ACE2-2D064B68396E}"/>
    <cellStyle name="_Header_Q2 nuovi codici SP e CF 3 4" xfId="11604" xr:uid="{69173091-2FF3-49F0-8A89-988D6E50C64C}"/>
    <cellStyle name="_Header_Q2 nuovi codici SP e CF 3 4 2" xfId="18539" xr:uid="{216B167C-20F9-4874-B392-A8133771E2BE}"/>
    <cellStyle name="_Header_Q2 nuovi codici SP e CF 3 4 2 2" xfId="30904" xr:uid="{6D9DEFEC-1249-41C3-841E-3DF416DFBD4D}"/>
    <cellStyle name="_Header_Q2 nuovi codici SP e CF 3 4 3" xfId="24299" xr:uid="{624F4A8C-E323-4288-9FE5-77C89B83E3BF}"/>
    <cellStyle name="_Header_Q2 nuovi codici SP e CF 4" xfId="8243" xr:uid="{CA14AF5C-5E12-4657-998F-EF2BE95B15BB}"/>
    <cellStyle name="_Header_Q2 nuovi codici SP e CF 4 2" xfId="15549" xr:uid="{D0092782-6C7F-4990-947A-63416055545A}"/>
    <cellStyle name="_Header_Q2 nuovi codici SP e CF 4 2 2" xfId="28060" xr:uid="{D665093B-AE9B-477D-A50A-7E7EC2719100}"/>
    <cellStyle name="_Header_Q2 nuovi codici SP e CF 5" xfId="9251" xr:uid="{F9EC4FF5-0B68-4E4E-8A2B-C0A6BE98B519}"/>
    <cellStyle name="_Header_Q2 nuovi codici SP e CF 5 2" xfId="16487" xr:uid="{C358F24D-385B-4E4D-AAF5-FC2FA0D2CA9E}"/>
    <cellStyle name="_Header_Q2 nuovi codici SP e CF 5 2 2" xfId="28998" xr:uid="{33B7EDBB-6451-4843-95C4-D8108BC124ED}"/>
    <cellStyle name="_Header_Q2 nuovi codici SP e CF 5 3" xfId="22135" xr:uid="{A7ABBA30-88C3-4319-9CD3-3B17B7F676EE}"/>
    <cellStyle name="_Header_Q2 nuovi codici SP e CF 6" xfId="11605" xr:uid="{0B15FD06-ABF5-438E-A19C-E8D7D2F1269B}"/>
    <cellStyle name="_Header_Q2 nuovi codici SP e CF 6 2" xfId="18540" xr:uid="{0068283A-1D62-40B7-BD87-9CB6FB24B0DB}"/>
    <cellStyle name="_Header_Q2 nuovi codici SP e CF 6 2 2" xfId="30905" xr:uid="{D25691F1-AD37-4371-A62F-888C65937095}"/>
    <cellStyle name="_Header_Q2 nuovi codici SP e CF 6 3" xfId="24300" xr:uid="{2C9FC646-45F9-4227-A14F-E2B948373A9F}"/>
    <cellStyle name="_Header_Report master pour forecast3" xfId="2350" xr:uid="{2B7C7AA8-F4AE-41E6-A479-39D7C9672D2F}"/>
    <cellStyle name="_Header_ROF 03 06" xfId="2351" xr:uid="{95D63997-F50C-400E-A4E8-5240559246DA}"/>
    <cellStyle name="_Header_ROF APRILE -Giugno" xfId="2352" xr:uid="{C9CF6BD7-DF3A-4CE9-8858-47127FFD2B08}"/>
    <cellStyle name="_Header_ROF APRILE -Giugno 2" xfId="2353" xr:uid="{7474C977-1118-4E47-B987-B646F4C1F9E1}"/>
    <cellStyle name="_Header_ROF APRILE -Giugno 2 2" xfId="8249" xr:uid="{356059B5-4F23-47C4-BD7C-2B362A51289F}"/>
    <cellStyle name="_Header_ROF APRILE -Giugno 2 2 2" xfId="15555" xr:uid="{E12AAAC0-A58E-4D81-86CA-5E158162BAE7}"/>
    <cellStyle name="_Header_ROF APRILE -Giugno 2 2 2 2" xfId="28066" xr:uid="{F873DB04-81FC-4652-AC13-341A23FD32BD}"/>
    <cellStyle name="_Header_ROF APRILE -Giugno 2 3" xfId="9244" xr:uid="{4FAA48C9-F6C0-4C47-8101-106B6FB98E05}"/>
    <cellStyle name="_Header_ROF APRILE -Giugno 2 3 2" xfId="16482" xr:uid="{E48EE92B-6B32-4D31-A66E-626909C6C46F}"/>
    <cellStyle name="_Header_ROF APRILE -Giugno 2 3 2 2" xfId="28993" xr:uid="{AA79BD67-CCB7-45B1-BAAB-144772E9E0A4}"/>
    <cellStyle name="_Header_ROF APRILE -Giugno 2 3 3" xfId="22128" xr:uid="{9C18198F-45AC-418F-BA9C-ED999D2D7C34}"/>
    <cellStyle name="_Header_ROF APRILE -Giugno 2 4" xfId="11602" xr:uid="{E91CF091-901E-439A-80F4-FC77C9CDF1E2}"/>
    <cellStyle name="_Header_ROF APRILE -Giugno 2 4 2" xfId="18537" xr:uid="{9E368366-B8A4-438D-B2C6-42947171F538}"/>
    <cellStyle name="_Header_ROF APRILE -Giugno 2 4 2 2" xfId="30902" xr:uid="{B7E780A6-C67F-4E4D-812A-3684C148C1BD}"/>
    <cellStyle name="_Header_ROF APRILE -Giugno 2 4 3" xfId="24297" xr:uid="{3F8FC3D2-DF31-417B-9D3C-4D95122F727F}"/>
    <cellStyle name="_Header_ROF APRILE -Giugno 3" xfId="2354" xr:uid="{D73CD023-8061-4A44-9112-3539624E6C5C}"/>
    <cellStyle name="_Header_ROF APRILE -Giugno 3 2" xfId="8250" xr:uid="{DB8CDE3C-C9D7-4D58-B3BA-E5104375BC2E}"/>
    <cellStyle name="_Header_ROF APRILE -Giugno 3 2 2" xfId="15556" xr:uid="{814CD639-378D-4B4B-A94E-AEDD87CE5F9C}"/>
    <cellStyle name="_Header_ROF APRILE -Giugno 3 2 2 2" xfId="28067" xr:uid="{CFAC0A68-C91A-410A-8128-BC31CBD4AC8B}"/>
    <cellStyle name="_Header_ROF APRILE -Giugno 3 3" xfId="9245" xr:uid="{B00895FF-3944-4CA5-821C-2B926B1139AC}"/>
    <cellStyle name="_Header_ROF APRILE -Giugno 3 3 2" xfId="16483" xr:uid="{46E6C88D-DB98-4337-AF4D-C57FC994D1FE}"/>
    <cellStyle name="_Header_ROF APRILE -Giugno 3 3 2 2" xfId="28994" xr:uid="{5B85203A-2C39-462F-AEB4-13CE8BF66E89}"/>
    <cellStyle name="_Header_ROF APRILE -Giugno 3 3 3" xfId="22129" xr:uid="{2A44FD8E-99EB-4F32-8C12-42136BC12572}"/>
    <cellStyle name="_Header_ROF APRILE -Giugno 3 4" xfId="11418" xr:uid="{6AF1501D-6CF5-45A5-AF85-106EAF7229CB}"/>
    <cellStyle name="_Header_ROF APRILE -Giugno 3 4 2" xfId="18389" xr:uid="{E4A38F47-1C92-4CD4-AB58-5D410508A206}"/>
    <cellStyle name="_Header_ROF APRILE -Giugno 3 4 2 2" xfId="30754" xr:uid="{984BAA8B-D716-4A60-AAF9-DADC715AA763}"/>
    <cellStyle name="_Header_ROF APRILE -Giugno 3 4 3" xfId="24132" xr:uid="{BB3A39B0-1962-4D89-A7A0-90DC2159A80D}"/>
    <cellStyle name="_Header_ROF APRILE -Giugno 4" xfId="8248" xr:uid="{54312B7A-BDDD-4907-B79F-950780FEC8BE}"/>
    <cellStyle name="_Header_ROF APRILE -Giugno 4 2" xfId="15554" xr:uid="{5203CCC4-94C9-4050-ABB3-75F5300F3B1A}"/>
    <cellStyle name="_Header_ROF APRILE -Giugno 4 2 2" xfId="28065" xr:uid="{E7D6FD28-E37F-4341-B34C-DDEDC760853C}"/>
    <cellStyle name="_Header_ROF APRILE -Giugno 5" xfId="9246" xr:uid="{DCB10090-EA9F-4383-AF47-430DC46D7FD2}"/>
    <cellStyle name="_Header_ROF APRILE -Giugno 5 2" xfId="16484" xr:uid="{DBEA4EB8-A917-43DC-88A2-099B900B2774}"/>
    <cellStyle name="_Header_ROF APRILE -Giugno 5 2 2" xfId="28995" xr:uid="{2FA6D85B-53AD-4269-BD9F-3790EA8FC85D}"/>
    <cellStyle name="_Header_ROF APRILE -Giugno 5 3" xfId="22130" xr:uid="{824E116E-42C8-49E3-9DFE-A8E05CB58E1C}"/>
    <cellStyle name="_Header_ROF APRILE -Giugno 6" xfId="11603" xr:uid="{FDAB4E80-B1F4-4D40-885C-7EDCD27C797E}"/>
    <cellStyle name="_Header_ROF APRILE -Giugno 6 2" xfId="18538" xr:uid="{1D18F377-6988-4B8C-BEB7-72324AFAC142}"/>
    <cellStyle name="_Header_ROF APRILE -Giugno 6 2 2" xfId="30903" xr:uid="{957A62BD-2B86-4F17-AD12-09645F6D82F0}"/>
    <cellStyle name="_Header_ROF APRILE -Giugno 6 3" xfId="24298" xr:uid="{E0873605-3E9F-4B91-8338-B172036878B7}"/>
    <cellStyle name="_Header_Sett.non Ind.- On.Prov.Op.&amp; Straord-Ris.Part. Toro Itedi Bus Sol" xfId="2355" xr:uid="{E6BD3721-36CF-42B9-91FE-EDB82413A7A8}"/>
    <cellStyle name="_Header_Sim Plan 05-08" xfId="2356" xr:uid="{0D78A6A8-53AA-4B61-A4B4-5125BC1DCF31}"/>
    <cellStyle name="_Header_Sim Plan 05-08 2" xfId="2357" xr:uid="{40F6FCE9-5215-45B0-9CA8-9D7D3E6CA338}"/>
    <cellStyle name="_Header_Sim Plan 05-08 2 2" xfId="8253" xr:uid="{7E9109FC-7BB3-4A06-BFE2-9DD4A55DE66E}"/>
    <cellStyle name="_Header_Sim Plan 05-08 2 2 2" xfId="15559" xr:uid="{C47A620B-31B4-4F4E-8720-B2A72090BC82}"/>
    <cellStyle name="_Header_Sim Plan 05-08 2 2 2 2" xfId="28070" xr:uid="{0F42DB37-1A10-438F-B4F9-CEB6D0D4127B}"/>
    <cellStyle name="_Header_Sim Plan 05-08 2 3" xfId="9240" xr:uid="{A70166DB-B990-41C8-A50F-41371B49C783}"/>
    <cellStyle name="_Header_Sim Plan 05-08 2 3 2" xfId="16480" xr:uid="{46F80C19-7DDD-4553-AED8-15B9EAA139CB}"/>
    <cellStyle name="_Header_Sim Plan 05-08 2 3 2 2" xfId="28991" xr:uid="{12F625D6-87DE-4708-9AA3-D1D06CA85B96}"/>
    <cellStyle name="_Header_Sim Plan 05-08 2 3 3" xfId="22124" xr:uid="{443D8ABD-E3CA-4757-BDE2-94ECA209C018}"/>
    <cellStyle name="_Header_Sim Plan 05-08 2 4" xfId="11600" xr:uid="{AE3F1FFE-83F3-4198-A8E2-9E4205C1C904}"/>
    <cellStyle name="_Header_Sim Plan 05-08 2 4 2" xfId="18535" xr:uid="{0E1D6F91-9C83-4B31-BF57-E0D5F8BF4B99}"/>
    <cellStyle name="_Header_Sim Plan 05-08 2 4 2 2" xfId="30900" xr:uid="{BFE06381-6DA1-476C-B44F-DDBD74847CDF}"/>
    <cellStyle name="_Header_Sim Plan 05-08 2 4 3" xfId="24295" xr:uid="{44211ABF-2F2F-4347-B18B-9363629B6404}"/>
    <cellStyle name="_Header_Sim Plan 05-08 3" xfId="2358" xr:uid="{108A6DE5-FEFE-4EAC-8D01-F2EBEBBB9757}"/>
    <cellStyle name="_Header_Sim Plan 05-08 3 2" xfId="8254" xr:uid="{295CAFCA-7E0F-4E26-A8AD-104C0577F3DD}"/>
    <cellStyle name="_Header_Sim Plan 05-08 3 2 2" xfId="15560" xr:uid="{1212834B-B901-45CA-BAF7-E61F716E61E1}"/>
    <cellStyle name="_Header_Sim Plan 05-08 3 2 2 2" xfId="28071" xr:uid="{E898F613-53BF-4167-B462-AC4F11B247B9}"/>
    <cellStyle name="_Header_Sim Plan 05-08 3 3" xfId="9238" xr:uid="{F1D7E009-7307-401D-A155-61AA5E7E9782}"/>
    <cellStyle name="_Header_Sim Plan 05-08 3 3 2" xfId="16478" xr:uid="{CEC2234A-C60F-4219-8F77-743549DF610D}"/>
    <cellStyle name="_Header_Sim Plan 05-08 3 3 2 2" xfId="28989" xr:uid="{68C3AB76-E642-4B4F-9F21-21AC5C40AD62}"/>
    <cellStyle name="_Header_Sim Plan 05-08 3 3 3" xfId="22122" xr:uid="{FE01CB10-D458-420A-BA6A-DDA1FE36D469}"/>
    <cellStyle name="_Header_Sim Plan 05-08 3 4" xfId="11599" xr:uid="{FB7B9F61-71C2-47FA-81F1-392AF708F9E4}"/>
    <cellStyle name="_Header_Sim Plan 05-08 3 4 2" xfId="18534" xr:uid="{DBE312D6-07F8-4BDA-A8FA-22BD2C773888}"/>
    <cellStyle name="_Header_Sim Plan 05-08 3 4 2 2" xfId="30899" xr:uid="{F5667CA4-DE08-4141-B0BE-A12DF1D55FC7}"/>
    <cellStyle name="_Header_Sim Plan 05-08 3 4 3" xfId="24294" xr:uid="{F75AE9A0-8072-4195-9695-DC787D2B1DA8}"/>
    <cellStyle name="_Header_Sim Plan 05-08 4" xfId="8252" xr:uid="{A702F56E-1A5D-48A1-BDA9-61D38AC6BCAF}"/>
    <cellStyle name="_Header_Sim Plan 05-08 4 2" xfId="15558" xr:uid="{CFF54E43-B21C-422B-B4A1-C5F598622D0F}"/>
    <cellStyle name="_Header_Sim Plan 05-08 4 2 2" xfId="28069" xr:uid="{5A41726A-F634-4048-8A12-F3987880A0F6}"/>
    <cellStyle name="_Header_Sim Plan 05-08 5" xfId="9243" xr:uid="{3B843853-02B2-4E8C-8FF7-549A21AA36D0}"/>
    <cellStyle name="_Header_Sim Plan 05-08 5 2" xfId="16481" xr:uid="{738374B1-B170-4F7D-A6F6-3FD3A8A3B9DA}"/>
    <cellStyle name="_Header_Sim Plan 05-08 5 2 2" xfId="28992" xr:uid="{9C79D745-BE69-48F2-B77E-E0C67403E5B2}"/>
    <cellStyle name="_Header_Sim Plan 05-08 5 3" xfId="22127" xr:uid="{D70ADD07-FE0E-4BAD-BC40-4C0B8C998480}"/>
    <cellStyle name="_Header_Sim Plan 05-08 6" xfId="11601" xr:uid="{C664A599-8B73-410A-A320-7CCF6571ECB0}"/>
    <cellStyle name="_Header_Sim Plan 05-08 6 2" xfId="18536" xr:uid="{4FF4289E-EE3B-4473-BDFB-A459381D0B51}"/>
    <cellStyle name="_Header_Sim Plan 05-08 6 2 2" xfId="30901" xr:uid="{5689376B-47E2-4420-B71C-8ACBC0046863}"/>
    <cellStyle name="_Header_Sim Plan 05-08 6 3" xfId="24296" xr:uid="{4C384592-89F1-4B3B-94F5-C53D4D11B510}"/>
    <cellStyle name="_Header_SLIDE DETTAGLIO BERLINGIERI" xfId="2359" xr:uid="{DDEAB3BA-1DB9-4CB7-A993-72CBF29F1F62}"/>
    <cellStyle name="_Header_Tabella Cambi" xfId="2360" xr:uid="{3620E7CE-B164-4844-9655-7AECB551BC03}"/>
    <cellStyle name="_Header_TDB Master File" xfId="2361" xr:uid="{9EC315D6-3219-4952-9314-877A0317A446}"/>
    <cellStyle name="_Header_TDB Master File 2" xfId="2362" xr:uid="{3C7AD09B-460E-446C-AB9A-A681F9D35188}"/>
    <cellStyle name="_Header_TDB Master File 2 2" xfId="8258" xr:uid="{A3D8D424-FA53-4902-B8BD-C9BAD5BD8230}"/>
    <cellStyle name="_Header_TDB Master File 2 2 2" xfId="15564" xr:uid="{A166D557-BB78-4E5C-842F-FED5D80808ED}"/>
    <cellStyle name="_Header_TDB Master File 2 2 2 2" xfId="28075" xr:uid="{DB718FBF-C2A0-4623-B26E-ED3D4FF8A9A5}"/>
    <cellStyle name="_Header_TDB Master File 2 3" xfId="9234" xr:uid="{6FA7F3D3-9E35-4CAE-89B9-834115707401}"/>
    <cellStyle name="_Header_TDB Master File 2 3 2" xfId="16475" xr:uid="{A3EC4DD8-C3A6-497C-BBB7-A69D00501F05}"/>
    <cellStyle name="_Header_TDB Master File 2 3 2 2" xfId="28986" xr:uid="{AAFDB1A1-4F3D-4948-89D5-3E0339DBF17C}"/>
    <cellStyle name="_Header_TDB Master File 2 3 3" xfId="22118" xr:uid="{807F5999-CC11-4DBA-81D2-D57D7E9D836A}"/>
    <cellStyle name="_Header_TDB Master File 2 4" xfId="11597" xr:uid="{9FF7F9FA-54EC-4270-BB2D-C74236AB7459}"/>
    <cellStyle name="_Header_TDB Master File 2 4 2" xfId="18532" xr:uid="{9F696912-6FE4-4EE3-AA5C-181204FFE98F}"/>
    <cellStyle name="_Header_TDB Master File 2 4 2 2" xfId="30897" xr:uid="{2612AA95-58B4-4D52-8F90-95C58A701DED}"/>
    <cellStyle name="_Header_TDB Master File 2 4 3" xfId="24292" xr:uid="{8A24E9F6-CD5B-4DD8-84B7-EF4B6D42AB8D}"/>
    <cellStyle name="_Header_TDB Master File 3" xfId="2363" xr:uid="{D5058564-464F-40C6-8290-730852C8E158}"/>
    <cellStyle name="_Header_TDB Master File 3 2" xfId="8259" xr:uid="{B0BA6A4A-F76A-45E8-8E32-1A8121C8DA77}"/>
    <cellStyle name="_Header_TDB Master File 3 2 2" xfId="15565" xr:uid="{EFFCC7A3-4022-439F-A113-4C79CFB221DC}"/>
    <cellStyle name="_Header_TDB Master File 3 2 2 2" xfId="28076" xr:uid="{3CEAFFD4-A2D0-43E5-ADF0-73330D6A82B4}"/>
    <cellStyle name="_Header_TDB Master File 3 3" xfId="9237" xr:uid="{13A08FEE-858D-4D19-B6D9-C6C006F49D86}"/>
    <cellStyle name="_Header_TDB Master File 3 3 2" xfId="16477" xr:uid="{4F808559-50EA-4A34-B106-43A31604C410}"/>
    <cellStyle name="_Header_TDB Master File 3 3 2 2" xfId="28988" xr:uid="{5E79F8DC-4C9A-42DC-AB6A-964640759623}"/>
    <cellStyle name="_Header_TDB Master File 3 3 3" xfId="22121" xr:uid="{DE0D48E2-0C70-4D66-B122-680C9667B438}"/>
    <cellStyle name="_Header_TDB Master File 3 4" xfId="11596" xr:uid="{69CA6E4A-325A-4651-9F38-5C4714ED8270}"/>
    <cellStyle name="_Header_TDB Master File 3 4 2" xfId="18531" xr:uid="{767DDC72-B711-41B2-B142-2FD85161E8C3}"/>
    <cellStyle name="_Header_TDB Master File 3 4 2 2" xfId="30896" xr:uid="{7B4C9DC5-A2D6-4712-AFBE-D53CC98D71BE}"/>
    <cellStyle name="_Header_TDB Master File 3 4 3" xfId="24291" xr:uid="{1676E037-B6FD-4838-A70F-C09104CB9458}"/>
    <cellStyle name="_Header_TDB Master File 4" xfId="8257" xr:uid="{086AF252-15F7-4D3B-A223-0A71FB77E94C}"/>
    <cellStyle name="_Header_TDB Master File 4 2" xfId="15563" xr:uid="{C2F70E21-B1C2-46E2-82A2-41398C36E280}"/>
    <cellStyle name="_Header_TDB Master File 4 2 2" xfId="28074" xr:uid="{32E8B37F-E53E-45A7-81F7-CB2C238A94FA}"/>
    <cellStyle name="_Header_TDB Master File 5" xfId="9239" xr:uid="{DE194B91-15E8-4C2C-9024-7156DC40027C}"/>
    <cellStyle name="_Header_TDB Master File 5 2" xfId="16479" xr:uid="{5760049E-7C18-4005-B40D-6A7692CA4FB4}"/>
    <cellStyle name="_Header_TDB Master File 5 2 2" xfId="28990" xr:uid="{941107C4-5914-47A2-A5C3-D6D534B38A8E}"/>
    <cellStyle name="_Header_TDB Master File 5 3" xfId="22123" xr:uid="{C8F379A8-802B-4471-8D15-E55E8C1F1A56}"/>
    <cellStyle name="_Header_TDB Master File 6" xfId="11598" xr:uid="{6C18E7F5-1AFD-43A2-8C4E-3D91B313A630}"/>
    <cellStyle name="_Header_TDB Master File 6 2" xfId="18533" xr:uid="{CBB100CB-1135-48FB-9B56-78E693A00D4C}"/>
    <cellStyle name="_Header_TDB Master File 6 2 2" xfId="30898" xr:uid="{7A732F25-57B6-4D89-896E-F9FA2F752694}"/>
    <cellStyle name="_Header_TDB Master File 6 3" xfId="24293" xr:uid="{DA5D5F70-E099-47C1-B40B-F81E7A5A7F37}"/>
    <cellStyle name="_Header_TDB_Iveco" xfId="2364" xr:uid="{82A86ABA-88EA-4F7D-BE9B-98C199FFD7B0}"/>
    <cellStyle name="_Header_TDB_Iveco 2" xfId="2365" xr:uid="{29DC6230-FDA3-462B-9F9A-3100EA5E90A4}"/>
    <cellStyle name="_Header_TDB_Iveco 2 2" xfId="8261" xr:uid="{6F7F761E-5A1B-433B-8690-C6208833EEA8}"/>
    <cellStyle name="_Header_TDB_Iveco 2 2 2" xfId="15567" xr:uid="{6B1973FC-17DA-4F99-89DA-59EDC5B3FBB7}"/>
    <cellStyle name="_Header_TDB_Iveco 2 2 2 2" xfId="28078" xr:uid="{F270DD2D-E7BA-4CEA-968B-0704D2F04416}"/>
    <cellStyle name="_Header_TDB_Iveco 2 3" xfId="9235" xr:uid="{5C4555F7-2AE6-4AFF-9D71-E8DB41153145}"/>
    <cellStyle name="_Header_TDB_Iveco 2 3 2" xfId="16476" xr:uid="{789C411D-AA90-496E-BCD9-F3CE2F40554E}"/>
    <cellStyle name="_Header_TDB_Iveco 2 3 2 2" xfId="28987" xr:uid="{EF704E72-1818-4672-901C-290BA7EDD70A}"/>
    <cellStyle name="_Header_TDB_Iveco 2 3 3" xfId="22119" xr:uid="{7A7C334E-FC1F-44A5-9469-51FC60F39D8A}"/>
    <cellStyle name="_Header_TDB_Iveco 2 4" xfId="11433" xr:uid="{54E80989-92F7-41EE-B940-69143E59EED9}"/>
    <cellStyle name="_Header_TDB_Iveco 2 4 2" xfId="18404" xr:uid="{9F528051-6238-402B-B4E7-D0D07B952128}"/>
    <cellStyle name="_Header_TDB_Iveco 2 4 2 2" xfId="30769" xr:uid="{CE649A31-93A2-4273-A1AB-D68997208C0D}"/>
    <cellStyle name="_Header_TDB_Iveco 2 4 3" xfId="24147" xr:uid="{471C5304-C352-4E70-9D5D-6DFB72EFEC63}"/>
    <cellStyle name="_Header_TDB_Iveco 3" xfId="2366" xr:uid="{48121111-D5A1-40AD-89E9-6BD61FBD49AD}"/>
    <cellStyle name="_Header_TDB_Iveco 3 2" xfId="8262" xr:uid="{F6B0C759-C2BE-43D1-9162-1A1A952424E3}"/>
    <cellStyle name="_Header_TDB_Iveco 3 2 2" xfId="15568" xr:uid="{2968245A-380E-4548-8F72-4D922C53BA94}"/>
    <cellStyle name="_Header_TDB_Iveco 3 2 2 2" xfId="28079" xr:uid="{6F68DB70-2218-4F30-88DA-B941CB6D5C7B}"/>
    <cellStyle name="_Header_TDB_Iveco 3 3" xfId="9231" xr:uid="{7837276C-BC94-42B2-A36F-420320801C30}"/>
    <cellStyle name="_Header_TDB_Iveco 3 3 2" xfId="16473" xr:uid="{3F32604F-DA9C-4701-BF3C-F2213460760F}"/>
    <cellStyle name="_Header_TDB_Iveco 3 3 2 2" xfId="28984" xr:uid="{FBB3D49B-185E-400E-B692-25E2BEC28B00}"/>
    <cellStyle name="_Header_TDB_Iveco 3 3 3" xfId="22115" xr:uid="{65F8B334-BA6F-4FBE-A110-447586560D2D}"/>
    <cellStyle name="_Header_TDB_Iveco 3 4" xfId="11432" xr:uid="{C2B27570-D54A-4F9D-AF72-FF26E159DBAB}"/>
    <cellStyle name="_Header_TDB_Iveco 3 4 2" xfId="18403" xr:uid="{F0D74B4C-2254-4CEE-83D9-81C1299F428D}"/>
    <cellStyle name="_Header_TDB_Iveco 3 4 2 2" xfId="30768" xr:uid="{EDAA07A5-245F-4299-B912-CE322D54B0AA}"/>
    <cellStyle name="_Header_TDB_Iveco 3 4 3" xfId="24146" xr:uid="{4D4D35B2-9EB7-40D5-BC7F-5A36BB04226E}"/>
    <cellStyle name="_Header_TDB_Iveco 4" xfId="8260" xr:uid="{C86E3F8F-F9F0-4C3B-AF45-4825121CC434}"/>
    <cellStyle name="_Header_TDB_Iveco 4 2" xfId="15566" xr:uid="{9D068643-7E14-4D90-A5B6-F90C408C9CA4}"/>
    <cellStyle name="_Header_TDB_Iveco 4 2 2" xfId="28077" xr:uid="{BF09AD8B-5930-4F0F-8FD4-6076173ECB97}"/>
    <cellStyle name="_Header_TDB_Iveco 5" xfId="9233" xr:uid="{B91E6DF9-2C6D-4162-BC34-12A15FF7CEC1}"/>
    <cellStyle name="_Header_TDB_Iveco 5 2" xfId="16474" xr:uid="{5AFF9BD8-3EE7-4EEE-8746-C1F4E50604ED}"/>
    <cellStyle name="_Header_TDB_Iveco 5 2 2" xfId="28985" xr:uid="{8C32DE5C-1CCD-4624-B728-06D8189F5076}"/>
    <cellStyle name="_Header_TDB_Iveco 5 3" xfId="22117" xr:uid="{61EC5A29-9A4B-4FF2-9649-8607077B11D1}"/>
    <cellStyle name="_Header_TDB_Iveco 6" xfId="11595" xr:uid="{75F780C6-B523-45D4-AE06-8706FBBD1FAE}"/>
    <cellStyle name="_Header_TDB_Iveco 6 2" xfId="18530" xr:uid="{BE60393F-DAFB-49FD-9E29-8ECE099CDCA5}"/>
    <cellStyle name="_Header_TDB_Iveco 6 2 2" xfId="30895" xr:uid="{0588DDD2-9B24-4225-B720-E29497C0A0A9}"/>
    <cellStyle name="_Header_TDB_Iveco 6 3" xfId="24290" xr:uid="{641EC22C-799A-441E-AB57-6AD296E22E37}"/>
    <cellStyle name="_Header_Teksid Proventi Oneri full year" xfId="2367" xr:uid="{904C309C-43F9-4FD6-977A-72BD4870DB77}"/>
    <cellStyle name="_Header_Teksid Q2" xfId="2368" xr:uid="{B0F68F7B-0AF4-4C1E-B6D2-1D2D3B47553A}"/>
    <cellStyle name="_Header_Teksid Q2 2" xfId="2369" xr:uid="{9E90FF23-8B2E-464A-8AF0-078F5770179A}"/>
    <cellStyle name="_Header_Teksid Q2 2 2" xfId="8264" xr:uid="{E9E14681-8BC7-4F91-89B0-FD8491D61D3E}"/>
    <cellStyle name="_Header_Teksid Q2 2 2 2" xfId="15570" xr:uid="{938EB513-C68C-401A-8C27-12CA793C659E}"/>
    <cellStyle name="_Header_Teksid Q2 2 2 2 2" xfId="28081" xr:uid="{C392693D-A716-44E5-828C-E773317B4A49}"/>
    <cellStyle name="_Header_Teksid Q2 2 3" xfId="9230" xr:uid="{208CAE25-3CC6-4D5E-AE11-6FAC5D8FD3C6}"/>
    <cellStyle name="_Header_Teksid Q2 2 3 2" xfId="16472" xr:uid="{294BEC10-2A79-4388-B5D9-880E7D4CC3EE}"/>
    <cellStyle name="_Header_Teksid Q2 2 3 2 2" xfId="28983" xr:uid="{75DE9003-571A-4E9F-AC5E-A34619A2364C}"/>
    <cellStyle name="_Header_Teksid Q2 2 3 3" xfId="22114" xr:uid="{E26A639F-43E2-4D86-9DA0-00C280A4ED41}"/>
    <cellStyle name="_Header_Teksid Q2 2 4" xfId="11430" xr:uid="{18C2CD16-75B0-4EE4-B6BC-16E23137EC4E}"/>
    <cellStyle name="_Header_Teksid Q2 2 4 2" xfId="18401" xr:uid="{1A64FFA1-D6B8-4560-8718-332432ABC131}"/>
    <cellStyle name="_Header_Teksid Q2 2 4 2 2" xfId="30766" xr:uid="{45D0CF8B-E191-4640-B067-1CA70C81B6B9}"/>
    <cellStyle name="_Header_Teksid Q2 2 4 3" xfId="24144" xr:uid="{AD9EC670-9B87-4502-91B5-B3A20AF8004E}"/>
    <cellStyle name="_Header_Teksid Q2 3" xfId="2370" xr:uid="{D411F9EE-6E11-41FF-B907-99407877B11B}"/>
    <cellStyle name="_Header_Teksid Q2 3 2" xfId="8265" xr:uid="{E21246F0-54DE-4CD3-892A-8DB8C0E129F3}"/>
    <cellStyle name="_Header_Teksid Q2 3 2 2" xfId="15571" xr:uid="{C29E2E34-E17A-4368-BE44-A555497FCF6B}"/>
    <cellStyle name="_Header_Teksid Q2 3 2 2 2" xfId="28082" xr:uid="{320A8D28-40F5-4F6C-870D-7F172FDAE77D}"/>
    <cellStyle name="_Header_Teksid Q2 3 3" xfId="9228" xr:uid="{786E333D-E00D-457F-8595-4E91CC2AF40F}"/>
    <cellStyle name="_Header_Teksid Q2 3 3 2" xfId="16470" xr:uid="{DBE73E6B-F69E-40BD-B7D7-B7815719F95A}"/>
    <cellStyle name="_Header_Teksid Q2 3 3 2 2" xfId="28981" xr:uid="{8E951966-C9C7-47D9-8147-FAC72B61BDE7}"/>
    <cellStyle name="_Header_Teksid Q2 3 3 3" xfId="22112" xr:uid="{D0BC8BF8-BC9D-4768-B8C8-D62CEBA7362E}"/>
    <cellStyle name="_Header_Teksid Q2 3 4" xfId="11429" xr:uid="{E8725606-99C3-486C-AD04-AA350AC9E127}"/>
    <cellStyle name="_Header_Teksid Q2 3 4 2" xfId="18400" xr:uid="{09DF4F3C-78F4-4805-9C84-E49DEBEDB276}"/>
    <cellStyle name="_Header_Teksid Q2 3 4 2 2" xfId="30765" xr:uid="{D0549C81-80E0-4D86-BDFF-596401E84915}"/>
    <cellStyle name="_Header_Teksid Q2 3 4 3" xfId="24143" xr:uid="{74059039-E235-456E-A457-AD9E6360D9E2}"/>
    <cellStyle name="_Header_Teksid Q2 4" xfId="8263" xr:uid="{545E3E09-5E14-4150-B83B-F7DCE2470F07}"/>
    <cellStyle name="_Header_Teksid Q2 4 2" xfId="15569" xr:uid="{A2A52696-C663-408E-9412-80DDC76734EB}"/>
    <cellStyle name="_Header_Teksid Q2 4 2 2" xfId="28080" xr:uid="{FA34126E-0A27-4626-9CFA-D24E3E9B66E7}"/>
    <cellStyle name="_Header_Teksid Q2 5" xfId="9229" xr:uid="{FF4D169A-CD54-4A09-A83A-5EED577F720F}"/>
    <cellStyle name="_Header_Teksid Q2 5 2" xfId="16471" xr:uid="{8D8D69FB-B216-4D47-A5F2-FB2DDE04895E}"/>
    <cellStyle name="_Header_Teksid Q2 5 2 2" xfId="28982" xr:uid="{F74DDCBE-0B66-47E0-BFDE-2E782548C80D}"/>
    <cellStyle name="_Header_Teksid Q2 5 3" xfId="22113" xr:uid="{75A09EA7-5C71-413B-A0B5-78B6F07B1C52}"/>
    <cellStyle name="_Header_Teksid Q2 6" xfId="11431" xr:uid="{6FEABE3D-E1C3-4111-A160-C8F08C5C7B38}"/>
    <cellStyle name="_Header_Teksid Q2 6 2" xfId="18402" xr:uid="{D7494AC0-DAF8-47B4-8106-3DAFC39C7275}"/>
    <cellStyle name="_Header_Teksid Q2 6 2 2" xfId="30767" xr:uid="{605ABBE1-7149-4D12-8CE1-32EB6C95051B}"/>
    <cellStyle name="_Header_Teksid Q2 6 3" xfId="24145" xr:uid="{286FE604-DE05-4EB8-8FA0-ED77A5CB52CA}"/>
    <cellStyle name="_Header_trading flow Power_Train_bdg2005" xfId="2371" xr:uid="{D7C83F36-04DD-41E3-868F-7E6E1320F344}"/>
    <cellStyle name="_Header_trading flow Power_Train_bdg2005 2" xfId="2372" xr:uid="{C3DCEDF1-FFA1-4C7F-95AB-D9C8C4F4CCA7}"/>
    <cellStyle name="_Header_trading flow Power_Train_bdg2005 2 2" xfId="8267" xr:uid="{E3B010B4-429F-482C-A299-BDEB8D72443C}"/>
    <cellStyle name="_Header_trading flow Power_Train_bdg2005 2 2 2" xfId="15573" xr:uid="{989DB866-0A9E-4C18-A3DE-B801EE355C4C}"/>
    <cellStyle name="_Header_trading flow Power_Train_bdg2005 2 2 2 2" xfId="28084" xr:uid="{140056A9-02A2-4105-8787-C5DBB0914E5B}"/>
    <cellStyle name="_Header_trading flow Power_Train_bdg2005 2 3" xfId="9226" xr:uid="{1E07D2A2-6725-476D-87F0-F696D2F6C9EF}"/>
    <cellStyle name="_Header_trading flow Power_Train_bdg2005 2 3 2" xfId="16468" xr:uid="{74B7BCDD-C933-4485-BBEB-35BE45DDD84A}"/>
    <cellStyle name="_Header_trading flow Power_Train_bdg2005 2 3 2 2" xfId="28979" xr:uid="{8FF8CFE7-B276-447A-9157-5CAA53D6FCA4}"/>
    <cellStyle name="_Header_trading flow Power_Train_bdg2005 2 3 3" xfId="22110" xr:uid="{82BFDEFF-6026-4CC8-B83C-8A181962A024}"/>
    <cellStyle name="_Header_trading flow Power_Train_bdg2005 2 4" xfId="11427" xr:uid="{6C9988B2-177D-4065-95C9-478F4665CBDC}"/>
    <cellStyle name="_Header_trading flow Power_Train_bdg2005 2 4 2" xfId="18398" xr:uid="{2F96E143-7943-41B1-A346-F413844853AE}"/>
    <cellStyle name="_Header_trading flow Power_Train_bdg2005 2 4 2 2" xfId="30763" xr:uid="{C37DCAB5-EA3A-42C3-9F82-61E077E09370}"/>
    <cellStyle name="_Header_trading flow Power_Train_bdg2005 2 4 3" xfId="24141" xr:uid="{D5FEE23A-4FC0-40D8-A24C-A492A8BCA59C}"/>
    <cellStyle name="_Header_trading flow Power_Train_bdg2005 3" xfId="2373" xr:uid="{EC83F200-0D4D-4245-80F7-CAEF98CB5DBF}"/>
    <cellStyle name="_Header_trading flow Power_Train_bdg2005 3 2" xfId="8269" xr:uid="{CF822E98-0FB8-47D6-A85E-451D674884B6}"/>
    <cellStyle name="_Header_trading flow Power_Train_bdg2005 3 2 2" xfId="15575" xr:uid="{62AA028B-7093-4C24-B81B-5692288AC3CA}"/>
    <cellStyle name="_Header_trading flow Power_Train_bdg2005 3 2 2 2" xfId="28086" xr:uid="{3C46567C-8C2C-4A5E-9F7E-215252BF5E1E}"/>
    <cellStyle name="_Header_trading flow Power_Train_bdg2005 3 3" xfId="9225" xr:uid="{9C0C67F9-01D1-486E-B539-7A0730C3E0EB}"/>
    <cellStyle name="_Header_trading flow Power_Train_bdg2005 3 3 2" xfId="16467" xr:uid="{6A9F557D-65F4-4C25-8C34-94FFFA1807AA}"/>
    <cellStyle name="_Header_trading flow Power_Train_bdg2005 3 3 2 2" xfId="28978" xr:uid="{522AF1BA-FA7C-4537-A60B-9703F7B6C692}"/>
    <cellStyle name="_Header_trading flow Power_Train_bdg2005 3 3 3" xfId="22109" xr:uid="{5C936F3B-3A40-420C-87DA-B74619C3909F}"/>
    <cellStyle name="_Header_trading flow Power_Train_bdg2005 3 4" xfId="11426" xr:uid="{0747A137-025D-4C96-AD73-EAD9A10F000A}"/>
    <cellStyle name="_Header_trading flow Power_Train_bdg2005 3 4 2" xfId="18397" xr:uid="{D81DB17B-BB44-42B3-BD5E-08FA23F3291D}"/>
    <cellStyle name="_Header_trading flow Power_Train_bdg2005 3 4 2 2" xfId="30762" xr:uid="{4A23FA11-65B4-45C8-B5B5-987C9A90AD18}"/>
    <cellStyle name="_Header_trading flow Power_Train_bdg2005 3 4 3" xfId="24140" xr:uid="{6DB8F07A-EEA1-488F-A75E-4D3A37CD30F9}"/>
    <cellStyle name="_Header_trading flow Power_Train_bdg2005 4" xfId="8266" xr:uid="{8C4784A5-95DB-4FC2-A21E-18BBCFB62EE2}"/>
    <cellStyle name="_Header_trading flow Power_Train_bdg2005 4 2" xfId="15572" xr:uid="{6AF10A0F-BFD4-4BA1-B315-D372C7A6D777}"/>
    <cellStyle name="_Header_trading flow Power_Train_bdg2005 4 2 2" xfId="28083" xr:uid="{211FBA93-538B-44C3-AF8D-2EBCAE6F05A0}"/>
    <cellStyle name="_Header_trading flow Power_Train_bdg2005 5" xfId="9227" xr:uid="{C504A000-56A5-4780-9DB8-142282EBEE40}"/>
    <cellStyle name="_Header_trading flow Power_Train_bdg2005 5 2" xfId="16469" xr:uid="{E34E18F0-1D91-4B49-B81B-2F4AE8E14BAD}"/>
    <cellStyle name="_Header_trading flow Power_Train_bdg2005 5 2 2" xfId="28980" xr:uid="{0D8CC486-31D5-41CF-8409-4050596E0929}"/>
    <cellStyle name="_Header_trading flow Power_Train_bdg2005 5 3" xfId="22111" xr:uid="{C09829DC-4D12-4C9E-9D40-29C3F83EED0A}"/>
    <cellStyle name="_Header_trading flow Power_Train_bdg2005 6" xfId="11428" xr:uid="{DC06ABED-70A9-4DD4-8A74-E3A6291B8AE1}"/>
    <cellStyle name="_Header_trading flow Power_Train_bdg2005 6 2" xfId="18399" xr:uid="{E22299BD-A21D-4A82-86BF-40F1C9097D37}"/>
    <cellStyle name="_Header_trading flow Power_Train_bdg2005 6 2 2" xfId="30764" xr:uid="{6035445D-FD0B-4C29-A20E-F93B185106BC}"/>
    <cellStyle name="_Header_trading flow Power_Train_bdg2005 6 3" xfId="24142" xr:uid="{40828A9D-FA3B-4B16-8FBE-4541D667DAC6}"/>
    <cellStyle name="_Header_trimestri bozza" xfId="2374" xr:uid="{DE30138E-B46E-4D2C-B582-EDB3A927CB20}"/>
    <cellStyle name="_Header_trimestri bozza1" xfId="2375" xr:uid="{404C06F8-6936-4873-91D6-3F890FEED2C7}"/>
    <cellStyle name="_Header_Var Break C13nature" xfId="2376" xr:uid="{7528F743-A917-48C4-A06C-25F7F3E6487F}"/>
    <cellStyle name="_Header_Var PdR" xfId="2377" xr:uid="{028C0B4C-E0EF-4739-B36B-A35477A7DED5}"/>
    <cellStyle name="_Header_Varianze" xfId="2378" xr:uid="{F96FE86E-3A69-46CA-8C3A-A307DCCF0761}"/>
    <cellStyle name="_Header_varianze Auto" xfId="2379" xr:uid="{DC7EF4BE-FF12-47B2-9973-39F308453784}"/>
    <cellStyle name="_Header_Working Capital 30-4-05 - calcolo giorni" xfId="2380" xr:uid="{1549CC42-E6D8-45E0-B4B1-D47806A4B32A}"/>
    <cellStyle name="_Header_Working Capital 30-4-05 - calcolo giorni 2" xfId="2381" xr:uid="{B96E6E53-A53E-4347-AC7E-8A7D51D2882C}"/>
    <cellStyle name="_Header_Working Capital 30-4-05 - calcolo giorni 2 2" xfId="8277" xr:uid="{128DA41B-747A-4BB3-8A16-02DDAD4392BA}"/>
    <cellStyle name="_Header_Working Capital 30-4-05 - calcolo giorni 2 2 2" xfId="15578" xr:uid="{E45C75E3-B0CE-4B56-AA4D-66FCA8EF0C25}"/>
    <cellStyle name="_Header_Working Capital 30-4-05 - calcolo giorni 2 2 2 2" xfId="28089" xr:uid="{034976DF-FE1A-489C-B140-CF3D5C947AD0}"/>
    <cellStyle name="_Header_Working Capital 30-4-05 - calcolo giorni 2 3" xfId="9217" xr:uid="{3DC08537-F67D-4BA8-83CE-C0B210BC8AED}"/>
    <cellStyle name="_Header_Working Capital 30-4-05 - calcolo giorni 2 3 2" xfId="16465" xr:uid="{3CB3EFBF-289D-405C-8977-C4036B5BDB23}"/>
    <cellStyle name="_Header_Working Capital 30-4-05 - calcolo giorni 2 3 2 2" xfId="28976" xr:uid="{BC31E703-441E-417C-843F-D5BEF8A2254B}"/>
    <cellStyle name="_Header_Working Capital 30-4-05 - calcolo giorni 2 3 3" xfId="22101" xr:uid="{DA233B26-DF06-40E3-A1C4-856572F85335}"/>
    <cellStyle name="_Header_Working Capital 30-4-05 - calcolo giorni 2 4" xfId="11422" xr:uid="{06AFA226-EF32-4A10-90BD-297725AC929A}"/>
    <cellStyle name="_Header_Working Capital 30-4-05 - calcolo giorni 2 4 2" xfId="18393" xr:uid="{38C4B1F0-2443-44AA-B5F6-18352F4D526C}"/>
    <cellStyle name="_Header_Working Capital 30-4-05 - calcolo giorni 2 4 2 2" xfId="30758" xr:uid="{F5A05214-BDE1-49AE-9852-0119C672F664}"/>
    <cellStyle name="_Header_Working Capital 30-4-05 - calcolo giorni 2 4 3" xfId="24136" xr:uid="{DC4702E4-5C9B-4E74-8159-9ACC9652D05E}"/>
    <cellStyle name="_Header_Working Capital 30-4-05 - calcolo giorni 3" xfId="2382" xr:uid="{F267D712-6FE0-4A8E-A636-92F0CAE6548D}"/>
    <cellStyle name="_Header_Working Capital 30-4-05 - calcolo giorni 3 2" xfId="8278" xr:uid="{EEA6C6C8-AB2E-47A3-95E6-6F6CA1D00DB6}"/>
    <cellStyle name="_Header_Working Capital 30-4-05 - calcolo giorni 3 2 2" xfId="15579" xr:uid="{62A8DCED-433B-4F6D-8300-075B1577987E}"/>
    <cellStyle name="_Header_Working Capital 30-4-05 - calcolo giorni 3 2 2 2" xfId="28090" xr:uid="{9DA069C8-B5E3-43B6-9093-89C8C268C512}"/>
    <cellStyle name="_Header_Working Capital 30-4-05 - calcolo giorni 3 3" xfId="9216" xr:uid="{0A4DA9FB-85BF-4E03-9906-775F65E73FE4}"/>
    <cellStyle name="_Header_Working Capital 30-4-05 - calcolo giorni 3 3 2" xfId="16464" xr:uid="{3E60248A-88F5-412F-8D41-3E50F9AF11E5}"/>
    <cellStyle name="_Header_Working Capital 30-4-05 - calcolo giorni 3 3 2 2" xfId="28975" xr:uid="{816742E4-FD8E-468B-B551-158077FC1BD2}"/>
    <cellStyle name="_Header_Working Capital 30-4-05 - calcolo giorni 3 3 3" xfId="22100" xr:uid="{F4E9A33C-2186-417F-A974-5C9E1B148A20}"/>
    <cellStyle name="_Header_Working Capital 30-4-05 - calcolo giorni 3 4" xfId="6102" xr:uid="{E825DE58-E07B-4BEC-AD87-2F36E2AC151A}"/>
    <cellStyle name="_Header_Working Capital 30-4-05 - calcolo giorni 3 4 2" xfId="13691" xr:uid="{160B1D69-AD6B-4358-A350-CC2B5F46D050}"/>
    <cellStyle name="_Header_Working Capital 30-4-05 - calcolo giorni 3 4 2 2" xfId="26202" xr:uid="{D5D46CB8-3C3E-403F-80DA-1FCFECA5E892}"/>
    <cellStyle name="_Header_Working Capital 30-4-05 - calcolo giorni 3 4 3" xfId="19313" xr:uid="{C57A70BA-6903-4AF9-95B3-F5339FEDA063}"/>
    <cellStyle name="_Header_Working Capital 30-4-05 - calcolo giorni 4" xfId="8276" xr:uid="{C2EA9605-D9F8-4DF2-BA30-42B7C47B2811}"/>
    <cellStyle name="_Header_Working Capital 30-4-05 - calcolo giorni 4 2" xfId="15577" xr:uid="{43A2BC51-1706-42B0-949A-897901993B12}"/>
    <cellStyle name="_Header_Working Capital 30-4-05 - calcolo giorni 4 2 2" xfId="28088" xr:uid="{3D6AFF7D-16AE-4FC5-844E-BC379EC8E293}"/>
    <cellStyle name="_Header_Working Capital 30-4-05 - calcolo giorni 5" xfId="9218" xr:uid="{574EA898-C015-451E-B470-B4DD11E28899}"/>
    <cellStyle name="_Header_Working Capital 30-4-05 - calcolo giorni 5 2" xfId="16466" xr:uid="{861B7E26-53BE-416B-B63A-EBA021AB4BB4}"/>
    <cellStyle name="_Header_Working Capital 30-4-05 - calcolo giorni 5 2 2" xfId="28977" xr:uid="{94819F44-B3B9-4874-B37F-AB646204165B}"/>
    <cellStyle name="_Header_Working Capital 30-4-05 - calcolo giorni 5 3" xfId="22102" xr:uid="{B238AF92-730A-4786-8BDE-0AD1CD0BEA07}"/>
    <cellStyle name="_Header_Working Capital 30-4-05 - calcolo giorni 6" xfId="11423" xr:uid="{E61B1BAC-63C6-4AAC-9123-419B19AA6333}"/>
    <cellStyle name="_Header_Working Capital 30-4-05 - calcolo giorni 6 2" xfId="18394" xr:uid="{C78C80FF-6BAF-4406-A0CA-B1F2FD9B87B0}"/>
    <cellStyle name="_Header_Working Capital 30-4-05 - calcolo giorni 6 2 2" xfId="30759" xr:uid="{0DD68EB6-9F69-4BB9-A482-2B05C33B8607}"/>
    <cellStyle name="_Header_Working Capital 30-4-05 - calcolo giorni 6 3" xfId="24137" xr:uid="{386F25A7-20AF-4B55-9A81-3019BD58E9B4}"/>
    <cellStyle name="_Header_Working Capital Grafici" xfId="2383" xr:uid="{25BC6D5D-A721-450F-A757-5337E419EC62}"/>
    <cellStyle name="_Header_Working Capital Grafici 2" xfId="2384" xr:uid="{BBF9768C-A6F1-4036-9971-8C4A013C8B0D}"/>
    <cellStyle name="_Header_Working Capital Grafici 2 2" xfId="8280" xr:uid="{8493BC37-4457-4628-9B6D-27E79056666F}"/>
    <cellStyle name="_Header_Working Capital Grafici 2 2 2" xfId="15581" xr:uid="{2A62F298-FAA2-48D0-89EE-D025F42F9EB5}"/>
    <cellStyle name="_Header_Working Capital Grafici 2 2 2 2" xfId="28092" xr:uid="{9B749E86-AA3E-4E3B-B74D-D3C91658E827}"/>
    <cellStyle name="_Header_Working Capital Grafici 2 3" xfId="9214" xr:uid="{8D9DD918-12C8-40DA-8C0C-628EC4E8F7C8}"/>
    <cellStyle name="_Header_Working Capital Grafici 2 3 2" xfId="16462" xr:uid="{CB604696-0C32-49B3-9554-F0F0758A401E}"/>
    <cellStyle name="_Header_Working Capital Grafici 2 3 2 2" xfId="28973" xr:uid="{80B8E332-F61A-468F-AFB3-F45E119478AB}"/>
    <cellStyle name="_Header_Working Capital Grafici 2 3 3" xfId="22098" xr:uid="{A33B8818-0918-4474-8951-3AAF0B77DA48}"/>
    <cellStyle name="_Header_Working Capital Grafici 2 4" xfId="11415" xr:uid="{BAFEE5D3-B070-42AB-938D-792C4D491CBB}"/>
    <cellStyle name="_Header_Working Capital Grafici 2 4 2" xfId="18386" xr:uid="{24C3384B-26AF-411A-8A6E-1614AE400736}"/>
    <cellStyle name="_Header_Working Capital Grafici 2 4 2 2" xfId="30751" xr:uid="{06F27099-0CF5-43A0-AF07-490D4BA64B07}"/>
    <cellStyle name="_Header_Working Capital Grafici 2 4 3" xfId="24129" xr:uid="{9210B546-8F60-45FD-8CEE-5790C6D6D871}"/>
    <cellStyle name="_Header_Working Capital Grafici 3" xfId="2385" xr:uid="{D133C862-5BDF-4ACB-939B-2C400FE92B08}"/>
    <cellStyle name="_Header_Working Capital Grafici 3 2" xfId="8281" xr:uid="{A47E20D2-093F-4520-82C9-A88F722F7D96}"/>
    <cellStyle name="_Header_Working Capital Grafici 3 2 2" xfId="15582" xr:uid="{C0DF060E-874D-4291-8D06-B9C6EC4F790E}"/>
    <cellStyle name="_Header_Working Capital Grafici 3 2 2 2" xfId="28093" xr:uid="{11B249F9-A693-440F-8A28-9A4F6D2AC9C1}"/>
    <cellStyle name="_Header_Working Capital Grafici 3 3" xfId="9213" xr:uid="{0542D201-5D94-4645-B166-3B8D62FFA011}"/>
    <cellStyle name="_Header_Working Capital Grafici 3 3 2" xfId="16461" xr:uid="{BE2495B9-9DF0-44D9-8D9F-11DCD45F5D72}"/>
    <cellStyle name="_Header_Working Capital Grafici 3 3 2 2" xfId="28972" xr:uid="{26CA4262-2031-4EAB-9CCF-B3065BA8C782}"/>
    <cellStyle name="_Header_Working Capital Grafici 3 3 3" xfId="22097" xr:uid="{04655737-E981-42AA-9A5A-2B68E83867AE}"/>
    <cellStyle name="_Header_Working Capital Grafici 3 4" xfId="11414" xr:uid="{7D73E570-F0DE-4176-AEF6-75500C70559B}"/>
    <cellStyle name="_Header_Working Capital Grafici 3 4 2" xfId="18385" xr:uid="{B967FEC0-688C-496B-93F9-7B175642CDAA}"/>
    <cellStyle name="_Header_Working Capital Grafici 3 4 2 2" xfId="30750" xr:uid="{809453AE-C19B-4DA5-BC35-FB752D263A32}"/>
    <cellStyle name="_Header_Working Capital Grafici 3 4 3" xfId="24128" xr:uid="{B0B9E7CA-053A-4FD4-86CB-3CC3233DF3B9}"/>
    <cellStyle name="_Header_Working Capital Grafici 4" xfId="8279" xr:uid="{27C89C4F-ADE5-44A0-8564-B90BD1DCCA9E}"/>
    <cellStyle name="_Header_Working Capital Grafici 4 2" xfId="15580" xr:uid="{948403D3-9BD9-47B4-B454-C4D46EDFB1FB}"/>
    <cellStyle name="_Header_Working Capital Grafici 4 2 2" xfId="28091" xr:uid="{371D75C5-51FF-4A9F-A7DA-63D2F23623BA}"/>
    <cellStyle name="_Header_Working Capital Grafici 5" xfId="9215" xr:uid="{306CFA2D-B5FC-4898-8CB3-D05E7B2D0725}"/>
    <cellStyle name="_Header_Working Capital Grafici 5 2" xfId="16463" xr:uid="{1B52E168-9914-4B2E-8560-18E2E3DF50CD}"/>
    <cellStyle name="_Header_Working Capital Grafici 5 2 2" xfId="28974" xr:uid="{E4893E7F-635F-44D3-9DA7-EA9C20609F8C}"/>
    <cellStyle name="_Header_Working Capital Grafici 5 3" xfId="22099" xr:uid="{2CE9A24B-D0C0-4D85-9C79-07A8EE0AABEA}"/>
    <cellStyle name="_Header_Working Capital Grafici 6" xfId="11417" xr:uid="{D7F44306-1132-44F6-8D5A-B03475A38B1D}"/>
    <cellStyle name="_Header_Working Capital Grafici 6 2" xfId="18388" xr:uid="{7567BD89-99A9-4F7A-8849-4144A08F115B}"/>
    <cellStyle name="_Header_Working Capital Grafici 6 2 2" xfId="30753" xr:uid="{87C4DB6A-797E-4A60-826A-7F8392AE22B8}"/>
    <cellStyle name="_Header_Working Capital Grafici 6 3" xfId="24131" xr:uid="{70998AE9-F24A-46AE-859A-0CE2CAE85507}"/>
    <cellStyle name="_Header_z-Riconciliazione 2 qt. c.f. analisti" xfId="2386" xr:uid="{869ADF56-0819-4E3A-8875-06887350519D}"/>
    <cellStyle name="_Profit Loss Report automatico - MAY YTD v0 PERIMETRO sales" xfId="2387" xr:uid="{5E25CBC4-8CFD-4AE8-85BD-4B3330E79726}"/>
    <cellStyle name="_Row1" xfId="2388" xr:uid="{2D0568F0-4513-4741-B300-E523CF3A51A7}"/>
    <cellStyle name="_Row1 2" xfId="2389" xr:uid="{EB45094A-BCD4-4695-A444-5557ACA16641}"/>
    <cellStyle name="_Row1 3" xfId="8284" xr:uid="{ED57E875-8727-49B5-B188-61F009C89421}"/>
    <cellStyle name="_Row1 3 2" xfId="15585" xr:uid="{3B8C270D-7165-46AC-8C4E-34D4E357EEA3}"/>
    <cellStyle name="_Row1 3 2 2" xfId="28096" xr:uid="{C5AAEE5E-863F-49BC-AB62-BE29EBE55E1A}"/>
    <cellStyle name="_Row1 3 3" xfId="21168" xr:uid="{6DE9F5A3-404F-4841-8B79-D68BD659E61A}"/>
    <cellStyle name="_Row1 4" xfId="9210" xr:uid="{2252A487-E31A-43D7-8A53-E5C0A5506858}"/>
    <cellStyle name="_Row1 4 2" xfId="16460" xr:uid="{4CCC2519-C9DD-47DA-A0F8-9025D7B59030}"/>
    <cellStyle name="_Row1 4 2 2" xfId="28971" xr:uid="{0E1CFF85-6CA1-40A7-86FB-3C7FAEC590DD}"/>
    <cellStyle name="_Row1 4 3" xfId="22094" xr:uid="{B79F941A-5A4B-4E14-8D91-CF4C1EBC5898}"/>
    <cellStyle name="_Row1 5" xfId="11483" xr:uid="{284DEEF9-DC9D-418D-9999-A7465F9B72B3}"/>
    <cellStyle name="_Row1 5 2" xfId="24186" xr:uid="{CB7D95B7-0EF4-421C-9C54-8ECBC9B4A55F}"/>
    <cellStyle name="_Row1_00 File" xfId="2390" xr:uid="{14506003-696A-450F-913F-735E84EF99E3}"/>
    <cellStyle name="_Row1_01 Operativi e Straordinari vs Bdg &amp; LY SSD Auto" xfId="2391" xr:uid="{1715343C-67EB-484E-AB8E-B956CCFABF6A}"/>
    <cellStyle name="_Row1_02 CFR" xfId="2392" xr:uid="{EE42A3C0-6AB2-4FF9-B1F9-E91E7C9E3FD4}"/>
    <cellStyle name="_Row1_02 CFR Frozen" xfId="2393" xr:uid="{38F6CF0B-8467-490F-A6A6-80E33BC03E76}"/>
    <cellStyle name="_Row1_02 Sintesi" xfId="2394" xr:uid="{B581D867-17D9-4463-93DB-D1449D47A56F}"/>
    <cellStyle name="_Row1_02_Flash_Campo Largo_2010 Maio" xfId="2395" xr:uid="{E1726CB2-0295-4548-86EE-B3546F978CA6}"/>
    <cellStyle name="_Row1_020715_Analisi x Linea (Aggregati)" xfId="2396" xr:uid="{C4679162-6E1F-4853-855A-E8807FD8D9F4}"/>
    <cellStyle name="_Row1_020715_Analisi x Linea (Aggregati) 2" xfId="2397" xr:uid="{7531E05B-0168-4FEF-8015-A515465639C1}"/>
    <cellStyle name="_Row1_020715_Analisi x Linea (Aggregati) 2 2" xfId="8293" xr:uid="{3BAB20F9-D0B2-42CF-AECE-2DBE62A3F831}"/>
    <cellStyle name="_Row1_020715_Analisi x Linea (Aggregati) 2 2 2" xfId="15593" xr:uid="{E6BA3DAC-0065-4110-957D-332EEA5A1007}"/>
    <cellStyle name="_Row1_020715_Analisi x Linea (Aggregati) 2 2 2 2" xfId="28104" xr:uid="{B7954EE5-8FE9-4714-9541-166E00887219}"/>
    <cellStyle name="_Row1_020715_Analisi x Linea (Aggregati) 2 2 3" xfId="21177" xr:uid="{FDAAA06C-1827-48DF-81A2-E0EC5CD18D86}"/>
    <cellStyle name="_Row1_020715_Analisi x Linea (Aggregati) 2 3" xfId="9205" xr:uid="{CD08A216-661D-48AB-A499-78E541274694}"/>
    <cellStyle name="_Row1_020715_Analisi x Linea (Aggregati) 2 3 2" xfId="16459" xr:uid="{2DBD47F8-E803-4805-BB47-25CE1FCDFA28}"/>
    <cellStyle name="_Row1_020715_Analisi x Linea (Aggregati) 2 3 2 2" xfId="28970" xr:uid="{E7E2141B-2F14-46D3-B3C6-9E2E0364DE20}"/>
    <cellStyle name="_Row1_020715_Analisi x Linea (Aggregati) 2 3 3" xfId="22089" xr:uid="{DCA84AC1-9E06-42DC-94DE-FEFD32446830}"/>
    <cellStyle name="_Row1_020715_Analisi x Linea (Aggregati) 2 4" xfId="11375" xr:uid="{CC71223C-E458-4829-8DEA-850DDFFF8F89}"/>
    <cellStyle name="_Row1_020715_Analisi x Linea (Aggregati) 2 4 2" xfId="24089" xr:uid="{D9A8F7F7-70FB-4988-8F86-A6B9302AB307}"/>
    <cellStyle name="_Row1_020715_Analisi x Linea (Aggregati) 3" xfId="2398" xr:uid="{0CC8B9A5-1C52-4021-A838-CC0733CC6C07}"/>
    <cellStyle name="_Row1_020715_Analisi x Linea (Aggregati) 3 2" xfId="8294" xr:uid="{3F040319-162C-4424-BDF0-7FB84C137736}"/>
    <cellStyle name="_Row1_020715_Analisi x Linea (Aggregati) 3 2 2" xfId="15594" xr:uid="{24CF456B-5228-4E23-92BF-99789FB05EC0}"/>
    <cellStyle name="_Row1_020715_Analisi x Linea (Aggregati) 3 2 2 2" xfId="28105" xr:uid="{A1F694E1-C8BC-4D77-91B7-93CD14CBDCD8}"/>
    <cellStyle name="_Row1_020715_Analisi x Linea (Aggregati) 3 2 3" xfId="21178" xr:uid="{F832C5AB-12A4-4B94-B0A4-27CCE456E77A}"/>
    <cellStyle name="_Row1_020715_Analisi x Linea (Aggregati) 3 3" xfId="9202" xr:uid="{29C9C581-154A-463F-B006-363F3E042DBE}"/>
    <cellStyle name="_Row1_020715_Analisi x Linea (Aggregati) 3 3 2" xfId="16457" xr:uid="{CD8B0FD8-74D2-4931-9CC7-3D10A4438BB1}"/>
    <cellStyle name="_Row1_020715_Analisi x Linea (Aggregati) 3 3 2 2" xfId="28968" xr:uid="{14FAF232-9306-487F-915E-AD9AA174AC50}"/>
    <cellStyle name="_Row1_020715_Analisi x Linea (Aggregati) 3 3 3" xfId="22086" xr:uid="{0BE90A67-49B8-4FF7-BE86-10A1C6572D9D}"/>
    <cellStyle name="_Row1_020715_Analisi x Linea (Aggregati) 3 4" xfId="6056" xr:uid="{8EE66B6E-8413-414F-A383-E69DD5258B87}"/>
    <cellStyle name="_Row1_020715_Analisi x Linea (Aggregati) 3 4 2" xfId="19267" xr:uid="{FBE8C757-5E57-4309-B1E0-6EB55B69E1A6}"/>
    <cellStyle name="_Row1_020715_Analisi x Linea (Aggregati) 4" xfId="8292" xr:uid="{A1B1AF06-828C-4B2F-A1E7-B3126EC7D117}"/>
    <cellStyle name="_Row1_020715_Analisi x Linea (Aggregati) 4 2" xfId="15592" xr:uid="{BFE4929F-8C27-45C7-AFA2-80D9824C6874}"/>
    <cellStyle name="_Row1_020715_Analisi x Linea (Aggregati) 4 2 2" xfId="28103" xr:uid="{62E832D8-55F3-469A-A260-A78C42901C67}"/>
    <cellStyle name="_Row1_020715_Analisi x Linea (Aggregati) 4 3" xfId="21176" xr:uid="{3E76779D-39E2-4FA8-8FB8-6C4C416B5738}"/>
    <cellStyle name="_Row1_020715_Analisi x Linea (Aggregati) 5" xfId="9204" xr:uid="{C43A3274-5CE7-4982-BF34-511AC7D580B6}"/>
    <cellStyle name="_Row1_020715_Analisi x Linea (Aggregati) 5 2" xfId="16458" xr:uid="{71C70B4D-F309-4327-9638-FE21533D1CC8}"/>
    <cellStyle name="_Row1_020715_Analisi x Linea (Aggregati) 5 2 2" xfId="28969" xr:uid="{AC93E827-0106-44F3-879F-AB8DA9E8832C}"/>
    <cellStyle name="_Row1_020715_Analisi x Linea (Aggregati) 5 3" xfId="22088" xr:uid="{7247EF1C-D5AF-4AEE-AEC3-28EF87B39474}"/>
    <cellStyle name="_Row1_020715_Analisi x Linea (Aggregati) 6" xfId="11365" xr:uid="{F5D420E7-5644-48D1-A4F6-206785066B44}"/>
    <cellStyle name="_Row1_020715_Analisi x Linea (Aggregati) 6 2" xfId="24079" xr:uid="{1BAACA05-27C1-4891-BEEE-3775A58EBFF7}"/>
    <cellStyle name="_Row1_03 Actl CE SP CFL" xfId="2399" xr:uid="{29240448-20C0-406B-9E6E-351597ECF2FC}"/>
    <cellStyle name="_Row1_03 Bdgt" xfId="2400" xr:uid="{CB734359-4464-44F5-A43D-5498D071EA43}"/>
    <cellStyle name="_Row1_03 C 13 040217" xfId="2401" xr:uid="{C67ED97B-D220-4798-9B80-C2977AFC4D9B}"/>
    <cellStyle name="_Row1_03 C 13 040217 2" xfId="2402" xr:uid="{7A972032-FC92-4049-B35E-137A81948AD8}"/>
    <cellStyle name="_Row1_03 C 13 040217 2 2" xfId="8298" xr:uid="{BCBB347D-DF46-4BBB-98A6-77DF775D3EF0}"/>
    <cellStyle name="_Row1_03 C 13 040217 2 2 2" xfId="15598" xr:uid="{FD9EA5C1-2A75-4815-A3C6-36D059F9ED67}"/>
    <cellStyle name="_Row1_03 C 13 040217 2 2 2 2" xfId="28109" xr:uid="{46FE00B2-5179-44C9-9512-A72207BD1490}"/>
    <cellStyle name="_Row1_03 C 13 040217 2 2 3" xfId="21182" xr:uid="{B6BD024F-16A0-48E2-ACF1-1A4157CA3ED7}"/>
    <cellStyle name="_Row1_03 C 13 040217 2 3" xfId="9199" xr:uid="{CBD00244-3551-4DA6-AA26-A124B01B8405}"/>
    <cellStyle name="_Row1_03 C 13 040217 2 3 2" xfId="16455" xr:uid="{76FE7ED2-D81D-4304-A8AC-22D3BCCAEBC2}"/>
    <cellStyle name="_Row1_03 C 13 040217 2 3 2 2" xfId="28966" xr:uid="{4A7B7FFA-55F8-443E-A439-4A428D4B5768}"/>
    <cellStyle name="_Row1_03 C 13 040217 2 3 3" xfId="22083" xr:uid="{4F288694-E899-4B4C-A023-00000E18160B}"/>
    <cellStyle name="_Row1_03 C 13 040217 2 4" xfId="6074" xr:uid="{3A28DEED-4DFC-4EAA-B024-E73DCD5637A2}"/>
    <cellStyle name="_Row1_03 C 13 040217 2 4 2" xfId="19285" xr:uid="{6C6BD9D9-138A-43B9-8ADE-179FFCFB5187}"/>
    <cellStyle name="_Row1_03 C 13 040217 3" xfId="2403" xr:uid="{E948A605-3CA1-4A12-8F1B-6F65A02036DC}"/>
    <cellStyle name="_Row1_03 C 13 040217 3 2" xfId="8299" xr:uid="{95B95D3E-4BE6-43B2-B326-0C48AEA0B80E}"/>
    <cellStyle name="_Row1_03 C 13 040217 3 2 2" xfId="15599" xr:uid="{5AC90F82-11CB-4F9D-9C1C-810EE2D6E462}"/>
    <cellStyle name="_Row1_03 C 13 040217 3 2 2 2" xfId="28110" xr:uid="{9D960075-D2D7-4428-9B4E-9DEBDD036B2A}"/>
    <cellStyle name="_Row1_03 C 13 040217 3 2 3" xfId="21183" xr:uid="{7CBEDCAF-5CD8-4358-9A49-F7DF74747CED}"/>
    <cellStyle name="_Row1_03 C 13 040217 3 3" xfId="9198" xr:uid="{6AC3119F-BD4E-420C-A117-E35776F7E2F4}"/>
    <cellStyle name="_Row1_03 C 13 040217 3 3 2" xfId="16454" xr:uid="{89AF8E52-1F46-4894-B6F0-958AC82E9463}"/>
    <cellStyle name="_Row1_03 C 13 040217 3 3 2 2" xfId="28965" xr:uid="{729C830F-AAAD-47E6-99CA-AFAC6FF5E231}"/>
    <cellStyle name="_Row1_03 C 13 040217 3 3 3" xfId="22082" xr:uid="{E3AA2C8F-DCC4-46BC-8798-5CCEF3514D1A}"/>
    <cellStyle name="_Row1_03 C 13 040217 3 4" xfId="6073" xr:uid="{9DD039BA-B9D1-42C0-BC84-70B055638FC6}"/>
    <cellStyle name="_Row1_03 C 13 040217 3 4 2" xfId="19284" xr:uid="{232171A5-2BD9-4630-9D41-231325FFDA0F}"/>
    <cellStyle name="_Row1_03 C 13 040217 4" xfId="8297" xr:uid="{37E8484B-2E5B-449C-B08E-4A6AB3D60FFF}"/>
    <cellStyle name="_Row1_03 C 13 040217 4 2" xfId="15597" xr:uid="{B04EDB14-8A7B-4894-9C6B-AD524B6FB0F9}"/>
    <cellStyle name="_Row1_03 C 13 040217 4 2 2" xfId="28108" xr:uid="{4EED5D28-B761-4A44-941E-09AD1107D708}"/>
    <cellStyle name="_Row1_03 C 13 040217 4 3" xfId="21181" xr:uid="{5CE3F1C9-0299-4684-A0C0-721523DC345D}"/>
    <cellStyle name="_Row1_03 C 13 040217 5" xfId="9201" xr:uid="{75D2045B-03CC-426E-962C-A637DD1BD4DC}"/>
    <cellStyle name="_Row1_03 C 13 040217 5 2" xfId="16456" xr:uid="{80A6B3C3-B1F9-4449-954F-45D64DB4154A}"/>
    <cellStyle name="_Row1_03 C 13 040217 5 2 2" xfId="28967" xr:uid="{8217B0BC-6ADE-438F-B34B-7E40B421935C}"/>
    <cellStyle name="_Row1_03 C 13 040217 5 3" xfId="22085" xr:uid="{27A8D30F-7A79-4FE8-A738-F327AF028A51}"/>
    <cellStyle name="_Row1_03 C 13 040217 6" xfId="6069" xr:uid="{007378A0-4FEC-4546-B32F-317C086B1C3A}"/>
    <cellStyle name="_Row1_03 C 13 040217 6 2" xfId="19280" xr:uid="{12245905-DB70-43CB-B3CA-374CBD714AD9}"/>
    <cellStyle name="_Row1_03 CE SP CFL" xfId="2404" xr:uid="{C2719E20-956C-4064-B5ED-63A813457C56}"/>
    <cellStyle name="_Row1_03 CFR Old New" xfId="2405" xr:uid="{77DABD70-FF9C-4929-ABEE-E996F771364C}"/>
    <cellStyle name="_Row1_03 Linea Actl" xfId="2406" xr:uid="{805FDC7F-6E0D-486A-B256-3D0B192754F6}"/>
    <cellStyle name="_Row1_03 Memo fcst" xfId="2407" xr:uid="{C6D38753-4FB1-4E28-942E-CC8177552162}"/>
    <cellStyle name="_Row1_03 Memo fcst 2" xfId="2408" xr:uid="{53E3C977-5EA7-4E2C-B662-A7C26957FA75}"/>
    <cellStyle name="_Row1_03 Memo fcst 2 2" xfId="8304" xr:uid="{04E843DC-24FB-4620-8BFE-EB0851A2B3CF}"/>
    <cellStyle name="_Row1_03 Memo fcst 2 2 2" xfId="15604" xr:uid="{54FCAAD6-676F-4E80-BC8F-21C4F74400ED}"/>
    <cellStyle name="_Row1_03 Memo fcst 2 2 2 2" xfId="28115" xr:uid="{1B48661E-BF8B-4F13-BAA3-A76AD99D00DB}"/>
    <cellStyle name="_Row1_03 Memo fcst 2 2 3" xfId="21188" xr:uid="{44E84FBC-9B91-4187-89B6-C1F3212E5EBA}"/>
    <cellStyle name="_Row1_03 Memo fcst 2 3" xfId="9195" xr:uid="{082CD9E9-0EED-421C-992E-BDE8452C0722}"/>
    <cellStyle name="_Row1_03 Memo fcst 2 3 2" xfId="16452" xr:uid="{6C325C81-11E9-4049-9544-50349B3F671E}"/>
    <cellStyle name="_Row1_03 Memo fcst 2 3 2 2" xfId="28963" xr:uid="{D2C1C0B6-5EDD-4472-AB9C-7F5E3A20EEF2}"/>
    <cellStyle name="_Row1_03 Memo fcst 2 3 3" xfId="22079" xr:uid="{E6DB4D4B-D2BE-4EFA-B3B3-F26BA578AE96}"/>
    <cellStyle name="_Row1_03 Memo fcst 2 4" xfId="6100" xr:uid="{910DBC05-ECEB-4361-ACBA-F7A1CB10931A}"/>
    <cellStyle name="_Row1_03 Memo fcst 2 4 2" xfId="19311" xr:uid="{A0F0737A-4B6F-4948-A2B6-2AD5ACE277CA}"/>
    <cellStyle name="_Row1_03 Memo fcst 3" xfId="2409" xr:uid="{1F7FCA66-8A4F-4E68-9C48-3BE9B8952E9C}"/>
    <cellStyle name="_Row1_03 Memo fcst 3 2" xfId="8305" xr:uid="{C814DD8F-E378-40C8-93C5-0E85AEB8C7B3}"/>
    <cellStyle name="_Row1_03 Memo fcst 3 2 2" xfId="15605" xr:uid="{725B9483-448C-4D2F-A00A-92D764DC51A4}"/>
    <cellStyle name="_Row1_03 Memo fcst 3 2 2 2" xfId="28116" xr:uid="{C6F5E865-8EBF-475B-A42A-7CA77F25667A}"/>
    <cellStyle name="_Row1_03 Memo fcst 3 2 3" xfId="21189" xr:uid="{3458E027-58A5-494F-9255-9B2F70B5A2CC}"/>
    <cellStyle name="_Row1_03 Memo fcst 3 3" xfId="9194" xr:uid="{221AE2C1-465B-4373-9A48-3FF892E4C955}"/>
    <cellStyle name="_Row1_03 Memo fcst 3 3 2" xfId="16451" xr:uid="{3CD5DFB5-5C21-4DA3-9AE5-C6347EA08A49}"/>
    <cellStyle name="_Row1_03 Memo fcst 3 3 2 2" xfId="28962" xr:uid="{DDF7FE05-9F80-41AA-82FD-322ADC8CCF55}"/>
    <cellStyle name="_Row1_03 Memo fcst 3 3 3" xfId="22078" xr:uid="{8318F06C-691F-43CF-8F97-B0F6EB453D93}"/>
    <cellStyle name="_Row1_03 Memo fcst 3 4" xfId="6101" xr:uid="{9B85B66C-3E8C-4F4E-8E82-CD4C27F15A2C}"/>
    <cellStyle name="_Row1_03 Memo fcst 3 4 2" xfId="19312" xr:uid="{1B070F0D-AFCC-4F37-9E2A-E18BA7E4F34C}"/>
    <cellStyle name="_Row1_03 Memo fcst 4" xfId="8303" xr:uid="{83BDBFC4-25B5-4C70-B053-3C1B4EED25A7}"/>
    <cellStyle name="_Row1_03 Memo fcst 4 2" xfId="15603" xr:uid="{EEAD324B-9371-47D5-9B30-5F5060BAFD5E}"/>
    <cellStyle name="_Row1_03 Memo fcst 4 2 2" xfId="28114" xr:uid="{0A479AD0-56C5-49BB-BC7D-F20C5EEDC961}"/>
    <cellStyle name="_Row1_03 Memo fcst 4 3" xfId="21187" xr:uid="{BA4A0BA3-0634-42B0-A6EE-F9DE0FC4F2C5}"/>
    <cellStyle name="_Row1_03 Memo fcst 5" xfId="9196" xr:uid="{E4A4FD9A-E47F-4A9F-AD98-4DF991E12ACE}"/>
    <cellStyle name="_Row1_03 Memo fcst 5 2" xfId="16453" xr:uid="{0F5DEFB0-9310-4353-99E5-A22CBBFF5427}"/>
    <cellStyle name="_Row1_03 Memo fcst 5 2 2" xfId="28964" xr:uid="{626D5EE0-D825-4D33-9154-7D2E546F4B3D}"/>
    <cellStyle name="_Row1_03 Memo fcst 5 3" xfId="22080" xr:uid="{174495E2-40D5-48BE-BB4F-A672E6D8756C}"/>
    <cellStyle name="_Row1_03 Memo fcst 6" xfId="6084" xr:uid="{FF00CE7C-1211-4BB1-9FC1-E6D56D8605CE}"/>
    <cellStyle name="_Row1_03 Memo fcst 6 2" xfId="19295" xr:uid="{70820538-D81D-4D12-8A94-AB13134D1F31}"/>
    <cellStyle name="_Row1_03 Trimestralizzato" xfId="2410" xr:uid="{D53E2123-E369-474E-9E99-F42832ADFF85}"/>
    <cellStyle name="_Row1_03_CFR Base-Best" xfId="2411" xr:uid="{23AF2955-8CAF-4CFA-A395-A5F645A69063}"/>
    <cellStyle name="_Row1_03_CFR Base-Best_4" xfId="2412" xr:uid="{158839B6-4DF8-4A1E-A7E2-2EED1CD6A684}"/>
    <cellStyle name="_Row1_03_IndFin Bdg 04" xfId="2413" xr:uid="{9EB344F3-FB45-4B4C-8C25-9B7F7FE67321}"/>
    <cellStyle name="_Row1_03_IndFin Bdg 04 2" xfId="2414" xr:uid="{F03BF4CB-B9FE-4A7F-BD34-C62CA683CDD2}"/>
    <cellStyle name="_Row1_03_IndFin Bdg 04 2 2" xfId="8310" xr:uid="{F691133C-692E-4CCD-A77A-464039AA0E37}"/>
    <cellStyle name="_Row1_03_IndFin Bdg 04 2 2 2" xfId="15610" xr:uid="{229C7FAA-2DBB-4CB7-8C39-7951016526C3}"/>
    <cellStyle name="_Row1_03_IndFin Bdg 04 2 2 2 2" xfId="28121" xr:uid="{4D74CA10-A025-42D0-A01B-53A4A8516C5F}"/>
    <cellStyle name="_Row1_03_IndFin Bdg 04 2 2 3" xfId="21194" xr:uid="{3ED57BED-9FD6-434B-AF7D-84AC0DEC27C6}"/>
    <cellStyle name="_Row1_03_IndFin Bdg 04 2 3" xfId="9190" xr:uid="{CF4262E1-3651-409D-89D2-7840CC8A54E6}"/>
    <cellStyle name="_Row1_03_IndFin Bdg 04 2 3 2" xfId="16449" xr:uid="{97B71D71-1F1D-494A-93F2-B8CA7AE2DAE6}"/>
    <cellStyle name="_Row1_03_IndFin Bdg 04 2 3 2 2" xfId="28960" xr:uid="{6D5B461A-5FC5-4511-A3D9-60127A9BC8C2}"/>
    <cellStyle name="_Row1_03_IndFin Bdg 04 2 3 3" xfId="22074" xr:uid="{A8C361E9-BCBE-4743-8FC4-65D21DBF417A}"/>
    <cellStyle name="_Row1_03_IndFin Bdg 04 2 4" xfId="6123" xr:uid="{FA7DB247-0161-45CE-845B-FC9E1AF9533C}"/>
    <cellStyle name="_Row1_03_IndFin Bdg 04 2 4 2" xfId="19334" xr:uid="{71098C3F-548F-4E47-9DC4-E77CFA4A9D90}"/>
    <cellStyle name="_Row1_03_IndFin Bdg 04 3" xfId="2415" xr:uid="{8486AD49-38A3-4C96-9175-12A1D8188CAD}"/>
    <cellStyle name="_Row1_03_IndFin Bdg 04 3 2" xfId="8311" xr:uid="{A89C8721-5C26-45BA-A25A-BF404842CE06}"/>
    <cellStyle name="_Row1_03_IndFin Bdg 04 3 2 2" xfId="15611" xr:uid="{E604098B-529E-441A-AC9D-32EF6C757246}"/>
    <cellStyle name="_Row1_03_IndFin Bdg 04 3 2 2 2" xfId="28122" xr:uid="{3EB9C117-EEFD-45DA-9423-B4AE7F9BCB50}"/>
    <cellStyle name="_Row1_03_IndFin Bdg 04 3 2 3" xfId="21195" xr:uid="{C9C29C33-F656-4677-9314-0B067DF54A01}"/>
    <cellStyle name="_Row1_03_IndFin Bdg 04 3 3" xfId="9189" xr:uid="{963EC2A5-7B73-4386-B08E-0B2FDDA9E703}"/>
    <cellStyle name="_Row1_03_IndFin Bdg 04 3 3 2" xfId="16448" xr:uid="{98776B7F-C12C-43ED-BCF3-BB613A8A5DDB}"/>
    <cellStyle name="_Row1_03_IndFin Bdg 04 3 3 2 2" xfId="28959" xr:uid="{34BFD897-D2DB-4D85-A18D-0A001739D3D2}"/>
    <cellStyle name="_Row1_03_IndFin Bdg 04 3 3 3" xfId="22073" xr:uid="{8E326F1E-D1F0-42F2-B480-CB25D79547B6}"/>
    <cellStyle name="_Row1_03_IndFin Bdg 04 3 4" xfId="6130" xr:uid="{18A8B9DB-4821-463F-9D43-E6282C8CB4BE}"/>
    <cellStyle name="_Row1_03_IndFin Bdg 04 3 4 2" xfId="19341" xr:uid="{D30381EB-E678-40A8-82D0-E119D01AA1CD}"/>
    <cellStyle name="_Row1_03_IndFin Bdg 04 4" xfId="8309" xr:uid="{FDF985AD-43B6-4A51-B09C-A347DAEEC94A}"/>
    <cellStyle name="_Row1_03_IndFin Bdg 04 4 2" xfId="15609" xr:uid="{8F16C164-8664-48F7-8FDA-09789B7332F2}"/>
    <cellStyle name="_Row1_03_IndFin Bdg 04 4 2 2" xfId="28120" xr:uid="{FB14B2E2-CBD5-4E00-9750-BC73E1BC5171}"/>
    <cellStyle name="_Row1_03_IndFin Bdg 04 4 3" xfId="21193" xr:uid="{39205E3F-89B5-4581-9B31-B7DE19AE225B}"/>
    <cellStyle name="_Row1_03_IndFin Bdg 04 5" xfId="9191" xr:uid="{3C0F00E1-EDA3-4CB7-A010-F86121136E13}"/>
    <cellStyle name="_Row1_03_IndFin Bdg 04 5 2" xfId="16450" xr:uid="{2D173786-55A2-4677-BE02-0002EA09A7BB}"/>
    <cellStyle name="_Row1_03_IndFin Bdg 04 5 2 2" xfId="28961" xr:uid="{10C8BEFC-6FFB-42CE-93E5-58A23CCBC6E6}"/>
    <cellStyle name="_Row1_03_IndFin Bdg 04 5 3" xfId="22075" xr:uid="{281FE17D-F725-4ADE-890A-5C58863A8E06}"/>
    <cellStyle name="_Row1_03_IndFin Bdg 04 6" xfId="11489" xr:uid="{8A9B12CD-D7CD-4E6A-8AF0-51B628C4BB0B}"/>
    <cellStyle name="_Row1_03_IndFin Bdg 04 6 2" xfId="24191" xr:uid="{3D775F09-5CED-425F-9E8E-61578AE012DB}"/>
    <cellStyle name="_Row1_03-02-12 Cash Flow Q4  Year end GPS" xfId="2416" xr:uid="{25BF00F8-0D8F-42FC-B725-5A7364EE70DC}"/>
    <cellStyle name="_Row1_03-02-12 Cash Flow Q4  Year end GPS 2" xfId="2417" xr:uid="{34A1E70B-E36B-4964-A085-8E6CFCD824EB}"/>
    <cellStyle name="_Row1_03-02-12 Cash Flow Q4  Year end GPS 2 2" xfId="8313" xr:uid="{495D17FD-6793-45C4-AAE5-E10E0BCC24E7}"/>
    <cellStyle name="_Row1_03-02-12 Cash Flow Q4  Year end GPS 2 2 2" xfId="15613" xr:uid="{1C62E2A2-6CE3-472D-9C8E-3C4BFB523D56}"/>
    <cellStyle name="_Row1_03-02-12 Cash Flow Q4  Year end GPS 2 2 2 2" xfId="28124" xr:uid="{B0732A0A-21EE-4B32-857A-7106D1DF67DF}"/>
    <cellStyle name="_Row1_03-02-12 Cash Flow Q4  Year end GPS 2 2 3" xfId="21197" xr:uid="{9E4D17FD-390A-4C22-84E7-458D4ED259DB}"/>
    <cellStyle name="_Row1_03-02-12 Cash Flow Q4  Year end GPS 2 3" xfId="9187" xr:uid="{251CA805-E36F-4CD8-984D-DFA21069B588}"/>
    <cellStyle name="_Row1_03-02-12 Cash Flow Q4  Year end GPS 2 3 2" xfId="16446" xr:uid="{946294A9-0C6C-418B-8AB0-9F7AB7DCE762}"/>
    <cellStyle name="_Row1_03-02-12 Cash Flow Q4  Year end GPS 2 3 2 2" xfId="28957" xr:uid="{13A7C73B-AE0B-449E-8DCE-17E35AC3A607}"/>
    <cellStyle name="_Row1_03-02-12 Cash Flow Q4  Year end GPS 2 3 3" xfId="22071" xr:uid="{5B620A07-E873-4954-83A9-94A8BCB5FD1D}"/>
    <cellStyle name="_Row1_03-02-12 Cash Flow Q4  Year end GPS 2 4" xfId="6137" xr:uid="{73ED0BBA-E269-46B1-B011-760C3930AB52}"/>
    <cellStyle name="_Row1_03-02-12 Cash Flow Q4  Year end GPS 2 4 2" xfId="19348" xr:uid="{DEB8AC0A-1F87-4B82-8A71-D97C05864013}"/>
    <cellStyle name="_Row1_03-02-12 Cash Flow Q4  Year end GPS 3" xfId="2418" xr:uid="{55194F51-704D-46E5-BBC3-F693821F7D08}"/>
    <cellStyle name="_Row1_03-02-12 Cash Flow Q4  Year end GPS 3 2" xfId="8314" xr:uid="{F728689E-D8D9-4E3E-88F4-CA6056C8A89B}"/>
    <cellStyle name="_Row1_03-02-12 Cash Flow Q4  Year end GPS 3 2 2" xfId="15614" xr:uid="{410B9B55-FC9B-4592-9552-25E8B980003D}"/>
    <cellStyle name="_Row1_03-02-12 Cash Flow Q4  Year end GPS 3 2 2 2" xfId="28125" xr:uid="{120D6EC0-8E19-448F-B360-09A26091A83A}"/>
    <cellStyle name="_Row1_03-02-12 Cash Flow Q4  Year end GPS 3 2 3" xfId="21198" xr:uid="{6F234249-D352-4761-9B75-62514203B322}"/>
    <cellStyle name="_Row1_03-02-12 Cash Flow Q4  Year end GPS 3 3" xfId="9186" xr:uid="{1929F309-C0A4-442B-99A8-26864B864A4A}"/>
    <cellStyle name="_Row1_03-02-12 Cash Flow Q4  Year end GPS 3 3 2" xfId="16445" xr:uid="{97F0F8CB-1748-4453-BC78-6F51C7B40D24}"/>
    <cellStyle name="_Row1_03-02-12 Cash Flow Q4  Year end GPS 3 3 2 2" xfId="28956" xr:uid="{13E03F8D-89F1-4234-8CA3-745286359E13}"/>
    <cellStyle name="_Row1_03-02-12 Cash Flow Q4  Year end GPS 3 3 3" xfId="22070" xr:uid="{9BF0247E-0542-432B-8847-FB78D71B092F}"/>
    <cellStyle name="_Row1_03-02-12 Cash Flow Q4  Year end GPS 3 4" xfId="6140" xr:uid="{DADDA7B4-BCB2-413B-8BC3-730D3F56F7C2}"/>
    <cellStyle name="_Row1_03-02-12 Cash Flow Q4  Year end GPS 3 4 2" xfId="19351" xr:uid="{04970EA3-93B3-4BA6-9000-564E63BBBC89}"/>
    <cellStyle name="_Row1_03-02-12 Cash Flow Q4  Year end GPS 4" xfId="8312" xr:uid="{06E856C9-40A2-40F7-9E90-FB3C62921C4F}"/>
    <cellStyle name="_Row1_03-02-12 Cash Flow Q4  Year end GPS 4 2" xfId="15612" xr:uid="{C3C81BA0-166A-4F7E-B80B-4749726C8C81}"/>
    <cellStyle name="_Row1_03-02-12 Cash Flow Q4  Year end GPS 4 2 2" xfId="28123" xr:uid="{17C5B3DC-8A7E-4216-B25E-F945FD6F960B}"/>
    <cellStyle name="_Row1_03-02-12 Cash Flow Q4  Year end GPS 4 3" xfId="21196" xr:uid="{A2677692-6DEC-416D-BFFA-D12C156C9308}"/>
    <cellStyle name="_Row1_03-02-12 Cash Flow Q4  Year end GPS 5" xfId="9188" xr:uid="{8575C816-7BFB-470B-A7D0-89D1C5214BC2}"/>
    <cellStyle name="_Row1_03-02-12 Cash Flow Q4  Year end GPS 5 2" xfId="16447" xr:uid="{29A8DE51-D762-45B8-859E-8218F8E7DC6D}"/>
    <cellStyle name="_Row1_03-02-12 Cash Flow Q4  Year end GPS 5 2 2" xfId="28958" xr:uid="{F6AA2026-758F-44C0-8D44-7E50BA4569D0}"/>
    <cellStyle name="_Row1_03-02-12 Cash Flow Q4  Year end GPS 5 3" xfId="22072" xr:uid="{3356396D-0412-46B5-875C-88BEFB1476A4}"/>
    <cellStyle name="_Row1_03-02-12 Cash Flow Q4  Year end GPS 6" xfId="11488" xr:uid="{BEDC7482-2019-4770-8A03-62E628A8EEAE}"/>
    <cellStyle name="_Row1_03-02-12 Cash Flow Q4  Year end GPS 6 2" xfId="24190" xr:uid="{9F35F831-F3C7-4B83-B304-07F19E94630D}"/>
    <cellStyle name="_Row1_030321_CE-SPA-CF Fcst 6+6_Mens-Trim_2" xfId="2419" xr:uid="{9F2A4A09-25BB-4B5D-9814-C1A7277F7C77}"/>
    <cellStyle name="_Row1_030321_CE-SPA-CF Fcst 6+6_Mens-Trim_2 2" xfId="2420" xr:uid="{AD08A475-DF11-44FF-A2F6-2ED6B2ED1C38}"/>
    <cellStyle name="_Row1_030321_CE-SPA-CF Fcst 6+6_Mens-Trim_2 2 2" xfId="8316" xr:uid="{47E319D2-7256-405D-83A2-4EA1715AC985}"/>
    <cellStyle name="_Row1_030321_CE-SPA-CF Fcst 6+6_Mens-Trim_2 2 2 2" xfId="15616" xr:uid="{453FD436-DF75-492B-8869-BF471BABEE45}"/>
    <cellStyle name="_Row1_030321_CE-SPA-CF Fcst 6+6_Mens-Trim_2 2 2 2 2" xfId="28127" xr:uid="{9C43248B-2C28-440B-B00C-89BECDADA787}"/>
    <cellStyle name="_Row1_030321_CE-SPA-CF Fcst 6+6_Mens-Trim_2 2 2 3" xfId="21200" xr:uid="{78476A65-C7C9-45DE-AD2C-4FF57DB1BF76}"/>
    <cellStyle name="_Row1_030321_CE-SPA-CF Fcst 6+6_Mens-Trim_2 2 3" xfId="9184" xr:uid="{D2E591C8-87A0-42B3-A3EB-032F47B45B66}"/>
    <cellStyle name="_Row1_030321_CE-SPA-CF Fcst 6+6_Mens-Trim_2 2 3 2" xfId="16443" xr:uid="{3D11D149-F8B4-4CFB-BB3D-7DB8E4FB4AB3}"/>
    <cellStyle name="_Row1_030321_CE-SPA-CF Fcst 6+6_Mens-Trim_2 2 3 2 2" xfId="28954" xr:uid="{F4049145-D4AE-4DAA-B94C-8FED10021B3E}"/>
    <cellStyle name="_Row1_030321_CE-SPA-CF Fcst 6+6_Mens-Trim_2 2 3 3" xfId="22068" xr:uid="{A5527ED0-3FE6-46A3-89B0-E0AF669B7AEB}"/>
    <cellStyle name="_Row1_030321_CE-SPA-CF Fcst 6+6_Mens-Trim_2 2 4" xfId="6145" xr:uid="{10292416-CB15-4FB5-ACBD-D8C86E41D1DF}"/>
    <cellStyle name="_Row1_030321_CE-SPA-CF Fcst 6+6_Mens-Trim_2 2 4 2" xfId="19356" xr:uid="{9BC6BA27-7B46-4093-AFE0-0FA1EF99886C}"/>
    <cellStyle name="_Row1_030321_CE-SPA-CF Fcst 6+6_Mens-Trim_2 3" xfId="2421" xr:uid="{8DC5CC0D-EB31-405C-B15D-D90C169AD6F5}"/>
    <cellStyle name="_Row1_030321_CE-SPA-CF Fcst 6+6_Mens-Trim_2 3 2" xfId="8317" xr:uid="{FD5AB148-4649-48C5-BE0F-CE3D882DA099}"/>
    <cellStyle name="_Row1_030321_CE-SPA-CF Fcst 6+6_Mens-Trim_2 3 2 2" xfId="15617" xr:uid="{C35727A5-8D90-4EC2-8EE2-AD155DABA86B}"/>
    <cellStyle name="_Row1_030321_CE-SPA-CF Fcst 6+6_Mens-Trim_2 3 2 2 2" xfId="28128" xr:uid="{A591B9F4-A0E4-4D1C-B7B6-B8556DD5F7C1}"/>
    <cellStyle name="_Row1_030321_CE-SPA-CF Fcst 6+6_Mens-Trim_2 3 2 3" xfId="21201" xr:uid="{B2FBDF53-20B0-4E47-9743-67EBCB4D4362}"/>
    <cellStyle name="_Row1_030321_CE-SPA-CF Fcst 6+6_Mens-Trim_2 3 3" xfId="9183" xr:uid="{4CF06304-802E-46E1-962C-DFCE21A1C06E}"/>
    <cellStyle name="_Row1_030321_CE-SPA-CF Fcst 6+6_Mens-Trim_2 3 3 2" xfId="16442" xr:uid="{6E18724A-B9FE-4915-B7DE-E6889A1AD2EF}"/>
    <cellStyle name="_Row1_030321_CE-SPA-CF Fcst 6+6_Mens-Trim_2 3 3 2 2" xfId="28953" xr:uid="{19E124DB-FA69-4416-BD96-9A46B1BFE517}"/>
    <cellStyle name="_Row1_030321_CE-SPA-CF Fcst 6+6_Mens-Trim_2 3 3 3" xfId="22067" xr:uid="{91F24A94-19ED-4AF5-A9DE-E8E94B896B18}"/>
    <cellStyle name="_Row1_030321_CE-SPA-CF Fcst 6+6_Mens-Trim_2 3 4" xfId="6152" xr:uid="{CF56D354-AF2A-40A0-ABC6-73771C7399FC}"/>
    <cellStyle name="_Row1_030321_CE-SPA-CF Fcst 6+6_Mens-Trim_2 3 4 2" xfId="19363" xr:uid="{C3AA9A97-DF85-469F-9951-A3D7A501D1B3}"/>
    <cellStyle name="_Row1_030321_CE-SPA-CF Fcst 6+6_Mens-Trim_2 4" xfId="8315" xr:uid="{496C6F57-9899-459D-BCC7-E2D76CE7386E}"/>
    <cellStyle name="_Row1_030321_CE-SPA-CF Fcst 6+6_Mens-Trim_2 4 2" xfId="15615" xr:uid="{BE52E271-85BF-4418-898A-2F25EC9D4500}"/>
    <cellStyle name="_Row1_030321_CE-SPA-CF Fcst 6+6_Mens-Trim_2 4 2 2" xfId="28126" xr:uid="{5542C32B-4B5D-4F1F-837A-91758FC39F60}"/>
    <cellStyle name="_Row1_030321_CE-SPA-CF Fcst 6+6_Mens-Trim_2 4 3" xfId="21199" xr:uid="{D9405C09-F737-4BD4-8BAC-DD2F4D22CB06}"/>
    <cellStyle name="_Row1_030321_CE-SPA-CF Fcst 6+6_Mens-Trim_2 5" xfId="9185" xr:uid="{FF43E326-4D08-419B-88A5-D4A44CDC58B4}"/>
    <cellStyle name="_Row1_030321_CE-SPA-CF Fcst 6+6_Mens-Trim_2 5 2" xfId="16444" xr:uid="{51FD254D-9CC7-4F1B-B0FC-8246C6348FD2}"/>
    <cellStyle name="_Row1_030321_CE-SPA-CF Fcst 6+6_Mens-Trim_2 5 2 2" xfId="28955" xr:uid="{C625E94C-1533-4FC3-B217-2FB6256EF48C}"/>
    <cellStyle name="_Row1_030321_CE-SPA-CF Fcst 6+6_Mens-Trim_2 5 3" xfId="22069" xr:uid="{AA893944-77AD-42EA-A586-BABAA500B4AC}"/>
    <cellStyle name="_Row1_030321_CE-SPA-CF Fcst 6+6_Mens-Trim_2 6" xfId="6141" xr:uid="{8C926746-98DB-452A-98FE-546959BDE535}"/>
    <cellStyle name="_Row1_030321_CE-SPA-CF Fcst 6+6_Mens-Trim_2 6 2" xfId="19352" xr:uid="{8FC5AC8A-D4C5-4C5F-A8E7-2E909CA6E179}"/>
    <cellStyle name="_Row1_030527_Piano di Rilancio" xfId="2422" xr:uid="{DF151C08-F61C-4806-93AF-B89FB2B7F110}"/>
    <cellStyle name="_Row1_030527_Piano di Rilancio 2" xfId="2423" xr:uid="{2A65A245-CF19-428F-8612-BF81284CDF65}"/>
    <cellStyle name="_Row1_030527_Piano di Rilancio 2 2" xfId="8319" xr:uid="{906F77C1-0F03-4217-91DE-AD4FE8B30568}"/>
    <cellStyle name="_Row1_030527_Piano di Rilancio 2 2 2" xfId="15619" xr:uid="{AFF63165-8979-4A52-9E87-C9A296BDBF1C}"/>
    <cellStyle name="_Row1_030527_Piano di Rilancio 2 2 2 2" xfId="28130" xr:uid="{360DA810-E980-435E-A46A-B68FCEF50219}"/>
    <cellStyle name="_Row1_030527_Piano di Rilancio 2 2 3" xfId="21203" xr:uid="{133D6FF3-2E87-42EA-A0C4-AD0865CCBA1A}"/>
    <cellStyle name="_Row1_030527_Piano di Rilancio 2 3" xfId="9181" xr:uid="{4B2CA88C-8BBB-4D38-8741-9B5263524A48}"/>
    <cellStyle name="_Row1_030527_Piano di Rilancio 2 3 2" xfId="16440" xr:uid="{417739F9-3240-4BE9-A030-4EC317C84BD9}"/>
    <cellStyle name="_Row1_030527_Piano di Rilancio 2 3 2 2" xfId="28951" xr:uid="{B1348D12-BC1A-4DB6-9D6F-DE7BEDFFA991}"/>
    <cellStyle name="_Row1_030527_Piano di Rilancio 2 3 3" xfId="22065" xr:uid="{9CF9C6E7-B552-413B-8245-F1FEC5986CEB}"/>
    <cellStyle name="_Row1_030527_Piano di Rilancio 2 4" xfId="6154" xr:uid="{4AF5B4FE-D889-4CBB-9A6C-012F2CF7DA94}"/>
    <cellStyle name="_Row1_030527_Piano di Rilancio 2 4 2" xfId="19365" xr:uid="{BD62BD5D-235B-4636-A061-141DC239BA5E}"/>
    <cellStyle name="_Row1_030527_Piano di Rilancio 3" xfId="2424" xr:uid="{094FE134-874D-4382-BAE0-C4B67C0BE1E1}"/>
    <cellStyle name="_Row1_030527_Piano di Rilancio 3 2" xfId="8320" xr:uid="{26B1DCEA-2003-458E-9DE1-B97A44CAE4B6}"/>
    <cellStyle name="_Row1_030527_Piano di Rilancio 3 2 2" xfId="15620" xr:uid="{3013D6BC-5D14-47B1-AB89-C7266E87ADE3}"/>
    <cellStyle name="_Row1_030527_Piano di Rilancio 3 2 2 2" xfId="28131" xr:uid="{148130C2-480D-4F2C-823D-088A0AFEF61E}"/>
    <cellStyle name="_Row1_030527_Piano di Rilancio 3 2 3" xfId="21204" xr:uid="{42439D45-5691-4007-AE76-CCA9A3D9AC99}"/>
    <cellStyle name="_Row1_030527_Piano di Rilancio 3 3" xfId="9180" xr:uid="{49AA130E-7E92-4DC2-81D4-953B558A3B08}"/>
    <cellStyle name="_Row1_030527_Piano di Rilancio 3 3 2" xfId="16439" xr:uid="{814F67F4-11A9-46DA-A405-275A777CDB12}"/>
    <cellStyle name="_Row1_030527_Piano di Rilancio 3 3 2 2" xfId="28950" xr:uid="{2BD90500-9742-49FE-9DA9-9F4CFE04ADCC}"/>
    <cellStyle name="_Row1_030527_Piano di Rilancio 3 3 3" xfId="22064" xr:uid="{BD992AC7-862C-4DFA-9546-7BBBA2BB358D}"/>
    <cellStyle name="_Row1_030527_Piano di Rilancio 3 4" xfId="6155" xr:uid="{C42CE39B-CAA2-4FD3-A08F-F9AD53491A30}"/>
    <cellStyle name="_Row1_030527_Piano di Rilancio 3 4 2" xfId="19366" xr:uid="{9682F651-4ADE-48CF-AAD9-A00C920C6775}"/>
    <cellStyle name="_Row1_030527_Piano di Rilancio 4" xfId="8318" xr:uid="{10347EED-2C25-4DD6-BA93-45F27789FA9E}"/>
    <cellStyle name="_Row1_030527_Piano di Rilancio 4 2" xfId="15618" xr:uid="{31FA0678-E4FA-4315-84D6-DAAB97747102}"/>
    <cellStyle name="_Row1_030527_Piano di Rilancio 4 2 2" xfId="28129" xr:uid="{49D16E86-CA90-41E6-8BAD-F6FFFE112A6A}"/>
    <cellStyle name="_Row1_030527_Piano di Rilancio 4 3" xfId="21202" xr:uid="{F7A0BA6C-2EC1-43CD-B387-2DBDDAF1F4E5}"/>
    <cellStyle name="_Row1_030527_Piano di Rilancio 5" xfId="9182" xr:uid="{47FFB259-44E7-4C2A-A040-F0AB9EDE53F7}"/>
    <cellStyle name="_Row1_030527_Piano di Rilancio 5 2" xfId="16441" xr:uid="{DE8AAFDF-F7C0-4EA0-8703-71878C852288}"/>
    <cellStyle name="_Row1_030527_Piano di Rilancio 5 2 2" xfId="28952" xr:uid="{3BAF622B-B255-4DEE-BA60-ADC1980DE4F1}"/>
    <cellStyle name="_Row1_030527_Piano di Rilancio 5 3" xfId="22066" xr:uid="{C7CC1727-0152-4422-B868-5A3B359E32DD}"/>
    <cellStyle name="_Row1_030527_Piano di Rilancio 6" xfId="6153" xr:uid="{CF1E8450-8971-49F8-B8FD-79E84EA4B55A}"/>
    <cellStyle name="_Row1_030527_Piano di Rilancio 6 2" xfId="19364" xr:uid="{7131CAB9-3186-452C-AE53-DFD07112494C}"/>
    <cellStyle name="_Row1_031014_DB OPStr" xfId="2425" xr:uid="{89906F0A-5AD3-45B9-98AC-DE3961B12FD4}"/>
    <cellStyle name="_Row1_031014_DB OPStr 2" xfId="2426" xr:uid="{A7922BAA-0361-455D-9002-941216BB01B0}"/>
    <cellStyle name="_Row1_031014_DB OPStr 2 2" xfId="8322" xr:uid="{23638ED9-89A0-48BE-A367-CF74204430DC}"/>
    <cellStyle name="_Row1_031014_DB OPStr 2 2 2" xfId="15622" xr:uid="{D0F57841-46F2-456E-A3E6-16857CDBD9E5}"/>
    <cellStyle name="_Row1_031014_DB OPStr 2 2 2 2" xfId="28133" xr:uid="{96A1E433-DD7A-48B0-897F-D36766D237D9}"/>
    <cellStyle name="_Row1_031014_DB OPStr 2 2 3" xfId="21206" xr:uid="{989A16DF-1EBE-4B7D-ADFA-03A247985D1E}"/>
    <cellStyle name="_Row1_031014_DB OPStr 2 3" xfId="9178" xr:uid="{0A0339C9-1B20-4805-91B5-EDAED1558041}"/>
    <cellStyle name="_Row1_031014_DB OPStr 2 3 2" xfId="16437" xr:uid="{BB0893EF-BF69-44A5-BAE6-4930C9219BA1}"/>
    <cellStyle name="_Row1_031014_DB OPStr 2 3 2 2" xfId="28948" xr:uid="{D9D4F748-BFA4-44A8-9A1F-6C1133DAFADC}"/>
    <cellStyle name="_Row1_031014_DB OPStr 2 3 3" xfId="22062" xr:uid="{52DBE248-F346-480E-AA35-74DC8F7F726F}"/>
    <cellStyle name="_Row1_031014_DB OPStr 2 4" xfId="6169" xr:uid="{FDB4CD89-5A47-4278-B046-57B19835692A}"/>
    <cellStyle name="_Row1_031014_DB OPStr 2 4 2" xfId="19380" xr:uid="{D0064A80-11AB-4D30-9D29-F8C32ADF08C2}"/>
    <cellStyle name="_Row1_031014_DB OPStr 3" xfId="2427" xr:uid="{0A4B1D3B-0934-4164-A6D9-7554E6C7BA78}"/>
    <cellStyle name="_Row1_031014_DB OPStr 3 2" xfId="8323" xr:uid="{5334F907-0150-4C8A-8739-3AE505B5469E}"/>
    <cellStyle name="_Row1_031014_DB OPStr 3 2 2" xfId="15623" xr:uid="{0ED48C92-65C8-4CB5-BFE8-4C11C4BB5DC0}"/>
    <cellStyle name="_Row1_031014_DB OPStr 3 2 2 2" xfId="28134" xr:uid="{ACA40E56-A452-4FAF-91FD-F1FE73852CF1}"/>
    <cellStyle name="_Row1_031014_DB OPStr 3 2 3" xfId="21207" xr:uid="{5A5F834D-F898-48F5-8109-D642D6256E43}"/>
    <cellStyle name="_Row1_031014_DB OPStr 3 3" xfId="9177" xr:uid="{1FFF82CB-DC92-40F2-AE1D-B0833E58CFA6}"/>
    <cellStyle name="_Row1_031014_DB OPStr 3 3 2" xfId="16436" xr:uid="{50D14753-EA3A-42BF-897E-611187111C99}"/>
    <cellStyle name="_Row1_031014_DB OPStr 3 3 2 2" xfId="28947" xr:uid="{C63A0A46-B1D9-4359-9ADB-E535161ACC0C}"/>
    <cellStyle name="_Row1_031014_DB OPStr 3 3 3" xfId="22061" xr:uid="{116672B2-3F30-4098-B848-82127074BA49}"/>
    <cellStyle name="_Row1_031014_DB OPStr 3 4" xfId="6170" xr:uid="{49FBBAA1-8B59-4D5A-B35A-1CAA6F5E668C}"/>
    <cellStyle name="_Row1_031014_DB OPStr 3 4 2" xfId="19381" xr:uid="{ACCEAD93-E849-438C-A743-D6C4D4B55B16}"/>
    <cellStyle name="_Row1_031014_DB OPStr 4" xfId="8321" xr:uid="{CB5D030D-7E78-425C-82FE-849A1D54A71D}"/>
    <cellStyle name="_Row1_031014_DB OPStr 4 2" xfId="15621" xr:uid="{14D805B1-DA47-41AF-8215-1C0FA73BC19C}"/>
    <cellStyle name="_Row1_031014_DB OPStr 4 2 2" xfId="28132" xr:uid="{549F53A3-2AD6-45DA-9A83-FDD8190DEB92}"/>
    <cellStyle name="_Row1_031014_DB OPStr 4 3" xfId="21205" xr:uid="{4446DD6E-77B0-499E-A113-3E1D592FD235}"/>
    <cellStyle name="_Row1_031014_DB OPStr 5" xfId="9179" xr:uid="{C6232C99-1D29-4287-95CA-414318F57791}"/>
    <cellStyle name="_Row1_031014_DB OPStr 5 2" xfId="16438" xr:uid="{35480FE0-713E-4D91-887F-7B16BC67E156}"/>
    <cellStyle name="_Row1_031014_DB OPStr 5 2 2" xfId="28949" xr:uid="{9B39F5DB-1D3E-44B8-BC90-0949350FE602}"/>
    <cellStyle name="_Row1_031014_DB OPStr 5 3" xfId="22063" xr:uid="{FBD7E212-9471-4FF1-8A10-8639B579E5F9}"/>
    <cellStyle name="_Row1_031014_DB OPStr 6" xfId="6162" xr:uid="{B7571F3B-5C81-45F3-99A6-4023A806FD4E}"/>
    <cellStyle name="_Row1_031014_DB OPStr 6 2" xfId="19373" xr:uid="{CD113BB1-9DA2-4B93-97AE-A27ABDA7EB56}"/>
    <cellStyle name="_Row1_031121_analisi trim bdg04" xfId="2428" xr:uid="{F15F53F4-34C2-4862-8322-F5F3931045E3}"/>
    <cellStyle name="_Row1_031121_analisi trim bdg04 2" xfId="2429" xr:uid="{0CBB0E85-0EEC-4F0A-95B9-0FE51AE5EA16}"/>
    <cellStyle name="_Row1_031121_analisi trim bdg04 2 2" xfId="8325" xr:uid="{1810C169-BDCB-409B-81CB-468D08655108}"/>
    <cellStyle name="_Row1_031121_analisi trim bdg04 2 2 2" xfId="15625" xr:uid="{8BE1833C-B96E-4F05-B041-F0B55E5EB191}"/>
    <cellStyle name="_Row1_031121_analisi trim bdg04 2 2 2 2" xfId="28136" xr:uid="{BE21E60A-A518-419B-93A0-1EF2A6F4A8CF}"/>
    <cellStyle name="_Row1_031121_analisi trim bdg04 2 2 3" xfId="21209" xr:uid="{8520AE76-0160-47E7-A7BB-C7FC2213D811}"/>
    <cellStyle name="_Row1_031121_analisi trim bdg04 2 3" xfId="9175" xr:uid="{60AD9A0E-7F34-4B56-8965-A9EACD50E126}"/>
    <cellStyle name="_Row1_031121_analisi trim bdg04 2 3 2" xfId="16434" xr:uid="{B1749B88-0AAD-480E-BD15-E5E654406BBB}"/>
    <cellStyle name="_Row1_031121_analisi trim bdg04 2 3 2 2" xfId="28945" xr:uid="{7135342B-A16B-4BEC-8687-28E3268BA64E}"/>
    <cellStyle name="_Row1_031121_analisi trim bdg04 2 3 3" xfId="22059" xr:uid="{0B963058-E888-4295-BB03-979CC421E38D}"/>
    <cellStyle name="_Row1_031121_analisi trim bdg04 2 4" xfId="6175" xr:uid="{2DE2D3BE-37A8-4F3A-A278-0A32A167F8B5}"/>
    <cellStyle name="_Row1_031121_analisi trim bdg04 2 4 2" xfId="19386" xr:uid="{378C19FE-5F6F-4A5C-95F5-58A98BC39A30}"/>
    <cellStyle name="_Row1_031121_analisi trim bdg04 3" xfId="2430" xr:uid="{34CD4D16-EA3C-4EE1-B0A7-EB9329A85AD3}"/>
    <cellStyle name="_Row1_031121_analisi trim bdg04 3 2" xfId="8326" xr:uid="{09FBF656-1E1F-4E54-9E1B-1F914E1D07DA}"/>
    <cellStyle name="_Row1_031121_analisi trim bdg04 3 2 2" xfId="15626" xr:uid="{535C4C4C-6812-409D-9CC1-138FDB5C01A7}"/>
    <cellStyle name="_Row1_031121_analisi trim bdg04 3 2 2 2" xfId="28137" xr:uid="{170EE9D3-D2B2-4001-8EE2-7E112A1BF659}"/>
    <cellStyle name="_Row1_031121_analisi trim bdg04 3 2 3" xfId="21210" xr:uid="{83FCE139-7261-498C-BD1B-B8CC29F97688}"/>
    <cellStyle name="_Row1_031121_analisi trim bdg04 3 3" xfId="9174" xr:uid="{47DB4E55-A3BA-4997-A852-60576E6FFF00}"/>
    <cellStyle name="_Row1_031121_analisi trim bdg04 3 3 2" xfId="16433" xr:uid="{9DCCA9D4-874D-499A-8175-A6140FBA1128}"/>
    <cellStyle name="_Row1_031121_analisi trim bdg04 3 3 2 2" xfId="28944" xr:uid="{2A1EF1FD-CC12-438A-BA9E-04CFEF8D065E}"/>
    <cellStyle name="_Row1_031121_analisi trim bdg04 3 3 3" xfId="22058" xr:uid="{0204D6E5-EB97-4176-A402-A83B59AF2857}"/>
    <cellStyle name="_Row1_031121_analisi trim bdg04 3 4" xfId="6176" xr:uid="{6260EE16-3AF4-4DF0-9FCE-A4BA7B56D2C6}"/>
    <cellStyle name="_Row1_031121_analisi trim bdg04 3 4 2" xfId="19387" xr:uid="{5EB7B3E4-9261-461C-A424-113FE3046FA8}"/>
    <cellStyle name="_Row1_031121_analisi trim bdg04 4" xfId="8324" xr:uid="{414CF472-FDCF-4B6E-919D-EA3582E7069F}"/>
    <cellStyle name="_Row1_031121_analisi trim bdg04 4 2" xfId="15624" xr:uid="{DD8528EC-D293-4DC5-8DA3-4DDA7B0E571B}"/>
    <cellStyle name="_Row1_031121_analisi trim bdg04 4 2 2" xfId="28135" xr:uid="{A054BE8A-D15F-4A0D-9520-D170E14CFEBA}"/>
    <cellStyle name="_Row1_031121_analisi trim bdg04 4 3" xfId="21208" xr:uid="{77A597E4-CA68-495B-A8CF-A629E6EC417A}"/>
    <cellStyle name="_Row1_031121_analisi trim bdg04 5" xfId="9176" xr:uid="{2A999F79-FA01-42AD-973B-F6C3B46EC759}"/>
    <cellStyle name="_Row1_031121_analisi trim bdg04 5 2" xfId="16435" xr:uid="{BDCBA658-2F45-4EA1-A3DF-A16CA5F0CFCA}"/>
    <cellStyle name="_Row1_031121_analisi trim bdg04 5 2 2" xfId="28946" xr:uid="{DDC1CAD7-236C-429A-951A-A2E5F5731A71}"/>
    <cellStyle name="_Row1_031121_analisi trim bdg04 5 3" xfId="22060" xr:uid="{7EB82174-254A-4F95-8B2B-84019E582CB0}"/>
    <cellStyle name="_Row1_031121_analisi trim bdg04 6" xfId="6171" xr:uid="{1027D3E8-EA16-49DF-A35D-CDEFB3857EE5}"/>
    <cellStyle name="_Row1_031121_analisi trim bdg04 6 2" xfId="19382" xr:uid="{B1D2F44A-B1A2-4663-89C4-9C32A0DC414E}"/>
    <cellStyle name="_Row1_031212_DB OPS" xfId="2431" xr:uid="{21F6E7D0-82A4-4D62-8062-4689D292CE9D}"/>
    <cellStyle name="_Row1_031212_DB OPS 2" xfId="2432" xr:uid="{AEF43718-9743-44F6-9955-D54F69FBC406}"/>
    <cellStyle name="_Row1_031212_DB OPS 2 2" xfId="8328" xr:uid="{1E147B23-03C7-4A65-AC20-A84350A985AF}"/>
    <cellStyle name="_Row1_031212_DB OPS 2 2 2" xfId="15628" xr:uid="{AE47465F-4F9A-4BCA-B4A8-93EFC67034B5}"/>
    <cellStyle name="_Row1_031212_DB OPS 2 2 2 2" xfId="28139" xr:uid="{053A656C-F5D7-48CC-A2DA-3DC2F765C891}"/>
    <cellStyle name="_Row1_031212_DB OPS 2 2 3" xfId="21212" xr:uid="{3DFA0657-D168-4F3E-A33B-C8A4274F1617}"/>
    <cellStyle name="_Row1_031212_DB OPS 2 3" xfId="9172" xr:uid="{187CA667-557B-4943-B202-A6C34B108A5F}"/>
    <cellStyle name="_Row1_031212_DB OPS 2 3 2" xfId="16431" xr:uid="{6E84E203-0F52-4AC4-A24F-8CE6C1928943}"/>
    <cellStyle name="_Row1_031212_DB OPS 2 3 2 2" xfId="28942" xr:uid="{3F107C48-82ED-448B-A581-949930E36E3B}"/>
    <cellStyle name="_Row1_031212_DB OPS 2 3 3" xfId="22056" xr:uid="{D256D4FA-19AF-4EF8-91F5-0CCDB423C38A}"/>
    <cellStyle name="_Row1_031212_DB OPS 2 4" xfId="6312" xr:uid="{099AEB56-6F2A-4C22-94E1-C69B28AC7089}"/>
    <cellStyle name="_Row1_031212_DB OPS 2 4 2" xfId="19523" xr:uid="{3E328501-53C0-4C7A-B3E4-2EBE970D78AB}"/>
    <cellStyle name="_Row1_031212_DB OPS 3" xfId="2433" xr:uid="{CE5BEC53-8C44-436E-8178-0882488CAE35}"/>
    <cellStyle name="_Row1_031212_DB OPS 3 2" xfId="8329" xr:uid="{9012873C-C160-4C65-BFB4-B1C6166084FF}"/>
    <cellStyle name="_Row1_031212_DB OPS 3 2 2" xfId="15629" xr:uid="{1E14F43C-C8EE-43C2-8599-FE3B91A50F66}"/>
    <cellStyle name="_Row1_031212_DB OPS 3 2 2 2" xfId="28140" xr:uid="{E378EDE4-040F-41C8-9CA1-DB1797F1B8D3}"/>
    <cellStyle name="_Row1_031212_DB OPS 3 2 3" xfId="21213" xr:uid="{7EC9A2AE-8057-415C-B69B-4EB9E7CC21F6}"/>
    <cellStyle name="_Row1_031212_DB OPS 3 3" xfId="9171" xr:uid="{0415F744-9768-4997-9FD4-6FA8523FBC39}"/>
    <cellStyle name="_Row1_031212_DB OPS 3 3 2" xfId="16430" xr:uid="{B2D5EC7A-7F0D-40D0-9393-3C608902AC0E}"/>
    <cellStyle name="_Row1_031212_DB OPS 3 3 2 2" xfId="28941" xr:uid="{7AB159B4-95F6-4C00-9946-F4C4ED9F07EE}"/>
    <cellStyle name="_Row1_031212_DB OPS 3 3 3" xfId="22055" xr:uid="{57A8EE24-AB0E-4864-834B-D853CA425D50}"/>
    <cellStyle name="_Row1_031212_DB OPS 3 4" xfId="6198" xr:uid="{4681D49A-74A3-4DA9-954B-2ADD18812367}"/>
    <cellStyle name="_Row1_031212_DB OPS 3 4 2" xfId="19409" xr:uid="{EE595170-A01C-480B-B935-684A66A63EB2}"/>
    <cellStyle name="_Row1_031212_DB OPS 4" xfId="8327" xr:uid="{43A1A29B-EE09-4369-BDD6-0195BC6ED6B9}"/>
    <cellStyle name="_Row1_031212_DB OPS 4 2" xfId="15627" xr:uid="{FF55BE11-0711-4D2A-AACE-BE9C2929163E}"/>
    <cellStyle name="_Row1_031212_DB OPS 4 2 2" xfId="28138" xr:uid="{08DB03B6-81C3-43DE-8344-F742AAA25D21}"/>
    <cellStyle name="_Row1_031212_DB OPS 4 3" xfId="21211" xr:uid="{372405DC-3EF6-4D45-8EF8-50CF967EEE95}"/>
    <cellStyle name="_Row1_031212_DB OPS 5" xfId="9173" xr:uid="{DF051FFB-DA12-485A-BAE5-A9F1CA640A71}"/>
    <cellStyle name="_Row1_031212_DB OPS 5 2" xfId="16432" xr:uid="{D343AE0E-CC5E-4179-B515-509EF818C5B5}"/>
    <cellStyle name="_Row1_031212_DB OPS 5 2 2" xfId="28943" xr:uid="{FB0423B7-6042-4DE6-8B31-FDF649AB0E8A}"/>
    <cellStyle name="_Row1_031212_DB OPS 5 3" xfId="22057" xr:uid="{51D3DF54-9143-40C1-A61C-38934DD4B94B}"/>
    <cellStyle name="_Row1_031212_DB OPS 6" xfId="6177" xr:uid="{A6356663-6E5E-42E9-A976-E9350941681B}"/>
    <cellStyle name="_Row1_031212_DB OPS 6 2" xfId="19388" xr:uid="{FDC6246F-EBD7-450F-BC9C-3C1157DACA66}"/>
    <cellStyle name="_Row1_031222_DB OPS" xfId="2434" xr:uid="{6D514386-9FF2-4150-9B02-54D3733127BD}"/>
    <cellStyle name="_Row1_031222_DB OPS 2" xfId="2435" xr:uid="{AF86696B-97CB-43AD-B8C6-E596D4F6B86A}"/>
    <cellStyle name="_Row1_031222_DB OPS 2 2" xfId="8331" xr:uid="{4DE97B3D-53C0-4DC9-815C-052F30BCF11A}"/>
    <cellStyle name="_Row1_031222_DB OPS 2 2 2" xfId="15631" xr:uid="{7F623E18-99CB-4A0E-A01C-C86A6EDCF020}"/>
    <cellStyle name="_Row1_031222_DB OPS 2 2 2 2" xfId="28142" xr:uid="{6A8650AA-A773-49FE-960E-1BAA54A39DD7}"/>
    <cellStyle name="_Row1_031222_DB OPS 2 2 3" xfId="21215" xr:uid="{51949B55-98DB-416E-921D-55E47048E689}"/>
    <cellStyle name="_Row1_031222_DB OPS 2 3" xfId="9169" xr:uid="{A9E70028-BEEE-4AF4-A2A5-83183717A975}"/>
    <cellStyle name="_Row1_031222_DB OPS 2 3 2" xfId="16428" xr:uid="{EF9B6E43-1461-42D6-B624-BB172C1ADE4E}"/>
    <cellStyle name="_Row1_031222_DB OPS 2 3 2 2" xfId="28939" xr:uid="{994A8993-AEAE-4243-BD09-6B74C07E15A6}"/>
    <cellStyle name="_Row1_031222_DB OPS 2 3 3" xfId="22053" xr:uid="{2CCB4F6D-C4EC-4AFA-9332-121A293C9092}"/>
    <cellStyle name="_Row1_031222_DB OPS 2 4" xfId="6218" xr:uid="{1DBFDCD5-77C0-4957-952D-D9D9F4E6006D}"/>
    <cellStyle name="_Row1_031222_DB OPS 2 4 2" xfId="19429" xr:uid="{49E7EFF0-18B3-4121-B3DE-39C1DCCED49B}"/>
    <cellStyle name="_Row1_031222_DB OPS 3" xfId="2436" xr:uid="{51F4EC0E-7650-4C6D-B8FE-D8F6A99877DA}"/>
    <cellStyle name="_Row1_031222_DB OPS 3 2" xfId="8332" xr:uid="{1FD83B70-ACF5-4346-A910-6713994B4F2A}"/>
    <cellStyle name="_Row1_031222_DB OPS 3 2 2" xfId="15632" xr:uid="{A1B3F38F-EF9E-4F54-98BB-A900B1DA7714}"/>
    <cellStyle name="_Row1_031222_DB OPS 3 2 2 2" xfId="28143" xr:uid="{60733DC0-ED02-4B8D-A56B-698BAEA09FFF}"/>
    <cellStyle name="_Row1_031222_DB OPS 3 2 3" xfId="21216" xr:uid="{039FE39A-0347-4DDC-A3C8-A23BD0EC9413}"/>
    <cellStyle name="_Row1_031222_DB OPS 3 3" xfId="9168" xr:uid="{DC4B1C40-1715-41A7-9E6B-1BA7E4F6CA4F}"/>
    <cellStyle name="_Row1_031222_DB OPS 3 3 2" xfId="16427" xr:uid="{CFE3EF5F-72EE-411A-B859-094337ECACD4}"/>
    <cellStyle name="_Row1_031222_DB OPS 3 3 2 2" xfId="28938" xr:uid="{59557C7C-1904-49E1-8EED-35FC03A5DDC7}"/>
    <cellStyle name="_Row1_031222_DB OPS 3 3 3" xfId="22052" xr:uid="{D9CAF426-25E2-4AA8-BEB3-C44FF649F3B2}"/>
    <cellStyle name="_Row1_031222_DB OPS 3 4" xfId="6228" xr:uid="{E4D956F6-B030-4B8D-BADA-A2FAE5C0827C}"/>
    <cellStyle name="_Row1_031222_DB OPS 3 4 2" xfId="19439" xr:uid="{FAE0B526-980F-44C0-A678-00241172B4A0}"/>
    <cellStyle name="_Row1_031222_DB OPS 4" xfId="8330" xr:uid="{27270FEA-4087-438A-962F-5895DCDA913B}"/>
    <cellStyle name="_Row1_031222_DB OPS 4 2" xfId="15630" xr:uid="{28BF1923-64DE-4BEB-8184-00E165759677}"/>
    <cellStyle name="_Row1_031222_DB OPS 4 2 2" xfId="28141" xr:uid="{47122668-A370-4D98-9CC9-969DF49D1A42}"/>
    <cellStyle name="_Row1_031222_DB OPS 4 3" xfId="21214" xr:uid="{C95807EB-8DEA-4F95-8235-96A76B165E46}"/>
    <cellStyle name="_Row1_031222_DB OPS 5" xfId="9170" xr:uid="{4E7115BF-7C73-4E09-8773-C8101E49EADF}"/>
    <cellStyle name="_Row1_031222_DB OPS 5 2" xfId="16429" xr:uid="{AB901A3E-A137-48BF-B953-148FAB241E08}"/>
    <cellStyle name="_Row1_031222_DB OPS 5 2 2" xfId="28940" xr:uid="{4D0748BD-0C57-4518-8DFE-11AB7C3A29C6}"/>
    <cellStyle name="_Row1_031222_DB OPS 5 3" xfId="22054" xr:uid="{4B90E046-F093-4CB4-847C-B6D2B916B287}"/>
    <cellStyle name="_Row1_031222_DB OPS 6" xfId="6199" xr:uid="{E7C6610B-427C-4CCD-ACCE-6CA44CF11D8A}"/>
    <cellStyle name="_Row1_031222_DB OPS 6 2" xfId="19410" xr:uid="{9B8F0130-5A2B-4E6E-B594-9446D6A92D82}"/>
    <cellStyle name="_Row1_04 Bdgt per CDA 19 01  File 2" xfId="2437" xr:uid="{22E43F8A-5A3A-40D7-8173-328D8BC9F4EA}"/>
    <cellStyle name="_Row1_04 Bdgt per CDA 19 01 s c" xfId="2438" xr:uid="{F8FC5E66-25FE-4C4B-97FE-E38B6E55105E}"/>
    <cellStyle name="_Row1_04 CFR2_MeseProgr." xfId="2439" xr:uid="{1D2A7466-BF44-4484-AD20-54C761A39890}"/>
    <cellStyle name="_Row1_04 OPSt 02 07" xfId="2440" xr:uid="{1570DC2B-B0E3-49D9-9158-32B80E340290}"/>
    <cellStyle name="_Row1_04 OPSt 02 07 2" xfId="2441" xr:uid="{7473828E-8765-4C7A-BAB9-582F026E797D}"/>
    <cellStyle name="_Row1_04 OPSt 02 07 2 2" xfId="8337" xr:uid="{9574FDC2-1F97-4C16-B724-4D80F0ED2846}"/>
    <cellStyle name="_Row1_04 OPSt 02 07 2 2 2" xfId="15637" xr:uid="{36A29556-9A8F-4343-8E09-8F5163C9F6CC}"/>
    <cellStyle name="_Row1_04 OPSt 02 07 2 2 2 2" xfId="28148" xr:uid="{848B2A8C-6222-4EDC-9A93-17862B31F2ED}"/>
    <cellStyle name="_Row1_04 OPSt 02 07 2 2 3" xfId="21221" xr:uid="{2D6E12D7-A671-4518-988E-369541351B61}"/>
    <cellStyle name="_Row1_04 OPSt 02 07 2 3" xfId="9165" xr:uid="{4953AA78-0638-4518-AA5E-BAD7FAD675C6}"/>
    <cellStyle name="_Row1_04 OPSt 02 07 2 3 2" xfId="16425" xr:uid="{4CF57EF9-7BA8-410C-8EA6-573D1D44F87B}"/>
    <cellStyle name="_Row1_04 OPSt 02 07 2 3 2 2" xfId="28936" xr:uid="{0B0E63E9-0F26-485C-A422-83BFCCA1607A}"/>
    <cellStyle name="_Row1_04 OPSt 02 07 2 3 3" xfId="22049" xr:uid="{28B75456-BF0A-4E32-9034-C9143BD720EB}"/>
    <cellStyle name="_Row1_04 OPSt 02 07 2 4" xfId="6233" xr:uid="{4BBFF45A-19AB-4387-B03E-92B918FBB508}"/>
    <cellStyle name="_Row1_04 OPSt 02 07 2 4 2" xfId="19444" xr:uid="{F908F851-2870-43D4-80FF-B7E326907BF2}"/>
    <cellStyle name="_Row1_04 OPSt 02 07 3" xfId="2442" xr:uid="{AD27DD19-D207-466A-868F-6AD68EA9F4F4}"/>
    <cellStyle name="_Row1_04 OPSt 02 07 3 2" xfId="8338" xr:uid="{EDD82951-7F69-4495-919F-1D9D2E462AC7}"/>
    <cellStyle name="_Row1_04 OPSt 02 07 3 2 2" xfId="15638" xr:uid="{1A6DFAF9-23AC-4E4C-ACBA-AFECDDE44766}"/>
    <cellStyle name="_Row1_04 OPSt 02 07 3 2 2 2" xfId="28149" xr:uid="{6E698E40-F697-4290-89C6-2DFBC6D7B13E}"/>
    <cellStyle name="_Row1_04 OPSt 02 07 3 2 3" xfId="21222" xr:uid="{72501205-AA61-437A-8D3F-817965EF11A2}"/>
    <cellStyle name="_Row1_04 OPSt 02 07 3 3" xfId="9164" xr:uid="{0C6B4678-E128-4153-8C73-DD31368D58C2}"/>
    <cellStyle name="_Row1_04 OPSt 02 07 3 3 2" xfId="16424" xr:uid="{DE0CED55-8317-4B5D-A072-4900FA7DE101}"/>
    <cellStyle name="_Row1_04 OPSt 02 07 3 3 2 2" xfId="28935" xr:uid="{9622E535-D252-4CC5-BA4E-F52AADC26C47}"/>
    <cellStyle name="_Row1_04 OPSt 02 07 3 3 3" xfId="22048" xr:uid="{9F875958-A7E3-4EA6-9678-8A16C888C123}"/>
    <cellStyle name="_Row1_04 OPSt 02 07 3 4" xfId="6246" xr:uid="{DAD7CEA5-DB20-4DFC-A864-3DC208D43642}"/>
    <cellStyle name="_Row1_04 OPSt 02 07 3 4 2" xfId="19457" xr:uid="{26066FD1-BAA9-4A43-876E-E8E6FD0B39A9}"/>
    <cellStyle name="_Row1_04 OPSt 02 07 4" xfId="8336" xr:uid="{B77A677B-2E54-441E-8622-91AC1D51E360}"/>
    <cellStyle name="_Row1_04 OPSt 02 07 4 2" xfId="15636" xr:uid="{088FFC2F-E346-49A5-B4DE-4EF891F6ACCC}"/>
    <cellStyle name="_Row1_04 OPSt 02 07 4 2 2" xfId="28147" xr:uid="{F5FB01EB-F7B2-4512-8782-07D07B006272}"/>
    <cellStyle name="_Row1_04 OPSt 02 07 4 3" xfId="21220" xr:uid="{084A6FFC-33CB-4E23-A99C-501995B673AC}"/>
    <cellStyle name="_Row1_04 OPSt 02 07 5" xfId="9166" xr:uid="{300BB3CD-B1D1-4EDD-B00B-1C4F6B0D9578}"/>
    <cellStyle name="_Row1_04 OPSt 02 07 5 2" xfId="16426" xr:uid="{36D39DA7-2ADF-471A-AAE0-BAC505A5CA80}"/>
    <cellStyle name="_Row1_04 OPSt 02 07 5 2 2" xfId="28937" xr:uid="{61F7EF4B-A74A-42B5-B89F-331ADD706601}"/>
    <cellStyle name="_Row1_04 OPSt 02 07 5 3" xfId="22050" xr:uid="{C283DF49-E25B-456F-821F-60A61AFE93EE}"/>
    <cellStyle name="_Row1_04 OPSt 02 07 6" xfId="6232" xr:uid="{FF3DB7DE-0B53-4F45-9A04-D387A6FC8B04}"/>
    <cellStyle name="_Row1_04 OPSt 02 07 6 2" xfId="19443" xr:uid="{C793596E-C060-4422-BCB9-5505BA138F38}"/>
    <cellStyle name="_Row1_04_Flash_Campo Largo_2010 APR" xfId="2443" xr:uid="{273F8F13-6E52-4752-BB85-112DDBB4DD20}"/>
    <cellStyle name="_Row1_040212_CNH Variance Analysis Delivered v1" xfId="2444" xr:uid="{E8F4EF05-FD5C-4226-B8B0-BD6AF39521F0}"/>
    <cellStyle name="_Row1_040226_Report Varianze" xfId="2445" xr:uid="{EFD8EB41-F880-4461-8A70-DAA4F5D629D8}"/>
    <cellStyle name="_Row1_040226_Report Varianze 2" xfId="2446" xr:uid="{0F973B09-10FC-482B-B526-1BFF2A591DF8}"/>
    <cellStyle name="_Row1_040226_Report Varianze 2 2" xfId="8342" xr:uid="{2FF96228-9671-40E5-98DE-91F91A7EE12F}"/>
    <cellStyle name="_Row1_040226_Report Varianze 2 2 2" xfId="15642" xr:uid="{A1AC5CAB-3CFB-48F9-8BC2-1E004A608141}"/>
    <cellStyle name="_Row1_040226_Report Varianze 2 2 2 2" xfId="28153" xr:uid="{7A19DB28-23EE-4D83-9540-54379EC5ECF1}"/>
    <cellStyle name="_Row1_040226_Report Varianze 2 2 3" xfId="21226" xr:uid="{C7A498CA-F683-477E-857A-24C50B82FF38}"/>
    <cellStyle name="_Row1_040226_Report Varianze 2 3" xfId="9159" xr:uid="{505D8D28-CBD8-4008-A6C2-1BD48CBBF61F}"/>
    <cellStyle name="_Row1_040226_Report Varianze 2 3 2" xfId="16421" xr:uid="{8453083F-9C8F-4FAB-A4C9-0207207D05B2}"/>
    <cellStyle name="_Row1_040226_Report Varianze 2 3 2 2" xfId="28932" xr:uid="{62CB8B24-2743-47B8-83AC-EDA0F78CB8E6}"/>
    <cellStyle name="_Row1_040226_Report Varianze 2 3 3" xfId="22043" xr:uid="{24E9233A-1F51-439B-B9EE-45918BEF070D}"/>
    <cellStyle name="_Row1_040226_Report Varianze 2 4" xfId="6262" xr:uid="{FF4B4C4E-D31B-45EB-801D-6AC14296D5EE}"/>
    <cellStyle name="_Row1_040226_Report Varianze 2 4 2" xfId="19473" xr:uid="{DBE595C5-0DFF-4DCF-8032-E5A7E643E829}"/>
    <cellStyle name="_Row1_040226_Report Varianze 3" xfId="2447" xr:uid="{45A96B6B-4EC8-4B23-B455-7FBB962E82A5}"/>
    <cellStyle name="_Row1_040226_Report Varianze 3 2" xfId="8343" xr:uid="{79393F76-BCB6-410E-A98A-F0771532F8C5}"/>
    <cellStyle name="_Row1_040226_Report Varianze 3 2 2" xfId="15643" xr:uid="{DF6B606E-8A86-4382-B781-935A57B16D29}"/>
    <cellStyle name="_Row1_040226_Report Varianze 3 2 2 2" xfId="28154" xr:uid="{158619E0-AFBC-4AD4-984D-998EAA028496}"/>
    <cellStyle name="_Row1_040226_Report Varianze 3 2 3" xfId="21227" xr:uid="{8A78D925-F855-4F28-B21F-F7BC03DCB32D}"/>
    <cellStyle name="_Row1_040226_Report Varianze 3 3" xfId="9160" xr:uid="{ACDE4EFA-EAF7-4AD7-BFA1-F9E58F92506D}"/>
    <cellStyle name="_Row1_040226_Report Varianze 3 3 2" xfId="16422" xr:uid="{2472510A-D000-419F-96BD-BD757DCBDD9E}"/>
    <cellStyle name="_Row1_040226_Report Varianze 3 3 2 2" xfId="28933" xr:uid="{2E334870-E300-445F-A552-DB106C413A8D}"/>
    <cellStyle name="_Row1_040226_Report Varianze 3 3 3" xfId="22044" xr:uid="{4084DFE8-64F2-434C-8281-A149DECD724F}"/>
    <cellStyle name="_Row1_040226_Report Varianze 3 4" xfId="6263" xr:uid="{76DBB61D-0425-407B-B124-BB139647330C}"/>
    <cellStyle name="_Row1_040226_Report Varianze 3 4 2" xfId="19474" xr:uid="{C3D3FAC3-8F88-4817-963E-5A312F188F11}"/>
    <cellStyle name="_Row1_040226_Report Varianze 4" xfId="8341" xr:uid="{A42C76DC-E60F-4962-9CE9-192AACDF0F98}"/>
    <cellStyle name="_Row1_040226_Report Varianze 4 2" xfId="15641" xr:uid="{9D9A29C9-15BA-40DF-8DA7-FF41A73CCA3A}"/>
    <cellStyle name="_Row1_040226_Report Varianze 4 2 2" xfId="28152" xr:uid="{ABDBFE13-ECED-41EF-9F64-2EC9A96A2B3F}"/>
    <cellStyle name="_Row1_040226_Report Varianze 4 3" xfId="21225" xr:uid="{AC785A89-7C00-41DF-9B21-F9A183781926}"/>
    <cellStyle name="_Row1_040226_Report Varianze 5" xfId="9162" xr:uid="{D0D92BD2-11A4-4F6D-B759-9602F066DBC2}"/>
    <cellStyle name="_Row1_040226_Report Varianze 5 2" xfId="16423" xr:uid="{3CFD8892-F49D-4A41-8A68-A1D073E91278}"/>
    <cellStyle name="_Row1_040226_Report Varianze 5 2 2" xfId="28934" xr:uid="{08544D0A-485A-48DB-BC0F-D45995A16DA1}"/>
    <cellStyle name="_Row1_040226_Report Varianze 5 3" xfId="22046" xr:uid="{85B3289A-8FEB-490C-B729-B7F1ABD4F0F2}"/>
    <cellStyle name="_Row1_040226_Report Varianze 6" xfId="6256" xr:uid="{2E427BB2-B445-490D-A4C2-AFFB38E3010C}"/>
    <cellStyle name="_Row1_040226_Report Varianze 6 2" xfId="19467" xr:uid="{ED50DF33-5BC7-44DA-88C4-C7606EB29224}"/>
    <cellStyle name="_Row1_05 bdg ridotto" xfId="2448" xr:uid="{4134E53A-8282-4878-83A3-2326AA8505B0}"/>
    <cellStyle name="_Row1_05 bdg ridotto 2" xfId="2449" xr:uid="{0AB883B2-A739-4DA0-82E9-AEE0A4C59D5C}"/>
    <cellStyle name="_Row1_05 bdg ridotto 2 2" xfId="8345" xr:uid="{1EAB9651-17B8-4C04-AC3C-D3707F17261F}"/>
    <cellStyle name="_Row1_05 bdg ridotto 2 2 2" xfId="15645" xr:uid="{B343CC93-5096-42AF-9CEA-8822198B5174}"/>
    <cellStyle name="_Row1_05 bdg ridotto 2 2 2 2" xfId="28156" xr:uid="{B3B3F7F3-BD2F-4E6D-84CE-588D9DA27D78}"/>
    <cellStyle name="_Row1_05 bdg ridotto 2 2 3" xfId="21229" xr:uid="{03DA5AA0-ED9E-423C-9E29-02F62ADF4C0A}"/>
    <cellStyle name="_Row1_05 bdg ridotto 2 3" xfId="9158" xr:uid="{4EB2AEA9-814F-4DBD-9A9B-7E02C4A7DB53}"/>
    <cellStyle name="_Row1_05 bdg ridotto 2 3 2" xfId="16420" xr:uid="{3D904ACF-D6A4-4F3E-B6E9-0816DDAA117D}"/>
    <cellStyle name="_Row1_05 bdg ridotto 2 3 2 2" xfId="28931" xr:uid="{72D5965F-8EE4-4D5B-8EDB-17EE95962A80}"/>
    <cellStyle name="_Row1_05 bdg ridotto 2 3 3" xfId="22042" xr:uid="{FF8F05D8-2E47-4AD3-88BD-3F48FEC87FCB}"/>
    <cellStyle name="_Row1_05 bdg ridotto 2 4" xfId="11498" xr:uid="{17D2EC16-8735-407B-8F91-BF0B25BE9F5A}"/>
    <cellStyle name="_Row1_05 bdg ridotto 2 4 2" xfId="24199" xr:uid="{20431AFE-143C-4677-A9EE-7E2CA6B175B1}"/>
    <cellStyle name="_Row1_05 bdg ridotto 3" xfId="2450" xr:uid="{8F793571-61DE-49F6-87CF-A3942BA55BBE}"/>
    <cellStyle name="_Row1_05 bdg ridotto 3 2" xfId="8346" xr:uid="{D08CBE63-999B-4544-AB45-B5961B313B7F}"/>
    <cellStyle name="_Row1_05 bdg ridotto 3 2 2" xfId="15646" xr:uid="{DAF46FC1-DD26-4C8C-AB14-3BD9AF837D11}"/>
    <cellStyle name="_Row1_05 bdg ridotto 3 2 2 2" xfId="28157" xr:uid="{585E4DBE-07AA-469E-876A-3636E1509D43}"/>
    <cellStyle name="_Row1_05 bdg ridotto 3 2 3" xfId="21230" xr:uid="{327B40DC-0E33-4858-A9FC-3446A99CB246}"/>
    <cellStyle name="_Row1_05 bdg ridotto 3 3" xfId="9155" xr:uid="{81C02E90-4AEA-4D7A-850C-C509E4EDA028}"/>
    <cellStyle name="_Row1_05 bdg ridotto 3 3 2" xfId="16418" xr:uid="{E40303F0-4F22-439E-91FC-12372F059460}"/>
    <cellStyle name="_Row1_05 bdg ridotto 3 3 2 2" xfId="28929" xr:uid="{0DED336A-17E8-4CD2-A105-B9768F16E54D}"/>
    <cellStyle name="_Row1_05 bdg ridotto 3 3 3" xfId="22039" xr:uid="{0E4F4730-1F64-4C59-B427-5FA586E04F3F}"/>
    <cellStyle name="_Row1_05 bdg ridotto 3 4" xfId="6267" xr:uid="{90DFEE62-7747-4A70-AD9B-330E5022BB3F}"/>
    <cellStyle name="_Row1_05 bdg ridotto 3 4 2" xfId="19478" xr:uid="{9C1F641D-2D3E-4A0D-A6C2-95895BD45C91}"/>
    <cellStyle name="_Row1_05 bdg ridotto 4" xfId="8344" xr:uid="{DA7A3274-ACDE-42F4-B216-A56D6138CF5C}"/>
    <cellStyle name="_Row1_05 bdg ridotto 4 2" xfId="15644" xr:uid="{149F6E3D-98F5-4707-837B-074630740839}"/>
    <cellStyle name="_Row1_05 bdg ridotto 4 2 2" xfId="28155" xr:uid="{EE57A4B0-ED4E-4E41-B34A-B5AE09A54DAB}"/>
    <cellStyle name="_Row1_05 bdg ridotto 4 3" xfId="21228" xr:uid="{4C6B1562-D3C8-402E-8D07-6597E58CD10D}"/>
    <cellStyle name="_Row1_05 bdg ridotto 5" xfId="9157" xr:uid="{AC5C7D4E-8E11-4B7E-84E8-38EBA80B96C0}"/>
    <cellStyle name="_Row1_05 bdg ridotto 5 2" xfId="16419" xr:uid="{AF9740E2-961F-4B0B-8310-9DFD938C2620}"/>
    <cellStyle name="_Row1_05 bdg ridotto 5 2 2" xfId="28930" xr:uid="{6F0FDC7D-D719-4685-8ED4-2319D855A309}"/>
    <cellStyle name="_Row1_05 bdg ridotto 5 3" xfId="22041" xr:uid="{D7FA0C98-CA94-4E43-98A8-31C741D32278}"/>
    <cellStyle name="_Row1_05 bdg ridotto 6" xfId="6264" xr:uid="{82402AA8-6A38-464B-AF0B-02556B2A9009}"/>
    <cellStyle name="_Row1_05 bdg ridotto 6 2" xfId="19475" xr:uid="{75DE19FC-FA7B-4D94-B114-CF1949D01444}"/>
    <cellStyle name="_Row1_05 Bdgt per CDA 19 01" xfId="2451" xr:uid="{7D62B0FD-2CFD-48DF-BD56-F56F0DB8C7BB}"/>
    <cellStyle name="_Row1_05 CFR 1" xfId="2452" xr:uid="{AC4D0854-31A5-47D8-BE88-FB0D2CB9E048}"/>
    <cellStyle name="_Row1_05 CFR 1 Frozen" xfId="2453" xr:uid="{F313FF7B-F76A-4D30-A50F-5640709642D8}"/>
    <cellStyle name="_Row1_05 Linea ROF" xfId="2454" xr:uid="{4C464F2F-DC37-4FCF-9BDB-DD6F2920289B}"/>
    <cellStyle name="_Row1_05 Linea ROF 2" xfId="2455" xr:uid="{52B35837-A93A-463D-B616-8A87C45281CA}"/>
    <cellStyle name="_Row1_05 Linea ROF 2 2" xfId="8351" xr:uid="{30FF87C1-D1EF-42A7-BC0A-E05E5A2515B0}"/>
    <cellStyle name="_Row1_05 Linea ROF 2 2 2" xfId="15650" xr:uid="{FE1CD99F-0827-4D89-9D45-704D9E971EA9}"/>
    <cellStyle name="_Row1_05 Linea ROF 2 2 2 2" xfId="28161" xr:uid="{AD695B28-54FE-4E57-8DDC-59F11F604F0E}"/>
    <cellStyle name="_Row1_05 Linea ROF 2 2 3" xfId="21235" xr:uid="{28152D35-502A-4CEE-936B-3F30C68F3FDF}"/>
    <cellStyle name="_Row1_05 Linea ROF 2 3" xfId="9154" xr:uid="{8A4FF5E9-ABFD-4846-B6E8-14EB18332EBC}"/>
    <cellStyle name="_Row1_05 Linea ROF 2 3 2" xfId="16417" xr:uid="{F50DBDA3-8673-4B80-86E0-EBB2F0F23A14}"/>
    <cellStyle name="_Row1_05 Linea ROF 2 3 2 2" xfId="28928" xr:uid="{289C7DAE-E537-4EFC-801C-B327C4572525}"/>
    <cellStyle name="_Row1_05 Linea ROF 2 3 3" xfId="22038" xr:uid="{B4DA0AE4-2194-4978-8A3B-0FD5DB9BFCA7}"/>
    <cellStyle name="_Row1_05 Linea ROF 2 4" xfId="6307" xr:uid="{68A107BF-5590-4AE7-AD9B-502D98743877}"/>
    <cellStyle name="_Row1_05 Linea ROF 2 4 2" xfId="19518" xr:uid="{E2DFB0CA-9E00-4218-A09A-50AB2CCB37B0}"/>
    <cellStyle name="_Row1_05 Linea ROF 3" xfId="2456" xr:uid="{4B338F83-07D9-456E-A8D6-CF141B4871B3}"/>
    <cellStyle name="_Row1_05 Linea ROF 3 2" xfId="8352" xr:uid="{3A31E66E-C581-4E7B-95C4-AA9A92FC3979}"/>
    <cellStyle name="_Row1_05 Linea ROF 3 2 2" xfId="15651" xr:uid="{2D69422B-0F44-44CE-91B8-60A72CB64C0B}"/>
    <cellStyle name="_Row1_05 Linea ROF 3 2 2 2" xfId="28162" xr:uid="{09CCB9A4-F580-4CDC-B9F0-FB968E7E3742}"/>
    <cellStyle name="_Row1_05 Linea ROF 3 2 3" xfId="21236" xr:uid="{5582FA87-78D5-4D0C-8082-5BEAB57ED502}"/>
    <cellStyle name="_Row1_05 Linea ROF 3 3" xfId="9152" xr:uid="{C58ABC5D-958D-4E7A-A04A-F8CAC41A6D8C}"/>
    <cellStyle name="_Row1_05 Linea ROF 3 3 2" xfId="16415" xr:uid="{A58C502C-8A4D-4343-8409-980A5CC80CAF}"/>
    <cellStyle name="_Row1_05 Linea ROF 3 3 2 2" xfId="28926" xr:uid="{912FA80F-BD6B-4932-BBA5-508A17040BE0}"/>
    <cellStyle name="_Row1_05 Linea ROF 3 3 3" xfId="22036" xr:uid="{80014C91-39BE-4838-9DFD-50A11049D589}"/>
    <cellStyle name="_Row1_05 Linea ROF 3 4" xfId="6308" xr:uid="{9546B293-B928-407F-BF49-D3D702CF5B72}"/>
    <cellStyle name="_Row1_05 Linea ROF 3 4 2" xfId="19519" xr:uid="{FEF5AD88-7069-4A2A-852B-491ED353D3DE}"/>
    <cellStyle name="_Row1_05 Linea ROF 4" xfId="8350" xr:uid="{A89A735B-2574-4C92-BCBA-4BAA3F2A4352}"/>
    <cellStyle name="_Row1_05 Linea ROF 4 2" xfId="15649" xr:uid="{5337BE93-EF76-4555-9CB7-6A30418A14BD}"/>
    <cellStyle name="_Row1_05 Linea ROF 4 2 2" xfId="28160" xr:uid="{3D78C151-78FD-4C5B-B8E2-C643720E427C}"/>
    <cellStyle name="_Row1_05 Linea ROF 4 3" xfId="21234" xr:uid="{D4BEF21F-53A1-41DE-9B46-AEC7F05FD798}"/>
    <cellStyle name="_Row1_05 Linea ROF 5" xfId="9153" xr:uid="{38760DE1-9882-4DB9-ADDA-17C41B8BFCFA}"/>
    <cellStyle name="_Row1_05 Linea ROF 5 2" xfId="16416" xr:uid="{57B6983D-EDF1-4706-8EDE-65BE44F2001F}"/>
    <cellStyle name="_Row1_05 Linea ROF 5 2 2" xfId="28927" xr:uid="{344D808E-AD87-4056-B77E-800C7DB0669E}"/>
    <cellStyle name="_Row1_05 Linea ROF 5 3" xfId="22037" xr:uid="{45914BBA-57A1-436C-8A5B-E73087985298}"/>
    <cellStyle name="_Row1_05 Linea ROF 6" xfId="6300" xr:uid="{5DA53EED-735A-4637-9885-CD7496838D8C}"/>
    <cellStyle name="_Row1_05 Linea ROF 6 2" xfId="19511" xr:uid="{BE4BF9E5-A965-4D74-9392-A4020451C6AC}"/>
    <cellStyle name="_Row1_06 Marelli Proventi Oneri full year" xfId="2457" xr:uid="{A88A047D-36E2-49F2-86A5-0B003A3BB41F}"/>
    <cellStyle name="_Row1_06_2010_Flash_Pratola Serra" xfId="2458" xr:uid="{A61DE0D5-4C4C-4E86-A5C7-E81644B75851}"/>
    <cellStyle name="_Row1_06_DBOPS_Actl_C13" xfId="2459" xr:uid="{B7EFBC69-F347-44E4-A0F9-285253ABE125}"/>
    <cellStyle name="_Row1_06_DBOPS_Actl_C13 2" xfId="2460" xr:uid="{D3120A02-C16D-467F-8472-B21A0107D70F}"/>
    <cellStyle name="_Row1_06_DBOPS_Actl_C13 2 2" xfId="8356" xr:uid="{23E9D7A2-4A1E-4F4E-AD70-88ACEFCB2BD1}"/>
    <cellStyle name="_Row1_06_DBOPS_Actl_C13 2 2 2" xfId="15654" xr:uid="{0BEDAAE0-9A91-4D62-88B2-73A77E1E1BC2}"/>
    <cellStyle name="_Row1_06_DBOPS_Actl_C13 2 2 2 2" xfId="28165" xr:uid="{BA912506-ED78-4FC5-AB5A-C01FBF29B3B4}"/>
    <cellStyle name="_Row1_06_DBOPS_Actl_C13 2 2 3" xfId="21240" xr:uid="{151B2858-0AAF-4478-9DA0-2BC87D33B39F}"/>
    <cellStyle name="_Row1_06_DBOPS_Actl_C13 2 3" xfId="9150" xr:uid="{AE652382-DA8C-49CD-AABF-290D58695E91}"/>
    <cellStyle name="_Row1_06_DBOPS_Actl_C13 2 3 2" xfId="16413" xr:uid="{4A7393D5-FB44-41F4-83A8-17CF62BD0C12}"/>
    <cellStyle name="_Row1_06_DBOPS_Actl_C13 2 3 2 2" xfId="28924" xr:uid="{E6E63A2E-48DC-43FB-A82A-08A80EE55610}"/>
    <cellStyle name="_Row1_06_DBOPS_Actl_C13 2 3 3" xfId="22034" xr:uid="{5B546694-42F7-41C2-8AEC-E94908FB8F21}"/>
    <cellStyle name="_Row1_06_DBOPS_Actl_C13 2 4" xfId="6379" xr:uid="{AD8EAF93-29E1-4FF9-9CC7-00722178A8FE}"/>
    <cellStyle name="_Row1_06_DBOPS_Actl_C13 2 4 2" xfId="19590" xr:uid="{96526687-23A6-468B-A7FE-0625426ADE5E}"/>
    <cellStyle name="_Row1_06_DBOPS_Actl_C13 3" xfId="2461" xr:uid="{C2966191-DBF5-485B-90A0-A5EF2E9DA2B8}"/>
    <cellStyle name="_Row1_06_DBOPS_Actl_C13 3 2" xfId="8357" xr:uid="{FF4E5D7F-DD7E-4F9E-915F-176FDE5736B5}"/>
    <cellStyle name="_Row1_06_DBOPS_Actl_C13 3 2 2" xfId="15655" xr:uid="{9DCE3825-DE5B-41D1-BBCC-8EFF8E375DE7}"/>
    <cellStyle name="_Row1_06_DBOPS_Actl_C13 3 2 2 2" xfId="28166" xr:uid="{58E243EA-DD48-4B5D-B76A-10840B456DCD}"/>
    <cellStyle name="_Row1_06_DBOPS_Actl_C13 3 2 3" xfId="21241" xr:uid="{3A078CC7-ED59-4DA0-842A-D2A4E680FC25}"/>
    <cellStyle name="_Row1_06_DBOPS_Actl_C13 3 3" xfId="9149" xr:uid="{4A39EE89-3531-491F-B9EB-EE4CEFC77338}"/>
    <cellStyle name="_Row1_06_DBOPS_Actl_C13 3 3 2" xfId="16412" xr:uid="{38EFDC56-9B66-4956-8F06-D082B3EC4146}"/>
    <cellStyle name="_Row1_06_DBOPS_Actl_C13 3 3 2 2" xfId="28923" xr:uid="{5C62C50C-0BCB-45F9-85C8-090CD8DC3D27}"/>
    <cellStyle name="_Row1_06_DBOPS_Actl_C13 3 3 3" xfId="22033" xr:uid="{BD25F633-7DDB-4F8D-9B70-6B006B81DF08}"/>
    <cellStyle name="_Row1_06_DBOPS_Actl_C13 3 4" xfId="6320" xr:uid="{D3BED92D-E354-4D03-A233-924969BC8257}"/>
    <cellStyle name="_Row1_06_DBOPS_Actl_C13 3 4 2" xfId="19531" xr:uid="{1458470D-2EC4-4D50-A2AA-00E64C4F067E}"/>
    <cellStyle name="_Row1_06_DBOPS_Actl_C13 4" xfId="8355" xr:uid="{19AAA617-BBAD-41B0-B5F0-8308D092E26E}"/>
    <cellStyle name="_Row1_06_DBOPS_Actl_C13 4 2" xfId="15653" xr:uid="{0B0FE58E-1D37-4488-BBF5-FA42AE6552ED}"/>
    <cellStyle name="_Row1_06_DBOPS_Actl_C13 4 2 2" xfId="28164" xr:uid="{EDA18BAC-AE80-46DF-B267-33CB648F2459}"/>
    <cellStyle name="_Row1_06_DBOPS_Actl_C13 4 3" xfId="21239" xr:uid="{D83B2B1C-6904-4494-9315-6E55937ADC2F}"/>
    <cellStyle name="_Row1_06_DBOPS_Actl_C13 5" xfId="9151" xr:uid="{1AF158C5-F1D3-4646-99C6-B19779B5744D}"/>
    <cellStyle name="_Row1_06_DBOPS_Actl_C13 5 2" xfId="16414" xr:uid="{B0386F8E-AB90-48FB-8A32-1774E3DC0385}"/>
    <cellStyle name="_Row1_06_DBOPS_Actl_C13 5 2 2" xfId="28925" xr:uid="{0275F3D4-1484-41B5-BD0D-387815F6610D}"/>
    <cellStyle name="_Row1_06_DBOPS_Actl_C13 5 3" xfId="22035" xr:uid="{9FD6885D-A67B-4B50-B194-1526884235E5}"/>
    <cellStyle name="_Row1_06_DBOPS_Actl_C13 6" xfId="6311" xr:uid="{9ADC284F-E66C-4A2B-A8CB-2C5910C8B829}"/>
    <cellStyle name="_Row1_06_DBOPS_Actl_C13 6 2" xfId="19522" xr:uid="{440099C2-4E7B-46BD-A021-E5396278AF18}"/>
    <cellStyle name="_Row1_08 Cambi" xfId="2462" xr:uid="{619D7C3C-DA99-423D-89E2-69D5E51488A4}"/>
    <cellStyle name="_Row1_08 Impatto cambi" xfId="2463" xr:uid="{CF0DFAC7-3809-40FD-AC54-C7C89CF4C0DC}"/>
    <cellStyle name="_Row1_08 Impatto cambi 2" xfId="2464" xr:uid="{5A8ADE87-1D39-45CC-B3C8-8C5802C55F83}"/>
    <cellStyle name="_Row1_08 Impatto cambi 2 2" xfId="8360" xr:uid="{55260E03-64BE-42AD-A362-0CFD57E07994}"/>
    <cellStyle name="_Row1_08 Impatto cambi 2 2 2" xfId="15658" xr:uid="{FC1D586C-3B6C-4DAB-A9AA-E967DFA1D346}"/>
    <cellStyle name="_Row1_08 Impatto cambi 2 2 2 2" xfId="28169" xr:uid="{8F282E4D-6DB0-4E68-8F8D-F1A5A3EC826D}"/>
    <cellStyle name="_Row1_08 Impatto cambi 2 2 3" xfId="21244" xr:uid="{B0132BA2-2DFC-41D4-B0DC-BCAE567DA60F}"/>
    <cellStyle name="_Row1_08 Impatto cambi 2 3" xfId="9147" xr:uid="{CDF2C6DA-4239-4E3A-8FAF-B6405CB329B8}"/>
    <cellStyle name="_Row1_08 Impatto cambi 2 3 2" xfId="16410" xr:uid="{F7F8BE7E-D00C-4773-91E0-9CA68A68E8BC}"/>
    <cellStyle name="_Row1_08 Impatto cambi 2 3 2 2" xfId="28921" xr:uid="{75AC1C4F-6FF1-4E69-8746-906E81C4CC76}"/>
    <cellStyle name="_Row1_08 Impatto cambi 2 3 3" xfId="22031" xr:uid="{C67131CB-70D3-46E7-B672-204DEB4FDF5F}"/>
    <cellStyle name="_Row1_08 Impatto cambi 2 4" xfId="6328" xr:uid="{C40C8866-1862-4192-9229-D84770DE7FB5}"/>
    <cellStyle name="_Row1_08 Impatto cambi 2 4 2" xfId="19539" xr:uid="{D60E84A7-1C2B-42AD-BF41-50B9D7F1CF67}"/>
    <cellStyle name="_Row1_08 Impatto cambi 3" xfId="2465" xr:uid="{C0490A85-A35F-4593-940C-F15127E8E014}"/>
    <cellStyle name="_Row1_08 Impatto cambi 3 2" xfId="8361" xr:uid="{FD8E26A4-6409-476E-BD0A-995B59BFB1E0}"/>
    <cellStyle name="_Row1_08 Impatto cambi 3 2 2" xfId="15659" xr:uid="{8000F2F1-08DC-4EEF-A503-F6207E5C44AE}"/>
    <cellStyle name="_Row1_08 Impatto cambi 3 2 2 2" xfId="28170" xr:uid="{DEE6F3A4-E7E9-4E47-9D8D-84AD6F66A469}"/>
    <cellStyle name="_Row1_08 Impatto cambi 3 2 3" xfId="21245" xr:uid="{3255A99B-2A7E-49F9-8F7F-E8D87F99E187}"/>
    <cellStyle name="_Row1_08 Impatto cambi 3 3" xfId="9146" xr:uid="{2AADAD54-52F5-4553-AB71-BB031BEFE5E5}"/>
    <cellStyle name="_Row1_08 Impatto cambi 3 3 2" xfId="16409" xr:uid="{6A55FA91-885E-4F5A-A0B9-8AA4E07101D5}"/>
    <cellStyle name="_Row1_08 Impatto cambi 3 3 2 2" xfId="28920" xr:uid="{F4E3CE1C-DFC3-4483-AA45-853378995BFE}"/>
    <cellStyle name="_Row1_08 Impatto cambi 3 3 3" xfId="22030" xr:uid="{0C772BC3-85A0-478B-B7B2-CCBD01A8F063}"/>
    <cellStyle name="_Row1_08 Impatto cambi 3 4" xfId="6329" xr:uid="{8C77CCE9-99AF-4512-89F8-61D82E1B52DD}"/>
    <cellStyle name="_Row1_08 Impatto cambi 3 4 2" xfId="19540" xr:uid="{0B43423A-FADF-4E94-AFC4-07227205CB55}"/>
    <cellStyle name="_Row1_08 Impatto cambi 4" xfId="8359" xr:uid="{B7D01321-29E9-4F72-9C11-1164BDFFF03F}"/>
    <cellStyle name="_Row1_08 Impatto cambi 4 2" xfId="15657" xr:uid="{B809DC3F-8764-48F6-8B64-4DACBDD36732}"/>
    <cellStyle name="_Row1_08 Impatto cambi 4 2 2" xfId="28168" xr:uid="{07F2E242-42D5-4549-915B-A83518C7E09E}"/>
    <cellStyle name="_Row1_08 Impatto cambi 4 3" xfId="21243" xr:uid="{95B01A8C-A839-418C-85FF-9C7934657303}"/>
    <cellStyle name="_Row1_08 Impatto cambi 5" xfId="9148" xr:uid="{03BF9C51-1448-4E42-843E-94F13024E62C}"/>
    <cellStyle name="_Row1_08 Impatto cambi 5 2" xfId="16411" xr:uid="{C08B186D-83D4-4ECC-86C9-BCD3114BF156}"/>
    <cellStyle name="_Row1_08 Impatto cambi 5 2 2" xfId="28922" xr:uid="{4BC4BEBE-C3C5-41F6-812C-B70AC3A002A1}"/>
    <cellStyle name="_Row1_08 Impatto cambi 5 3" xfId="22032" xr:uid="{B4BA1616-5134-47BA-8EE3-36CF5360202E}"/>
    <cellStyle name="_Row1_08 Impatto cambi 6" xfId="6321" xr:uid="{CC47600F-8511-419E-9FC4-52DA98C964D9}"/>
    <cellStyle name="_Row1_08 Impatto cambi 6 2" xfId="19532" xr:uid="{2B62ED5C-9332-4B70-8901-0A1EB2166546}"/>
    <cellStyle name="_Row1_08 Memo 9 + 3" xfId="2466" xr:uid="{4BA31ABD-5B56-4C5E-8A53-289F477E1436}"/>
    <cellStyle name="_Row1_08 Memo 9 + 3 2" xfId="2467" xr:uid="{6C6B7239-41F4-40D3-A177-C47BBA903A6B}"/>
    <cellStyle name="_Row1_08 Memo 9 + 3 2 2" xfId="8363" xr:uid="{30956DA2-7D09-4D76-B1D8-25EC2CCD4A1E}"/>
    <cellStyle name="_Row1_08 Memo 9 + 3 2 2 2" xfId="15661" xr:uid="{84CA1FE6-4142-4220-AB9F-A6956FAE4492}"/>
    <cellStyle name="_Row1_08 Memo 9 + 3 2 2 2 2" xfId="28172" xr:uid="{D50662BE-5E62-4194-A265-FF36D11A11E0}"/>
    <cellStyle name="_Row1_08 Memo 9 + 3 2 2 3" xfId="21247" xr:uid="{DD3F0C17-A951-41C8-8B0D-5C462E29DF2D}"/>
    <cellStyle name="_Row1_08 Memo 9 + 3 2 3" xfId="9143" xr:uid="{E2998853-86E7-4801-8362-F21E0D28CA5D}"/>
    <cellStyle name="_Row1_08 Memo 9 + 3 2 3 2" xfId="16406" xr:uid="{92A5C0EC-C8AA-43D1-BFDA-5C5DE55E0BE5}"/>
    <cellStyle name="_Row1_08 Memo 9 + 3 2 3 2 2" xfId="28917" xr:uid="{68F1E8BD-1A85-4ED1-8BD9-3563DB4C60F5}"/>
    <cellStyle name="_Row1_08 Memo 9 + 3 2 3 3" xfId="22027" xr:uid="{3A4A41C3-1573-4A39-A431-08383C76A3B6}"/>
    <cellStyle name="_Row1_08 Memo 9 + 3 2 4" xfId="11496" xr:uid="{070FC27E-7BEF-47A2-8FCD-CBE43EA99188}"/>
    <cellStyle name="_Row1_08 Memo 9 + 3 2 4 2" xfId="24197" xr:uid="{D31F4067-CB53-40B9-A660-05E8EDA94728}"/>
    <cellStyle name="_Row1_08 Memo 9 + 3 3" xfId="2468" xr:uid="{3C9882A4-6120-4423-BA0E-30AA5D1E92BA}"/>
    <cellStyle name="_Row1_08 Memo 9 + 3 3 2" xfId="8364" xr:uid="{836109EE-C1F1-4D06-B961-9D541E2F5B8E}"/>
    <cellStyle name="_Row1_08 Memo 9 + 3 3 2 2" xfId="15662" xr:uid="{63DF4147-471E-4969-8692-059D6F1E6C3D}"/>
    <cellStyle name="_Row1_08 Memo 9 + 3 3 2 2 2" xfId="28173" xr:uid="{5BCD7321-F260-453E-8796-9F255B991E24}"/>
    <cellStyle name="_Row1_08 Memo 9 + 3 3 2 3" xfId="21248" xr:uid="{8AEE959E-B44E-4672-84B0-216F84E86192}"/>
    <cellStyle name="_Row1_08 Memo 9 + 3 3 3" xfId="9144" xr:uid="{E8CDFEB0-3850-4666-AB9A-67CE9227D73C}"/>
    <cellStyle name="_Row1_08 Memo 9 + 3 3 3 2" xfId="16407" xr:uid="{C6B31283-AABE-463D-9656-D482509075B9}"/>
    <cellStyle name="_Row1_08 Memo 9 + 3 3 3 2 2" xfId="28918" xr:uid="{90BB83D5-FB5F-4BA3-9FEB-BFC816BDC41D}"/>
    <cellStyle name="_Row1_08 Memo 9 + 3 3 3 3" xfId="22028" xr:uid="{A62F78CA-2F20-402A-9057-801902C7F115}"/>
    <cellStyle name="_Row1_08 Memo 9 + 3 3 4" xfId="6340" xr:uid="{E56289E2-7645-480C-8AE5-F64EAD5A4C82}"/>
    <cellStyle name="_Row1_08 Memo 9 + 3 3 4 2" xfId="19551" xr:uid="{DF6D0CF3-5A9F-4380-BC20-7FEBE7A6BA42}"/>
    <cellStyle name="_Row1_08 Memo 9 + 3 4" xfId="8362" xr:uid="{EAE3CB17-FE5D-42EA-955F-AA7A21FA0FCB}"/>
    <cellStyle name="_Row1_08 Memo 9 + 3 4 2" xfId="15660" xr:uid="{583E31EB-987A-4C65-B9B1-75C2CE179B84}"/>
    <cellStyle name="_Row1_08 Memo 9 + 3 4 2 2" xfId="28171" xr:uid="{9D12DE23-2DB8-43D2-A205-7457B62BDD5E}"/>
    <cellStyle name="_Row1_08 Memo 9 + 3 4 3" xfId="21246" xr:uid="{ED51C80C-5A29-425B-B45D-43BCDAF7849B}"/>
    <cellStyle name="_Row1_08 Memo 9 + 3 5" xfId="9145" xr:uid="{B0FD4C83-01D8-4966-B570-B8F70DF03AC0}"/>
    <cellStyle name="_Row1_08 Memo 9 + 3 5 2" xfId="16408" xr:uid="{BA1C6ACD-B11F-4657-AFC0-3B0EB85A548D}"/>
    <cellStyle name="_Row1_08 Memo 9 + 3 5 2 2" xfId="28919" xr:uid="{D4829989-6B5F-4482-A5E0-90D1647EAC72}"/>
    <cellStyle name="_Row1_08 Memo 9 + 3 5 3" xfId="22029" xr:uid="{4D5308D9-F5D9-4B35-AF7F-82E4CDCF60A9}"/>
    <cellStyle name="_Row1_08 Memo 9 + 3 6" xfId="6399" xr:uid="{4EA9F29B-86CD-4DFF-A0B1-95B88504422F}"/>
    <cellStyle name="_Row1_08 Memo 9 + 3 6 2" xfId="19610" xr:uid="{DD6DBABB-42E2-486B-962A-0EDA46590FE4}"/>
    <cellStyle name="_Row1_08 Memo ROF Last" xfId="2469" xr:uid="{A91D5E2F-724A-4D26-A37A-3FA43FBA1A6E}"/>
    <cellStyle name="_Row1_08 Memo ROF Last 2" xfId="2470" xr:uid="{E2CB17AD-119E-47DA-B065-F0F38B21FCEF}"/>
    <cellStyle name="_Row1_08 Memo ROF Last 2 2" xfId="8366" xr:uid="{79000E9E-57AF-4A92-85AE-44CE5E5FAF5D}"/>
    <cellStyle name="_Row1_08 Memo ROF Last 2 2 2" xfId="15664" xr:uid="{68A7C718-EDAE-4936-A284-5D8D328BD9DD}"/>
    <cellStyle name="_Row1_08 Memo ROF Last 2 2 2 2" xfId="28175" xr:uid="{FAD61DB6-07E7-4218-8036-47E6C35DD20B}"/>
    <cellStyle name="_Row1_08 Memo ROF Last 2 2 3" xfId="21250" xr:uid="{A6957EED-A831-4ADB-AE77-C79C8F0B28E2}"/>
    <cellStyle name="_Row1_08 Memo ROF Last 2 3" xfId="9142" xr:uid="{3673287A-31C3-43AB-B113-9F591DC48F5F}"/>
    <cellStyle name="_Row1_08 Memo ROF Last 2 3 2" xfId="16405" xr:uid="{BB2718F5-8FC3-49B8-A2A9-3796370557D3}"/>
    <cellStyle name="_Row1_08 Memo ROF Last 2 3 2 2" xfId="28916" xr:uid="{3509D4C3-04A6-45BB-9549-87E6A6847406}"/>
    <cellStyle name="_Row1_08 Memo ROF Last 2 3 3" xfId="22026" xr:uid="{E3FA14A1-00E3-485E-B650-64F2D19DD3D0}"/>
    <cellStyle name="_Row1_08 Memo ROF Last 2 4" xfId="6342" xr:uid="{1DD4A149-1BBD-42C7-8494-13929C26CE28}"/>
    <cellStyle name="_Row1_08 Memo ROF Last 2 4 2" xfId="19553" xr:uid="{A26BBC5A-88A1-44B3-8CA3-D94E1D642E87}"/>
    <cellStyle name="_Row1_08 Memo ROF Last 3" xfId="2471" xr:uid="{C23D7C8B-FD02-4E41-8EF7-97BBFBB61E3C}"/>
    <cellStyle name="_Row1_08 Memo ROF Last 3 2" xfId="8368" xr:uid="{1F05017A-FCE6-45CB-AFBB-039708A716CA}"/>
    <cellStyle name="_Row1_08 Memo ROF Last 3 2 2" xfId="15666" xr:uid="{45B7E4C8-C64A-46E4-9022-67D677919248}"/>
    <cellStyle name="_Row1_08 Memo ROF Last 3 2 2 2" xfId="28177" xr:uid="{4072291D-7EC5-4682-8EC9-83F9F2251B1E}"/>
    <cellStyle name="_Row1_08 Memo ROF Last 3 2 3" xfId="21252" xr:uid="{671FFCC8-B8B7-450A-9DE1-EF8EB01E46D4}"/>
    <cellStyle name="_Row1_08 Memo ROF Last 3 3" xfId="9139" xr:uid="{F3C15611-49BB-4A78-949C-70BC09DF68C0}"/>
    <cellStyle name="_Row1_08 Memo ROF Last 3 3 2" xfId="16402" xr:uid="{CA245DD4-7220-4C4C-A014-5C1C9EFEB7FF}"/>
    <cellStyle name="_Row1_08 Memo ROF Last 3 3 2 2" xfId="28913" xr:uid="{425578EE-E4AF-4A15-80AC-CC3D657F7DC8}"/>
    <cellStyle name="_Row1_08 Memo ROF Last 3 3 3" xfId="22023" xr:uid="{2B3251C3-7E77-4FC2-9743-828B781D1B18}"/>
    <cellStyle name="_Row1_08 Memo ROF Last 3 4" xfId="6343" xr:uid="{98FD0067-F802-4288-AE39-2701FD57ABCA}"/>
    <cellStyle name="_Row1_08 Memo ROF Last 3 4 2" xfId="19554" xr:uid="{8B6652FB-5F8C-4610-95C7-B98781908235}"/>
    <cellStyle name="_Row1_08 Memo ROF Last 4" xfId="8365" xr:uid="{99856E5E-E40C-4332-82FE-2D4DD48ACF2F}"/>
    <cellStyle name="_Row1_08 Memo ROF Last 4 2" xfId="15663" xr:uid="{E66FAC4F-95AD-44FB-A19E-E3E0CCE1FFF7}"/>
    <cellStyle name="_Row1_08 Memo ROF Last 4 2 2" xfId="28174" xr:uid="{F0CBAAF0-FBA7-4E15-9443-AFE25383F124}"/>
    <cellStyle name="_Row1_08 Memo ROF Last 4 3" xfId="21249" xr:uid="{FDEA592B-18DE-49A4-B01D-A805D417FC38}"/>
    <cellStyle name="_Row1_08 Memo ROF Last 5" xfId="9141" xr:uid="{4AB5AF33-85C1-4EDF-8312-EFA9C0018257}"/>
    <cellStyle name="_Row1_08 Memo ROF Last 5 2" xfId="16404" xr:uid="{9DD0EBDA-63F5-4E49-859E-334A10BE65CC}"/>
    <cellStyle name="_Row1_08 Memo ROF Last 5 2 2" xfId="28915" xr:uid="{26F48068-780F-4F5A-A9FD-E3623F53D3A9}"/>
    <cellStyle name="_Row1_08 Memo ROF Last 5 3" xfId="22025" xr:uid="{AF13569B-D4C9-448E-98AD-A8D8EA657403}"/>
    <cellStyle name="_Row1_08 Memo ROF Last 6" xfId="6341" xr:uid="{7EAECF83-6687-482F-AF64-18FDD1A6E30E}"/>
    <cellStyle name="_Row1_08 Memo ROF Last 6 2" xfId="19552" xr:uid="{30868C03-A71A-42C4-8E0F-16BC9BD5A889}"/>
    <cellStyle name="_Row1_08 Settori Settembre" xfId="2472" xr:uid="{CA22BDF6-4702-4559-98F3-F548E5562D95}"/>
    <cellStyle name="_Row1_08 Settori Settembre 2" xfId="2473" xr:uid="{4E691DEA-A4ED-46A4-B9ED-C4334A20415D}"/>
    <cellStyle name="_Row1_08 Settori Settembre 2 2" xfId="8370" xr:uid="{77A4244A-F72A-4B84-A7C4-194F79BEBA9B}"/>
    <cellStyle name="_Row1_08 Settori Settembre 2 2 2" xfId="15668" xr:uid="{B0B837A6-22E7-4AB1-9EC0-20E275BA95F0}"/>
    <cellStyle name="_Row1_08 Settori Settembre 2 2 2 2" xfId="28179" xr:uid="{FBEC0925-E29E-4E87-8EF6-CD0FA25CC015}"/>
    <cellStyle name="_Row1_08 Settori Settembre 2 2 3" xfId="21254" xr:uid="{0CBE6A56-AF29-4C9B-99AC-7688E8B057B9}"/>
    <cellStyle name="_Row1_08 Settori Settembre 2 3" xfId="9140" xr:uid="{DEA1C304-33F3-4CEF-BC3E-59AF44179D55}"/>
    <cellStyle name="_Row1_08 Settori Settembre 2 3 2" xfId="16403" xr:uid="{963A7AFD-77F7-4BF8-B5CF-315FAEAE0BCB}"/>
    <cellStyle name="_Row1_08 Settori Settembre 2 3 2 2" xfId="28914" xr:uid="{7214D293-DAA0-4D28-B7A4-CA1180CDB128}"/>
    <cellStyle name="_Row1_08 Settori Settembre 2 3 3" xfId="22024" xr:uid="{FFAA5033-190B-43C6-A288-23BC2EB7B5A8}"/>
    <cellStyle name="_Row1_08 Settori Settembre 2 4" xfId="6348" xr:uid="{3FFEC99D-BCBF-43D2-842D-CAD1F209F715}"/>
    <cellStyle name="_Row1_08 Settori Settembre 2 4 2" xfId="19559" xr:uid="{CEB77112-1C07-49BB-84F4-CE591834E70E}"/>
    <cellStyle name="_Row1_08 Settori Settembre 3" xfId="2474" xr:uid="{44420B49-F0A5-47D2-920B-B4CB2102BC47}"/>
    <cellStyle name="_Row1_08 Settori Settembre 3 2" xfId="8369" xr:uid="{9A1F47EF-28AA-43D7-BB86-FED73C89281A}"/>
    <cellStyle name="_Row1_08 Settori Settembre 3 2 2" xfId="15667" xr:uid="{0D730B9C-A0DF-4C9F-91D4-867213E7DBC1}"/>
    <cellStyle name="_Row1_08 Settori Settembre 3 2 2 2" xfId="28178" xr:uid="{3D24BE58-4275-4A5C-9ADF-166E1F926EF1}"/>
    <cellStyle name="_Row1_08 Settori Settembre 3 2 3" xfId="21253" xr:uid="{E934284B-0912-46CD-8F79-83B6A94C039D}"/>
    <cellStyle name="_Row1_08 Settori Settembre 3 3" xfId="9136" xr:uid="{B65350BA-2851-4328-9EF6-A48617DAD4D0}"/>
    <cellStyle name="_Row1_08 Settori Settembre 3 3 2" xfId="16399" xr:uid="{FDE340A7-698A-44BD-A022-61F70D3710BD}"/>
    <cellStyle name="_Row1_08 Settori Settembre 3 3 2 2" xfId="28910" xr:uid="{2F6154DB-4019-4EDB-9D61-8299B09E2930}"/>
    <cellStyle name="_Row1_08 Settori Settembre 3 3 3" xfId="22020" xr:uid="{74964CAA-F202-4A5A-8A4F-605FFF87B6B2}"/>
    <cellStyle name="_Row1_08 Settori Settembre 3 4" xfId="6349" xr:uid="{A90FF952-368E-4AD1-98B5-3566E8574A56}"/>
    <cellStyle name="_Row1_08 Settori Settembre 3 4 2" xfId="19560" xr:uid="{F31E640D-5AB7-4986-90FB-AA27ED712B7F}"/>
    <cellStyle name="_Row1_08 Settori Settembre 4" xfId="8367" xr:uid="{8567C47F-9ED2-44AA-AA8C-D5A523B235B6}"/>
    <cellStyle name="_Row1_08 Settori Settembre 4 2" xfId="15665" xr:uid="{CE0FA5CA-513F-4D2C-A8DB-7BDC1D6ECC0F}"/>
    <cellStyle name="_Row1_08 Settori Settembre 4 2 2" xfId="28176" xr:uid="{3488598E-07A2-49A0-A92F-3D3BC351DC46}"/>
    <cellStyle name="_Row1_08 Settori Settembre 4 3" xfId="21251" xr:uid="{97F75636-94BD-48B0-BCEF-58F506F2C086}"/>
    <cellStyle name="_Row1_08 Settori Settembre 5" xfId="9138" xr:uid="{A5B3AAF5-9CE0-47DB-912B-31B295620A7E}"/>
    <cellStyle name="_Row1_08 Settori Settembre 5 2" xfId="16401" xr:uid="{592FF8EA-1994-4311-9CFF-166237C76139}"/>
    <cellStyle name="_Row1_08 Settori Settembre 5 2 2" xfId="28912" xr:uid="{F0FFC497-8EB4-489C-80ED-D4FB3B75B064}"/>
    <cellStyle name="_Row1_08 Settori Settembre 5 3" xfId="22022" xr:uid="{4FF4A38E-DAF5-4217-8D8D-33EA3E34BEE5}"/>
    <cellStyle name="_Row1_08 Settori Settembre 6" xfId="6344" xr:uid="{86E37A45-4299-4079-B24B-29B1360AB875}"/>
    <cellStyle name="_Row1_08 Settori Settembre 6 2" xfId="19555" xr:uid="{69194943-154D-455A-A192-75C60BFB9029}"/>
    <cellStyle name="_Row1_08_2010_a_Flash_FMA" xfId="2475" xr:uid="{EAD4F4D0-BC12-48B4-8008-6D3B24CE8A1A}"/>
    <cellStyle name="_Row1_09 Actl CE SP CFL" xfId="2476" xr:uid="{1041ED74-4AA4-4F3E-BA3B-BE2D618F524D}"/>
    <cellStyle name="_Row1_09 OP Str" xfId="2477" xr:uid="{1BBC3F2A-6F98-4852-A59E-FC3D2C8FDBF0}"/>
    <cellStyle name="_Row1_09 OP Str 2" xfId="2478" xr:uid="{1309FAA5-6ECB-4E28-A19D-0F8BB6D09F44}"/>
    <cellStyle name="_Row1_09 OP Str 2 2" xfId="8373" xr:uid="{5E75A417-61E2-4346-B9F8-B846562BC1CB}"/>
    <cellStyle name="_Row1_09 OP Str 2 2 2" xfId="15671" xr:uid="{3C721840-3926-4A26-A752-E2752A98FAC9}"/>
    <cellStyle name="_Row1_09 OP Str 2 2 2 2" xfId="28182" xr:uid="{45CFD1FC-0C6A-4423-9DC9-FB892A600B32}"/>
    <cellStyle name="_Row1_09 OP Str 2 2 3" xfId="21257" xr:uid="{7F915DB5-AEA9-4632-882A-85C753017D27}"/>
    <cellStyle name="_Row1_09 OP Str 2 3" xfId="9133" xr:uid="{6C57AFBC-F699-4290-A441-E54235755E17}"/>
    <cellStyle name="_Row1_09 OP Str 2 3 2" xfId="16397" xr:uid="{DF0FD098-4781-4997-94F9-2F8EE0CFC51F}"/>
    <cellStyle name="_Row1_09 OP Str 2 3 2 2" xfId="28908" xr:uid="{E2DD02E1-26A0-4CAA-90DA-44EFE29AAA01}"/>
    <cellStyle name="_Row1_09 OP Str 2 3 3" xfId="22017" xr:uid="{B6C8C601-7DCF-4D06-BDF9-3C32BD80B976}"/>
    <cellStyle name="_Row1_09 OP Str 2 4" xfId="6367" xr:uid="{BD937D02-55AD-403F-BB2A-5431975DAF3C}"/>
    <cellStyle name="_Row1_09 OP Str 2 4 2" xfId="19578" xr:uid="{F23DB174-1A08-449D-A9C2-783AFEE13079}"/>
    <cellStyle name="_Row1_09 OP Str 3" xfId="2479" xr:uid="{BC9EA8DB-8BA4-4769-A648-C24AF05AC233}"/>
    <cellStyle name="_Row1_09 OP Str 3 2" xfId="8376" xr:uid="{89D8F331-02AF-4BFE-8959-48AE6DABAA6A}"/>
    <cellStyle name="_Row1_09 OP Str 3 2 2" xfId="15674" xr:uid="{D7258977-87C4-4C3C-A8A4-4C602D98F6FA}"/>
    <cellStyle name="_Row1_09 OP Str 3 2 2 2" xfId="28185" xr:uid="{55D629FC-CD51-41C2-BE51-D0ADA49CFBC4}"/>
    <cellStyle name="_Row1_09 OP Str 3 2 3" xfId="21260" xr:uid="{08279C73-FED1-4492-B027-B4D49C05D5CA}"/>
    <cellStyle name="_Row1_09 OP Str 3 3" xfId="9135" xr:uid="{18DDCBE9-894B-4883-8BEC-7380CD4FBD59}"/>
    <cellStyle name="_Row1_09 OP Str 3 3 2" xfId="16398" xr:uid="{E75DF321-501E-43CA-AF0C-099EA8E41250}"/>
    <cellStyle name="_Row1_09 OP Str 3 3 2 2" xfId="28909" xr:uid="{E22CA026-009A-4C15-A820-787F1676FE1A}"/>
    <cellStyle name="_Row1_09 OP Str 3 3 3" xfId="22019" xr:uid="{CF3FB872-DC53-4C4A-91E4-26DFF72F061C}"/>
    <cellStyle name="_Row1_09 OP Str 3 4" xfId="6368" xr:uid="{7481DD3C-DDDA-46F9-B352-65079F77F761}"/>
    <cellStyle name="_Row1_09 OP Str 3 4 2" xfId="19579" xr:uid="{18D26C4B-9B41-490D-98E7-F936477C8543}"/>
    <cellStyle name="_Row1_09 OP Str 4" xfId="8374" xr:uid="{CC386F15-BBB0-4BFA-9655-0BDFD3D203E2}"/>
    <cellStyle name="_Row1_09 OP Str 4 2" xfId="15672" xr:uid="{5F66D89E-F30A-4DEB-BD35-2AFE8B575B82}"/>
    <cellStyle name="_Row1_09 OP Str 4 2 2" xfId="28183" xr:uid="{C76FEA17-07D0-46CD-90EA-8C1BAF0EF7B3}"/>
    <cellStyle name="_Row1_09 OP Str 4 3" xfId="21258" xr:uid="{23F47538-AF04-492C-9A52-908DD4AE5561}"/>
    <cellStyle name="_Row1_09 OP Str 5" xfId="9137" xr:uid="{985C25FF-A665-43B0-B385-5D7D1B4F5098}"/>
    <cellStyle name="_Row1_09 OP Str 5 2" xfId="16400" xr:uid="{71D74AAD-68B8-45F5-8AFA-A6910EDCE1E0}"/>
    <cellStyle name="_Row1_09 OP Str 5 2 2" xfId="28911" xr:uid="{5D077CFD-E1D0-45FC-9AB0-139E05014A9C}"/>
    <cellStyle name="_Row1_09 OP Str 5 3" xfId="22021" xr:uid="{7E457B34-D0BC-4284-AC21-A0E5E04526C7}"/>
    <cellStyle name="_Row1_09 OP Str 6" xfId="6366" xr:uid="{798F10A2-BAF0-43D8-A5D3-523AF2D2393D}"/>
    <cellStyle name="_Row1_09 OP Str 6 2" xfId="19577" xr:uid="{259802F4-77C9-4AB3-B343-E538551058E3}"/>
    <cellStyle name="_Row1_09-CNH Flash report-2004_DB_frz_bis" xfId="2480" xr:uid="{44138CF3-1FBE-43B5-B6FA-D7F3F47BA0CE}"/>
    <cellStyle name="_Row1_10 Summary" xfId="2481" xr:uid="{26E19B12-C852-4448-9EF7-566D63E5914A}"/>
    <cellStyle name="_Row1_12 flash" xfId="2482" xr:uid="{29D30F43-8B0F-48D9-8054-206B883D7CB9}"/>
    <cellStyle name="_Row1_12 flash 2" xfId="2483" xr:uid="{C61F54C6-8DBA-4DB2-AE2D-4CEF77D656EB}"/>
    <cellStyle name="_Row1_12 flash 2 2" xfId="8379" xr:uid="{8416CBE5-815A-48A9-A6F0-0F2959DACBE7}"/>
    <cellStyle name="_Row1_12 flash 2 2 2" xfId="15677" xr:uid="{5C625BAA-D060-4C90-88CD-04ED5041463D}"/>
    <cellStyle name="_Row1_12 flash 2 2 2 2" xfId="28188" xr:uid="{3602FB8D-13E8-48FB-9616-7CC6D511104C}"/>
    <cellStyle name="_Row1_12 flash 2 2 3" xfId="21263" xr:uid="{E84CCE48-FC5F-4C6A-8FDC-E79C3C2AB9AE}"/>
    <cellStyle name="_Row1_12 flash 2 3" xfId="9131" xr:uid="{B0AC863D-022B-4343-BE5F-E17E3E39CF89}"/>
    <cellStyle name="_Row1_12 flash 2 3 2" xfId="16396" xr:uid="{062A6FE8-5961-4DB7-934A-B52B912AC1C7}"/>
    <cellStyle name="_Row1_12 flash 2 3 2 2" xfId="28907" xr:uid="{EF4B5C09-FCBB-4E08-9A60-0D0B292D60A4}"/>
    <cellStyle name="_Row1_12 flash 2 3 3" xfId="22015" xr:uid="{435BFF01-061D-4B63-8712-BBD060FC0E90}"/>
    <cellStyle name="_Row1_12 flash 2 4" xfId="6376" xr:uid="{DCFFAC33-8EFD-4B58-B162-034257B47788}"/>
    <cellStyle name="_Row1_12 flash 2 4 2" xfId="19587" xr:uid="{95041C8C-12C7-439D-B7D6-E1CA9C88D8E3}"/>
    <cellStyle name="_Row1_12 flash 3" xfId="2484" xr:uid="{6B938FB0-CF97-4DF4-B660-1BA5615F11F5}"/>
    <cellStyle name="_Row1_12 flash 3 2" xfId="8380" xr:uid="{744AD52B-6728-40C9-9185-61BC3A31E434}"/>
    <cellStyle name="_Row1_12 flash 3 2 2" xfId="15678" xr:uid="{DFA0BE1C-40EC-4B4F-8EE0-418F0928919C}"/>
    <cellStyle name="_Row1_12 flash 3 2 2 2" xfId="28189" xr:uid="{263DDE3A-C2F5-45B7-8706-C643E4F6992F}"/>
    <cellStyle name="_Row1_12 flash 3 2 3" xfId="21264" xr:uid="{C0E39852-3B3E-48E7-8935-B2B9CBABCB36}"/>
    <cellStyle name="_Row1_12 flash 3 3" xfId="9129" xr:uid="{9EDAD9ED-3A93-4411-AD70-4776FA8E21D2}"/>
    <cellStyle name="_Row1_12 flash 3 3 2" xfId="16394" xr:uid="{88F86A1A-B17E-4B2A-9C6C-D06CD9283869}"/>
    <cellStyle name="_Row1_12 flash 3 3 2 2" xfId="28905" xr:uid="{7F3517A7-7866-4E20-BD30-356B959C0C76}"/>
    <cellStyle name="_Row1_12 flash 3 3 3" xfId="22013" xr:uid="{A998CF92-3A68-4256-A061-8651EA21D9C8}"/>
    <cellStyle name="_Row1_12 flash 3 4" xfId="6377" xr:uid="{045FD659-5508-47C9-A6EE-4F0C53FE0A51}"/>
    <cellStyle name="_Row1_12 flash 3 4 2" xfId="19588" xr:uid="{80C5CEF7-821B-45ED-9E43-492FDB183EA5}"/>
    <cellStyle name="_Row1_12 flash 4" xfId="8377" xr:uid="{1F64AF6E-9577-413A-9EF3-0009373622F6}"/>
    <cellStyle name="_Row1_12 flash 4 2" xfId="15675" xr:uid="{0089A83C-6534-4276-B30E-5916E33AA09C}"/>
    <cellStyle name="_Row1_12 flash 4 2 2" xfId="28186" xr:uid="{F366B771-ACDD-44AA-B18D-DF16D2CEB1AE}"/>
    <cellStyle name="_Row1_12 flash 4 3" xfId="21261" xr:uid="{57D3110A-FF96-4710-A019-E195946F797E}"/>
    <cellStyle name="_Row1_12 flash 5" xfId="9130" xr:uid="{293FFF2D-F3D2-4187-8FF1-A5B4A134442E}"/>
    <cellStyle name="_Row1_12 flash 5 2" xfId="16395" xr:uid="{DE7B22FB-4A0C-4E42-9A7A-C6B02F6A7B9E}"/>
    <cellStyle name="_Row1_12 flash 5 2 2" xfId="28906" xr:uid="{8E95B9C1-FFD9-4441-B115-E879E41343DF}"/>
    <cellStyle name="_Row1_12 flash 5 3" xfId="22014" xr:uid="{CA55EE6D-2269-4475-9FE1-6D097804C53A}"/>
    <cellStyle name="_Row1_12 flash 6" xfId="6372" xr:uid="{E777AF00-1610-4046-B291-456C73AB5C13}"/>
    <cellStyle name="_Row1_12 flash 6 2" xfId="19583" xr:uid="{B851A311-3681-4064-AFC0-C5A2F5F9F7F5}"/>
    <cellStyle name="_Row1_13 Margini di Miglior.FERRARI" xfId="2485" xr:uid="{E0AAD05D-2EC6-4884-AA30-00DD071E7C82}"/>
    <cellStyle name="_Row1_13 Margini di Miglior.MARELLI" xfId="2486" xr:uid="{3BCD225E-F390-4615-974E-7AC892929FE6}"/>
    <cellStyle name="_Row1_24-02-12 Cash Flow Q4 &amp; Year end GPS" xfId="2487" xr:uid="{2DA793DB-2CA8-405A-82BD-D6F380681EA5}"/>
    <cellStyle name="_Row1_24-02-12 Cash Flow Q4 &amp; Year end GPS 2" xfId="2488" xr:uid="{7916C469-0FCF-4F66-801D-97D43E113D94}"/>
    <cellStyle name="_Row1_24-02-12 Cash Flow Q4 &amp; Year end GPS 2 2" xfId="8384" xr:uid="{6DBDAFC0-5BA0-40E0-8582-486965124BB8}"/>
    <cellStyle name="_Row1_24-02-12 Cash Flow Q4 &amp; Year end GPS 2 2 2" xfId="15682" xr:uid="{D5D9709E-DF6F-4366-B78A-57A8B33548DD}"/>
    <cellStyle name="_Row1_24-02-12 Cash Flow Q4 &amp; Year end GPS 2 2 2 2" xfId="28193" xr:uid="{36C7DFE1-19B9-4E76-B108-0A1CD045578A}"/>
    <cellStyle name="_Row1_24-02-12 Cash Flow Q4 &amp; Year end GPS 2 2 3" xfId="21268" xr:uid="{4C7CEFEC-B3EF-4144-B26B-AE99896918A7}"/>
    <cellStyle name="_Row1_24-02-12 Cash Flow Q4 &amp; Year end GPS 2 3" xfId="9125" xr:uid="{6C45B509-10B2-47BC-B548-18F5ADE7DAB3}"/>
    <cellStyle name="_Row1_24-02-12 Cash Flow Q4 &amp; Year end GPS 2 3 2" xfId="16392" xr:uid="{3D2385E3-80C3-44B1-9745-5FA82CE5ECF5}"/>
    <cellStyle name="_Row1_24-02-12 Cash Flow Q4 &amp; Year end GPS 2 3 2 2" xfId="28903" xr:uid="{914370A4-B729-4805-BAF0-E9EF1C60600A}"/>
    <cellStyle name="_Row1_24-02-12 Cash Flow Q4 &amp; Year end GPS 2 3 3" xfId="22009" xr:uid="{E8235C66-A47B-464D-A675-CEC6268EA4F1}"/>
    <cellStyle name="_Row1_24-02-12 Cash Flow Q4 &amp; Year end GPS 2 4" xfId="6556" xr:uid="{F2A6121E-219F-4C44-A91D-A02440DAA7D7}"/>
    <cellStyle name="_Row1_24-02-12 Cash Flow Q4 &amp; Year end GPS 2 4 2" xfId="19767" xr:uid="{395F9812-DA6E-4B79-8B73-C23A438D6243}"/>
    <cellStyle name="_Row1_24-02-12 Cash Flow Q4 &amp; Year end GPS 3" xfId="2489" xr:uid="{83FE8BE8-BBE1-42E7-A15F-04DEC083E318}"/>
    <cellStyle name="_Row1_24-02-12 Cash Flow Q4 &amp; Year end GPS 3 2" xfId="8385" xr:uid="{AF25596F-3D1B-497D-B039-5EDA083863BC}"/>
    <cellStyle name="_Row1_24-02-12 Cash Flow Q4 &amp; Year end GPS 3 2 2" xfId="15683" xr:uid="{B6811AA4-53AE-42D0-B121-873310FFE209}"/>
    <cellStyle name="_Row1_24-02-12 Cash Flow Q4 &amp; Year end GPS 3 2 2 2" xfId="28194" xr:uid="{D1623AE5-0892-4FDC-AD14-4A8D1AECE9F0}"/>
    <cellStyle name="_Row1_24-02-12 Cash Flow Q4 &amp; Year end GPS 3 2 3" xfId="21269" xr:uid="{04200592-1564-4C14-8109-4FCD2007FA8D}"/>
    <cellStyle name="_Row1_24-02-12 Cash Flow Q4 &amp; Year end GPS 3 3" xfId="9124" xr:uid="{BB796BB6-36E5-4144-AB55-8253A2061AB8}"/>
    <cellStyle name="_Row1_24-02-12 Cash Flow Q4 &amp; Year end GPS 3 3 2" xfId="16391" xr:uid="{7507B363-0E83-40F4-A6E4-7E8F45A29F88}"/>
    <cellStyle name="_Row1_24-02-12 Cash Flow Q4 &amp; Year end GPS 3 3 2 2" xfId="28902" xr:uid="{A2A0B40D-D80E-4AAF-B6B7-16207A1FA467}"/>
    <cellStyle name="_Row1_24-02-12 Cash Flow Q4 &amp; Year end GPS 3 3 3" xfId="22008" xr:uid="{F72FD520-ECC4-4346-99D8-6CB969B3EE45}"/>
    <cellStyle name="_Row1_24-02-12 Cash Flow Q4 &amp; Year end GPS 3 4" xfId="6385" xr:uid="{5A3C44D4-834C-4472-BEBD-C8C486D719AF}"/>
    <cellStyle name="_Row1_24-02-12 Cash Flow Q4 &amp; Year end GPS 3 4 2" xfId="19596" xr:uid="{0988CB66-BE7B-49CA-B8A3-A693F464F9D5}"/>
    <cellStyle name="_Row1_24-02-12 Cash Flow Q4 &amp; Year end GPS 4" xfId="8383" xr:uid="{01385581-C4F9-41C8-91A3-A43B74B340BF}"/>
    <cellStyle name="_Row1_24-02-12 Cash Flow Q4 &amp; Year end GPS 4 2" xfId="15681" xr:uid="{B1AEF0F3-AE65-436E-8E5D-9CAAB19BBF9D}"/>
    <cellStyle name="_Row1_24-02-12 Cash Flow Q4 &amp; Year end GPS 4 2 2" xfId="28192" xr:uid="{EBB9CD3B-646A-48D6-834F-91C067FEC85A}"/>
    <cellStyle name="_Row1_24-02-12 Cash Flow Q4 &amp; Year end GPS 4 3" xfId="21267" xr:uid="{D3122AC9-0406-4323-AE89-5E6EA7715F07}"/>
    <cellStyle name="_Row1_24-02-12 Cash Flow Q4 &amp; Year end GPS 5" xfId="9126" xr:uid="{CFA77353-6606-4EF7-A267-3E575AE61B14}"/>
    <cellStyle name="_Row1_24-02-12 Cash Flow Q4 &amp; Year end GPS 5 2" xfId="16393" xr:uid="{A072D717-0F21-4C3E-A1C1-4DC8DCBD7022}"/>
    <cellStyle name="_Row1_24-02-12 Cash Flow Q4 &amp; Year end GPS 5 2 2" xfId="28904" xr:uid="{94D27455-B622-442C-8F2B-933ED4610782}"/>
    <cellStyle name="_Row1_24-02-12 Cash Flow Q4 &amp; Year end GPS 5 3" xfId="22010" xr:uid="{BA64C8A4-D2AB-4891-8760-11E8FCA6C816}"/>
    <cellStyle name="_Row1_24-02-12 Cash Flow Q4 &amp; Year end GPS 6" xfId="6378" xr:uid="{3AC55FF3-E108-450D-A2A4-691B129FB37D}"/>
    <cellStyle name="_Row1_24-02-12 Cash Flow Q4 &amp; Year end GPS 6 2" xfId="19589" xr:uid="{F1C0579C-8271-49EA-A766-39153A1893D2}"/>
    <cellStyle name="_Row1_a-D PFN 31-12-2003 vs. 31-12-02" xfId="2490" xr:uid="{3A7D0D10-0592-4D62-B934-2A6238E274D0}"/>
    <cellStyle name="_Row1_Analisi_Varianze" xfId="2491" xr:uid="{09F4B288-C808-469C-9AC5-03B6EFE6AD0A}"/>
    <cellStyle name="_Row1_Analisi_Varianze 2" xfId="2492" xr:uid="{D3A65893-FDD7-4BB6-A0BA-6223EFE3DE6C}"/>
    <cellStyle name="_Row1_Analisi_Varianze 2 2" xfId="8388" xr:uid="{007ECAD3-4F5B-4FCE-BC73-19C932B004EC}"/>
    <cellStyle name="_Row1_Analisi_Varianze 2 2 2" xfId="15686" xr:uid="{D8CA9AEE-BC4F-4B30-AB27-9CA07335B343}"/>
    <cellStyle name="_Row1_Analisi_Varianze 2 2 2 2" xfId="28197" xr:uid="{206B65C2-5746-4C30-96C8-83CE0EC1BC73}"/>
    <cellStyle name="_Row1_Analisi_Varianze 2 2 3" xfId="21272" xr:uid="{41B0064D-4A77-4680-852B-051F9144C514}"/>
    <cellStyle name="_Row1_Analisi_Varianze 2 3" xfId="9121" xr:uid="{6C38589F-9264-414B-B81C-1BF6B079F1AB}"/>
    <cellStyle name="_Row1_Analisi_Varianze 2 3 2" xfId="16389" xr:uid="{3066EC4C-5B2D-466E-92D5-9FC523F21651}"/>
    <cellStyle name="_Row1_Analisi_Varianze 2 3 2 2" xfId="28900" xr:uid="{BF656065-15E3-4371-8C6D-FFF37C33A1B3}"/>
    <cellStyle name="_Row1_Analisi_Varianze 2 3 3" xfId="22005" xr:uid="{2ABAF257-6F89-4A4A-9691-61D8E823BE3D}"/>
    <cellStyle name="_Row1_Analisi_Varianze 2 4" xfId="6392" xr:uid="{F1E97215-8160-40FA-A0B4-97D2EC50AF22}"/>
    <cellStyle name="_Row1_Analisi_Varianze 2 4 2" xfId="19603" xr:uid="{CEBAE0B9-4A58-4D85-B3A7-B887825876BC}"/>
    <cellStyle name="_Row1_Analisi_Varianze 3" xfId="2493" xr:uid="{21FB6384-1CC3-4245-BE3D-ECB569D6C82A}"/>
    <cellStyle name="_Row1_Analisi_Varianze 3 2" xfId="8389" xr:uid="{8E6EBE0F-D926-4D2B-A53A-153ABBC804D4}"/>
    <cellStyle name="_Row1_Analisi_Varianze 3 2 2" xfId="15687" xr:uid="{E722F80C-FB10-481D-8F52-10B63EA6E5EB}"/>
    <cellStyle name="_Row1_Analisi_Varianze 3 2 2 2" xfId="28198" xr:uid="{36E4487F-FA75-4BD3-B688-E1FEF7DDFA15}"/>
    <cellStyle name="_Row1_Analisi_Varianze 3 2 3" xfId="21273" xr:uid="{51DE6B78-FCF2-467C-86F7-88FD5758826F}"/>
    <cellStyle name="_Row1_Analisi_Varianze 3 3" xfId="9120" xr:uid="{ECAA8FB6-44F3-40CE-95B2-696BABE7362F}"/>
    <cellStyle name="_Row1_Analisi_Varianze 3 3 2" xfId="16388" xr:uid="{2920CCE3-0258-4C73-AEA3-8C60B121CC40}"/>
    <cellStyle name="_Row1_Analisi_Varianze 3 3 2 2" xfId="28899" xr:uid="{88A98BF7-BEE6-42F3-8FDB-33704EE9F2B8}"/>
    <cellStyle name="_Row1_Analisi_Varianze 3 3 3" xfId="22004" xr:uid="{030D5BF6-92A1-4539-AF20-1F555AF760AA}"/>
    <cellStyle name="_Row1_Analisi_Varianze 3 4" xfId="6393" xr:uid="{01311931-6B0C-4234-9FA9-6EC774AC1945}"/>
    <cellStyle name="_Row1_Analisi_Varianze 3 4 2" xfId="19604" xr:uid="{8B36DB49-6B00-450D-8BA6-B3B2DD1080BC}"/>
    <cellStyle name="_Row1_Analisi_Varianze 4" xfId="8387" xr:uid="{1223836B-A088-4572-85FA-C3DF67A4ED17}"/>
    <cellStyle name="_Row1_Analisi_Varianze 4 2" xfId="15685" xr:uid="{C036435C-3442-45BC-B89C-7E820B403DDD}"/>
    <cellStyle name="_Row1_Analisi_Varianze 4 2 2" xfId="28196" xr:uid="{D64955E8-CCD5-40F2-BDF5-1A33ACC668D5}"/>
    <cellStyle name="_Row1_Analisi_Varianze 4 3" xfId="21271" xr:uid="{09C3F396-00D4-4F25-B054-3901E4B5BB66}"/>
    <cellStyle name="_Row1_Analisi_Varianze 5" xfId="9122" xr:uid="{8CD9601C-E932-4254-9C45-1E88116DF889}"/>
    <cellStyle name="_Row1_Analisi_Varianze 5 2" xfId="16390" xr:uid="{487086BB-3E19-444F-B98E-D2AAF6F34A91}"/>
    <cellStyle name="_Row1_Analisi_Varianze 5 2 2" xfId="28901" xr:uid="{79D6964D-9D16-42A7-B7D6-6FADE6DBF03D}"/>
    <cellStyle name="_Row1_Analisi_Varianze 5 3" xfId="22006" xr:uid="{038E3450-C384-4083-B44F-F8D8C4A33E3F}"/>
    <cellStyle name="_Row1_Analisi_Varianze 6" xfId="6391" xr:uid="{D6CFB6B6-0809-4288-89DB-3CD2C1007DCD}"/>
    <cellStyle name="_Row1_Analisi_Varianze 6 2" xfId="19602" xr:uid="{6BD09037-2D6A-4F6F-ACBF-ADD07EEA19F1}"/>
    <cellStyle name="_Row1_arg" xfId="2494" xr:uid="{60D6E594-AEEA-4184-92ED-2F64E1206235}"/>
    <cellStyle name="_Row1_ASaetta2" xfId="2495" xr:uid="{EF9AB293-5B88-4B38-B61E-3D1375931217}"/>
    <cellStyle name="_Row1_ASaetta2 2" xfId="2496" xr:uid="{3CF7054D-06A0-4AC3-AB8F-F016E0CA96D8}"/>
    <cellStyle name="_Row1_ASaetta2 2 2" xfId="8392" xr:uid="{176ECA48-04D3-4F56-9AC6-A80F3B3B2337}"/>
    <cellStyle name="_Row1_ASaetta2 2 2 2" xfId="15690" xr:uid="{5B6ADD9E-9977-4E0A-BC2D-1589A7BB383B}"/>
    <cellStyle name="_Row1_ASaetta2 2 2 2 2" xfId="28201" xr:uid="{B862F908-E8E4-4D24-A9C9-3C69253C760F}"/>
    <cellStyle name="_Row1_ASaetta2 2 2 3" xfId="21276" xr:uid="{C4D7BFCB-2411-49E8-8B51-B9BBE738C468}"/>
    <cellStyle name="_Row1_ASaetta2 2 3" xfId="9117" xr:uid="{44B2CDEC-D4F4-434A-852A-D6F7DCF77807}"/>
    <cellStyle name="_Row1_ASaetta2 2 3 2" xfId="16386" xr:uid="{A4EAED73-8A74-4C48-B893-23AEB5300C63}"/>
    <cellStyle name="_Row1_ASaetta2 2 3 2 2" xfId="28897" xr:uid="{315CE4CA-E00F-4D07-AE0A-F393AC8A23B0}"/>
    <cellStyle name="_Row1_ASaetta2 2 3 3" xfId="22001" xr:uid="{024A3EE3-F6B7-474B-9152-D2EEDEC40697}"/>
    <cellStyle name="_Row1_ASaetta2 2 4" xfId="6401" xr:uid="{3B8A7D4E-8217-44AA-ABDF-AC13F96A7535}"/>
    <cellStyle name="_Row1_ASaetta2 2 4 2" xfId="19612" xr:uid="{0281E98A-E2E7-4362-8F3B-325F739150F8}"/>
    <cellStyle name="_Row1_ASaetta2 3" xfId="2497" xr:uid="{7FC65CE3-BF48-4E88-8D20-EC73A25CED74}"/>
    <cellStyle name="_Row1_ASaetta2 3 2" xfId="8393" xr:uid="{435DE9EE-735D-415E-90D8-C81AC2F5377F}"/>
    <cellStyle name="_Row1_ASaetta2 3 2 2" xfId="15691" xr:uid="{23F2E110-A0EF-4328-A2D7-BC42DB58C975}"/>
    <cellStyle name="_Row1_ASaetta2 3 2 2 2" xfId="28202" xr:uid="{88B60391-F4D9-4B86-83C2-05E3187C3F07}"/>
    <cellStyle name="_Row1_ASaetta2 3 2 3" xfId="21277" xr:uid="{08B86BE5-22D3-433D-B8B9-0965B1357BE9}"/>
    <cellStyle name="_Row1_ASaetta2 3 3" xfId="9116" xr:uid="{DF0FB7DA-9A77-4774-A359-E8268353AD71}"/>
    <cellStyle name="_Row1_ASaetta2 3 3 2" xfId="16385" xr:uid="{44EA0EA3-5662-4BC3-AC5B-1AEA05727917}"/>
    <cellStyle name="_Row1_ASaetta2 3 3 2 2" xfId="28896" xr:uid="{B3700D41-D44B-44CD-88D0-6E5D0B1C1C93}"/>
    <cellStyle name="_Row1_ASaetta2 3 3 3" xfId="22000" xr:uid="{5894DD46-139D-4795-9403-C0238BB877AD}"/>
    <cellStyle name="_Row1_ASaetta2 3 4" xfId="6434" xr:uid="{F5F4C66A-CB71-4354-8952-4CE1414E7241}"/>
    <cellStyle name="_Row1_ASaetta2 3 4 2" xfId="19645" xr:uid="{AB5CD30C-A005-4F13-B573-03056263479E}"/>
    <cellStyle name="_Row1_ASaetta2 4" xfId="8391" xr:uid="{D47BBA53-4E93-44D8-8931-7E25C7366672}"/>
    <cellStyle name="_Row1_ASaetta2 4 2" xfId="15689" xr:uid="{0401E3DE-A4CB-49F1-A500-33BB1197F596}"/>
    <cellStyle name="_Row1_ASaetta2 4 2 2" xfId="28200" xr:uid="{8EB39A6A-CF1D-4753-8972-966B8D965190}"/>
    <cellStyle name="_Row1_ASaetta2 4 3" xfId="21275" xr:uid="{CAA8E438-85BB-40E7-A638-FF8D35CFF0FD}"/>
    <cellStyle name="_Row1_ASaetta2 5" xfId="9118" xr:uid="{58F58DFE-A68B-46FF-80DC-A0B9149BD8EE}"/>
    <cellStyle name="_Row1_ASaetta2 5 2" xfId="16387" xr:uid="{D8D4EF87-46CB-45B0-B94A-1365C2AD7478}"/>
    <cellStyle name="_Row1_ASaetta2 5 2 2" xfId="28898" xr:uid="{97EB4E53-0E52-4DBE-A35F-44AC892ACC36}"/>
    <cellStyle name="_Row1_ASaetta2 5 3" xfId="22002" xr:uid="{54720D31-3576-483B-9374-FCCC12AA6D2A}"/>
    <cellStyle name="_Row1_ASaetta2 6" xfId="6400" xr:uid="{5D9D5ABA-A057-465F-8FD5-E667EF4D3A13}"/>
    <cellStyle name="_Row1_ASaetta2 6 2" xfId="19611" xr:uid="{AD3A1E3F-91F8-4A71-95DF-9F97957B168E}"/>
    <cellStyle name="_Row1_ASaetta3" xfId="2498" xr:uid="{9B40CA6E-C4B6-46CB-89E0-90B3B16A1F05}"/>
    <cellStyle name="_Row1_ASaetta3 2" xfId="2499" xr:uid="{BA8AB81E-6DD8-4609-A840-77124E5D94F7}"/>
    <cellStyle name="_Row1_ASaetta3 2 2" xfId="8395" xr:uid="{7873E18F-F161-4912-98E9-E2E7A88AD954}"/>
    <cellStyle name="_Row1_ASaetta3 2 2 2" xfId="15693" xr:uid="{03E3560A-9113-4FA7-8492-D07222BB8427}"/>
    <cellStyle name="_Row1_ASaetta3 2 2 2 2" xfId="28204" xr:uid="{3B916E78-638F-4852-B6EF-F22550FCB1DF}"/>
    <cellStyle name="_Row1_ASaetta3 2 2 3" xfId="21279" xr:uid="{81E7C807-5E26-4ECA-BD43-F89967749828}"/>
    <cellStyle name="_Row1_ASaetta3 2 3" xfId="9114" xr:uid="{F75A5041-7066-4810-AB54-B8371D04ABE4}"/>
    <cellStyle name="_Row1_ASaetta3 2 3 2" xfId="16383" xr:uid="{2610CE75-B6E8-42DF-A24C-7B05353A3E06}"/>
    <cellStyle name="_Row1_ASaetta3 2 3 2 2" xfId="28894" xr:uid="{C1D8B0CE-6F6A-4963-AFFE-B7BC20FADF6D}"/>
    <cellStyle name="_Row1_ASaetta3 2 3 3" xfId="21998" xr:uid="{3D72F476-A68C-459D-AC3B-63C9AE09D0B5}"/>
    <cellStyle name="_Row1_ASaetta3 2 4" xfId="6438" xr:uid="{1CA9E1CB-5912-4889-AFF9-3075B4663193}"/>
    <cellStyle name="_Row1_ASaetta3 2 4 2" xfId="19649" xr:uid="{E2928F6A-F5F5-445A-94F0-FAFA99EB2D75}"/>
    <cellStyle name="_Row1_ASaetta3 3" xfId="2500" xr:uid="{E3CCE6F6-F08E-4705-83E4-315E63D76123}"/>
    <cellStyle name="_Row1_ASaetta3 3 2" xfId="8396" xr:uid="{A4C9F972-252E-4C42-84CB-3B4C3934F58F}"/>
    <cellStyle name="_Row1_ASaetta3 3 2 2" xfId="15694" xr:uid="{EDE3E89B-4F4D-4C05-B7F5-4D1F0DEF72E3}"/>
    <cellStyle name="_Row1_ASaetta3 3 2 2 2" xfId="28205" xr:uid="{95EE3FE5-2943-433B-AEC7-C4EA62951137}"/>
    <cellStyle name="_Row1_ASaetta3 3 2 3" xfId="21280" xr:uid="{8F5CCD43-27D3-4432-A5E5-899E90B00EE8}"/>
    <cellStyle name="_Row1_ASaetta3 3 3" xfId="9113" xr:uid="{C4596EFF-8E37-458C-9655-316CB8EF9E86}"/>
    <cellStyle name="_Row1_ASaetta3 3 3 2" xfId="16382" xr:uid="{D54B880E-C746-4897-9350-61E943052637}"/>
    <cellStyle name="_Row1_ASaetta3 3 3 2 2" xfId="28893" xr:uid="{426C3D87-0B05-4C15-BC7B-58F8F22B1ABB}"/>
    <cellStyle name="_Row1_ASaetta3 3 3 3" xfId="21997" xr:uid="{4D6EE28E-C175-4F63-B143-D5D40FA5E86F}"/>
    <cellStyle name="_Row1_ASaetta3 3 4" xfId="6450" xr:uid="{94F7157E-682C-4CC6-91A0-EC095409D919}"/>
    <cellStyle name="_Row1_ASaetta3 3 4 2" xfId="19661" xr:uid="{C2F3BF0B-8C6D-4BF5-BCC2-635B9EB10D64}"/>
    <cellStyle name="_Row1_ASaetta3 4" xfId="8394" xr:uid="{53AE39EC-8E29-428C-9672-05C65433C4F7}"/>
    <cellStyle name="_Row1_ASaetta3 4 2" xfId="15692" xr:uid="{9B42474B-841E-48CD-85B3-93AC9B439FAE}"/>
    <cellStyle name="_Row1_ASaetta3 4 2 2" xfId="28203" xr:uid="{2CE32F9D-900F-47C4-8E02-B9CCFBA34C67}"/>
    <cellStyle name="_Row1_ASaetta3 4 3" xfId="21278" xr:uid="{F36B49EA-B68E-458A-AE48-E9904521CD8E}"/>
    <cellStyle name="_Row1_ASaetta3 5" xfId="9115" xr:uid="{69BFE775-3E82-4F5F-93AF-F7093CA33395}"/>
    <cellStyle name="_Row1_ASaetta3 5 2" xfId="16384" xr:uid="{452932ED-207B-4BCB-9C88-E62B0751B12F}"/>
    <cellStyle name="_Row1_ASaetta3 5 2 2" xfId="28895" xr:uid="{C03CFB42-99A1-486B-8CD8-534D25879B47}"/>
    <cellStyle name="_Row1_ASaetta3 5 3" xfId="21999" xr:uid="{C88619DF-4B28-4FF8-9E29-2FF1E048EC90}"/>
    <cellStyle name="_Row1_ASaetta3 6" xfId="6437" xr:uid="{C1E576F2-92DD-4BFB-877E-F58438C50931}"/>
    <cellStyle name="_Row1_ASaetta3 6 2" xfId="19648" xr:uid="{E38BB527-790F-49C7-A3EB-FD537ECB7251}"/>
    <cellStyle name="_Row1_ASaetta6" xfId="2501" xr:uid="{244E0554-C83E-4CCF-96CF-4BBADEC98DD7}"/>
    <cellStyle name="_Row1_ASaetta6 2" xfId="2502" xr:uid="{8CE7B50C-20D5-4C54-B604-F24A36574003}"/>
    <cellStyle name="_Row1_ASaetta6 2 2" xfId="8398" xr:uid="{7CE357D2-90EC-4A03-8C5E-A0215D94D448}"/>
    <cellStyle name="_Row1_ASaetta6 2 2 2" xfId="15696" xr:uid="{1E3CC6EE-25A8-44C4-9F10-6C7651B77A84}"/>
    <cellStyle name="_Row1_ASaetta6 2 2 2 2" xfId="28207" xr:uid="{FCFF535F-E749-4BF6-BE2E-9877CD5964E3}"/>
    <cellStyle name="_Row1_ASaetta6 2 2 3" xfId="21282" xr:uid="{81F275ED-E98C-4355-A36A-7782873C66B6}"/>
    <cellStyle name="_Row1_ASaetta6 2 3" xfId="9111" xr:uid="{206364F3-EC33-459E-84B5-77A89752BDB0}"/>
    <cellStyle name="_Row1_ASaetta6 2 3 2" xfId="16380" xr:uid="{F13148C7-ACE8-48AD-B247-9364C654B2A3}"/>
    <cellStyle name="_Row1_ASaetta6 2 3 2 2" xfId="28891" xr:uid="{C4C04026-6044-4417-A1C0-0C53E6B06532}"/>
    <cellStyle name="_Row1_ASaetta6 2 3 3" xfId="21995" xr:uid="{ED46EE99-0336-43DF-90DF-363AAE3FD34A}"/>
    <cellStyle name="_Row1_ASaetta6 2 4" xfId="6454" xr:uid="{BB80E3FB-1A79-47C8-BA64-60518ADDEEF3}"/>
    <cellStyle name="_Row1_ASaetta6 2 4 2" xfId="19665" xr:uid="{4943C0AE-8B25-4D0D-95DA-01574C77F2FB}"/>
    <cellStyle name="_Row1_ASaetta6 3" xfId="2503" xr:uid="{D16EA5BE-6704-4430-A3C0-89120D9E764E}"/>
    <cellStyle name="_Row1_ASaetta6 3 2" xfId="8399" xr:uid="{4F6CEB4A-7DF9-40A7-9781-4FFEA3151FBF}"/>
    <cellStyle name="_Row1_ASaetta6 3 2 2" xfId="15697" xr:uid="{9ECAB243-1A2D-4FA1-85CB-750E0D3D0BE9}"/>
    <cellStyle name="_Row1_ASaetta6 3 2 2 2" xfId="28208" xr:uid="{364773AA-1757-4F64-B014-4ABEC3EBDA0C}"/>
    <cellStyle name="_Row1_ASaetta6 3 2 3" xfId="21283" xr:uid="{CBF77E96-3543-423A-8D5E-1E82D84508FD}"/>
    <cellStyle name="_Row1_ASaetta6 3 3" xfId="9110" xr:uid="{1BFE645A-AF77-4EBD-82BB-6935BC0F6D00}"/>
    <cellStyle name="_Row1_ASaetta6 3 3 2" xfId="16379" xr:uid="{A8247EBE-0B97-4EFB-89BF-922E7BA5EDB5}"/>
    <cellStyle name="_Row1_ASaetta6 3 3 2 2" xfId="28890" xr:uid="{72CD98C4-F775-43EC-A44C-3ABC3DC10ACB}"/>
    <cellStyle name="_Row1_ASaetta6 3 3 3" xfId="21994" xr:uid="{A7A461A5-6695-4986-88CD-AD156B2C173F}"/>
    <cellStyle name="_Row1_ASaetta6 3 4" xfId="6466" xr:uid="{C61B4B5E-FEED-4F89-8CB1-C39F938C771A}"/>
    <cellStyle name="_Row1_ASaetta6 3 4 2" xfId="19677" xr:uid="{6E064453-8854-40D2-AED7-AE05C61A0733}"/>
    <cellStyle name="_Row1_ASaetta6 4" xfId="8397" xr:uid="{7F3B8DA0-D50E-4ADB-B9E8-F30737393C02}"/>
    <cellStyle name="_Row1_ASaetta6 4 2" xfId="15695" xr:uid="{6D5110F2-267A-453E-A329-924CAEF183AF}"/>
    <cellStyle name="_Row1_ASaetta6 4 2 2" xfId="28206" xr:uid="{BFB520F0-6F9D-4F32-A3C3-DBBFB2C48EB6}"/>
    <cellStyle name="_Row1_ASaetta6 4 3" xfId="21281" xr:uid="{499E2B3E-766D-40DD-A893-5126A85997C9}"/>
    <cellStyle name="_Row1_ASaetta6 5" xfId="9112" xr:uid="{EC6D82FF-5E96-4076-8D9A-7D53A73C8A5F}"/>
    <cellStyle name="_Row1_ASaetta6 5 2" xfId="16381" xr:uid="{4DAA9727-8042-4DBB-8EA9-8968D968BD2F}"/>
    <cellStyle name="_Row1_ASaetta6 5 2 2" xfId="28892" xr:uid="{46A7CE99-D38F-47BE-9388-BAE9B8096BF1}"/>
    <cellStyle name="_Row1_ASaetta6 5 3" xfId="21996" xr:uid="{75C25470-50C9-4248-B474-C4B26A643269}"/>
    <cellStyle name="_Row1_ASaetta6 6" xfId="6453" xr:uid="{E9C7556D-064A-4DE7-A74D-B9AC523C24ED}"/>
    <cellStyle name="_Row1_ASaetta6 6 2" xfId="19664" xr:uid="{F81BD903-7430-4219-B2D6-5936351A6B21}"/>
    <cellStyle name="_Row1_Auto " xfId="2504" xr:uid="{40BE393A-DD4D-448B-B34B-ED007DC00032}"/>
    <cellStyle name="_Row1_Auto  2" xfId="2505" xr:uid="{C0C13EC1-9A7D-40ED-870E-F55F33253E52}"/>
    <cellStyle name="_Row1_Auto  2 2" xfId="8401" xr:uid="{018383AA-D322-4100-A9EF-5678B57CC967}"/>
    <cellStyle name="_Row1_Auto  2 2 2" xfId="15699" xr:uid="{0036A2C2-E945-4DB5-BE96-4FE74DB2735C}"/>
    <cellStyle name="_Row1_Auto  2 2 2 2" xfId="28210" xr:uid="{6EEB3864-7EA0-452A-BE81-07B40C4B3F9C}"/>
    <cellStyle name="_Row1_Auto  2 2 3" xfId="21285" xr:uid="{0CBC6617-8397-479D-A8F4-89D735081468}"/>
    <cellStyle name="_Row1_Auto  2 3" xfId="9109" xr:uid="{BF4E27EA-1ADA-4BF4-953D-B73D3C9B1D3A}"/>
    <cellStyle name="_Row1_Auto  2 3 2" xfId="16378" xr:uid="{287452BA-F0EB-4105-A8B6-F57722A96D29}"/>
    <cellStyle name="_Row1_Auto  2 3 2 2" xfId="28889" xr:uid="{A5E146F4-4F00-46E7-A22A-1AF45082EB5F}"/>
    <cellStyle name="_Row1_Auto  2 3 3" xfId="21993" xr:uid="{2557F017-8871-45D8-920D-EF4F82327D33}"/>
    <cellStyle name="_Row1_Auto  2 4" xfId="6489" xr:uid="{D7A8228B-D5C4-4FB9-8253-5E9CB43FDC5B}"/>
    <cellStyle name="_Row1_Auto  2 4 2" xfId="19700" xr:uid="{380FDC24-82C9-40C8-8E17-FBB8841D47EC}"/>
    <cellStyle name="_Row1_Auto  3" xfId="2506" xr:uid="{8F4A43C0-5445-4A84-98E8-E9DDE3765693}"/>
    <cellStyle name="_Row1_Auto  3 2" xfId="8402" xr:uid="{095EE8B8-486D-4BCC-AC7A-26A51382B273}"/>
    <cellStyle name="_Row1_Auto  3 2 2" xfId="15700" xr:uid="{03BEA4CC-C203-487E-9DE6-4B16131F34F3}"/>
    <cellStyle name="_Row1_Auto  3 2 2 2" xfId="28211" xr:uid="{BCE584C0-1349-4B87-9501-DFC5426CD918}"/>
    <cellStyle name="_Row1_Auto  3 2 3" xfId="21286" xr:uid="{8142B3D3-19D8-4775-87A9-E4F32B928E91}"/>
    <cellStyle name="_Row1_Auto  3 3" xfId="9106" xr:uid="{F912E61B-5173-44C6-AE65-D86C202F48E5}"/>
    <cellStyle name="_Row1_Auto  3 3 2" xfId="16376" xr:uid="{C8AE4B92-A2D8-457D-928C-3822058F4374}"/>
    <cellStyle name="_Row1_Auto  3 3 2 2" xfId="28887" xr:uid="{AD065974-4E8B-4501-92FB-99EE29F96B99}"/>
    <cellStyle name="_Row1_Auto  3 3 3" xfId="21990" xr:uid="{F583F67A-2D5E-476D-B5E9-F0F8109A3319}"/>
    <cellStyle name="_Row1_Auto  3 4" xfId="6495" xr:uid="{B7E6CA70-E4B0-41E3-A87B-18E37FA50650}"/>
    <cellStyle name="_Row1_Auto  3 4 2" xfId="19706" xr:uid="{FD36C99B-66FA-4F86-99C5-790F0990CB4C}"/>
    <cellStyle name="_Row1_Auto  4" xfId="8400" xr:uid="{C6E18823-3B31-47A9-BCD6-562AE338D9F8}"/>
    <cellStyle name="_Row1_Auto  4 2" xfId="15698" xr:uid="{CDD9EFA0-CBF7-4E1B-BC20-0DC8FA7CD221}"/>
    <cellStyle name="_Row1_Auto  4 2 2" xfId="28209" xr:uid="{F0D8CDE9-6149-4759-BF52-6AF3BEEF10C1}"/>
    <cellStyle name="_Row1_Auto  4 3" xfId="21284" xr:uid="{AFC40935-84E7-45EC-AFD2-518EE9E861CF}"/>
    <cellStyle name="_Row1_Auto  5" xfId="9108" xr:uid="{60B4C509-2619-4449-87BE-9F8946FBA9A0}"/>
    <cellStyle name="_Row1_Auto  5 2" xfId="16377" xr:uid="{04F8FE2C-BE84-43D4-8D87-36F468D1E6E4}"/>
    <cellStyle name="_Row1_Auto  5 2 2" xfId="28888" xr:uid="{FB410BC1-ADEE-4B64-BAD1-58179141E0C5}"/>
    <cellStyle name="_Row1_Auto  5 3" xfId="21992" xr:uid="{36B525C1-B50C-4CF2-A60C-A8D10EEFAF84}"/>
    <cellStyle name="_Row1_Auto  6" xfId="6472" xr:uid="{D7032323-D22D-444D-A523-B7FB0B02D73D}"/>
    <cellStyle name="_Row1_Auto  6 2" xfId="19683" xr:uid="{E6A368B6-5331-422A-85EB-B5551FF7FDCB}"/>
    <cellStyle name="_Row1_Avio Graf" xfId="2507" xr:uid="{C20398AC-960A-4F1A-A313-E5C2D5733B59}"/>
    <cellStyle name="_Row1_Avio Proventi Oneri full year" xfId="2508" xr:uid="{01C19284-FBDA-4AFC-8CBA-FDDE4ADAC71E}"/>
    <cellStyle name="_Row1_B.S. Graf. ROF5 II°Q e 6ytd" xfId="2509" xr:uid="{5EDCF674-7FFC-49C8-AAEC-A3C21BFB6983}"/>
    <cellStyle name="_Row1_B.S.Dett. Prov.On.Op.Stra" xfId="2510" xr:uid="{EF6BEAC7-3768-4152-87AA-A456CFFEB648}"/>
    <cellStyle name="_Row1_B.S.Dett. Prov.On.Op.Stra 2" xfId="2511" xr:uid="{A6AD858E-A995-49E2-B438-9C0E71ABE5D1}"/>
    <cellStyle name="_Row1_B.S.Dett. Prov.On.Op.Stra 2 2" xfId="8407" xr:uid="{FF11786F-693E-47C9-95EE-9CB2324F783C}"/>
    <cellStyle name="_Row1_B.S.Dett. Prov.On.Op.Stra 2 2 2" xfId="15704" xr:uid="{5DEFF588-CD24-4162-8896-9799E9A79916}"/>
    <cellStyle name="_Row1_B.S.Dett. Prov.On.Op.Stra 2 2 2 2" xfId="28215" xr:uid="{75E150AB-00F0-483C-B084-21319D5678FC}"/>
    <cellStyle name="_Row1_B.S.Dett. Prov.On.Op.Stra 2 2 3" xfId="21291" xr:uid="{B9F4EAB6-0030-4C2D-8BE0-64DC887B1B39}"/>
    <cellStyle name="_Row1_B.S.Dett. Prov.On.Op.Stra 2 3" xfId="9103" xr:uid="{7394DD82-64A2-40B5-87B0-CDC092BEA4F4}"/>
    <cellStyle name="_Row1_B.S.Dett. Prov.On.Op.Stra 2 3 2" xfId="16375" xr:uid="{F1160496-B860-4B04-A7A3-7B96C0539286}"/>
    <cellStyle name="_Row1_B.S.Dett. Prov.On.Op.Stra 2 3 2 2" xfId="28886" xr:uid="{66534313-D4E4-4077-BCF9-98EF93332808}"/>
    <cellStyle name="_Row1_B.S.Dett. Prov.On.Op.Stra 2 3 3" xfId="21987" xr:uid="{1C4A6FC9-F224-41EA-B8A7-3D2AB89677E0}"/>
    <cellStyle name="_Row1_B.S.Dett. Prov.On.Op.Stra 2 4" xfId="6506" xr:uid="{F5A9DDF2-9EA3-4C6D-92EA-1F5098EC349F}"/>
    <cellStyle name="_Row1_B.S.Dett. Prov.On.Op.Stra 2 4 2" xfId="19717" xr:uid="{3EF0433F-7C62-4A3D-BF1F-59275F0A24C9}"/>
    <cellStyle name="_Row1_B.S.Dett. Prov.On.Op.Stra 3" xfId="2512" xr:uid="{C0DE03EC-925B-4290-A3B9-3EFEE21274CF}"/>
    <cellStyle name="_Row1_B.S.Dett. Prov.On.Op.Stra 3 2" xfId="8408" xr:uid="{88FD33C4-6FE0-4F08-A2F8-6CE8CDAE763D}"/>
    <cellStyle name="_Row1_B.S.Dett. Prov.On.Op.Stra 3 2 2" xfId="15705" xr:uid="{DEE4A580-3135-47F9-AD1F-CC86130EDDEF}"/>
    <cellStyle name="_Row1_B.S.Dett. Prov.On.Op.Stra 3 2 2 2" xfId="28216" xr:uid="{DA13F31E-BC18-42BF-9389-BA9A0752000F}"/>
    <cellStyle name="_Row1_B.S.Dett. Prov.On.Op.Stra 3 2 3" xfId="21292" xr:uid="{D705E39F-2E91-4071-A09F-8C30D7EE17FB}"/>
    <cellStyle name="_Row1_B.S.Dett. Prov.On.Op.Stra 3 3" xfId="9100" xr:uid="{16DD62D4-2AE8-424E-8BF9-B2ED766D616A}"/>
    <cellStyle name="_Row1_B.S.Dett. Prov.On.Op.Stra 3 3 2" xfId="16372" xr:uid="{55C92CDD-9D09-42D9-9E49-28B56890E186}"/>
    <cellStyle name="_Row1_B.S.Dett. Prov.On.Op.Stra 3 3 2 2" xfId="28883" xr:uid="{34B30256-E659-4364-9864-92307E40FB96}"/>
    <cellStyle name="_Row1_B.S.Dett. Prov.On.Op.Stra 3 3 3" xfId="21984" xr:uid="{B20E43E0-B755-4A44-B971-733441D4A121}"/>
    <cellStyle name="_Row1_B.S.Dett. Prov.On.Op.Stra 3 4" xfId="6533" xr:uid="{6616AA04-3512-4403-AEB9-D10A7E5C1CB8}"/>
    <cellStyle name="_Row1_B.S.Dett. Prov.On.Op.Stra 3 4 2" xfId="19744" xr:uid="{BDD635C7-08BA-4052-85EF-76B976467D0A}"/>
    <cellStyle name="_Row1_B.S.Dett. Prov.On.Op.Stra 4" xfId="8406" xr:uid="{0F2DDC59-AE1B-45FF-B883-27D2A7234B4B}"/>
    <cellStyle name="_Row1_B.S.Dett. Prov.On.Op.Stra 4 2" xfId="15703" xr:uid="{E179BB2A-3B7D-4A02-9535-E1BA1BA74723}"/>
    <cellStyle name="_Row1_B.S.Dett. Prov.On.Op.Stra 4 2 2" xfId="28214" xr:uid="{F1229842-78A0-4AD5-9A45-35CF08FED1C0}"/>
    <cellStyle name="_Row1_B.S.Dett. Prov.On.Op.Stra 4 3" xfId="21290" xr:uid="{8C0FDFCE-F100-41F3-881D-85EABB1C2E37}"/>
    <cellStyle name="_Row1_B.S.Dett. Prov.On.Op.Stra 5" xfId="9102" xr:uid="{3EA1D1CA-C557-4D52-8A01-E71FFB64D2D1}"/>
    <cellStyle name="_Row1_B.S.Dett. Prov.On.Op.Stra 5 2" xfId="16374" xr:uid="{3913F793-E87D-47A3-B120-22366A573519}"/>
    <cellStyle name="_Row1_B.S.Dett. Prov.On.Op.Stra 5 2 2" xfId="28885" xr:uid="{86B393C2-F676-4FC4-9119-B84C70F3D4E6}"/>
    <cellStyle name="_Row1_B.S.Dett. Prov.On.Op.Stra 5 3" xfId="21986" xr:uid="{723727FA-1A4C-4058-9F55-9505BD9027D5}"/>
    <cellStyle name="_Row1_B.S.Dett. Prov.On.Op.Stra 6" xfId="6510" xr:uid="{9154F518-15A6-4A17-A6D4-69D294EFD73E}"/>
    <cellStyle name="_Row1_B.S.Dett. Prov.On.Op.Stra 6 2" xfId="19721" xr:uid="{B3C88870-0F9E-49A0-9ED1-9412510B6843}"/>
    <cellStyle name="_Row1_B.Sol. Prov.On.OP.STRA.DEF" xfId="2513" xr:uid="{E7775F8F-04D1-4878-BB3E-1DFA3CBD8B96}"/>
    <cellStyle name="_Row1_B.Sol. Prov.On.OP.STRA.DEF 2" xfId="2514" xr:uid="{6FA294D5-00D0-4A68-ABAB-B8D9164EA6FE}"/>
    <cellStyle name="_Row1_B.Sol. Prov.On.OP.STRA.DEF 2 2" xfId="8410" xr:uid="{AC9C62DE-246F-4FBF-B7D0-F0B602D4CD15}"/>
    <cellStyle name="_Row1_B.Sol. Prov.On.OP.STRA.DEF 2 2 2" xfId="15707" xr:uid="{51592EFD-F71E-4B34-9AA8-258525FF326A}"/>
    <cellStyle name="_Row1_B.Sol. Prov.On.OP.STRA.DEF 2 2 2 2" xfId="28218" xr:uid="{B021D016-DC31-4FAD-ADDE-B16484BF96A1}"/>
    <cellStyle name="_Row1_B.Sol. Prov.On.OP.STRA.DEF 2 2 3" xfId="21294" xr:uid="{5C9867EE-063F-4FA1-B1EF-F7AC1354E2BD}"/>
    <cellStyle name="_Row1_B.Sol. Prov.On.OP.STRA.DEF 2 3" xfId="9098" xr:uid="{04DF943B-5ED8-4D37-AC7E-B80FD37CC38A}"/>
    <cellStyle name="_Row1_B.Sol. Prov.On.OP.STRA.DEF 2 3 2" xfId="16370" xr:uid="{49DAED3A-6D8A-4140-9806-674952B23612}"/>
    <cellStyle name="_Row1_B.Sol. Prov.On.OP.STRA.DEF 2 3 2 2" xfId="28881" xr:uid="{0F975B80-05B7-4D55-AEC8-CB9997F09CB8}"/>
    <cellStyle name="_Row1_B.Sol. Prov.On.OP.STRA.DEF 2 3 3" xfId="21982" xr:uid="{548510F4-1499-482A-8EFD-5E661865999E}"/>
    <cellStyle name="_Row1_B.Sol. Prov.On.OP.STRA.DEF 2 4" xfId="6543" xr:uid="{BC44635E-61B7-4F6D-BFF4-43725DF09CD1}"/>
    <cellStyle name="_Row1_B.Sol. Prov.On.OP.STRA.DEF 2 4 2" xfId="19754" xr:uid="{8BB86217-94B1-4BA7-94F0-BF107DEC0A68}"/>
    <cellStyle name="_Row1_B.Sol. Prov.On.OP.STRA.DEF 3" xfId="2515" xr:uid="{702B194D-5D56-4CCB-A6E6-604A85130281}"/>
    <cellStyle name="_Row1_B.Sol. Prov.On.OP.STRA.DEF 3 2" xfId="8411" xr:uid="{F61B0777-875F-4D88-8A5B-19A2DE0EE634}"/>
    <cellStyle name="_Row1_B.Sol. Prov.On.OP.STRA.DEF 3 2 2" xfId="15708" xr:uid="{F70B25D8-2479-484E-8378-7C8FB680B507}"/>
    <cellStyle name="_Row1_B.Sol. Prov.On.OP.STRA.DEF 3 2 2 2" xfId="28219" xr:uid="{813A3271-1AD5-42A4-BF1B-B476EBC5F0E4}"/>
    <cellStyle name="_Row1_B.Sol. Prov.On.OP.STRA.DEF 3 2 3" xfId="21295" xr:uid="{AA430CA9-B351-46E0-858B-29DB39DF41A2}"/>
    <cellStyle name="_Row1_B.Sol. Prov.On.OP.STRA.DEF 3 3" xfId="9099" xr:uid="{5E9ECE57-0333-4404-A554-6F181282CB9C}"/>
    <cellStyle name="_Row1_B.Sol. Prov.On.OP.STRA.DEF 3 3 2" xfId="16371" xr:uid="{CE480657-48FE-4265-A990-ADA3EB2EEF91}"/>
    <cellStyle name="_Row1_B.Sol. Prov.On.OP.STRA.DEF 3 3 2 2" xfId="28882" xr:uid="{E56AB24F-E6B1-4F1B-AFF9-AB45308DDBA4}"/>
    <cellStyle name="_Row1_B.Sol. Prov.On.OP.STRA.DEF 3 3 3" xfId="21983" xr:uid="{23356A24-8950-4514-B3C2-DD43B4A32804}"/>
    <cellStyle name="_Row1_B.Sol. Prov.On.OP.STRA.DEF 3 4" xfId="6534" xr:uid="{B9B1497B-7F2F-4388-BF64-B0A128CFEAFF}"/>
    <cellStyle name="_Row1_B.Sol. Prov.On.OP.STRA.DEF 3 4 2" xfId="19745" xr:uid="{A1102A19-8C05-408E-BE65-A01673AE559F}"/>
    <cellStyle name="_Row1_B.Sol. Prov.On.OP.STRA.DEF 4" xfId="8409" xr:uid="{7FA733CD-A583-456B-AFF5-65CB74E37034}"/>
    <cellStyle name="_Row1_B.Sol. Prov.On.OP.STRA.DEF 4 2" xfId="15706" xr:uid="{81B76531-935C-4EFA-AA5F-C7C2E35AC638}"/>
    <cellStyle name="_Row1_B.Sol. Prov.On.OP.STRA.DEF 4 2 2" xfId="28217" xr:uid="{4404612E-93A3-4802-B49B-4DAC517F9AFA}"/>
    <cellStyle name="_Row1_B.Sol. Prov.On.OP.STRA.DEF 4 3" xfId="21293" xr:uid="{5250CFD8-8B74-4383-A9A2-42DDA4A41C6A}"/>
    <cellStyle name="_Row1_B.Sol. Prov.On.OP.STRA.DEF 5" xfId="9101" xr:uid="{BDE15FC0-0787-4BD6-8011-77B0101682BA}"/>
    <cellStyle name="_Row1_B.Sol. Prov.On.OP.STRA.DEF 5 2" xfId="16373" xr:uid="{7B317586-5E0B-4FB9-90A1-8397ECDD08B0}"/>
    <cellStyle name="_Row1_B.Sol. Prov.On.OP.STRA.DEF 5 2 2" xfId="28884" xr:uid="{25C8BE8E-F0CE-4090-86BE-5972F849B977}"/>
    <cellStyle name="_Row1_B.Sol. Prov.On.OP.STRA.DEF 5 3" xfId="21985" xr:uid="{F5435450-EB97-43D9-97A2-0A8211BE7656}"/>
    <cellStyle name="_Row1_B.Sol. Prov.On.OP.STRA.DEF 6" xfId="6532" xr:uid="{4893783A-32A7-4CA1-81BD-2D690D6A2055}"/>
    <cellStyle name="_Row1_B.Sol. Prov.On.OP.STRA.DEF 6 2" xfId="19743" xr:uid="{B0015A78-67CD-4E66-86F1-389737BA8DF9}"/>
    <cellStyle name="_Row1_Bdg '04 cons" xfId="2516" xr:uid="{E1802A32-4443-49FB-8C08-F23390A5D4F9}"/>
    <cellStyle name="_Row1_Bdg '04 cons 2" xfId="2517" xr:uid="{177399A1-2F17-45B2-A192-21A399E3E642}"/>
    <cellStyle name="_Row1_Bdg '04 cons 2 2" xfId="8413" xr:uid="{9E46F433-508F-4B39-A957-F2B7BDE3CF4D}"/>
    <cellStyle name="_Row1_Bdg '04 cons 2 2 2" xfId="15710" xr:uid="{EE3236A0-9147-41C2-B5F6-EFF2D62D0297}"/>
    <cellStyle name="_Row1_Bdg '04 cons 2 2 2 2" xfId="28221" xr:uid="{726C15BB-3FA6-4828-A648-3E91888A011E}"/>
    <cellStyle name="_Row1_Bdg '04 cons 2 2 3" xfId="21297" xr:uid="{865991E2-6F2F-48E1-B07F-D82338B8E304}"/>
    <cellStyle name="_Row1_Bdg '04 cons 2 3" xfId="9096" xr:uid="{5F761DC1-778C-4CD5-8B14-8F45AE098E14}"/>
    <cellStyle name="_Row1_Bdg '04 cons 2 3 2" xfId="16368" xr:uid="{A3511B48-F661-453D-BD91-8469F032B7A5}"/>
    <cellStyle name="_Row1_Bdg '04 cons 2 3 2 2" xfId="28879" xr:uid="{BCE66B31-164D-4A11-B20A-9C71C0CAF6DC}"/>
    <cellStyle name="_Row1_Bdg '04 cons 2 3 3" xfId="21980" xr:uid="{A4A3E533-F321-442E-965E-D751D0B10104}"/>
    <cellStyle name="_Row1_Bdg '04 cons 2 4" xfId="6566" xr:uid="{86EB1C64-A174-4739-99DB-799BBC64BC7B}"/>
    <cellStyle name="_Row1_Bdg '04 cons 2 4 2" xfId="19777" xr:uid="{7FEF0108-7131-4F0A-B1DF-DE4BE7BCFFF2}"/>
    <cellStyle name="_Row1_Bdg '04 cons 3" xfId="2518" xr:uid="{3DA44BF2-5A3A-4747-8F04-C13FB4EE648C}"/>
    <cellStyle name="_Row1_Bdg '04 cons 3 2" xfId="8414" xr:uid="{BEDE9ACD-5F67-4C48-ADA0-23C3009E4352}"/>
    <cellStyle name="_Row1_Bdg '04 cons 3 2 2" xfId="15711" xr:uid="{EA465EB4-4195-4623-81B8-79F7EB87901D}"/>
    <cellStyle name="_Row1_Bdg '04 cons 3 2 2 2" xfId="28222" xr:uid="{A942CA02-E9D5-4EFF-AFA1-DF9143F35411}"/>
    <cellStyle name="_Row1_Bdg '04 cons 3 2 3" xfId="21298" xr:uid="{0103EA94-93EB-4BFB-8710-FADBE9AF2ED5}"/>
    <cellStyle name="_Row1_Bdg '04 cons 3 3" xfId="9095" xr:uid="{1F85B820-3AD7-4389-9372-CDD2DE356C9F}"/>
    <cellStyle name="_Row1_Bdg '04 cons 3 3 2" xfId="16367" xr:uid="{007A8B76-6739-48C9-B847-625F38014068}"/>
    <cellStyle name="_Row1_Bdg '04 cons 3 3 2 2" xfId="28878" xr:uid="{1548840F-840D-4E5B-B574-51773D993457}"/>
    <cellStyle name="_Row1_Bdg '04 cons 3 3 3" xfId="21979" xr:uid="{7CBCE371-4A95-42F5-879B-16FBFE18F598}"/>
    <cellStyle name="_Row1_Bdg '04 cons 3 4" xfId="6579" xr:uid="{C420A3CF-EDEE-43A6-8DE1-425EE84DF4C1}"/>
    <cellStyle name="_Row1_Bdg '04 cons 3 4 2" xfId="19790" xr:uid="{2AED08B6-65D8-4584-8584-705920BEE0F0}"/>
    <cellStyle name="_Row1_Bdg '04 cons 4" xfId="8412" xr:uid="{017359E0-FB7A-4875-BFCC-E2DF2C883C58}"/>
    <cellStyle name="_Row1_Bdg '04 cons 4 2" xfId="15709" xr:uid="{60C6D227-002E-461F-9B13-479C7EF610DD}"/>
    <cellStyle name="_Row1_Bdg '04 cons 4 2 2" xfId="28220" xr:uid="{7FF8BAE6-7A30-4E40-9F7F-8BB23AA4726F}"/>
    <cellStyle name="_Row1_Bdg '04 cons 4 3" xfId="21296" xr:uid="{09A7571A-0F73-4028-B527-4EA6807C5790}"/>
    <cellStyle name="_Row1_Bdg '04 cons 5" xfId="9097" xr:uid="{D99DFC47-EF0F-4E83-BDD2-EBDB52500912}"/>
    <cellStyle name="_Row1_Bdg '04 cons 5 2" xfId="16369" xr:uid="{E1C60A8B-FE86-48BD-A7A6-E62DC92D640E}"/>
    <cellStyle name="_Row1_Bdg '04 cons 5 2 2" xfId="28880" xr:uid="{A4945006-2B32-42FF-BDAD-D12421FBDC69}"/>
    <cellStyle name="_Row1_Bdg '04 cons 5 3" xfId="21981" xr:uid="{666042AA-412C-49A7-9F12-1DB477B106C4}"/>
    <cellStyle name="_Row1_Bdg '04 cons 6" xfId="6567" xr:uid="{A1A29EED-4CD3-4E20-9E07-27CC50280450}"/>
    <cellStyle name="_Row1_Bdg '04 cons 6 2" xfId="19778" xr:uid="{8461571D-B6DB-4529-B1D2-B450C73F3ACA}"/>
    <cellStyle name="_Row1_BDG 2004 A-TOTALE SETTORE capogruppo" xfId="2519" xr:uid="{11DD4C61-7B04-4055-A50F-75944FE6B3F5}"/>
    <cellStyle name="_Row1_BDG 2004 A-TOTALE SETTORE capogruppo 2" xfId="2520" xr:uid="{991B096C-2ED6-4F96-80A4-526E7048C2B9}"/>
    <cellStyle name="_Row1_BDG 2004 A-TOTALE SETTORE capogruppo 2 2" xfId="8416" xr:uid="{1AD7B224-3DE3-4E26-BFD2-6B05AA218C1B}"/>
    <cellStyle name="_Row1_BDG 2004 A-TOTALE SETTORE capogruppo 2 2 2" xfId="15713" xr:uid="{859BF4C8-06AB-48F3-9BCE-CC5E69C9F2EF}"/>
    <cellStyle name="_Row1_BDG 2004 A-TOTALE SETTORE capogruppo 2 2 2 2" xfId="28224" xr:uid="{69BD090D-B9F4-4B2C-BB1A-E42DF5E9BDD3}"/>
    <cellStyle name="_Row1_BDG 2004 A-TOTALE SETTORE capogruppo 2 2 3" xfId="21300" xr:uid="{E41F6B47-92F3-4F47-A181-827E7AE56E96}"/>
    <cellStyle name="_Row1_BDG 2004 A-TOTALE SETTORE capogruppo 2 3" xfId="9093" xr:uid="{9E352FD8-5990-4FB7-9AA4-45D7AC49999D}"/>
    <cellStyle name="_Row1_BDG 2004 A-TOTALE SETTORE capogruppo 2 3 2" xfId="16365" xr:uid="{C3CFBBDA-958E-4F8B-9B81-1C1839415DC0}"/>
    <cellStyle name="_Row1_BDG 2004 A-TOTALE SETTORE capogruppo 2 3 2 2" xfId="28876" xr:uid="{BCC224DB-E274-4B63-A291-C1A0C89CE0BC}"/>
    <cellStyle name="_Row1_BDG 2004 A-TOTALE SETTORE capogruppo 2 3 3" xfId="21977" xr:uid="{2D97C56E-5356-4CF2-A81C-01643D3B58DB}"/>
    <cellStyle name="_Row1_BDG 2004 A-TOTALE SETTORE capogruppo 2 4" xfId="6588" xr:uid="{D2438FB6-6FDC-45A6-9D53-4423FB9D0238}"/>
    <cellStyle name="_Row1_BDG 2004 A-TOTALE SETTORE capogruppo 2 4 2" xfId="19799" xr:uid="{C37F5434-597C-4C9A-9D6C-81B669503D34}"/>
    <cellStyle name="_Row1_BDG 2004 A-TOTALE SETTORE capogruppo 3" xfId="2521" xr:uid="{FBA17E63-7D5A-47B6-93C3-4863FF776035}"/>
    <cellStyle name="_Row1_BDG 2004 A-TOTALE SETTORE capogruppo 3 2" xfId="8417" xr:uid="{CC270E05-FD75-4271-9A91-41150A4906B1}"/>
    <cellStyle name="_Row1_BDG 2004 A-TOTALE SETTORE capogruppo 3 2 2" xfId="15714" xr:uid="{2E5D3CAE-E1D9-48C6-8D7C-112288421037}"/>
    <cellStyle name="_Row1_BDG 2004 A-TOTALE SETTORE capogruppo 3 2 2 2" xfId="28225" xr:uid="{F9DE7E5A-F857-4D3E-A388-847292F0F71C}"/>
    <cellStyle name="_Row1_BDG 2004 A-TOTALE SETTORE capogruppo 3 2 3" xfId="21301" xr:uid="{FBCA6D20-1901-4559-B8CB-A056F7FCD682}"/>
    <cellStyle name="_Row1_BDG 2004 A-TOTALE SETTORE capogruppo 3 3" xfId="9092" xr:uid="{82A52851-6156-4EFF-B8B2-716F84B467CD}"/>
    <cellStyle name="_Row1_BDG 2004 A-TOTALE SETTORE capogruppo 3 3 2" xfId="16364" xr:uid="{2988588C-D562-4C76-82CC-610E58F3B9D6}"/>
    <cellStyle name="_Row1_BDG 2004 A-TOTALE SETTORE capogruppo 3 3 2 2" xfId="28875" xr:uid="{77EC7876-3622-4923-B634-A24A97247EFF}"/>
    <cellStyle name="_Row1_BDG 2004 A-TOTALE SETTORE capogruppo 3 3 3" xfId="21976" xr:uid="{0C686945-9B98-4D98-AC15-940B41F87B96}"/>
    <cellStyle name="_Row1_BDG 2004 A-TOTALE SETTORE capogruppo 3 4" xfId="6594" xr:uid="{D51D4132-74DD-4436-A725-EE2064DE02A2}"/>
    <cellStyle name="_Row1_BDG 2004 A-TOTALE SETTORE capogruppo 3 4 2" xfId="19805" xr:uid="{CF5D5B72-3C59-47C2-BA64-73F159F97B99}"/>
    <cellStyle name="_Row1_BDG 2004 A-TOTALE SETTORE capogruppo 4" xfId="8415" xr:uid="{EB1E3963-3F0F-4F70-8C8D-DD8AAA7B09A7}"/>
    <cellStyle name="_Row1_BDG 2004 A-TOTALE SETTORE capogruppo 4 2" xfId="15712" xr:uid="{3A9EE06F-D47D-4E98-8DD8-D97393A83B78}"/>
    <cellStyle name="_Row1_BDG 2004 A-TOTALE SETTORE capogruppo 4 2 2" xfId="28223" xr:uid="{46C1C9B8-4669-414F-8486-0A8726E85DA5}"/>
    <cellStyle name="_Row1_BDG 2004 A-TOTALE SETTORE capogruppo 4 3" xfId="21299" xr:uid="{7D2018A6-25C3-4630-883D-E30CE93FD2D4}"/>
    <cellStyle name="_Row1_BDG 2004 A-TOTALE SETTORE capogruppo 5" xfId="9094" xr:uid="{2CBCE637-C7F6-4F63-A5C5-6BF38E6C3D0C}"/>
    <cellStyle name="_Row1_BDG 2004 A-TOTALE SETTORE capogruppo 5 2" xfId="16366" xr:uid="{2AEAB7B6-F2A5-4FAE-9D16-DB99E1B6F6EB}"/>
    <cellStyle name="_Row1_BDG 2004 A-TOTALE SETTORE capogruppo 5 2 2" xfId="28877" xr:uid="{6E4AB786-22A3-4490-ABF5-450C905D2274}"/>
    <cellStyle name="_Row1_BDG 2004 A-TOTALE SETTORE capogruppo 5 3" xfId="21978" xr:uid="{A9398444-B535-4194-88C1-8612C6F21BDF}"/>
    <cellStyle name="_Row1_BDG 2004 A-TOTALE SETTORE capogruppo 6" xfId="6578" xr:uid="{FFAD091B-A26E-4D3B-A7CC-84C80E271436}"/>
    <cellStyle name="_Row1_BDG 2004 A-TOTALE SETTORE capogruppo 6 2" xfId="19789" xr:uid="{683D9D1F-D5AB-4D24-BC9F-A2A49FBDC1D4}"/>
    <cellStyle name="_Row1_BDG 2004 BU INDUSTRIALI" xfId="2522" xr:uid="{4B9616C7-F48F-4D8F-A364-53414E69C9EA}"/>
    <cellStyle name="_Row1_BDG 2004 BU INDUSTRIALI 2" xfId="2523" xr:uid="{AAA3210D-CFD0-4DC2-87A6-D96E7CF52033}"/>
    <cellStyle name="_Row1_BDG 2004 BU INDUSTRIALI 2 2" xfId="8419" xr:uid="{4351F2D5-0BE0-411B-9453-BCD07584B54F}"/>
    <cellStyle name="_Row1_BDG 2004 BU INDUSTRIALI 2 2 2" xfId="15716" xr:uid="{F929A1B8-138D-4CAA-9D40-B3AA650B6A1D}"/>
    <cellStyle name="_Row1_BDG 2004 BU INDUSTRIALI 2 2 2 2" xfId="28227" xr:uid="{E5B400A2-9245-493D-B0D5-AAEA35CE0E4C}"/>
    <cellStyle name="_Row1_BDG 2004 BU INDUSTRIALI 2 2 3" xfId="21303" xr:uid="{51AD722A-8193-4CA7-94B9-4B6F094CA085}"/>
    <cellStyle name="_Row1_BDG 2004 BU INDUSTRIALI 2 3" xfId="9090" xr:uid="{AAC00C81-2E09-4FDC-B026-18751AF73C1E}"/>
    <cellStyle name="_Row1_BDG 2004 BU INDUSTRIALI 2 3 2" xfId="16362" xr:uid="{FA5B773F-C830-4C4E-BB91-2BC704BF2839}"/>
    <cellStyle name="_Row1_BDG 2004 BU INDUSTRIALI 2 3 2 2" xfId="28873" xr:uid="{CEE8BBB8-2898-4351-8DB6-E2682D366243}"/>
    <cellStyle name="_Row1_BDG 2004 BU INDUSTRIALI 2 3 3" xfId="21974" xr:uid="{8F383163-A908-4B25-B4E7-9F13FC775171}"/>
    <cellStyle name="_Row1_BDG 2004 BU INDUSTRIALI 2 4" xfId="6606" xr:uid="{B0E9535F-D5FB-40FE-AEFA-61992E60C134}"/>
    <cellStyle name="_Row1_BDG 2004 BU INDUSTRIALI 2 4 2" xfId="19817" xr:uid="{3105AF8A-6BFC-41EB-8D83-76E02A209739}"/>
    <cellStyle name="_Row1_BDG 2004 BU INDUSTRIALI 3" xfId="2524" xr:uid="{564A6851-FBB8-420A-AB06-B3F690BD956A}"/>
    <cellStyle name="_Row1_BDG 2004 BU INDUSTRIALI 3 2" xfId="8420" xr:uid="{E12655F2-CB57-4F59-87EC-146D0A0BB512}"/>
    <cellStyle name="_Row1_BDG 2004 BU INDUSTRIALI 3 2 2" xfId="15717" xr:uid="{6DE047F9-6C77-4482-AC38-85BD6DA302C4}"/>
    <cellStyle name="_Row1_BDG 2004 BU INDUSTRIALI 3 2 2 2" xfId="28228" xr:uid="{FDD1FA25-A2A3-48A5-B0A9-43567CFEA372}"/>
    <cellStyle name="_Row1_BDG 2004 BU INDUSTRIALI 3 2 3" xfId="21304" xr:uid="{3BEDA76D-8D84-4AF1-8EC7-61788499B1B5}"/>
    <cellStyle name="_Row1_BDG 2004 BU INDUSTRIALI 3 3" xfId="9089" xr:uid="{ED4F5392-654C-443F-B379-1BC7A4501C48}"/>
    <cellStyle name="_Row1_BDG 2004 BU INDUSTRIALI 3 3 2" xfId="16361" xr:uid="{CB070010-6B65-46B9-8211-EDFF3C26FF10}"/>
    <cellStyle name="_Row1_BDG 2004 BU INDUSTRIALI 3 3 2 2" xfId="28872" xr:uid="{06A3B664-FE40-4CA4-8F1F-19A8FEAB0F45}"/>
    <cellStyle name="_Row1_BDG 2004 BU INDUSTRIALI 3 3 3" xfId="21973" xr:uid="{8F5DD6A6-87CC-483C-A05B-3DF759E1EE3F}"/>
    <cellStyle name="_Row1_BDG 2004 BU INDUSTRIALI 3 4" xfId="6607" xr:uid="{898DD6D5-A90A-4A6F-930A-A2FB1573D5BC}"/>
    <cellStyle name="_Row1_BDG 2004 BU INDUSTRIALI 3 4 2" xfId="19818" xr:uid="{E46A2181-28E9-4E76-8CAC-656B49F3E538}"/>
    <cellStyle name="_Row1_BDG 2004 BU INDUSTRIALI 4" xfId="8418" xr:uid="{2A14B9B6-B787-46D0-8D00-865FCD6D44DB}"/>
    <cellStyle name="_Row1_BDG 2004 BU INDUSTRIALI 4 2" xfId="15715" xr:uid="{67082349-2FB1-432F-862E-5AED644E08D7}"/>
    <cellStyle name="_Row1_BDG 2004 BU INDUSTRIALI 4 2 2" xfId="28226" xr:uid="{D0B53C76-ED12-45A4-BDFC-572F5F69B008}"/>
    <cellStyle name="_Row1_BDG 2004 BU INDUSTRIALI 4 3" xfId="21302" xr:uid="{E4FDC09D-BF23-456B-9329-D2374D937585}"/>
    <cellStyle name="_Row1_BDG 2004 BU INDUSTRIALI 5" xfId="9091" xr:uid="{D57A4204-7C88-4F69-A083-CC98387A65F9}"/>
    <cellStyle name="_Row1_BDG 2004 BU INDUSTRIALI 5 2" xfId="16363" xr:uid="{11FB2B8B-E486-461E-8926-8BA582605699}"/>
    <cellStyle name="_Row1_BDG 2004 BU INDUSTRIALI 5 2 2" xfId="28874" xr:uid="{32EC33CC-B109-40F3-8D62-4CB345E2E58A}"/>
    <cellStyle name="_Row1_BDG 2004 BU INDUSTRIALI 5 3" xfId="21975" xr:uid="{A848B83D-73BA-4008-9A9F-71594319F5CA}"/>
    <cellStyle name="_Row1_BDG 2004 BU INDUSTRIALI 6" xfId="6598" xr:uid="{BA7292A6-3BDA-4D7F-86A0-5A13AFEDF1B4}"/>
    <cellStyle name="_Row1_BDG 2004 BU INDUSTRIALI 6 2" xfId="19809" xr:uid="{CB537EF2-4E23-4169-A01E-438CDCD35CF5}"/>
    <cellStyle name="_Row1_BDG 2004 BU INDUSTRIALI_rev" xfId="2525" xr:uid="{099A2BD7-4725-4680-81A6-B086D265FDCE}"/>
    <cellStyle name="_Row1_BDG 2004 BU INDUSTRIALI_rev 2" xfId="2526" xr:uid="{861ED33D-8DB5-4975-8FB9-90AB4B57E021}"/>
    <cellStyle name="_Row1_BDG 2004 BU INDUSTRIALI_rev 2 2" xfId="8422" xr:uid="{318B4BE4-4834-474E-AF16-106DFC8507FB}"/>
    <cellStyle name="_Row1_BDG 2004 BU INDUSTRIALI_rev 2 2 2" xfId="15719" xr:uid="{8B908488-7ED6-4521-9E5E-3C561D252E50}"/>
    <cellStyle name="_Row1_BDG 2004 BU INDUSTRIALI_rev 2 2 2 2" xfId="28230" xr:uid="{82A1E4B5-4FBC-4FE0-9C01-DF5BEFB1657F}"/>
    <cellStyle name="_Row1_BDG 2004 BU INDUSTRIALI_rev 2 2 3" xfId="21306" xr:uid="{D09F398C-CDC7-4032-9D0F-07ADA3A01B6F}"/>
    <cellStyle name="_Row1_BDG 2004 BU INDUSTRIALI_rev 2 3" xfId="9087" xr:uid="{C39A0961-A226-4347-A6C2-EC2789251AFA}"/>
    <cellStyle name="_Row1_BDG 2004 BU INDUSTRIALI_rev 2 3 2" xfId="16359" xr:uid="{6174F1A0-A2A1-4538-8AFA-677D64434B25}"/>
    <cellStyle name="_Row1_BDG 2004 BU INDUSTRIALI_rev 2 3 2 2" xfId="28870" xr:uid="{1EFD4954-81D0-4FB8-9DBF-6A6C72438927}"/>
    <cellStyle name="_Row1_BDG 2004 BU INDUSTRIALI_rev 2 3 3" xfId="21971" xr:uid="{ABEDB207-129A-45AE-B82E-49FD3E919166}"/>
    <cellStyle name="_Row1_BDG 2004 BU INDUSTRIALI_rev 2 4" xfId="6609" xr:uid="{B7C6C168-7B9E-4817-A7D8-E86124751373}"/>
    <cellStyle name="_Row1_BDG 2004 BU INDUSTRIALI_rev 2 4 2" xfId="19820" xr:uid="{D84C39D8-93F7-4F1D-9F77-44A257A87FD8}"/>
    <cellStyle name="_Row1_BDG 2004 BU INDUSTRIALI_rev 3" xfId="2527" xr:uid="{296283B3-C9A8-4307-BD46-2642DE0B5329}"/>
    <cellStyle name="_Row1_BDG 2004 BU INDUSTRIALI_rev 3 2" xfId="8423" xr:uid="{2624EC22-418A-4F35-8BF3-CFBF8D568070}"/>
    <cellStyle name="_Row1_BDG 2004 BU INDUSTRIALI_rev 3 2 2" xfId="15720" xr:uid="{6D0D5DDC-2244-4ED5-AA0E-2D020B4497D9}"/>
    <cellStyle name="_Row1_BDG 2004 BU INDUSTRIALI_rev 3 2 2 2" xfId="28231" xr:uid="{C21DBDB5-8B21-44EE-A894-66D0056FFDEA}"/>
    <cellStyle name="_Row1_BDG 2004 BU INDUSTRIALI_rev 3 2 3" xfId="21307" xr:uid="{9CE94B64-772D-44FA-A150-8D36D380F566}"/>
    <cellStyle name="_Row1_BDG 2004 BU INDUSTRIALI_rev 3 3" xfId="9086" xr:uid="{080FDE37-4F92-4870-923E-38CF832F7C01}"/>
    <cellStyle name="_Row1_BDG 2004 BU INDUSTRIALI_rev 3 3 2" xfId="16358" xr:uid="{F366A250-4317-4F1E-B73A-206EB9CF7FFC}"/>
    <cellStyle name="_Row1_BDG 2004 BU INDUSTRIALI_rev 3 3 2 2" xfId="28869" xr:uid="{FC024727-ECA9-419B-B2EE-0E003114E418}"/>
    <cellStyle name="_Row1_BDG 2004 BU INDUSTRIALI_rev 3 3 3" xfId="21970" xr:uid="{3A618A55-1015-43C5-B1BE-0679030AD470}"/>
    <cellStyle name="_Row1_BDG 2004 BU INDUSTRIALI_rev 3 4" xfId="6616" xr:uid="{F327A7AC-DA2D-425D-8EB0-DC801BEE154F}"/>
    <cellStyle name="_Row1_BDG 2004 BU INDUSTRIALI_rev 3 4 2" xfId="19827" xr:uid="{DBC7CF39-EC3C-4922-BA49-6EEB26389F62}"/>
    <cellStyle name="_Row1_BDG 2004 BU INDUSTRIALI_rev 4" xfId="8421" xr:uid="{DCF01C9A-E80F-48CA-8C66-B943D83B9E6D}"/>
    <cellStyle name="_Row1_BDG 2004 BU INDUSTRIALI_rev 4 2" xfId="15718" xr:uid="{0C137240-85EE-4FDD-99F8-5095D7ACCC10}"/>
    <cellStyle name="_Row1_BDG 2004 BU INDUSTRIALI_rev 4 2 2" xfId="28229" xr:uid="{FADDF6E1-2B7F-4729-98F6-1D8EBAF7EFF5}"/>
    <cellStyle name="_Row1_BDG 2004 BU INDUSTRIALI_rev 4 3" xfId="21305" xr:uid="{2B324DEE-F9A5-4921-837D-E9CAA034880F}"/>
    <cellStyle name="_Row1_BDG 2004 BU INDUSTRIALI_rev 5" xfId="9088" xr:uid="{97F74BD5-B830-480B-9B72-C1EF13CAC201}"/>
    <cellStyle name="_Row1_BDG 2004 BU INDUSTRIALI_rev 5 2" xfId="16360" xr:uid="{917765C1-063E-4E63-9D5E-24EDA6C3CAEB}"/>
    <cellStyle name="_Row1_BDG 2004 BU INDUSTRIALI_rev 5 2 2" xfId="28871" xr:uid="{E73A1163-E5D9-4FDE-B3BC-EF211B48EBC8}"/>
    <cellStyle name="_Row1_BDG 2004 BU INDUSTRIALI_rev 5 3" xfId="21972" xr:uid="{3E134875-6EDE-4435-BFE9-A6E2441F4EE4}"/>
    <cellStyle name="_Row1_BDG 2004 BU INDUSTRIALI_rev 6" xfId="6608" xr:uid="{86409224-893B-424C-8A27-1265391B5AF2}"/>
    <cellStyle name="_Row1_BDG 2004 BU INDUSTRIALI_rev 6 2" xfId="19819" xr:uid="{D26B6E42-151F-4DA6-93E0-824C0656A7FE}"/>
    <cellStyle name="_Row1_BDG 2004 TOTALE SETTORE FIAT" xfId="2528" xr:uid="{E0783F5C-717D-4CD4-BCBC-738B8826202D}"/>
    <cellStyle name="_Row1_BDG 2004 TOTALE SETTORE FIAT 2" xfId="2529" xr:uid="{60AF65A4-6EC2-4A7E-9AA3-422AF1F93C9B}"/>
    <cellStyle name="_Row1_BDG 2004 TOTALE SETTORE FIAT 2 2" xfId="8425" xr:uid="{1539D086-53D7-473A-A41A-18E9FEB62D61}"/>
    <cellStyle name="_Row1_BDG 2004 TOTALE SETTORE FIAT 2 2 2" xfId="15722" xr:uid="{9A643AEC-AEB3-4ADB-9DB6-8289233192D0}"/>
    <cellStyle name="_Row1_BDG 2004 TOTALE SETTORE FIAT 2 2 2 2" xfId="28233" xr:uid="{44332529-5490-483E-9131-328D8E2CF742}"/>
    <cellStyle name="_Row1_BDG 2004 TOTALE SETTORE FIAT 2 2 3" xfId="21309" xr:uid="{C18193FD-9422-4C44-8404-C11F238E0C81}"/>
    <cellStyle name="_Row1_BDG 2004 TOTALE SETTORE FIAT 2 3" xfId="9084" xr:uid="{92ABA1EC-15BE-4A6C-87BF-7EDE3977F305}"/>
    <cellStyle name="_Row1_BDG 2004 TOTALE SETTORE FIAT 2 3 2" xfId="16356" xr:uid="{ED4B827D-9B86-4757-8AE8-226F680F0FCA}"/>
    <cellStyle name="_Row1_BDG 2004 TOTALE SETTORE FIAT 2 3 2 2" xfId="28867" xr:uid="{5C0A291C-978B-4E15-A63C-4AF78196DC22}"/>
    <cellStyle name="_Row1_BDG 2004 TOTALE SETTORE FIAT 2 3 3" xfId="21968" xr:uid="{507905DA-B423-4CB3-80E8-FCED9B6DE869}"/>
    <cellStyle name="_Row1_BDG 2004 TOTALE SETTORE FIAT 2 4" xfId="6624" xr:uid="{97504B7D-CC2F-47C1-AA0B-61C33DFE0C1F}"/>
    <cellStyle name="_Row1_BDG 2004 TOTALE SETTORE FIAT 2 4 2" xfId="19835" xr:uid="{3E546E87-BB66-4DD5-9DB1-F929F2C69965}"/>
    <cellStyle name="_Row1_BDG 2004 TOTALE SETTORE FIAT 3" xfId="2530" xr:uid="{23880FFB-707E-40A8-8CC5-DF4138C1FE71}"/>
    <cellStyle name="_Row1_BDG 2004 TOTALE SETTORE FIAT 3 2" xfId="8426" xr:uid="{3425029B-DBCA-413B-8B79-BEC8B7430EF9}"/>
    <cellStyle name="_Row1_BDG 2004 TOTALE SETTORE FIAT 3 2 2" xfId="15723" xr:uid="{6537A698-1F54-4D41-9451-BEFCAFF2A1EF}"/>
    <cellStyle name="_Row1_BDG 2004 TOTALE SETTORE FIAT 3 2 2 2" xfId="28234" xr:uid="{7DCA7328-63B0-4442-B244-0AC51F840560}"/>
    <cellStyle name="_Row1_BDG 2004 TOTALE SETTORE FIAT 3 2 3" xfId="21310" xr:uid="{C81D6F3E-C3F2-4F05-ABB0-D71EB6BF1CED}"/>
    <cellStyle name="_Row1_BDG 2004 TOTALE SETTORE FIAT 3 3" xfId="9083" xr:uid="{42B01F7B-25E8-4135-A2C0-160BE7F24C6D}"/>
    <cellStyle name="_Row1_BDG 2004 TOTALE SETTORE FIAT 3 3 2" xfId="16355" xr:uid="{418DFA2B-9241-4B02-9F96-46A9CF7D5803}"/>
    <cellStyle name="_Row1_BDG 2004 TOTALE SETTORE FIAT 3 3 2 2" xfId="28866" xr:uid="{E1FAE6CF-C689-446F-9B47-839CB0AB97B5}"/>
    <cellStyle name="_Row1_BDG 2004 TOTALE SETTORE FIAT 3 3 3" xfId="21967" xr:uid="{5B377B8E-0CC5-4FDE-BE8F-453047F2E54E}"/>
    <cellStyle name="_Row1_BDG 2004 TOTALE SETTORE FIAT 3 4" xfId="6625" xr:uid="{3E33B084-A89A-4D30-84B1-B789E9E648FB}"/>
    <cellStyle name="_Row1_BDG 2004 TOTALE SETTORE FIAT 3 4 2" xfId="19836" xr:uid="{69600894-B017-4C7C-9143-86C002FD01BC}"/>
    <cellStyle name="_Row1_BDG 2004 TOTALE SETTORE FIAT 4" xfId="8424" xr:uid="{3D05EDF5-84AA-442C-820B-3EF9C3437940}"/>
    <cellStyle name="_Row1_BDG 2004 TOTALE SETTORE FIAT 4 2" xfId="15721" xr:uid="{F64F5277-B8FE-4EAC-B5C0-2FA3820677C8}"/>
    <cellStyle name="_Row1_BDG 2004 TOTALE SETTORE FIAT 4 2 2" xfId="28232" xr:uid="{295BC773-917E-4C4D-B995-BAEF4DBD615B}"/>
    <cellStyle name="_Row1_BDG 2004 TOTALE SETTORE FIAT 4 3" xfId="21308" xr:uid="{8D5F4CB1-04B3-4777-A17E-4EBC4242ABAE}"/>
    <cellStyle name="_Row1_BDG 2004 TOTALE SETTORE FIAT 5" xfId="9085" xr:uid="{B563CBA7-92B9-4643-A959-24AE2B192114}"/>
    <cellStyle name="_Row1_BDG 2004 TOTALE SETTORE FIAT 5 2" xfId="16357" xr:uid="{D1FABAA8-695A-4044-B1B8-0CE8C32B8311}"/>
    <cellStyle name="_Row1_BDG 2004 TOTALE SETTORE FIAT 5 2 2" xfId="28868" xr:uid="{321E3036-1178-4F32-8241-098D4333535E}"/>
    <cellStyle name="_Row1_BDG 2004 TOTALE SETTORE FIAT 5 3" xfId="21969" xr:uid="{A0388952-F739-4587-9B0F-56F75F8243D2}"/>
    <cellStyle name="_Row1_BDG 2004 TOTALE SETTORE FIAT 6" xfId="6623" xr:uid="{FC745FA5-C86E-45BD-AFD5-82B202635DDC}"/>
    <cellStyle name="_Row1_BDG 2004 TOTALE SETTORE FIAT 6 2" xfId="19834" xr:uid="{D278A469-2A64-4B26-B00E-ACDCC16A863D}"/>
    <cellStyle name="_Row1_BDG 2004 TOTALE SETTORE_rev" xfId="2531" xr:uid="{8C78E7E2-09E4-4A7C-9635-DF03C1FD646D}"/>
    <cellStyle name="_Row1_BDG 2004 TOTALE SETTORE_rev 2" xfId="2532" xr:uid="{4DA4D3A1-6AB6-403E-88A6-B79FF5786822}"/>
    <cellStyle name="_Row1_BDG 2004 TOTALE SETTORE_rev 2 2" xfId="8428" xr:uid="{442382E6-B134-41F2-A2D0-EAC8DB419F20}"/>
    <cellStyle name="_Row1_BDG 2004 TOTALE SETTORE_rev 2 2 2" xfId="15725" xr:uid="{71D99BE0-84D9-4703-BAE5-51F778DFB4DF}"/>
    <cellStyle name="_Row1_BDG 2004 TOTALE SETTORE_rev 2 2 2 2" xfId="28236" xr:uid="{0EC07E9B-9119-47F7-9F7B-F311F67C634A}"/>
    <cellStyle name="_Row1_BDG 2004 TOTALE SETTORE_rev 2 2 3" xfId="21312" xr:uid="{A423586E-584B-49F8-B6CB-1350CD164DF5}"/>
    <cellStyle name="_Row1_BDG 2004 TOTALE SETTORE_rev 2 3" xfId="9081" xr:uid="{65F8EB6D-91AF-40BB-AEED-8C52B1E1A122}"/>
    <cellStyle name="_Row1_BDG 2004 TOTALE SETTORE_rev 2 3 2" xfId="16353" xr:uid="{9CC342D7-788E-47A3-888A-3BDD236DB131}"/>
    <cellStyle name="_Row1_BDG 2004 TOTALE SETTORE_rev 2 3 2 2" xfId="28864" xr:uid="{5CB95D4B-DB44-4B28-86AE-A7AF8588C807}"/>
    <cellStyle name="_Row1_BDG 2004 TOTALE SETTORE_rev 2 3 3" xfId="21965" xr:uid="{C2074B41-5A25-4BE9-B309-62CBFB47AB05}"/>
    <cellStyle name="_Row1_BDG 2004 TOTALE SETTORE_rev 2 4" xfId="6632" xr:uid="{C0A67789-CB56-4477-A851-F5769404B1A1}"/>
    <cellStyle name="_Row1_BDG 2004 TOTALE SETTORE_rev 2 4 2" xfId="19843" xr:uid="{B156E849-ABF3-405C-9268-1BFCB39F5F44}"/>
    <cellStyle name="_Row1_BDG 2004 TOTALE SETTORE_rev 3" xfId="2533" xr:uid="{32FDAA01-9DA6-42DB-985E-A50D67BA9AB0}"/>
    <cellStyle name="_Row1_BDG 2004 TOTALE SETTORE_rev 3 2" xfId="8429" xr:uid="{49BD32ED-7370-4B4E-8A58-858BC797CA9C}"/>
    <cellStyle name="_Row1_BDG 2004 TOTALE SETTORE_rev 3 2 2" xfId="15726" xr:uid="{619FFC9D-C7A6-42EC-9BE2-63DEE00686D4}"/>
    <cellStyle name="_Row1_BDG 2004 TOTALE SETTORE_rev 3 2 2 2" xfId="28237" xr:uid="{8F1BB4A6-61E5-4C17-9284-49417263E8B0}"/>
    <cellStyle name="_Row1_BDG 2004 TOTALE SETTORE_rev 3 2 3" xfId="21313" xr:uid="{09AB403D-F1BA-4A52-8379-976BB173CF2B}"/>
    <cellStyle name="_Row1_BDG 2004 TOTALE SETTORE_rev 3 3" xfId="9080" xr:uid="{03FF9454-FBD2-4BC3-81CA-6A6237FF9D11}"/>
    <cellStyle name="_Row1_BDG 2004 TOTALE SETTORE_rev 3 3 2" xfId="16352" xr:uid="{D4967BC1-D7C6-4FB0-B4E0-0A663F38C4E8}"/>
    <cellStyle name="_Row1_BDG 2004 TOTALE SETTORE_rev 3 3 2 2" xfId="28863" xr:uid="{EF364952-7FFD-4B83-AA0F-17B7D1D1D487}"/>
    <cellStyle name="_Row1_BDG 2004 TOTALE SETTORE_rev 3 3 3" xfId="21964" xr:uid="{17194C5E-6006-4BE8-B3C0-9D73B6C2D6C4}"/>
    <cellStyle name="_Row1_BDG 2004 TOTALE SETTORE_rev 3 4" xfId="6633" xr:uid="{CFBCF413-BBBF-48DA-9C30-700B5A798D24}"/>
    <cellStyle name="_Row1_BDG 2004 TOTALE SETTORE_rev 3 4 2" xfId="19844" xr:uid="{3E8C5F74-2CB1-4F60-8EDF-0D20ADD089FC}"/>
    <cellStyle name="_Row1_BDG 2004 TOTALE SETTORE_rev 4" xfId="8427" xr:uid="{987CEED0-CAE7-49B7-B7E5-7C822091078D}"/>
    <cellStyle name="_Row1_BDG 2004 TOTALE SETTORE_rev 4 2" xfId="15724" xr:uid="{071A5CF8-2FA8-4580-98ED-28BCB00FF0AD}"/>
    <cellStyle name="_Row1_BDG 2004 TOTALE SETTORE_rev 4 2 2" xfId="28235" xr:uid="{6F4CBD18-80ED-46A1-BE7C-75DD2951C75C}"/>
    <cellStyle name="_Row1_BDG 2004 TOTALE SETTORE_rev 4 3" xfId="21311" xr:uid="{F7E0625C-D1F4-440A-9AA9-6FCF98FF23E1}"/>
    <cellStyle name="_Row1_BDG 2004 TOTALE SETTORE_rev 5" xfId="9082" xr:uid="{56E2BC35-5AD7-4B73-BCFD-65F3980C5459}"/>
    <cellStyle name="_Row1_BDG 2004 TOTALE SETTORE_rev 5 2" xfId="16354" xr:uid="{8C648439-8C6E-4B54-BC44-A527715F23BB}"/>
    <cellStyle name="_Row1_BDG 2004 TOTALE SETTORE_rev 5 2 2" xfId="28865" xr:uid="{39B7B7C2-58AC-42C1-AFB2-4F939321F324}"/>
    <cellStyle name="_Row1_BDG 2004 TOTALE SETTORE_rev 5 3" xfId="21966" xr:uid="{EEA71380-E62E-46B2-B29B-E2C8F26231B4}"/>
    <cellStyle name="_Row1_BDG 2004 TOTALE SETTORE_rev 6" xfId="6631" xr:uid="{398CABB9-9BB5-4D9D-A821-A84E57352EEF}"/>
    <cellStyle name="_Row1_BDG 2004 TOTALE SETTORE_rev 6 2" xfId="19842" xr:uid="{9D1CFA59-5984-4875-8997-A648468CDE27}"/>
    <cellStyle name="_Row1_BDG 2004 TOTALE SETTORE_rev_06_2010_Flash_Pratola Serra" xfId="2534" xr:uid="{A58B2B9A-5A89-4C35-BED3-AF4A87AD85B2}"/>
    <cellStyle name="_Row1_BDG 2004 TOTALE SETTORE_rev_06_2010_Flash_Pratola Serra 2" xfId="2535" xr:uid="{85C03321-9EAA-441E-BFA7-9360AB20B3CE}"/>
    <cellStyle name="_Row1_BDG 2004 TOTALE SETTORE_rev_06_2010_Flash_Pratola Serra 2 2" xfId="8431" xr:uid="{AB8623E7-E6D2-4F50-86BD-ECB10A868879}"/>
    <cellStyle name="_Row1_BDG 2004 TOTALE SETTORE_rev_06_2010_Flash_Pratola Serra 2 2 2" xfId="15728" xr:uid="{7579DA80-C61B-41CD-AA8C-80355E7BBE34}"/>
    <cellStyle name="_Row1_BDG 2004 TOTALE SETTORE_rev_06_2010_Flash_Pratola Serra 2 2 2 2" xfId="28239" xr:uid="{A63359FE-52C5-4283-B12A-E660A0C26134}"/>
    <cellStyle name="_Row1_BDG 2004 TOTALE SETTORE_rev_06_2010_Flash_Pratola Serra 2 2 3" xfId="21315" xr:uid="{B42FCE9B-4595-4C59-BE5D-FD9D75F63371}"/>
    <cellStyle name="_Row1_BDG 2004 TOTALE SETTORE_rev_06_2010_Flash_Pratola Serra 2 3" xfId="9078" xr:uid="{B34FD0E8-B897-46BE-961C-D0EDB2654733}"/>
    <cellStyle name="_Row1_BDG 2004 TOTALE SETTORE_rev_06_2010_Flash_Pratola Serra 2 3 2" xfId="16350" xr:uid="{C6D351C0-078A-4D82-9DD5-CCD2C72A7F84}"/>
    <cellStyle name="_Row1_BDG 2004 TOTALE SETTORE_rev_06_2010_Flash_Pratola Serra 2 3 2 2" xfId="28861" xr:uid="{6CAECE3A-FB5A-4B84-8867-2D8F2E1C51D5}"/>
    <cellStyle name="_Row1_BDG 2004 TOTALE SETTORE_rev_06_2010_Flash_Pratola Serra 2 3 3" xfId="21962" xr:uid="{87124E79-BC16-4CCA-9821-047328B40E00}"/>
    <cellStyle name="_Row1_BDG 2004 TOTALE SETTORE_rev_06_2010_Flash_Pratola Serra 2 4" xfId="6671" xr:uid="{D860AF88-75D3-4ACB-9CF9-4072FD44FAAB}"/>
    <cellStyle name="_Row1_BDG 2004 TOTALE SETTORE_rev_06_2010_Flash_Pratola Serra 2 4 2" xfId="19882" xr:uid="{00F55F05-78AC-4174-962A-BD59C527CBEB}"/>
    <cellStyle name="_Row1_BDG 2004 TOTALE SETTORE_rev_06_2010_Flash_Pratola Serra 3" xfId="2536" xr:uid="{BC58E5C1-1260-4357-8AF2-E878B6725723}"/>
    <cellStyle name="_Row1_BDG 2004 TOTALE SETTORE_rev_06_2010_Flash_Pratola Serra 3 2" xfId="8432" xr:uid="{E4B98800-65F2-4B47-9908-7C74177F6FF5}"/>
    <cellStyle name="_Row1_BDG 2004 TOTALE SETTORE_rev_06_2010_Flash_Pratola Serra 3 2 2" xfId="15729" xr:uid="{2A93137D-9664-4521-AEC1-C0E7A8859488}"/>
    <cellStyle name="_Row1_BDG 2004 TOTALE SETTORE_rev_06_2010_Flash_Pratola Serra 3 2 2 2" xfId="28240" xr:uid="{04D4FA38-51B7-4B11-885C-956F372A6D25}"/>
    <cellStyle name="_Row1_BDG 2004 TOTALE SETTORE_rev_06_2010_Flash_Pratola Serra 3 2 3" xfId="21316" xr:uid="{575689B8-F514-404F-BF11-3E5E9E33ABFF}"/>
    <cellStyle name="_Row1_BDG 2004 TOTALE SETTORE_rev_06_2010_Flash_Pratola Serra 3 3" xfId="9077" xr:uid="{4987BAB1-2202-4190-B94F-2195EA7EC9AB}"/>
    <cellStyle name="_Row1_BDG 2004 TOTALE SETTORE_rev_06_2010_Flash_Pratola Serra 3 3 2" xfId="16349" xr:uid="{63E7C726-22C2-42F1-B382-EFEC937933B2}"/>
    <cellStyle name="_Row1_BDG 2004 TOTALE SETTORE_rev_06_2010_Flash_Pratola Serra 3 3 2 2" xfId="28860" xr:uid="{8A6E67FA-DAA0-433B-84D5-F1DFF3FF4C77}"/>
    <cellStyle name="_Row1_BDG 2004 TOTALE SETTORE_rev_06_2010_Flash_Pratola Serra 3 3 3" xfId="21961" xr:uid="{278F3B1C-2873-4C60-8214-5B1F2CAB9133}"/>
    <cellStyle name="_Row1_BDG 2004 TOTALE SETTORE_rev_06_2010_Flash_Pratola Serra 3 4" xfId="6675" xr:uid="{ED2B4B78-F398-4D2D-9662-0E2275D0E5EB}"/>
    <cellStyle name="_Row1_BDG 2004 TOTALE SETTORE_rev_06_2010_Flash_Pratola Serra 3 4 2" xfId="19886" xr:uid="{8BB3EAF6-D510-4C4C-B41A-DB723C8C6E0F}"/>
    <cellStyle name="_Row1_BDG 2004 TOTALE SETTORE_rev_06_2010_Flash_Pratola Serra 4" xfId="8430" xr:uid="{20B59C62-6FD4-4576-934F-15EDE704DD08}"/>
    <cellStyle name="_Row1_BDG 2004 TOTALE SETTORE_rev_06_2010_Flash_Pratola Serra 4 2" xfId="15727" xr:uid="{7D4EEDE6-B8E7-4DBF-8E8D-225F87A9ACC2}"/>
    <cellStyle name="_Row1_BDG 2004 TOTALE SETTORE_rev_06_2010_Flash_Pratola Serra 4 2 2" xfId="28238" xr:uid="{53C6A1AC-B5B2-4964-8FC2-CE4672906868}"/>
    <cellStyle name="_Row1_BDG 2004 TOTALE SETTORE_rev_06_2010_Flash_Pratola Serra 4 3" xfId="21314" xr:uid="{6C6134E7-B268-4512-A4DD-9598A74F1909}"/>
    <cellStyle name="_Row1_BDG 2004 TOTALE SETTORE_rev_06_2010_Flash_Pratola Serra 5" xfId="9079" xr:uid="{BF8DBFD6-E7B2-40AC-BEBD-3D18A1215453}"/>
    <cellStyle name="_Row1_BDG 2004 TOTALE SETTORE_rev_06_2010_Flash_Pratola Serra 5 2" xfId="16351" xr:uid="{8FD9525F-58FF-41CF-A435-82E9605D0EE7}"/>
    <cellStyle name="_Row1_BDG 2004 TOTALE SETTORE_rev_06_2010_Flash_Pratola Serra 5 2 2" xfId="28862" xr:uid="{DA9F75E9-AEC3-40E9-9B01-9FEAF58020A0}"/>
    <cellStyle name="_Row1_BDG 2004 TOTALE SETTORE_rev_06_2010_Flash_Pratola Serra 5 3" xfId="21963" xr:uid="{854E967A-44E9-4323-8790-AA3FD0E45992}"/>
    <cellStyle name="_Row1_BDG 2004 TOTALE SETTORE_rev_06_2010_Flash_Pratola Serra 6" xfId="6637" xr:uid="{89AD28B5-5E27-40C7-8D26-1BA44DCFD7B9}"/>
    <cellStyle name="_Row1_BDG 2004 TOTALE SETTORE_rev_06_2010_Flash_Pratola Serra 6 2" xfId="19848" xr:uid="{57EE2F31-F271-4201-A511-8AC56ACD4363}"/>
    <cellStyle name="_Row1_BDG 2004 TOTALE SETTORE_rev_08_2010_a_Flash_FMA" xfId="2537" xr:uid="{70B7BE6C-40AE-45CA-9104-DF065C97ACD0}"/>
    <cellStyle name="_Row1_BDG 2004 TOTALE SETTORE_rev_08_2010_a_Flash_FMA 2" xfId="2538" xr:uid="{8B106944-B33A-4990-A9FB-2A85959F17C3}"/>
    <cellStyle name="_Row1_BDG 2004 TOTALE SETTORE_rev_08_2010_a_Flash_FMA 2 2" xfId="8434" xr:uid="{33A34383-572A-466C-8CAA-772E52F0A7FE}"/>
    <cellStyle name="_Row1_BDG 2004 TOTALE SETTORE_rev_08_2010_a_Flash_FMA 2 2 2" xfId="15731" xr:uid="{6E111C45-8E82-432F-B256-6E7640DE0D65}"/>
    <cellStyle name="_Row1_BDG 2004 TOTALE SETTORE_rev_08_2010_a_Flash_FMA 2 2 2 2" xfId="28242" xr:uid="{43CACBA6-4B32-4025-981E-8B244A435BF9}"/>
    <cellStyle name="_Row1_BDG 2004 TOTALE SETTORE_rev_08_2010_a_Flash_FMA 2 2 3" xfId="21318" xr:uid="{6810DCD2-09E4-4926-B862-8B2F0B55B358}"/>
    <cellStyle name="_Row1_BDG 2004 TOTALE SETTORE_rev_08_2010_a_Flash_FMA 2 3" xfId="9075" xr:uid="{8B4C04E0-0145-49A1-9132-64CB129722DE}"/>
    <cellStyle name="_Row1_BDG 2004 TOTALE SETTORE_rev_08_2010_a_Flash_FMA 2 3 2" xfId="16347" xr:uid="{0A551BD2-E32D-4471-A478-18DBB376507C}"/>
    <cellStyle name="_Row1_BDG 2004 TOTALE SETTORE_rev_08_2010_a_Flash_FMA 2 3 2 2" xfId="28858" xr:uid="{D0EE27B6-AAE9-4690-BBA8-535AB2466B82}"/>
    <cellStyle name="_Row1_BDG 2004 TOTALE SETTORE_rev_08_2010_a_Flash_FMA 2 3 3" xfId="21959" xr:uid="{B375CB73-BD81-49C3-859B-AE12702DC29C}"/>
    <cellStyle name="_Row1_BDG 2004 TOTALE SETTORE_rev_08_2010_a_Flash_FMA 2 4" xfId="6683" xr:uid="{704ABD54-275C-4FA5-8947-33CD6C8DC966}"/>
    <cellStyle name="_Row1_BDG 2004 TOTALE SETTORE_rev_08_2010_a_Flash_FMA 2 4 2" xfId="19894" xr:uid="{CE490093-5CED-4539-9194-2097C837ED9D}"/>
    <cellStyle name="_Row1_BDG 2004 TOTALE SETTORE_rev_08_2010_a_Flash_FMA 3" xfId="2539" xr:uid="{8E853DC9-8583-4384-8054-2C768D53C2DA}"/>
    <cellStyle name="_Row1_BDG 2004 TOTALE SETTORE_rev_08_2010_a_Flash_FMA 3 2" xfId="8435" xr:uid="{338003E5-689B-4243-A902-85DED842151F}"/>
    <cellStyle name="_Row1_BDG 2004 TOTALE SETTORE_rev_08_2010_a_Flash_FMA 3 2 2" xfId="15732" xr:uid="{C3FA4230-7B69-45CB-8357-728F6DDB761A}"/>
    <cellStyle name="_Row1_BDG 2004 TOTALE SETTORE_rev_08_2010_a_Flash_FMA 3 2 2 2" xfId="28243" xr:uid="{CDE3E362-486E-42D9-9361-D3B3214B90A8}"/>
    <cellStyle name="_Row1_BDG 2004 TOTALE SETTORE_rev_08_2010_a_Flash_FMA 3 2 3" xfId="21319" xr:uid="{0204AEE8-BEE8-4446-9B49-934D5A3C9F9D}"/>
    <cellStyle name="_Row1_BDG 2004 TOTALE SETTORE_rev_08_2010_a_Flash_FMA 3 3" xfId="9074" xr:uid="{190E3A1F-1E4C-4AA9-9AB3-6A4FA658DA11}"/>
    <cellStyle name="_Row1_BDG 2004 TOTALE SETTORE_rev_08_2010_a_Flash_FMA 3 3 2" xfId="16346" xr:uid="{02247702-7ECA-40CD-B3EC-8CB7B2E63005}"/>
    <cellStyle name="_Row1_BDG 2004 TOTALE SETTORE_rev_08_2010_a_Flash_FMA 3 3 2 2" xfId="28857" xr:uid="{660B6B83-1BF9-4B8F-83EC-16075E7E2177}"/>
    <cellStyle name="_Row1_BDG 2004 TOTALE SETTORE_rev_08_2010_a_Flash_FMA 3 3 3" xfId="21958" xr:uid="{E500D8DC-6BCB-4456-99C8-D7A2F098B57C}"/>
    <cellStyle name="_Row1_BDG 2004 TOTALE SETTORE_rev_08_2010_a_Flash_FMA 3 4" xfId="6684" xr:uid="{BC9603C5-A914-42D5-892F-7DAEFA95EDF5}"/>
    <cellStyle name="_Row1_BDG 2004 TOTALE SETTORE_rev_08_2010_a_Flash_FMA 3 4 2" xfId="19895" xr:uid="{CCA1844A-23C9-4465-846A-5A2838EB21DC}"/>
    <cellStyle name="_Row1_BDG 2004 TOTALE SETTORE_rev_08_2010_a_Flash_FMA 4" xfId="8433" xr:uid="{2B7FA689-8E9C-4E51-903F-39A44EF424D6}"/>
    <cellStyle name="_Row1_BDG 2004 TOTALE SETTORE_rev_08_2010_a_Flash_FMA 4 2" xfId="15730" xr:uid="{2ACF385A-FF8B-407F-A074-F9819A149065}"/>
    <cellStyle name="_Row1_BDG 2004 TOTALE SETTORE_rev_08_2010_a_Flash_FMA 4 2 2" xfId="28241" xr:uid="{57F33745-27B1-44D2-AA40-A2D57CF918DD}"/>
    <cellStyle name="_Row1_BDG 2004 TOTALE SETTORE_rev_08_2010_a_Flash_FMA 4 3" xfId="21317" xr:uid="{7BFBAE13-F2AE-4E17-B063-371766F2AC98}"/>
    <cellStyle name="_Row1_BDG 2004 TOTALE SETTORE_rev_08_2010_a_Flash_FMA 5" xfId="9076" xr:uid="{62C934CC-7AF1-42CC-A1C2-57DC1EF6B58E}"/>
    <cellStyle name="_Row1_BDG 2004 TOTALE SETTORE_rev_08_2010_a_Flash_FMA 5 2" xfId="16348" xr:uid="{EAA3BECC-1BBF-433B-B1B8-925C8B6FB6F8}"/>
    <cellStyle name="_Row1_BDG 2004 TOTALE SETTORE_rev_08_2010_a_Flash_FMA 5 2 2" xfId="28859" xr:uid="{3C8A4132-2F4D-459A-A103-59892973A347}"/>
    <cellStyle name="_Row1_BDG 2004 TOTALE SETTORE_rev_08_2010_a_Flash_FMA 5 3" xfId="21960" xr:uid="{6DB63921-D722-4BAE-94B5-08FE10FE0B54}"/>
    <cellStyle name="_Row1_BDG 2004 TOTALE SETTORE_rev_08_2010_a_Flash_FMA 6" xfId="6682" xr:uid="{FD9F018F-4001-45ED-96BB-C4A409829D0A}"/>
    <cellStyle name="_Row1_BDG 2004 TOTALE SETTORE_rev_08_2010_a_Flash_FMA 6 2" xfId="19893" xr:uid="{0B4A51A1-4ABF-4DA1-9372-34C4BF2F2C32}"/>
    <cellStyle name="_Row1_BDG 2004 TOTALE SETTORE_rev_ACT FEBBRAIO_2011_MOD" xfId="2540" xr:uid="{C739D516-DCA4-402D-AF75-24B7C7887639}"/>
    <cellStyle name="_Row1_BDG 2004 TOTALE SETTORE_rev_ACT FEBBRAIO_2011_MOD 2" xfId="2541" xr:uid="{7151381A-9714-4814-82B3-71FE87832528}"/>
    <cellStyle name="_Row1_BDG 2004 TOTALE SETTORE_rev_ACT FEBBRAIO_2011_MOD 2 2" xfId="8437" xr:uid="{354797C1-CCA3-4788-8CC0-FDCF1F221518}"/>
    <cellStyle name="_Row1_BDG 2004 TOTALE SETTORE_rev_ACT FEBBRAIO_2011_MOD 2 2 2" xfId="15734" xr:uid="{05E7EC7E-B05B-40A0-B22A-80AAE1EDB2A2}"/>
    <cellStyle name="_Row1_BDG 2004 TOTALE SETTORE_rev_ACT FEBBRAIO_2011_MOD 2 2 2 2" xfId="28245" xr:uid="{DA3C1E6A-C482-46B7-9F75-C0E68D0BF206}"/>
    <cellStyle name="_Row1_BDG 2004 TOTALE SETTORE_rev_ACT FEBBRAIO_2011_MOD 2 2 3" xfId="21321" xr:uid="{D82DE056-F7C7-4B27-B826-A212C2E4C3B6}"/>
    <cellStyle name="_Row1_BDG 2004 TOTALE SETTORE_rev_ACT FEBBRAIO_2011_MOD 2 3" xfId="9072" xr:uid="{831DF5D2-5D8F-4F67-A6B3-08B3574EEC70}"/>
    <cellStyle name="_Row1_BDG 2004 TOTALE SETTORE_rev_ACT FEBBRAIO_2011_MOD 2 3 2" xfId="16344" xr:uid="{8A86254C-C9D6-43A7-9A07-4D3EE2848241}"/>
    <cellStyle name="_Row1_BDG 2004 TOTALE SETTORE_rev_ACT FEBBRAIO_2011_MOD 2 3 2 2" xfId="28855" xr:uid="{5214858A-89D8-470D-870A-2CB0CEF40FA9}"/>
    <cellStyle name="_Row1_BDG 2004 TOTALE SETTORE_rev_ACT FEBBRAIO_2011_MOD 2 3 3" xfId="21956" xr:uid="{4C9E36BC-F412-4396-8909-FFFDBD46CCAB}"/>
    <cellStyle name="_Row1_BDG 2004 TOTALE SETTORE_rev_ACT FEBBRAIO_2011_MOD 2 4" xfId="6689" xr:uid="{8B94D540-BB87-4860-A1F2-D454A53293AF}"/>
    <cellStyle name="_Row1_BDG 2004 TOTALE SETTORE_rev_ACT FEBBRAIO_2011_MOD 2 4 2" xfId="19900" xr:uid="{E0988141-B32B-464C-AC63-907E88B74321}"/>
    <cellStyle name="_Row1_BDG 2004 TOTALE SETTORE_rev_ACT FEBBRAIO_2011_MOD 3" xfId="2542" xr:uid="{9337F063-5A9E-4250-A641-9CFD72F6E847}"/>
    <cellStyle name="_Row1_BDG 2004 TOTALE SETTORE_rev_ACT FEBBRAIO_2011_MOD 3 2" xfId="8438" xr:uid="{818D03B9-6CA1-4B32-AC6C-891B90D5AF43}"/>
    <cellStyle name="_Row1_BDG 2004 TOTALE SETTORE_rev_ACT FEBBRAIO_2011_MOD 3 2 2" xfId="15735" xr:uid="{F44C5C13-0A4D-4C71-98AE-BF4DF7A4ED44}"/>
    <cellStyle name="_Row1_BDG 2004 TOTALE SETTORE_rev_ACT FEBBRAIO_2011_MOD 3 2 2 2" xfId="28246" xr:uid="{BB8862F0-7395-48AD-897F-FEA038939B4A}"/>
    <cellStyle name="_Row1_BDG 2004 TOTALE SETTORE_rev_ACT FEBBRAIO_2011_MOD 3 2 3" xfId="21322" xr:uid="{2E7BCD21-6AEC-4CE9-93DA-13B233DA68FE}"/>
    <cellStyle name="_Row1_BDG 2004 TOTALE SETTORE_rev_ACT FEBBRAIO_2011_MOD 3 3" xfId="9071" xr:uid="{7D4376EE-DB67-4481-8CD3-1869348F1170}"/>
    <cellStyle name="_Row1_BDG 2004 TOTALE SETTORE_rev_ACT FEBBRAIO_2011_MOD 3 3 2" xfId="16343" xr:uid="{F7400066-B619-4B6A-B033-5EB80F8A74B3}"/>
    <cellStyle name="_Row1_BDG 2004 TOTALE SETTORE_rev_ACT FEBBRAIO_2011_MOD 3 3 2 2" xfId="28854" xr:uid="{AE1BBF5F-9F2C-46E5-B461-8557FF7F7400}"/>
    <cellStyle name="_Row1_BDG 2004 TOTALE SETTORE_rev_ACT FEBBRAIO_2011_MOD 3 3 3" xfId="21955" xr:uid="{C7AB4D21-FF86-4088-B7A9-A552FE928862}"/>
    <cellStyle name="_Row1_BDG 2004 TOTALE SETTORE_rev_ACT FEBBRAIO_2011_MOD 3 4" xfId="6690" xr:uid="{4D78E964-6379-4FD3-8DD9-E3EFE17F21A2}"/>
    <cellStyle name="_Row1_BDG 2004 TOTALE SETTORE_rev_ACT FEBBRAIO_2011_MOD 3 4 2" xfId="19901" xr:uid="{1F3E83C1-76D2-487F-A1ED-1F21D53B114F}"/>
    <cellStyle name="_Row1_BDG 2004 TOTALE SETTORE_rev_ACT FEBBRAIO_2011_MOD 4" xfId="8436" xr:uid="{868B9040-C912-4159-A36E-3327D5923E76}"/>
    <cellStyle name="_Row1_BDG 2004 TOTALE SETTORE_rev_ACT FEBBRAIO_2011_MOD 4 2" xfId="15733" xr:uid="{8BFDF163-0B58-4364-9B89-3BA7292313E1}"/>
    <cellStyle name="_Row1_BDG 2004 TOTALE SETTORE_rev_ACT FEBBRAIO_2011_MOD 4 2 2" xfId="28244" xr:uid="{AC7572E8-75CC-4621-A045-CF88A3FD6601}"/>
    <cellStyle name="_Row1_BDG 2004 TOTALE SETTORE_rev_ACT FEBBRAIO_2011_MOD 4 3" xfId="21320" xr:uid="{EBA0ABFB-D511-4A90-9CB6-82D1D50D1D25}"/>
    <cellStyle name="_Row1_BDG 2004 TOTALE SETTORE_rev_ACT FEBBRAIO_2011_MOD 5" xfId="9073" xr:uid="{2310203D-7133-4BDB-8634-2C2FD564C1D7}"/>
    <cellStyle name="_Row1_BDG 2004 TOTALE SETTORE_rev_ACT FEBBRAIO_2011_MOD 5 2" xfId="16345" xr:uid="{666E91F3-32FF-453D-90A0-355CBB485CBD}"/>
    <cellStyle name="_Row1_BDG 2004 TOTALE SETTORE_rev_ACT FEBBRAIO_2011_MOD 5 2 2" xfId="28856" xr:uid="{23886086-7F62-414F-82DA-ABC415E4CD8F}"/>
    <cellStyle name="_Row1_BDG 2004 TOTALE SETTORE_rev_ACT FEBBRAIO_2011_MOD 5 3" xfId="21957" xr:uid="{CD775453-6C18-4471-AB7E-3C36349DAE17}"/>
    <cellStyle name="_Row1_BDG 2004 TOTALE SETTORE_rev_ACT FEBBRAIO_2011_MOD 6" xfId="6685" xr:uid="{4B1F5151-AAE7-4B1F-B6E0-3472092FE410}"/>
    <cellStyle name="_Row1_BDG 2004 TOTALE SETTORE_rev_ACT FEBBRAIO_2011_MOD 6 2" xfId="19896" xr:uid="{830709B2-79B4-4AA3-8517-6DD719D9965C}"/>
    <cellStyle name="_Row1_BDG 2004 TOTALE SETTORE_rev_CONTISPESA BDG 2011_mensilizzato" xfId="2543" xr:uid="{4E2127F5-9439-4D26-9B4D-97ACC496FF5D}"/>
    <cellStyle name="_Row1_BDG 2004 TOTALE SETTORE_rev_CONTISPESA BDG 2011_mensilizzato 2" xfId="2544" xr:uid="{6365F164-1EA0-4019-B118-9AC2828A194C}"/>
    <cellStyle name="_Row1_BDG 2004 TOTALE SETTORE_rev_CONTISPESA BDG 2011_mensilizzato 2 2" xfId="8440" xr:uid="{C293C96E-BE71-4D7D-BDCD-0FF458B04D43}"/>
    <cellStyle name="_Row1_BDG 2004 TOTALE SETTORE_rev_CONTISPESA BDG 2011_mensilizzato 2 2 2" xfId="15737" xr:uid="{94385B02-22E3-47D8-82D0-0F75967B2763}"/>
    <cellStyle name="_Row1_BDG 2004 TOTALE SETTORE_rev_CONTISPESA BDG 2011_mensilizzato 2 2 2 2" xfId="28248" xr:uid="{515E5208-F11C-4476-ABB3-F23507CDF1A9}"/>
    <cellStyle name="_Row1_BDG 2004 TOTALE SETTORE_rev_CONTISPESA BDG 2011_mensilizzato 2 2 3" xfId="21324" xr:uid="{FB47BACD-A9F6-4459-BB01-0D6434D998DF}"/>
    <cellStyle name="_Row1_BDG 2004 TOTALE SETTORE_rev_CONTISPESA BDG 2011_mensilizzato 2 3" xfId="9069" xr:uid="{318B0764-6451-4B33-A278-5AD5FE4F8E22}"/>
    <cellStyle name="_Row1_BDG 2004 TOTALE SETTORE_rev_CONTISPESA BDG 2011_mensilizzato 2 3 2" xfId="16341" xr:uid="{BFBA49F4-2387-43D0-A3FE-820D7640CCC7}"/>
    <cellStyle name="_Row1_BDG 2004 TOTALE SETTORE_rev_CONTISPESA BDG 2011_mensilizzato 2 3 2 2" xfId="28852" xr:uid="{79FD7224-471C-42EC-B0A1-A23AC90553E0}"/>
    <cellStyle name="_Row1_BDG 2004 TOTALE SETTORE_rev_CONTISPESA BDG 2011_mensilizzato 2 3 3" xfId="21953" xr:uid="{2FAEC46F-7CCE-488E-9697-B58D73C86F0E}"/>
    <cellStyle name="_Row1_BDG 2004 TOTALE SETTORE_rev_CONTISPESA BDG 2011_mensilizzato 2 4" xfId="6710" xr:uid="{89F366F2-6ADF-458F-93EE-04E5ADC86DD8}"/>
    <cellStyle name="_Row1_BDG 2004 TOTALE SETTORE_rev_CONTISPESA BDG 2011_mensilizzato 2 4 2" xfId="19921" xr:uid="{091B72E7-EF27-4598-9165-56821E8831D8}"/>
    <cellStyle name="_Row1_BDG 2004 TOTALE SETTORE_rev_CONTISPESA BDG 2011_mensilizzato 3" xfId="2545" xr:uid="{0DF081D0-560B-4583-8EEA-BD8CBD1E975A}"/>
    <cellStyle name="_Row1_BDG 2004 TOTALE SETTORE_rev_CONTISPESA BDG 2011_mensilizzato 3 2" xfId="8441" xr:uid="{D4FB2370-8B68-481C-82C9-4A07DA885936}"/>
    <cellStyle name="_Row1_BDG 2004 TOTALE SETTORE_rev_CONTISPESA BDG 2011_mensilizzato 3 2 2" xfId="15738" xr:uid="{49DCA93D-CB95-417F-B1B3-C1DBA2542AAB}"/>
    <cellStyle name="_Row1_BDG 2004 TOTALE SETTORE_rev_CONTISPESA BDG 2011_mensilizzato 3 2 2 2" xfId="28249" xr:uid="{CDA519A2-B58E-405F-8B08-608FFCDE5641}"/>
    <cellStyle name="_Row1_BDG 2004 TOTALE SETTORE_rev_CONTISPESA BDG 2011_mensilizzato 3 2 3" xfId="21325" xr:uid="{C80560DB-C0CD-477C-92D2-D6217B0E1FFC}"/>
    <cellStyle name="_Row1_BDG 2004 TOTALE SETTORE_rev_CONTISPESA BDG 2011_mensilizzato 3 3" xfId="9068" xr:uid="{40376CA4-6B25-4CC4-B73B-1B51B8F57DC4}"/>
    <cellStyle name="_Row1_BDG 2004 TOTALE SETTORE_rev_CONTISPESA BDG 2011_mensilizzato 3 3 2" xfId="16340" xr:uid="{C637A492-A186-4C03-8E2E-5A84AE9835EB}"/>
    <cellStyle name="_Row1_BDG 2004 TOTALE SETTORE_rev_CONTISPESA BDG 2011_mensilizzato 3 3 2 2" xfId="28851" xr:uid="{557CF3AA-3B1F-490C-BD00-503D8502AC42}"/>
    <cellStyle name="_Row1_BDG 2004 TOTALE SETTORE_rev_CONTISPESA BDG 2011_mensilizzato 3 3 3" xfId="21952" xr:uid="{8E89A241-72EC-46BC-8BC0-81DBC6286146}"/>
    <cellStyle name="_Row1_BDG 2004 TOTALE SETTORE_rev_CONTISPESA BDG 2011_mensilizzato 3 4" xfId="6711" xr:uid="{653FC2CC-2CAC-4187-A08F-16A6749C33DC}"/>
    <cellStyle name="_Row1_BDG 2004 TOTALE SETTORE_rev_CONTISPESA BDG 2011_mensilizzato 3 4 2" xfId="19922" xr:uid="{88BAF62A-F6E4-43DC-B166-211ADF65C0AD}"/>
    <cellStyle name="_Row1_BDG 2004 TOTALE SETTORE_rev_CONTISPESA BDG 2011_mensilizzato 4" xfId="8439" xr:uid="{C4866252-C789-48EC-9A39-069CB0F60973}"/>
    <cellStyle name="_Row1_BDG 2004 TOTALE SETTORE_rev_CONTISPESA BDG 2011_mensilizzato 4 2" xfId="15736" xr:uid="{71507BBD-7149-420C-8FFA-2955A45977C3}"/>
    <cellStyle name="_Row1_BDG 2004 TOTALE SETTORE_rev_CONTISPESA BDG 2011_mensilizzato 4 2 2" xfId="28247" xr:uid="{963F3EE0-2210-4554-AB87-09F9E8C8B3C5}"/>
    <cellStyle name="_Row1_BDG 2004 TOTALE SETTORE_rev_CONTISPESA BDG 2011_mensilizzato 4 3" xfId="21323" xr:uid="{26C596D9-4198-46DE-BED6-116427E744A0}"/>
    <cellStyle name="_Row1_BDG 2004 TOTALE SETTORE_rev_CONTISPESA BDG 2011_mensilizzato 5" xfId="9070" xr:uid="{4FA8DCD4-ED30-48C2-859A-84833F81F79D}"/>
    <cellStyle name="_Row1_BDG 2004 TOTALE SETTORE_rev_CONTISPESA BDG 2011_mensilizzato 5 2" xfId="16342" xr:uid="{8C4C95B4-3B5F-435B-8EF6-96D70EE683E3}"/>
    <cellStyle name="_Row1_BDG 2004 TOTALE SETTORE_rev_CONTISPESA BDG 2011_mensilizzato 5 2 2" xfId="28853" xr:uid="{AF197F77-AE04-4B45-A6DC-674EB2A4AB0A}"/>
    <cellStyle name="_Row1_BDG 2004 TOTALE SETTORE_rev_CONTISPESA BDG 2011_mensilizzato 5 3" xfId="21954" xr:uid="{64BD1F52-2E85-4A75-8870-DAB83579AF86}"/>
    <cellStyle name="_Row1_BDG 2004 TOTALE SETTORE_rev_CONTISPESA BDG 2011_mensilizzato 6" xfId="6703" xr:uid="{59934F2A-4E7D-4AB6-911F-C6512022817F}"/>
    <cellStyle name="_Row1_BDG 2004 TOTALE SETTORE_rev_CONTISPESA BDG 2011_mensilizzato 6 2" xfId="19914" xr:uid="{19574149-773E-4688-B99C-D36CC14B6420}"/>
    <cellStyle name="_Row1_BDG 2004 TOTALE SETTORE_rev_Flash 2011 template" xfId="2546" xr:uid="{1EFB0554-8363-44EF-9834-A46BF0FA275C}"/>
    <cellStyle name="_Row1_BDG 2004 TOTALE SETTORE_rev_Flash 2011 template 2" xfId="2547" xr:uid="{AB643B13-3777-4A24-8A68-1E4F9E3F1301}"/>
    <cellStyle name="_Row1_BDG 2004 TOTALE SETTORE_rev_Flash 2011 template 2 2" xfId="8443" xr:uid="{6179755C-049C-4CF3-9E5E-EF0EA7F71D63}"/>
    <cellStyle name="_Row1_BDG 2004 TOTALE SETTORE_rev_Flash 2011 template 2 2 2" xfId="15740" xr:uid="{8A441A0B-564B-4850-8F92-9A10AAEC1EE3}"/>
    <cellStyle name="_Row1_BDG 2004 TOTALE SETTORE_rev_Flash 2011 template 2 2 2 2" xfId="28251" xr:uid="{FF2627B5-5E9F-4428-871A-19963992612D}"/>
    <cellStyle name="_Row1_BDG 2004 TOTALE SETTORE_rev_Flash 2011 template 2 2 3" xfId="21327" xr:uid="{FC9128DD-1D6A-47D0-A109-3CDDF8A19C2D}"/>
    <cellStyle name="_Row1_BDG 2004 TOTALE SETTORE_rev_Flash 2011 template 2 3" xfId="9066" xr:uid="{F546CABC-BDBC-4BE6-A6AA-6AED2E32F40B}"/>
    <cellStyle name="_Row1_BDG 2004 TOTALE SETTORE_rev_Flash 2011 template 2 3 2" xfId="16338" xr:uid="{2EAC5F34-10FF-4417-8E26-278555FF4433}"/>
    <cellStyle name="_Row1_BDG 2004 TOTALE SETTORE_rev_Flash 2011 template 2 3 2 2" xfId="28849" xr:uid="{3C9B9040-B3BA-4634-A3D7-F19A40194651}"/>
    <cellStyle name="_Row1_BDG 2004 TOTALE SETTORE_rev_Flash 2011 template 2 3 3" xfId="21950" xr:uid="{F35BD5F3-7AEF-4738-82E0-9FE0F1BC003F}"/>
    <cellStyle name="_Row1_BDG 2004 TOTALE SETTORE_rev_Flash 2011 template 2 4" xfId="6719" xr:uid="{8A80B572-AFB8-4A59-9D91-0E8FDECD8427}"/>
    <cellStyle name="_Row1_BDG 2004 TOTALE SETTORE_rev_Flash 2011 template 2 4 2" xfId="19930" xr:uid="{BD4DC22B-BB4A-4878-BCD5-D6B4BC760FD7}"/>
    <cellStyle name="_Row1_BDG 2004 TOTALE SETTORE_rev_Flash 2011 template 3" xfId="2548" xr:uid="{3A08758A-B5B9-497A-A31D-2A32F898E6E0}"/>
    <cellStyle name="_Row1_BDG 2004 TOTALE SETTORE_rev_Flash 2011 template 3 2" xfId="8444" xr:uid="{74FD6849-1691-4BA6-A79E-8B291E584C4E}"/>
    <cellStyle name="_Row1_BDG 2004 TOTALE SETTORE_rev_Flash 2011 template 3 2 2" xfId="15741" xr:uid="{522F0620-1201-4E72-A458-3408E22DB09D}"/>
    <cellStyle name="_Row1_BDG 2004 TOTALE SETTORE_rev_Flash 2011 template 3 2 2 2" xfId="28252" xr:uid="{BBAE42AC-A320-472B-9A90-7EAE07D004CD}"/>
    <cellStyle name="_Row1_BDG 2004 TOTALE SETTORE_rev_Flash 2011 template 3 2 3" xfId="21328" xr:uid="{1892C85A-4B51-4528-B41D-DFD287EBD3E7}"/>
    <cellStyle name="_Row1_BDG 2004 TOTALE SETTORE_rev_Flash 2011 template 3 3" xfId="9065" xr:uid="{0A2AD67C-B422-4374-9775-E5375F68A5D8}"/>
    <cellStyle name="_Row1_BDG 2004 TOTALE SETTORE_rev_Flash 2011 template 3 3 2" xfId="16337" xr:uid="{65532111-E114-4F7F-8870-7B8E30908D23}"/>
    <cellStyle name="_Row1_BDG 2004 TOTALE SETTORE_rev_Flash 2011 template 3 3 2 2" xfId="28848" xr:uid="{336359F6-2FD4-4844-AE0C-9EFC25F0D923}"/>
    <cellStyle name="_Row1_BDG 2004 TOTALE SETTORE_rev_Flash 2011 template 3 3 3" xfId="21949" xr:uid="{A280C5B7-0B88-4909-963A-6843B3491790}"/>
    <cellStyle name="_Row1_BDG 2004 TOTALE SETTORE_rev_Flash 2011 template 3 4" xfId="6723" xr:uid="{017791C5-18CB-4617-B16A-93249B3815BB}"/>
    <cellStyle name="_Row1_BDG 2004 TOTALE SETTORE_rev_Flash 2011 template 3 4 2" xfId="19934" xr:uid="{3595FF5C-49D9-4E2C-87A1-4D3B823B9DDC}"/>
    <cellStyle name="_Row1_BDG 2004 TOTALE SETTORE_rev_Flash 2011 template 4" xfId="8442" xr:uid="{73DFFFCF-9487-4AE4-9443-82DF13727E00}"/>
    <cellStyle name="_Row1_BDG 2004 TOTALE SETTORE_rev_Flash 2011 template 4 2" xfId="15739" xr:uid="{5B3A8705-B130-4631-A3F9-96D2A85883DC}"/>
    <cellStyle name="_Row1_BDG 2004 TOTALE SETTORE_rev_Flash 2011 template 4 2 2" xfId="28250" xr:uid="{B9E8F81A-6064-496B-A59B-9ED529EDDEDC}"/>
    <cellStyle name="_Row1_BDG 2004 TOTALE SETTORE_rev_Flash 2011 template 4 3" xfId="21326" xr:uid="{900B097C-3C73-449A-A3A0-5E5050C30D85}"/>
    <cellStyle name="_Row1_BDG 2004 TOTALE SETTORE_rev_Flash 2011 template 5" xfId="9067" xr:uid="{31549EEB-A7D1-4DFA-A75A-D84FED312544}"/>
    <cellStyle name="_Row1_BDG 2004 TOTALE SETTORE_rev_Flash 2011 template 5 2" xfId="16339" xr:uid="{BFD19C4F-01E7-430D-A5AB-1C05DC6E1F87}"/>
    <cellStyle name="_Row1_BDG 2004 TOTALE SETTORE_rev_Flash 2011 template 5 2 2" xfId="28850" xr:uid="{8E0ABE82-25C4-4951-A6EA-F71348E15769}"/>
    <cellStyle name="_Row1_BDG 2004 TOTALE SETTORE_rev_Flash 2011 template 5 3" xfId="21951" xr:uid="{759B7614-7C22-4066-A6BF-EE96A1158D7F}"/>
    <cellStyle name="_Row1_BDG 2004 TOTALE SETTORE_rev_Flash 2011 template 6" xfId="6715" xr:uid="{7FACBBD4-E31C-43C0-B320-1B0DC2C451EA}"/>
    <cellStyle name="_Row1_BDG 2004 TOTALE SETTORE_rev_Flash 2011 template 6 2" xfId="19926" xr:uid="{25FD205C-0558-4500-93F7-783826DC2BDB}"/>
    <cellStyle name="_Row1_BDG 2004 TOTALE SETTORE_rev_Flash_FRC III (2)" xfId="2549" xr:uid="{B9B0D8EE-6AAA-4A3D-8B1D-5E222FEC12B9}"/>
    <cellStyle name="_Row1_BDG 2004 TOTALE SETTORE_rev_Flash_FRC III (2) 2" xfId="2550" xr:uid="{7D54EAC8-2801-4D84-81FD-56CF439E462F}"/>
    <cellStyle name="_Row1_BDG 2004 TOTALE SETTORE_rev_Flash_FRC III (2) 2 2" xfId="8446" xr:uid="{3F6C899E-F327-4E38-958F-6AE19F437DB7}"/>
    <cellStyle name="_Row1_BDG 2004 TOTALE SETTORE_rev_Flash_FRC III (2) 2 2 2" xfId="15743" xr:uid="{1442812B-6687-40D3-9D08-3B67FBE123B6}"/>
    <cellStyle name="_Row1_BDG 2004 TOTALE SETTORE_rev_Flash_FRC III (2) 2 2 2 2" xfId="28254" xr:uid="{DB143CFE-3150-47AE-AD08-BC00D21908A8}"/>
    <cellStyle name="_Row1_BDG 2004 TOTALE SETTORE_rev_Flash_FRC III (2) 2 2 3" xfId="21330" xr:uid="{3E1B339F-D8AE-4F07-96DB-250A411E2D5E}"/>
    <cellStyle name="_Row1_BDG 2004 TOTALE SETTORE_rev_Flash_FRC III (2) 2 3" xfId="9063" xr:uid="{38B9667E-3A3F-41CD-8373-70952C8F5662}"/>
    <cellStyle name="_Row1_BDG 2004 TOTALE SETTORE_rev_Flash_FRC III (2) 2 3 2" xfId="16335" xr:uid="{52D0B739-84A2-4A7F-8F14-E1CD92A94CA7}"/>
    <cellStyle name="_Row1_BDG 2004 TOTALE SETTORE_rev_Flash_FRC III (2) 2 3 2 2" xfId="28846" xr:uid="{C67AFF9B-5DEC-4BD7-8554-DECF8322D520}"/>
    <cellStyle name="_Row1_BDG 2004 TOTALE SETTORE_rev_Flash_FRC III (2) 2 3 3" xfId="21947" xr:uid="{368B26AB-B468-4DFB-A2F2-D4A934D409D3}"/>
    <cellStyle name="_Row1_BDG 2004 TOTALE SETTORE_rev_Flash_FRC III (2) 2 4" xfId="6725" xr:uid="{C3BEBAA9-459F-48E8-9E4D-B4C5DC651BA4}"/>
    <cellStyle name="_Row1_BDG 2004 TOTALE SETTORE_rev_Flash_FRC III (2) 2 4 2" xfId="19936" xr:uid="{65887B99-EECF-4938-A614-88C5C49346D5}"/>
    <cellStyle name="_Row1_BDG 2004 TOTALE SETTORE_rev_Flash_FRC III (2) 3" xfId="2551" xr:uid="{D6171004-72F0-4754-AAD1-FC0D44FA409F}"/>
    <cellStyle name="_Row1_BDG 2004 TOTALE SETTORE_rev_Flash_FRC III (2) 3 2" xfId="8447" xr:uid="{80DCADB0-8E0E-4F8D-B66A-1CA181A095A7}"/>
    <cellStyle name="_Row1_BDG 2004 TOTALE SETTORE_rev_Flash_FRC III (2) 3 2 2" xfId="15744" xr:uid="{FBE5C8BD-464F-469B-A2B2-8E5A9352D879}"/>
    <cellStyle name="_Row1_BDG 2004 TOTALE SETTORE_rev_Flash_FRC III (2) 3 2 2 2" xfId="28255" xr:uid="{C576CD26-4E0D-457E-BEED-ABEB7A3FF65B}"/>
    <cellStyle name="_Row1_BDG 2004 TOTALE SETTORE_rev_Flash_FRC III (2) 3 2 3" xfId="21331" xr:uid="{ECD8940E-DD93-4F9F-A4D8-B9EA44A2DFAE}"/>
    <cellStyle name="_Row1_BDG 2004 TOTALE SETTORE_rev_Flash_FRC III (2) 3 3" xfId="9062" xr:uid="{37544537-1854-4A34-8A23-E9C382E014AA}"/>
    <cellStyle name="_Row1_BDG 2004 TOTALE SETTORE_rev_Flash_FRC III (2) 3 3 2" xfId="16334" xr:uid="{46215A2B-CCE3-441E-99D8-14F3F5C90930}"/>
    <cellStyle name="_Row1_BDG 2004 TOTALE SETTORE_rev_Flash_FRC III (2) 3 3 2 2" xfId="28845" xr:uid="{A04FEF64-E086-439C-ABCF-DF00763EB0C3}"/>
    <cellStyle name="_Row1_BDG 2004 TOTALE SETTORE_rev_Flash_FRC III (2) 3 3 3" xfId="21946" xr:uid="{0BFDFE38-9DB4-4EFE-9587-63827AB2B368}"/>
    <cellStyle name="_Row1_BDG 2004 TOTALE SETTORE_rev_Flash_FRC III (2) 3 4" xfId="6735" xr:uid="{42E82104-1E80-488C-87AA-32662620CF90}"/>
    <cellStyle name="_Row1_BDG 2004 TOTALE SETTORE_rev_Flash_FRC III (2) 3 4 2" xfId="19946" xr:uid="{B3FA8CCE-5491-435D-AC70-B824AB816CB7}"/>
    <cellStyle name="_Row1_BDG 2004 TOTALE SETTORE_rev_Flash_FRC III (2) 4" xfId="8445" xr:uid="{D3DDF2CF-698D-4F6B-93CE-84D5E00D76CD}"/>
    <cellStyle name="_Row1_BDG 2004 TOTALE SETTORE_rev_Flash_FRC III (2) 4 2" xfId="15742" xr:uid="{62CCA6DA-FB33-484A-B8ED-32E7A9ED0395}"/>
    <cellStyle name="_Row1_BDG 2004 TOTALE SETTORE_rev_Flash_FRC III (2) 4 2 2" xfId="28253" xr:uid="{66364EE1-93C0-4F5F-A459-24756011ABBE}"/>
    <cellStyle name="_Row1_BDG 2004 TOTALE SETTORE_rev_Flash_FRC III (2) 4 3" xfId="21329" xr:uid="{C9CF17A5-3B8C-4F50-B3F9-9E35BD9E0A89}"/>
    <cellStyle name="_Row1_BDG 2004 TOTALE SETTORE_rev_Flash_FRC III (2) 5" xfId="9064" xr:uid="{25DE511D-88F7-4EBA-BE6F-63739004DCC2}"/>
    <cellStyle name="_Row1_BDG 2004 TOTALE SETTORE_rev_Flash_FRC III (2) 5 2" xfId="16336" xr:uid="{F352941E-CAD5-4237-9B4E-02EAF17D0D3C}"/>
    <cellStyle name="_Row1_BDG 2004 TOTALE SETTORE_rev_Flash_FRC III (2) 5 2 2" xfId="28847" xr:uid="{A1A6C1EF-2E54-48CD-833E-D3D578865131}"/>
    <cellStyle name="_Row1_BDG 2004 TOTALE SETTORE_rev_Flash_FRC III (2) 5 3" xfId="21948" xr:uid="{7B2BC6BA-8465-4146-BA7E-E8096ECA0071}"/>
    <cellStyle name="_Row1_BDG 2004 TOTALE SETTORE_rev_Flash_FRC III (2) 6" xfId="6724" xr:uid="{4BCC7F04-BA54-4676-A716-59A923E38255}"/>
    <cellStyle name="_Row1_BDG 2004 TOTALE SETTORE_rev_Flash_FRC III (2) 6 2" xfId="19935" xr:uid="{F934BBB3-81F9-49B8-A817-316624EA391D}"/>
    <cellStyle name="_Row1_BDG 2004 TOTALE SETTORE_rev_manifacturig variances novembre_2010" xfId="2552" xr:uid="{6D1E7961-F6AF-44CB-8B05-10C62154F79C}"/>
    <cellStyle name="_Row1_BDG 2004 TOTALE SETTORE_rev_manifacturig variances novembre_2010 2" xfId="2553" xr:uid="{ECB24C1C-33CE-413A-B6FF-1A2F2F8B5A09}"/>
    <cellStyle name="_Row1_BDG 2004 TOTALE SETTORE_rev_manifacturig variances novembre_2010 2 2" xfId="8449" xr:uid="{8E5A9DD9-CDFB-42F0-BC7D-5EA83DCA955A}"/>
    <cellStyle name="_Row1_BDG 2004 TOTALE SETTORE_rev_manifacturig variances novembre_2010 2 2 2" xfId="15746" xr:uid="{C8C77F6B-464C-42A5-BDD7-FB3686D19F50}"/>
    <cellStyle name="_Row1_BDG 2004 TOTALE SETTORE_rev_manifacturig variances novembre_2010 2 2 2 2" xfId="28257" xr:uid="{8DC8624C-317F-4EBF-BB63-D4F5DA81500B}"/>
    <cellStyle name="_Row1_BDG 2004 TOTALE SETTORE_rev_manifacturig variances novembre_2010 2 2 3" xfId="21333" xr:uid="{F3CE0AB5-479D-407B-89B4-FB88A82A5FCF}"/>
    <cellStyle name="_Row1_BDG 2004 TOTALE SETTORE_rev_manifacturig variances novembre_2010 2 3" xfId="9060" xr:uid="{08966645-05E8-41A2-A017-3802F502289F}"/>
    <cellStyle name="_Row1_BDG 2004 TOTALE SETTORE_rev_manifacturig variances novembre_2010 2 3 2" xfId="16332" xr:uid="{A8C62CCE-E85F-432C-AB28-760E845ADEA5}"/>
    <cellStyle name="_Row1_BDG 2004 TOTALE SETTORE_rev_manifacturig variances novembre_2010 2 3 2 2" xfId="28843" xr:uid="{1C736093-B8B6-4F70-AD50-C5836D5E8B96}"/>
    <cellStyle name="_Row1_BDG 2004 TOTALE SETTORE_rev_manifacturig variances novembre_2010 2 3 3" xfId="21944" xr:uid="{3DA0B359-08FE-4846-93D0-42C328A7E102}"/>
    <cellStyle name="_Row1_BDG 2004 TOTALE SETTORE_rev_manifacturig variances novembre_2010 2 4" xfId="6755" xr:uid="{3E4D4910-5C5C-4599-A634-EBC76E436134}"/>
    <cellStyle name="_Row1_BDG 2004 TOTALE SETTORE_rev_manifacturig variances novembre_2010 2 4 2" xfId="19966" xr:uid="{36388E9C-5607-420C-9F42-7E0D30B756E6}"/>
    <cellStyle name="_Row1_BDG 2004 TOTALE SETTORE_rev_manifacturig variances novembre_2010 3" xfId="2554" xr:uid="{3045E862-B580-42DF-BD40-288E7D0423AF}"/>
    <cellStyle name="_Row1_BDG 2004 TOTALE SETTORE_rev_manifacturig variances novembre_2010 3 2" xfId="8450" xr:uid="{0DD33CC4-13DD-4F9F-B74E-719171CC2821}"/>
    <cellStyle name="_Row1_BDG 2004 TOTALE SETTORE_rev_manifacturig variances novembre_2010 3 2 2" xfId="15747" xr:uid="{5747337D-6840-4175-9705-1C93D7FE43B4}"/>
    <cellStyle name="_Row1_BDG 2004 TOTALE SETTORE_rev_manifacturig variances novembre_2010 3 2 2 2" xfId="28258" xr:uid="{146A204E-4155-4DBE-AC19-A3630C35994B}"/>
    <cellStyle name="_Row1_BDG 2004 TOTALE SETTORE_rev_manifacturig variances novembre_2010 3 2 3" xfId="21334" xr:uid="{86A002E4-2058-4D9E-A9DB-F471C70BDD2F}"/>
    <cellStyle name="_Row1_BDG 2004 TOTALE SETTORE_rev_manifacturig variances novembre_2010 3 3" xfId="9059" xr:uid="{C15CF5D6-1314-48D3-A127-5D72E40D2D58}"/>
    <cellStyle name="_Row1_BDG 2004 TOTALE SETTORE_rev_manifacturig variances novembre_2010 3 3 2" xfId="16331" xr:uid="{AA73F418-A69C-4B54-80E9-30B6D03E428E}"/>
    <cellStyle name="_Row1_BDG 2004 TOTALE SETTORE_rev_manifacturig variances novembre_2010 3 3 2 2" xfId="28842" xr:uid="{593CEC9B-06E2-4C5F-8BEF-E43F96BE4AB9}"/>
    <cellStyle name="_Row1_BDG 2004 TOTALE SETTORE_rev_manifacturig variances novembre_2010 3 3 3" xfId="21943" xr:uid="{8752895B-0E9D-4A47-8CF1-EA1E7FC2ECB2}"/>
    <cellStyle name="_Row1_BDG 2004 TOTALE SETTORE_rev_manifacturig variances novembre_2010 3 4" xfId="6759" xr:uid="{24397F7A-A514-463A-90A3-D3EF0809E20B}"/>
    <cellStyle name="_Row1_BDG 2004 TOTALE SETTORE_rev_manifacturig variances novembre_2010 3 4 2" xfId="19970" xr:uid="{46CD6491-9AF7-47EE-B640-048CF414FA9C}"/>
    <cellStyle name="_Row1_BDG 2004 TOTALE SETTORE_rev_manifacturig variances novembre_2010 4" xfId="8448" xr:uid="{8CD596DD-51B6-44CF-BB9B-FE71FADA91B0}"/>
    <cellStyle name="_Row1_BDG 2004 TOTALE SETTORE_rev_manifacturig variances novembre_2010 4 2" xfId="15745" xr:uid="{DEF88EA3-CDA3-4426-8C89-6324DDEA6EAE}"/>
    <cellStyle name="_Row1_BDG 2004 TOTALE SETTORE_rev_manifacturig variances novembre_2010 4 2 2" xfId="28256" xr:uid="{20E63A03-B785-4E03-A4D4-A42D835BA148}"/>
    <cellStyle name="_Row1_BDG 2004 TOTALE SETTORE_rev_manifacturig variances novembre_2010 4 3" xfId="21332" xr:uid="{2F6959BF-3B8A-4F06-A60B-18B3DBD803EF}"/>
    <cellStyle name="_Row1_BDG 2004 TOTALE SETTORE_rev_manifacturig variances novembre_2010 5" xfId="9061" xr:uid="{4B45445E-0B4F-48A6-82C4-C7E1985C1B5A}"/>
    <cellStyle name="_Row1_BDG 2004 TOTALE SETTORE_rev_manifacturig variances novembre_2010 5 2" xfId="16333" xr:uid="{2C308CB1-AF43-4A3C-9859-6C59FBBCCD24}"/>
    <cellStyle name="_Row1_BDG 2004 TOTALE SETTORE_rev_manifacturig variances novembre_2010 5 2 2" xfId="28844" xr:uid="{DDF22701-94B1-429D-86F1-7956FBF54D90}"/>
    <cellStyle name="_Row1_BDG 2004 TOTALE SETTORE_rev_manifacturig variances novembre_2010 5 3" xfId="21945" xr:uid="{A89D969A-975E-4CFD-916D-A0A34D1407A3}"/>
    <cellStyle name="_Row1_BDG 2004 TOTALE SETTORE_rev_manifacturig variances novembre_2010 6" xfId="6736" xr:uid="{E5293D8D-E69B-4A59-A7C8-FE9DDA52A955}"/>
    <cellStyle name="_Row1_BDG 2004 TOTALE SETTORE_rev_manifacturig variances novembre_2010 6 2" xfId="19947" xr:uid="{48137F84-4917-470C-BBC8-9990AC285492}"/>
    <cellStyle name="_Row1_BDG 2004 TOTALE SETTORE_rev_Salaried BDG 2011" xfId="2555" xr:uid="{BB3CE02A-2204-4934-9F83-E1CFE8CAE426}"/>
    <cellStyle name="_Row1_BDG 2004 TOTALE SETTORE_rev_Salaried BDG 2011 2" xfId="2556" xr:uid="{CDAE260C-3900-45C1-9913-C5D92DBDC3B2}"/>
    <cellStyle name="_Row1_BDG 2004 TOTALE SETTORE_rev_Salaried BDG 2011 2 2" xfId="8452" xr:uid="{9879288A-FFC4-4F10-9059-55C8324062B4}"/>
    <cellStyle name="_Row1_BDG 2004 TOTALE SETTORE_rev_Salaried BDG 2011 2 2 2" xfId="15749" xr:uid="{9881C5D3-8490-4B21-85C0-38F677167441}"/>
    <cellStyle name="_Row1_BDG 2004 TOTALE SETTORE_rev_Salaried BDG 2011 2 2 2 2" xfId="28260" xr:uid="{9FAE52A3-4037-4B05-BBE5-DA058C81A70C}"/>
    <cellStyle name="_Row1_BDG 2004 TOTALE SETTORE_rev_Salaried BDG 2011 2 2 3" xfId="21336" xr:uid="{4A9AB95E-7769-4302-AA0B-E8FF4DBE470C}"/>
    <cellStyle name="_Row1_BDG 2004 TOTALE SETTORE_rev_Salaried BDG 2011 2 3" xfId="9057" xr:uid="{893C0421-89FC-4C47-87FA-A5D06BA4A845}"/>
    <cellStyle name="_Row1_BDG 2004 TOTALE SETTORE_rev_Salaried BDG 2011 2 3 2" xfId="16329" xr:uid="{F2183C90-2D43-428C-B9BF-1D1145F16ACA}"/>
    <cellStyle name="_Row1_BDG 2004 TOTALE SETTORE_rev_Salaried BDG 2011 2 3 2 2" xfId="28840" xr:uid="{58615461-994E-4D44-939E-5894A4545185}"/>
    <cellStyle name="_Row1_BDG 2004 TOTALE SETTORE_rev_Salaried BDG 2011 2 3 3" xfId="21941" xr:uid="{B260FFC6-24A0-4DCB-A03C-4A278A2E7DFC}"/>
    <cellStyle name="_Row1_BDG 2004 TOTALE SETTORE_rev_Salaried BDG 2011 2 4" xfId="6761" xr:uid="{83B031E6-A609-4904-A8B5-69E3DADCDCC3}"/>
    <cellStyle name="_Row1_BDG 2004 TOTALE SETTORE_rev_Salaried BDG 2011 2 4 2" xfId="19972" xr:uid="{325A4618-CD26-41F0-90E2-CE292DDB851B}"/>
    <cellStyle name="_Row1_BDG 2004 TOTALE SETTORE_rev_Salaried BDG 2011 3" xfId="2557" xr:uid="{526C362D-D489-45F6-910A-6A2F6991BB43}"/>
    <cellStyle name="_Row1_BDG 2004 TOTALE SETTORE_rev_Salaried BDG 2011 3 2" xfId="8453" xr:uid="{9E92E0A3-4C06-4558-B7AD-F3C6AD5CD0FE}"/>
    <cellStyle name="_Row1_BDG 2004 TOTALE SETTORE_rev_Salaried BDG 2011 3 2 2" xfId="15750" xr:uid="{D489BDA8-B5E3-4715-ACB3-0FCF5C7BAF0D}"/>
    <cellStyle name="_Row1_BDG 2004 TOTALE SETTORE_rev_Salaried BDG 2011 3 2 2 2" xfId="28261" xr:uid="{4C2D7718-AF67-46BA-8E2F-1B1D18651A17}"/>
    <cellStyle name="_Row1_BDG 2004 TOTALE SETTORE_rev_Salaried BDG 2011 3 2 3" xfId="21337" xr:uid="{AAB2D979-8FD8-4277-9626-672C1C6A00E0}"/>
    <cellStyle name="_Row1_BDG 2004 TOTALE SETTORE_rev_Salaried BDG 2011 3 3" xfId="9056" xr:uid="{077E6DE3-409D-4CA9-921F-17F6B1C89D0E}"/>
    <cellStyle name="_Row1_BDG 2004 TOTALE SETTORE_rev_Salaried BDG 2011 3 3 2" xfId="16328" xr:uid="{32CC06B7-6CE6-4E4E-8CCB-35991D46D147}"/>
    <cellStyle name="_Row1_BDG 2004 TOTALE SETTORE_rev_Salaried BDG 2011 3 3 2 2" xfId="28839" xr:uid="{71EE2EF7-AC21-4CA2-8D04-51841EC35BEA}"/>
    <cellStyle name="_Row1_BDG 2004 TOTALE SETTORE_rev_Salaried BDG 2011 3 3 3" xfId="21940" xr:uid="{7A64325E-6A7B-43C7-B55C-24A9EBA3D183}"/>
    <cellStyle name="_Row1_BDG 2004 TOTALE SETTORE_rev_Salaried BDG 2011 3 4" xfId="6762" xr:uid="{98B9DC96-0FDC-4276-9D08-9036FC86A646}"/>
    <cellStyle name="_Row1_BDG 2004 TOTALE SETTORE_rev_Salaried BDG 2011 3 4 2" xfId="19973" xr:uid="{B445A7DE-1940-464D-A4B1-1F6BE4548FC7}"/>
    <cellStyle name="_Row1_BDG 2004 TOTALE SETTORE_rev_Salaried BDG 2011 4" xfId="8451" xr:uid="{C8FB9BF3-4A06-49F7-921D-C3D97446C385}"/>
    <cellStyle name="_Row1_BDG 2004 TOTALE SETTORE_rev_Salaried BDG 2011 4 2" xfId="15748" xr:uid="{26B2F8FF-A9F9-4355-A49E-6D5EC32AE2B4}"/>
    <cellStyle name="_Row1_BDG 2004 TOTALE SETTORE_rev_Salaried BDG 2011 4 2 2" xfId="28259" xr:uid="{B4F09256-7E1A-4F2F-9BB7-61CE6EEF8C06}"/>
    <cellStyle name="_Row1_BDG 2004 TOTALE SETTORE_rev_Salaried BDG 2011 4 3" xfId="21335" xr:uid="{A66FB67F-4528-4D64-9601-BEEB9027DC90}"/>
    <cellStyle name="_Row1_BDG 2004 TOTALE SETTORE_rev_Salaried BDG 2011 5" xfId="9058" xr:uid="{2201DFC7-5BE3-4796-AB6C-A23082083EE1}"/>
    <cellStyle name="_Row1_BDG 2004 TOTALE SETTORE_rev_Salaried BDG 2011 5 2" xfId="16330" xr:uid="{46201161-4117-4704-B525-64E36EB2B3A8}"/>
    <cellStyle name="_Row1_BDG 2004 TOTALE SETTORE_rev_Salaried BDG 2011 5 2 2" xfId="28841" xr:uid="{8BB8A648-9A05-4EFC-B84F-456D30A06408}"/>
    <cellStyle name="_Row1_BDG 2004 TOTALE SETTORE_rev_Salaried BDG 2011 5 3" xfId="21942" xr:uid="{DEE95CAF-6601-4D22-A5E5-832FB13A5943}"/>
    <cellStyle name="_Row1_BDG 2004 TOTALE SETTORE_rev_Salaried BDG 2011 6" xfId="6760" xr:uid="{95BAE422-A352-4DBA-A288-76E94CBC003C}"/>
    <cellStyle name="_Row1_BDG 2004 TOTALE SETTORE_rev_Salaried BDG 2011 6 2" xfId="19971" xr:uid="{477C2DDE-EC8D-432A-A787-D114AA1F57CA}"/>
    <cellStyle name="_Row1_BDG 2004 TOTALE SETTORE_rev_Scheda prebudget 2011- Plant xxxx (2)" xfId="2558" xr:uid="{E0564860-D9A0-414E-9D5A-95AA3C30BE3F}"/>
    <cellStyle name="_Row1_BDG 2004 TOTALE SETTORE_rev_Scheda prebudget 2011- Plant xxxx (2) 2" xfId="2559" xr:uid="{1919AF33-F3F2-4DE7-AE0A-A4CCBC94DD10}"/>
    <cellStyle name="_Row1_BDG 2004 TOTALE SETTORE_rev_Scheda prebudget 2011- Plant xxxx (2) 2 2" xfId="8455" xr:uid="{AB9D1802-AD43-4CC3-AF4C-2AB8A7D553DA}"/>
    <cellStyle name="_Row1_BDG 2004 TOTALE SETTORE_rev_Scheda prebudget 2011- Plant xxxx (2) 2 2 2" xfId="15752" xr:uid="{94C7B8BA-4AA0-4992-A708-A8C1D24918DE}"/>
    <cellStyle name="_Row1_BDG 2004 TOTALE SETTORE_rev_Scheda prebudget 2011- Plant xxxx (2) 2 2 2 2" xfId="28263" xr:uid="{1F4F0AEB-D72D-4008-BCE4-9167358DBCE5}"/>
    <cellStyle name="_Row1_BDG 2004 TOTALE SETTORE_rev_Scheda prebudget 2011- Plant xxxx (2) 2 2 3" xfId="21339" xr:uid="{33457A5E-C7F6-4318-8361-54DB750D66A3}"/>
    <cellStyle name="_Row1_BDG 2004 TOTALE SETTORE_rev_Scheda prebudget 2011- Plant xxxx (2) 2 3" xfId="9051" xr:uid="{BAA4F735-D96A-4D10-ABC1-04B8D0F7B9DE}"/>
    <cellStyle name="_Row1_BDG 2004 TOTALE SETTORE_rev_Scheda prebudget 2011- Plant xxxx (2) 2 3 2" xfId="16323" xr:uid="{C3AE1C13-834C-4B6B-9194-AD61EA00AE7D}"/>
    <cellStyle name="_Row1_BDG 2004 TOTALE SETTORE_rev_Scheda prebudget 2011- Plant xxxx (2) 2 3 2 2" xfId="28834" xr:uid="{F8F51C89-7903-4230-9E25-4907B4DFBEE0}"/>
    <cellStyle name="_Row1_BDG 2004 TOTALE SETTORE_rev_Scheda prebudget 2011- Plant xxxx (2) 2 3 3" xfId="21935" xr:uid="{E2DCB772-B3E4-4147-80AA-A370D01DF7C7}"/>
    <cellStyle name="_Row1_BDG 2004 TOTALE SETTORE_rev_Scheda prebudget 2011- Plant xxxx (2) 2 4" xfId="6764" xr:uid="{AE695457-2E05-4415-9096-9F13D417AF13}"/>
    <cellStyle name="_Row1_BDG 2004 TOTALE SETTORE_rev_Scheda prebudget 2011- Plant xxxx (2) 2 4 2" xfId="19975" xr:uid="{5DD634F0-A75F-4B53-A8E3-F72200C69585}"/>
    <cellStyle name="_Row1_BDG 2004 TOTALE SETTORE_rev_Scheda prebudget 2011- Plant xxxx (2) 3" xfId="2560" xr:uid="{93F230BB-637B-4AAB-803F-B6538DD643C9}"/>
    <cellStyle name="_Row1_BDG 2004 TOTALE SETTORE_rev_Scheda prebudget 2011- Plant xxxx (2) 3 2" xfId="8456" xr:uid="{D7AA98F9-B46C-429E-88C3-981BA4ECAF35}"/>
    <cellStyle name="_Row1_BDG 2004 TOTALE SETTORE_rev_Scheda prebudget 2011- Plant xxxx (2) 3 2 2" xfId="15753" xr:uid="{5738B185-B6EA-4798-AF73-A0B3DF490172}"/>
    <cellStyle name="_Row1_BDG 2004 TOTALE SETTORE_rev_Scheda prebudget 2011- Plant xxxx (2) 3 2 2 2" xfId="28264" xr:uid="{3D14A75F-F825-4B95-8C4A-21E20CBF6FC9}"/>
    <cellStyle name="_Row1_BDG 2004 TOTALE SETTORE_rev_Scheda prebudget 2011- Plant xxxx (2) 3 2 3" xfId="21340" xr:uid="{CA220912-D7A0-40F5-9CBD-92BC3649155B}"/>
    <cellStyle name="_Row1_BDG 2004 TOTALE SETTORE_rev_Scheda prebudget 2011- Plant xxxx (2) 3 3" xfId="9050" xr:uid="{85E27ABB-53FC-4F4C-BD2E-21B3600CADFC}"/>
    <cellStyle name="_Row1_BDG 2004 TOTALE SETTORE_rev_Scheda prebudget 2011- Plant xxxx (2) 3 3 2" xfId="16322" xr:uid="{11822549-02C8-4C51-8F53-F1B3A52AA4DA}"/>
    <cellStyle name="_Row1_BDG 2004 TOTALE SETTORE_rev_Scheda prebudget 2011- Plant xxxx (2) 3 3 2 2" xfId="28833" xr:uid="{8E87E8A7-E509-4944-8288-0EF0BD45B9C7}"/>
    <cellStyle name="_Row1_BDG 2004 TOTALE SETTORE_rev_Scheda prebudget 2011- Plant xxxx (2) 3 3 3" xfId="21934" xr:uid="{CEF109E4-672E-4BCE-AD49-762DC1E3ED1D}"/>
    <cellStyle name="_Row1_BDG 2004 TOTALE SETTORE_rev_Scheda prebudget 2011- Plant xxxx (2) 3 4" xfId="6771" xr:uid="{FAA878A3-2BA8-477E-B4FD-D3CB5B2A28A2}"/>
    <cellStyle name="_Row1_BDG 2004 TOTALE SETTORE_rev_Scheda prebudget 2011- Plant xxxx (2) 3 4 2" xfId="19982" xr:uid="{781BC3FB-7A4B-4A4F-8129-E09B046409FC}"/>
    <cellStyle name="_Row1_BDG 2004 TOTALE SETTORE_rev_Scheda prebudget 2011- Plant xxxx (2) 4" xfId="8454" xr:uid="{563381FC-9B6E-415A-9077-3D1AD979E3AC}"/>
    <cellStyle name="_Row1_BDG 2004 TOTALE SETTORE_rev_Scheda prebudget 2011- Plant xxxx (2) 4 2" xfId="15751" xr:uid="{F8F1A0FB-397D-4F59-BE7E-10F6105A5534}"/>
    <cellStyle name="_Row1_BDG 2004 TOTALE SETTORE_rev_Scheda prebudget 2011- Plant xxxx (2) 4 2 2" xfId="28262" xr:uid="{813DB006-B801-4884-9EEB-CAFD04FC4C81}"/>
    <cellStyle name="_Row1_BDG 2004 TOTALE SETTORE_rev_Scheda prebudget 2011- Plant xxxx (2) 4 3" xfId="21338" xr:uid="{980235CC-74A3-46C3-8E8A-B170273CF9DE}"/>
    <cellStyle name="_Row1_BDG 2004 TOTALE SETTORE_rev_Scheda prebudget 2011- Plant xxxx (2) 5" xfId="9052" xr:uid="{21B4B1E5-5570-43AE-AE4C-995DDBFC4C55}"/>
    <cellStyle name="_Row1_BDG 2004 TOTALE SETTORE_rev_Scheda prebudget 2011- Plant xxxx (2) 5 2" xfId="16324" xr:uid="{99025DC6-6BDB-450E-90AE-E375F144ABB1}"/>
    <cellStyle name="_Row1_BDG 2004 TOTALE SETTORE_rev_Scheda prebudget 2011- Plant xxxx (2) 5 2 2" xfId="28835" xr:uid="{F8D78A7A-B65A-48FE-A768-9417A631BB4F}"/>
    <cellStyle name="_Row1_BDG 2004 TOTALE SETTORE_rev_Scheda prebudget 2011- Plant xxxx (2) 5 3" xfId="21936" xr:uid="{A66D420D-35CE-4AB8-961C-758ADF9D67AD}"/>
    <cellStyle name="_Row1_BDG 2004 TOTALE SETTORE_rev_Scheda prebudget 2011- Plant xxxx (2) 6" xfId="6763" xr:uid="{96581900-2ABE-4BAE-A3CD-7B3F9D8BAF2E}"/>
    <cellStyle name="_Row1_BDG 2004 TOTALE SETTORE_rev_Scheda prebudget 2011- Plant xxxx (2) 6 2" xfId="19974" xr:uid="{2E5EA83B-06D6-4663-873F-B2EF5895A77F}"/>
    <cellStyle name="_Row1_Book5" xfId="2561" xr:uid="{0013C5FA-A73C-4B5D-A022-B73378D7E3D3}"/>
    <cellStyle name="_Row1_Book5 2" xfId="2562" xr:uid="{FD0BE3A6-CEE2-4986-AD28-F087C00C7430}"/>
    <cellStyle name="_Row1_Book5 2 2" xfId="8458" xr:uid="{E0C91EB5-613A-426E-85D7-644E79732E47}"/>
    <cellStyle name="_Row1_Book5 2 2 2" xfId="15755" xr:uid="{D45BD6F3-44F3-4D0C-9D37-D0E8D749D3B1}"/>
    <cellStyle name="_Row1_Book5 2 2 2 2" xfId="28266" xr:uid="{7F1DB388-A1A5-4A83-9BC0-42743E4710D6}"/>
    <cellStyle name="_Row1_Book5 2 2 3" xfId="21342" xr:uid="{B5D5B792-3F3C-4EBF-9745-3D0D2D799606}"/>
    <cellStyle name="_Row1_Book5 2 3" xfId="9048" xr:uid="{93DD305B-AC12-49D5-9110-BDEAA4F67FDC}"/>
    <cellStyle name="_Row1_Book5 2 3 2" xfId="16320" xr:uid="{218CB181-2B8D-4BA5-8197-C53DC54A29F8}"/>
    <cellStyle name="_Row1_Book5 2 3 2 2" xfId="28831" xr:uid="{733795E3-432E-425C-9F24-D24D59475C63}"/>
    <cellStyle name="_Row1_Book5 2 3 3" xfId="21932" xr:uid="{E4EC49F4-53DB-4539-8CAA-605EDE9E59D2}"/>
    <cellStyle name="_Row1_Book5 2 4" xfId="11469" xr:uid="{74CDEB69-1753-427E-9760-A790DEA2E27D}"/>
    <cellStyle name="_Row1_Book5 2 4 2" xfId="24178" xr:uid="{5F674447-FE15-4EF9-B13A-7932119E321A}"/>
    <cellStyle name="_Row1_Book5 3" xfId="2563" xr:uid="{91D6E40E-FD65-488A-9CE8-2421061AF988}"/>
    <cellStyle name="_Row1_Book5 3 2" xfId="8459" xr:uid="{1ED267DA-5FC1-4A94-A662-F3E858D538A2}"/>
    <cellStyle name="_Row1_Book5 3 2 2" xfId="15756" xr:uid="{91B9A95D-196B-4F68-B9CE-6B403D234C4A}"/>
    <cellStyle name="_Row1_Book5 3 2 2 2" xfId="28267" xr:uid="{D9C830FF-20CB-4D3C-9B9B-A8487369CAE7}"/>
    <cellStyle name="_Row1_Book5 3 2 3" xfId="21343" xr:uid="{DEB3694B-F15F-453C-9254-4705BA5552B2}"/>
    <cellStyle name="_Row1_Book5 3 3" xfId="9038" xr:uid="{A5382C29-9E3E-4122-AB7A-A7C8A8458278}"/>
    <cellStyle name="_Row1_Book5 3 3 2" xfId="16310" xr:uid="{61027D6D-6E6A-42B8-A04C-BC1CA1400BA0}"/>
    <cellStyle name="_Row1_Book5 3 3 2 2" xfId="28821" xr:uid="{5496B8B7-4FE0-4D05-A52D-D7ED2117042F}"/>
    <cellStyle name="_Row1_Book5 3 3 3" xfId="21922" xr:uid="{FFA6E264-A685-432B-8379-4F5756361BA6}"/>
    <cellStyle name="_Row1_Book5 3 4" xfId="11458" xr:uid="{B18E6A37-A496-4D2A-AA3A-3C10949C4C35}"/>
    <cellStyle name="_Row1_Book5 3 4 2" xfId="24169" xr:uid="{165AFEA8-6F3E-48AD-830C-B9AA8744E93D}"/>
    <cellStyle name="_Row1_Book5 4" xfId="8457" xr:uid="{193FDC89-3D65-40C3-8F18-C54B2DE3EF8F}"/>
    <cellStyle name="_Row1_Book5 4 2" xfId="15754" xr:uid="{6BCE0596-FAE4-4D28-AE68-52F88EC13F62}"/>
    <cellStyle name="_Row1_Book5 4 2 2" xfId="28265" xr:uid="{95E16592-0CFB-48A3-83A0-FAD62FFF2345}"/>
    <cellStyle name="_Row1_Book5 4 3" xfId="21341" xr:uid="{83CAD3CD-427D-47DA-954A-9B7D70C48657}"/>
    <cellStyle name="_Row1_Book5 5" xfId="9049" xr:uid="{87777141-67B5-4179-B970-11E6E79751DF}"/>
    <cellStyle name="_Row1_Book5 5 2" xfId="16321" xr:uid="{FFEF75FD-F03F-4D9A-8051-B2051481A2F1}"/>
    <cellStyle name="_Row1_Book5 5 2 2" xfId="28832" xr:uid="{F4DB81BE-4CF7-47D4-A879-DF99A1CDA1C6}"/>
    <cellStyle name="_Row1_Book5 5 3" xfId="21933" xr:uid="{ED53BFDB-C26A-4F3C-8435-7912871E15A2}"/>
    <cellStyle name="_Row1_Book5 6" xfId="11472" xr:uid="{AF9307CA-1DAC-4722-996B-4E35738CED24}"/>
    <cellStyle name="_Row1_Book5 6 2" xfId="24180" xr:uid="{EEE41EF0-A9A1-4699-952B-E94AD3C8F797}"/>
    <cellStyle name="_Row1_BS" xfId="2564" xr:uid="{46F14EA9-785D-46FF-BA88-CFB96417E426}"/>
    <cellStyle name="_Row1_BS 2" xfId="2565" xr:uid="{FA6F7872-21E1-4BDA-BCAA-1ABA22DBF6C7}"/>
    <cellStyle name="_Row1_BS 2 2" xfId="8461" xr:uid="{30DD1819-232D-4991-BCCD-B906F8FA20CC}"/>
    <cellStyle name="_Row1_BS 2 2 2" xfId="15758" xr:uid="{CB8BE0B7-E6DA-4252-84F6-222CFBAC991A}"/>
    <cellStyle name="_Row1_BS 2 2 2 2" xfId="28269" xr:uid="{D52FC831-D67F-4C6A-AC17-6546F59382A6}"/>
    <cellStyle name="_Row1_BS 2 2 3" xfId="21345" xr:uid="{9BCC756A-9AB5-486F-B478-9C2073390B02}"/>
    <cellStyle name="_Row1_BS 2 3" xfId="9027" xr:uid="{7F0E4F06-2750-472B-8428-B976B7AE06CF}"/>
    <cellStyle name="_Row1_BS 2 3 2" xfId="16299" xr:uid="{EE6EF20D-B46D-4E29-BB0D-B32CB852D696}"/>
    <cellStyle name="_Row1_BS 2 3 2 2" xfId="28810" xr:uid="{F9AAF2A1-FA58-4D5B-AED0-BFEF54DE4BED}"/>
    <cellStyle name="_Row1_BS 2 3 3" xfId="21911" xr:uid="{11615F6E-20C5-4C7B-A8B6-30F193E67307}"/>
    <cellStyle name="_Row1_BS 2 4" xfId="6775" xr:uid="{CEB4C059-B4DC-4572-87E2-ADCAF5C74C22}"/>
    <cellStyle name="_Row1_BS 2 4 2" xfId="19986" xr:uid="{1EEB9727-68C2-4A53-8D04-DF9EDD75A511}"/>
    <cellStyle name="_Row1_BS 3" xfId="2566" xr:uid="{6F057FDD-546D-4974-8DE6-034283741BFB}"/>
    <cellStyle name="_Row1_BS 3 2" xfId="8462" xr:uid="{6184F590-3823-4135-BF6A-42AC8ED158FF}"/>
    <cellStyle name="_Row1_BS 3 2 2" xfId="15759" xr:uid="{4835DADE-5F14-447B-A112-1B86EC2D4CBE}"/>
    <cellStyle name="_Row1_BS 3 2 2 2" xfId="28270" xr:uid="{B8E14E09-E5B3-45C1-BAA0-C74625C0B721}"/>
    <cellStyle name="_Row1_BS 3 2 3" xfId="21346" xr:uid="{12297675-5ECE-4F80-AA33-67F7CC09D664}"/>
    <cellStyle name="_Row1_BS 3 3" xfId="9017" xr:uid="{E85ACA3A-69BC-430B-8CDF-37342263DE51}"/>
    <cellStyle name="_Row1_BS 3 3 2" xfId="16289" xr:uid="{E111BDB6-1EC8-4712-A7FD-01ADAE2D6FF0}"/>
    <cellStyle name="_Row1_BS 3 3 2 2" xfId="28800" xr:uid="{0275CA25-B300-4106-A612-A2E0AE05A656}"/>
    <cellStyle name="_Row1_BS 3 3 3" xfId="21901" xr:uid="{00E964CD-3FCA-41D0-BEB0-17AF0F50D6E7}"/>
    <cellStyle name="_Row1_BS 3 4" xfId="11497" xr:uid="{47CFEE6A-158B-4054-87D7-5949BBA598CA}"/>
    <cellStyle name="_Row1_BS 3 4 2" xfId="24198" xr:uid="{AB4FC785-F8FC-4225-A07C-6F9E01519AF8}"/>
    <cellStyle name="_Row1_BS 4" xfId="8460" xr:uid="{C71D84E3-86BD-4F34-93F6-1A349F067A3D}"/>
    <cellStyle name="_Row1_BS 4 2" xfId="15757" xr:uid="{FD00F620-3231-4EA5-899C-DAD29D5A11E9}"/>
    <cellStyle name="_Row1_BS 4 2 2" xfId="28268" xr:uid="{C4AE05D1-C843-4DA8-A6AE-2864580EFDF3}"/>
    <cellStyle name="_Row1_BS 4 3" xfId="21344" xr:uid="{66596BDE-2BA3-4A22-8C37-A1064B8409AB}"/>
    <cellStyle name="_Row1_BS 5" xfId="9037" xr:uid="{D81A5FED-CB8E-4DB1-AF8C-C0079452BAFA}"/>
    <cellStyle name="_Row1_BS 5 2" xfId="16309" xr:uid="{C228AF66-C58B-4514-9B2F-19DFDA0D6038}"/>
    <cellStyle name="_Row1_BS 5 2 2" xfId="28820" xr:uid="{BB674BA5-87F5-4AF1-8185-3E91710B946F}"/>
    <cellStyle name="_Row1_BS 5 3" xfId="21921" xr:uid="{E8CAA828-446D-4032-AC3A-41D1B64C886C}"/>
    <cellStyle name="_Row1_BS 6" xfId="11285" xr:uid="{505D7DBD-3B6F-455D-B502-1F004B22503A}"/>
    <cellStyle name="_Row1_BS 6 2" xfId="24006" xr:uid="{FFB8D9C8-1E83-4C0D-B42A-876CE76A0BDA}"/>
    <cellStyle name="_Row1_Budget GPS frz" xfId="2567" xr:uid="{75304595-C490-455A-BE29-D3755E9A146B}"/>
    <cellStyle name="_Row1_Budget GPS frz 2" xfId="2568" xr:uid="{1DC5A64F-31D2-40C3-B346-311417C0DB5C}"/>
    <cellStyle name="_Row1_Budget GPS frz 2 2" xfId="8464" xr:uid="{DEEFA78A-272B-41B1-BA8E-E3473B1816F1}"/>
    <cellStyle name="_Row1_Budget GPS frz 2 2 2" xfId="15761" xr:uid="{A0B27284-777A-428C-AE02-4D251AC25D5A}"/>
    <cellStyle name="_Row1_Budget GPS frz 2 2 2 2" xfId="28272" xr:uid="{9063D274-E9CE-43E1-8CFD-99C15B2279B5}"/>
    <cellStyle name="_Row1_Budget GPS frz 2 2 3" xfId="21348" xr:uid="{18287056-84E0-4331-A640-F0BDA2CCB405}"/>
    <cellStyle name="_Row1_Budget GPS frz 2 3" xfId="9015" xr:uid="{BC84BBA6-C606-4A9D-AFA7-6BD3C02D88C4}"/>
    <cellStyle name="_Row1_Budget GPS frz 2 3 2" xfId="16287" xr:uid="{3041D261-9CA4-4087-8FCB-B12407601E85}"/>
    <cellStyle name="_Row1_Budget GPS frz 2 3 2 2" xfId="28798" xr:uid="{893119DD-5201-4959-9E4C-4108D13EC3DC}"/>
    <cellStyle name="_Row1_Budget GPS frz 2 3 3" xfId="21899" xr:uid="{3C0D10E0-0885-41F8-A7EE-D02A8EEFDD56}"/>
    <cellStyle name="_Row1_Budget GPS frz 2 4" xfId="6779" xr:uid="{C4C5A923-B257-4010-B950-5A9449D9E4AA}"/>
    <cellStyle name="_Row1_Budget GPS frz 2 4 2" xfId="19990" xr:uid="{7D3DC015-D9FE-479C-B6E0-34B02AC754F1}"/>
    <cellStyle name="_Row1_Budget GPS frz 3" xfId="2569" xr:uid="{BB5DE264-6006-47C4-90BD-CA5B01BF0958}"/>
    <cellStyle name="_Row1_Budget GPS frz 3 2" xfId="8465" xr:uid="{BC98FB7A-AD5B-4FD9-B9E5-6164638B2EF1}"/>
    <cellStyle name="_Row1_Budget GPS frz 3 2 2" xfId="15762" xr:uid="{E4FDE5F0-95F4-42F7-9C52-CF9D32085805}"/>
    <cellStyle name="_Row1_Budget GPS frz 3 2 2 2" xfId="28273" xr:uid="{9AC9119D-55A9-44E4-9FBC-BBB8F642CEF5}"/>
    <cellStyle name="_Row1_Budget GPS frz 3 2 3" xfId="21349" xr:uid="{50D8FA85-C0D6-42F6-B662-E0293BAA2096}"/>
    <cellStyle name="_Row1_Budget GPS frz 3 3" xfId="9014" xr:uid="{921CCE10-3624-44DC-8675-415FA1BBAE9E}"/>
    <cellStyle name="_Row1_Budget GPS frz 3 3 2" xfId="16286" xr:uid="{4560FC05-D074-48AD-8015-FC834F3C9BD3}"/>
    <cellStyle name="_Row1_Budget GPS frz 3 3 2 2" xfId="28797" xr:uid="{6794B30A-4180-479B-A1E6-D75423A0A67C}"/>
    <cellStyle name="_Row1_Budget GPS frz 3 3 3" xfId="21898" xr:uid="{B481A425-5671-4D16-B016-0FCE9D8B7222}"/>
    <cellStyle name="_Row1_Budget GPS frz 3 4" xfId="6783" xr:uid="{664E6B7D-74B1-4E15-B044-D1C259A7E4A6}"/>
    <cellStyle name="_Row1_Budget GPS frz 3 4 2" xfId="19994" xr:uid="{29C2E8A2-6678-48AC-9295-AF363623FD2D}"/>
    <cellStyle name="_Row1_Budget GPS frz 4" xfId="8463" xr:uid="{2714C28F-F7E5-4282-9BBD-31F3AE0FD646}"/>
    <cellStyle name="_Row1_Budget GPS frz 4 2" xfId="15760" xr:uid="{AEFBE405-8066-428B-9361-4716C4F70BE1}"/>
    <cellStyle name="_Row1_Budget GPS frz 4 2 2" xfId="28271" xr:uid="{A1AFA46B-E969-4EC1-82AE-AAD44D139559}"/>
    <cellStyle name="_Row1_Budget GPS frz 4 3" xfId="21347" xr:uid="{ED64DF49-49B6-4C85-A7B5-FB5A2C19BBFA}"/>
    <cellStyle name="_Row1_Budget GPS frz 5" xfId="9016" xr:uid="{31796997-7279-4E0F-80B1-D13A17A6E952}"/>
    <cellStyle name="_Row1_Budget GPS frz 5 2" xfId="16288" xr:uid="{ABEBF21E-B539-47BA-B093-0264A062685C}"/>
    <cellStyle name="_Row1_Budget GPS frz 5 2 2" xfId="28799" xr:uid="{065A3886-A53E-4F3A-B04F-EAA11F482366}"/>
    <cellStyle name="_Row1_Budget GPS frz 5 3" xfId="21900" xr:uid="{AF99B20D-E1F0-4C9B-925C-45542A405B31}"/>
    <cellStyle name="_Row1_Budget GPS frz 6" xfId="6778" xr:uid="{A82A4CA7-2C71-425B-82FA-30D2CD0DF5B5}"/>
    <cellStyle name="_Row1_Budget GPS frz 6 2" xfId="19989" xr:uid="{3293D048-F7A7-43A5-861A-D50B01525DFF}"/>
    <cellStyle name="_Row1_Bus. Sol. ON. PROV. OP. - STRA" xfId="2570" xr:uid="{03E3CFCE-61D2-4A46-AB9C-A57AE5002389}"/>
    <cellStyle name="_Row1_BUS.SOL. - Var. R.O. 3Q-9ytd" xfId="2571" xr:uid="{ABEB7C5A-CFD9-47D2-9A31-2F3F35149858}"/>
    <cellStyle name="_Row1_BUS.SOL. - Var. R.O. 3Q-9ytd 2" xfId="2572" xr:uid="{6EA13A18-2F97-4496-B82C-95590A12603E}"/>
    <cellStyle name="_Row1_BUS.SOL. - Var. R.O. 3Q-9ytd 2 2" xfId="8468" xr:uid="{1B3674F2-2155-43BA-BEA0-73CF74AB8918}"/>
    <cellStyle name="_Row1_BUS.SOL. - Var. R.O. 3Q-9ytd 2 2 2" xfId="15764" xr:uid="{9B634CDA-108C-4DF4-8274-E314BB77674E}"/>
    <cellStyle name="_Row1_BUS.SOL. - Var. R.O. 3Q-9ytd 2 2 2 2" xfId="28275" xr:uid="{76125431-94E5-409D-9586-1DA46FC4447D}"/>
    <cellStyle name="_Row1_BUS.SOL. - Var. R.O. 3Q-9ytd 2 2 3" xfId="21352" xr:uid="{7B060080-DB85-42FF-B9F0-75D5BA1FADF8}"/>
    <cellStyle name="_Row1_BUS.SOL. - Var. R.O. 3Q-9ytd 2 3" xfId="9005" xr:uid="{CAD58EC9-E628-4302-A84A-EC1A80136184}"/>
    <cellStyle name="_Row1_BUS.SOL. - Var. R.O. 3Q-9ytd 2 3 2" xfId="16278" xr:uid="{391BF1DB-9166-4C50-8087-A2742EEDECE6}"/>
    <cellStyle name="_Row1_BUS.SOL. - Var. R.O. 3Q-9ytd 2 3 2 2" xfId="28789" xr:uid="{4C84E605-B097-4475-A0CD-196E763866A7}"/>
    <cellStyle name="_Row1_BUS.SOL. - Var. R.O. 3Q-9ytd 2 3 3" xfId="21889" xr:uid="{0D5BBF41-55DA-45A8-A43F-26FA83889177}"/>
    <cellStyle name="_Row1_BUS.SOL. - Var. R.O. 3Q-9ytd 2 4" xfId="6799" xr:uid="{D5E99444-EA70-4768-B807-7CED7D4C3B28}"/>
    <cellStyle name="_Row1_BUS.SOL. - Var. R.O. 3Q-9ytd 2 4 2" xfId="20010" xr:uid="{C86029BE-91E1-40AC-A3A3-6A2F86B7589A}"/>
    <cellStyle name="_Row1_BUS.SOL. - Var. R.O. 3Q-9ytd 3" xfId="2573" xr:uid="{427EEB93-4769-4E95-B3BE-9225AFF5C2DB}"/>
    <cellStyle name="_Row1_BUS.SOL. - Var. R.O. 3Q-9ytd 3 2" xfId="8469" xr:uid="{99042996-0F25-4B70-885C-D8FFAE62EA83}"/>
    <cellStyle name="_Row1_BUS.SOL. - Var. R.O. 3Q-9ytd 3 2 2" xfId="15765" xr:uid="{566AC000-8917-4F3F-BCD8-E1E43074551A}"/>
    <cellStyle name="_Row1_BUS.SOL. - Var. R.O. 3Q-9ytd 3 2 2 2" xfId="28276" xr:uid="{9906BB07-25E5-4B7D-9CF1-EFAD8A7CD26B}"/>
    <cellStyle name="_Row1_BUS.SOL. - Var. R.O. 3Q-9ytd 3 2 3" xfId="21353" xr:uid="{BA0D364C-B75D-4B0D-99B1-6F9711C786AD}"/>
    <cellStyle name="_Row1_BUS.SOL. - Var. R.O. 3Q-9ytd 3 3" xfId="9004" xr:uid="{DD288D24-FB83-42C2-8E8A-10E5A3CBF815}"/>
    <cellStyle name="_Row1_BUS.SOL. - Var. R.O. 3Q-9ytd 3 3 2" xfId="16277" xr:uid="{8F51B18D-334E-4110-B3AA-C805E38734BE}"/>
    <cellStyle name="_Row1_BUS.SOL. - Var. R.O. 3Q-9ytd 3 3 2 2" xfId="28788" xr:uid="{D3D57B8B-4F3C-4836-8396-90E7B9CEC8BB}"/>
    <cellStyle name="_Row1_BUS.SOL. - Var. R.O. 3Q-9ytd 3 3 3" xfId="21888" xr:uid="{CD9CCDFE-C2AF-4B3F-BDA0-36A55CC4AE5F}"/>
    <cellStyle name="_Row1_BUS.SOL. - Var. R.O. 3Q-9ytd 3 4" xfId="6800" xr:uid="{0B72ECD6-B376-4368-8165-C342DCDBB193}"/>
    <cellStyle name="_Row1_BUS.SOL. - Var. R.O. 3Q-9ytd 3 4 2" xfId="20011" xr:uid="{B916942A-91EE-40DF-90D7-26BD2F066643}"/>
    <cellStyle name="_Row1_BUS.SOL. - Var. R.O. 3Q-9ytd 4" xfId="8467" xr:uid="{367D8295-BD1B-4F85-AFA5-2828DD6B6E41}"/>
    <cellStyle name="_Row1_BUS.SOL. - Var. R.O. 3Q-9ytd 4 2" xfId="15763" xr:uid="{6410E8EA-3EB1-4AB6-8E21-7C4FE94459EB}"/>
    <cellStyle name="_Row1_BUS.SOL. - Var. R.O. 3Q-9ytd 4 2 2" xfId="28274" xr:uid="{94B842A6-5137-4FDD-A03B-EE95222D9B9E}"/>
    <cellStyle name="_Row1_BUS.SOL. - Var. R.O. 3Q-9ytd 4 3" xfId="21351" xr:uid="{1C03CD11-913E-4F98-B0CC-D86D40ACE6A0}"/>
    <cellStyle name="_Row1_BUS.SOL. - Var. R.O. 3Q-9ytd 5" xfId="9006" xr:uid="{586E2262-F0A9-46BD-9CAB-F8CCDA575A0D}"/>
    <cellStyle name="_Row1_BUS.SOL. - Var. R.O. 3Q-9ytd 5 2" xfId="16279" xr:uid="{E3D278FC-1007-488F-8BBA-2E790187E8F5}"/>
    <cellStyle name="_Row1_BUS.SOL. - Var. R.O. 3Q-9ytd 5 2 2" xfId="28790" xr:uid="{4882C2BE-71C5-42B3-8491-83752EDA0E61}"/>
    <cellStyle name="_Row1_BUS.SOL. - Var. R.O. 3Q-9ytd 5 3" xfId="21890" xr:uid="{6D571770-C525-4DE3-83E9-47BE6647208D}"/>
    <cellStyle name="_Row1_BUS.SOL. - Var. R.O. 3Q-9ytd 6" xfId="6798" xr:uid="{5DE1F802-63B8-4DED-AB79-61620E79583F}"/>
    <cellStyle name="_Row1_BUS.SOL. - Var. R.O. 3Q-9ytd 6 2" xfId="20009" xr:uid="{95F1605E-6253-4BEE-8EAF-232F2E285B12}"/>
    <cellStyle name="_Row1_C12 CESP x SETT" xfId="2574" xr:uid="{AC535815-9628-435F-BCC4-DDDB7C91CB70}"/>
    <cellStyle name="_Row1_C12 CESP x SETT 2" xfId="2575" xr:uid="{48EEA3BA-2166-4BF2-84ED-0C84E9D1923E}"/>
    <cellStyle name="_Row1_C12 CESP x SETT 2 2" xfId="8471" xr:uid="{5A863F1A-4B0E-42E1-AF76-B8B8638C83C9}"/>
    <cellStyle name="_Row1_C12 CESP x SETT 2 2 2" xfId="15767" xr:uid="{79DEB621-D8E4-4DA2-876A-AB54A2595AB8}"/>
    <cellStyle name="_Row1_C12 CESP x SETT 2 2 2 2" xfId="28278" xr:uid="{3B7BFB3E-136A-4366-918B-C5DF29E769B2}"/>
    <cellStyle name="_Row1_C12 CESP x SETT 2 2 3" xfId="21355" xr:uid="{2F5C7F23-92F9-4471-9D5D-2C553322F996}"/>
    <cellStyle name="_Row1_C12 CESP x SETT 2 3" xfId="9002" xr:uid="{EC0094AB-EDCF-4E7A-BDD3-76FF9B909634}"/>
    <cellStyle name="_Row1_C12 CESP x SETT 2 3 2" xfId="16275" xr:uid="{92FE4C66-6E05-49EB-8B80-1605BE7F18D7}"/>
    <cellStyle name="_Row1_C12 CESP x SETT 2 3 2 2" xfId="28786" xr:uid="{AB614E2E-BB12-45E6-92CE-99B16035A1E2}"/>
    <cellStyle name="_Row1_C12 CESP x SETT 2 3 3" xfId="21886" xr:uid="{7F30DD68-9849-4FC6-B089-F22915A73484}"/>
    <cellStyle name="_Row1_C12 CESP x SETT 2 4" xfId="6802" xr:uid="{8B8111CB-E54F-45E4-B95E-9F185B82FC35}"/>
    <cellStyle name="_Row1_C12 CESP x SETT 2 4 2" xfId="20013" xr:uid="{BD1259BF-CB7A-499A-98B2-977504B0FC1A}"/>
    <cellStyle name="_Row1_C12 CESP x SETT 3" xfId="2576" xr:uid="{CAF078A4-A337-47C5-AA72-7AC0888F097F}"/>
    <cellStyle name="_Row1_C12 CESP x SETT 3 2" xfId="8472" xr:uid="{087CCF43-6CD0-4337-B7B7-93AA0EA38B47}"/>
    <cellStyle name="_Row1_C12 CESP x SETT 3 2 2" xfId="15768" xr:uid="{C10A2453-CE99-482B-A81B-8428587E3EEE}"/>
    <cellStyle name="_Row1_C12 CESP x SETT 3 2 2 2" xfId="28279" xr:uid="{2CF1A9D3-9B51-4EE4-A572-45787784DCBD}"/>
    <cellStyle name="_Row1_C12 CESP x SETT 3 2 3" xfId="21356" xr:uid="{B61353D6-F4F8-409E-BD82-43AE2135BDAB}"/>
    <cellStyle name="_Row1_C12 CESP x SETT 3 3" xfId="9001" xr:uid="{35BC8A95-3914-4FDC-AACD-B1691547B9E5}"/>
    <cellStyle name="_Row1_C12 CESP x SETT 3 3 2" xfId="16274" xr:uid="{63D3195B-6FDA-47E3-BE86-687BE081B212}"/>
    <cellStyle name="_Row1_C12 CESP x SETT 3 3 2 2" xfId="28785" xr:uid="{BB1F8A84-C346-4D65-BDC6-4DB8DD8936A5}"/>
    <cellStyle name="_Row1_C12 CESP x SETT 3 3 3" xfId="21885" xr:uid="{3360FF4E-99A9-4DB2-854C-2B1EBE47B4A0}"/>
    <cellStyle name="_Row1_C12 CESP x SETT 3 4" xfId="6803" xr:uid="{2EBE7960-A4CA-45DB-98BF-3966B6A8013E}"/>
    <cellStyle name="_Row1_C12 CESP x SETT 3 4 2" xfId="20014" xr:uid="{67DDF52A-176F-4FF8-8E26-B662BA74DE69}"/>
    <cellStyle name="_Row1_C12 CESP x SETT 4" xfId="8470" xr:uid="{1F4B109B-0507-47F7-8D11-B20DBED38365}"/>
    <cellStyle name="_Row1_C12 CESP x SETT 4 2" xfId="15766" xr:uid="{C0AC909F-BBEE-4811-BF8B-CC8247D74EEA}"/>
    <cellStyle name="_Row1_C12 CESP x SETT 4 2 2" xfId="28277" xr:uid="{EC390D89-7555-42CF-BF07-88F0BD918EF9}"/>
    <cellStyle name="_Row1_C12 CESP x SETT 4 3" xfId="21354" xr:uid="{C4C7919A-B6BA-40C0-A359-E98C121081AB}"/>
    <cellStyle name="_Row1_C12 CESP x SETT 5" xfId="9003" xr:uid="{A43B3CB6-65B9-45C0-A601-073309ACC154}"/>
    <cellStyle name="_Row1_C12 CESP x SETT 5 2" xfId="16276" xr:uid="{25BC073D-DE41-40A8-93AD-D8F2A9302789}"/>
    <cellStyle name="_Row1_C12 CESP x SETT 5 2 2" xfId="28787" xr:uid="{0E44FF7A-3738-4BB4-BBE5-A21749C73B1A}"/>
    <cellStyle name="_Row1_C12 CESP x SETT 5 3" xfId="21887" xr:uid="{9A2BC9D9-36CA-4CC9-AE0E-A6EA8BCF156A}"/>
    <cellStyle name="_Row1_C12 CESP x SETT 6" xfId="6801" xr:uid="{935C78AC-2B93-4D53-B7DC-A4F2211B6918}"/>
    <cellStyle name="_Row1_C12 CESP x SETT 6 2" xfId="20012" xr:uid="{C6C4925D-A8C3-4C13-8AC7-B2E7C56E86AA}"/>
    <cellStyle name="_Row1_C12_ Cash flow 2 last" xfId="2577" xr:uid="{63066C00-412F-4EA4-A37D-310A47591A48}"/>
    <cellStyle name="_Row1_Carica opo iveco" xfId="2578" xr:uid="{09C78DDD-8894-4DC2-BC9C-2D4FCB08B847}"/>
    <cellStyle name="_Row1_caricamento quarter 1" xfId="2579" xr:uid="{F5B54B1B-45CD-4912-AB10-728DFF9EFB1D}"/>
    <cellStyle name="_Row1_caricamento quarter 1 2" xfId="2580" xr:uid="{0FCF943E-4A12-42A9-A943-68FC72D4C329}"/>
    <cellStyle name="_Row1_caricamento quarter 1 2 2" xfId="8476" xr:uid="{3184E180-EC4C-426D-AE30-179630836A95}"/>
    <cellStyle name="_Row1_caricamento quarter 1 2 2 2" xfId="15771" xr:uid="{B24E661C-30C3-4132-A607-26D1DACC877D}"/>
    <cellStyle name="_Row1_caricamento quarter 1 2 2 2 2" xfId="28282" xr:uid="{1BBA51A4-B279-4CB0-8481-2B61C4CE770F}"/>
    <cellStyle name="_Row1_caricamento quarter 1 2 2 3" xfId="21360" xr:uid="{4982A0E6-A0C0-46CA-9134-F8AA5A506C8B}"/>
    <cellStyle name="_Row1_caricamento quarter 1 2 3" xfId="8967" xr:uid="{6C1E4E2D-9E6E-472A-A63D-8B1D3047DC78}"/>
    <cellStyle name="_Row1_caricamento quarter 1 2 3 2" xfId="16242" xr:uid="{985E6F10-A055-488C-AA20-4CE3DDC4FA07}"/>
    <cellStyle name="_Row1_caricamento quarter 1 2 3 2 2" xfId="28753" xr:uid="{C0BC041F-4643-4F38-A4FB-875BDDA1C433}"/>
    <cellStyle name="_Row1_caricamento quarter 1 2 3 3" xfId="21851" xr:uid="{3D85ECC5-1A58-4C69-B6E9-1343C605B21D}"/>
    <cellStyle name="_Row1_caricamento quarter 1 2 4" xfId="6811" xr:uid="{AC5BF833-0212-437B-968B-EA80AB246BCC}"/>
    <cellStyle name="_Row1_caricamento quarter 1 2 4 2" xfId="20022" xr:uid="{FE86CBA0-BE79-4AF2-803F-EC43DCD20392}"/>
    <cellStyle name="_Row1_caricamento quarter 1 3" xfId="2581" xr:uid="{44F9D0B9-E4D3-4F42-BC0B-B426D95509F5}"/>
    <cellStyle name="_Row1_caricamento quarter 1 3 2" xfId="8477" xr:uid="{18A1E1F9-C249-4833-99B1-2976454A4948}"/>
    <cellStyle name="_Row1_caricamento quarter 1 3 2 2" xfId="15772" xr:uid="{282F4EF7-CC2D-43F1-B42A-1AC516AD3021}"/>
    <cellStyle name="_Row1_caricamento quarter 1 3 2 2 2" xfId="28283" xr:uid="{EF592B08-F20F-4A50-BA1A-42358F7BF129}"/>
    <cellStyle name="_Row1_caricamento quarter 1 3 2 3" xfId="21361" xr:uid="{9AC8476A-C03D-40DF-886A-2737796E6924}"/>
    <cellStyle name="_Row1_caricamento quarter 1 3 3" xfId="8959" xr:uid="{36F377FB-4882-4C9E-8C87-B2AB965AF069}"/>
    <cellStyle name="_Row1_caricamento quarter 1 3 3 2" xfId="16234" xr:uid="{600B1364-9BFA-494C-81E5-B2B10A0E6547}"/>
    <cellStyle name="_Row1_caricamento quarter 1 3 3 2 2" xfId="28745" xr:uid="{5132B64C-433C-440F-84C7-AB5A43DDAB2D}"/>
    <cellStyle name="_Row1_caricamento quarter 1 3 3 3" xfId="21843" xr:uid="{6B8A2649-3816-4A03-A909-DB9456922982}"/>
    <cellStyle name="_Row1_caricamento quarter 1 3 4" xfId="6813" xr:uid="{0CE42F40-7A63-46AF-A861-FA371A4748A6}"/>
    <cellStyle name="_Row1_caricamento quarter 1 3 4 2" xfId="20024" xr:uid="{120C5799-F4D4-41D8-B3CB-5179F3B300C4}"/>
    <cellStyle name="_Row1_caricamento quarter 1 4" xfId="8475" xr:uid="{ABC638BA-047E-4459-8FCE-26597207B654}"/>
    <cellStyle name="_Row1_caricamento quarter 1 4 2" xfId="15770" xr:uid="{AC62BA9E-1DF1-4408-9E86-DF6A1DFD6684}"/>
    <cellStyle name="_Row1_caricamento quarter 1 4 2 2" xfId="28281" xr:uid="{E849293F-B2AF-4B41-99C6-9AA4533B98FC}"/>
    <cellStyle name="_Row1_caricamento quarter 1 4 3" xfId="21359" xr:uid="{8012CE62-4BE3-49DE-85C2-549C294FBD8B}"/>
    <cellStyle name="_Row1_caricamento quarter 1 5" xfId="8968" xr:uid="{1D12A430-1DF7-4D7C-9D8D-F6E28504593B}"/>
    <cellStyle name="_Row1_caricamento quarter 1 5 2" xfId="16243" xr:uid="{CDC4149A-8F59-4D69-8B96-0EEB24CA952F}"/>
    <cellStyle name="_Row1_caricamento quarter 1 5 2 2" xfId="28754" xr:uid="{A0D1E741-25DF-446C-90C6-AF7A24DBD2E1}"/>
    <cellStyle name="_Row1_caricamento quarter 1 5 3" xfId="21852" xr:uid="{5BFF14CE-BBC4-448A-94A2-279C3480D252}"/>
    <cellStyle name="_Row1_caricamento quarter 1 6" xfId="6810" xr:uid="{325AB218-CBD1-44AD-9ACD-F56F99369399}"/>
    <cellStyle name="_Row1_caricamento quarter 1 6 2" xfId="20021" xr:uid="{C7046287-DFA0-4A30-94D9-13B9C352CCD7}"/>
    <cellStyle name="_Row1_Cartel1" xfId="2582" xr:uid="{C55A0855-D3C7-4DE7-8025-9AB5A8DB95D9}"/>
    <cellStyle name="_Row1_Cartel1 2" xfId="2583" xr:uid="{D854A353-E18C-4F63-8316-C2C4961E1494}"/>
    <cellStyle name="_Row1_Cartel1 2 2" xfId="8479" xr:uid="{B85D123F-DB68-4CE2-9927-1207D50BB500}"/>
    <cellStyle name="_Row1_Cartel1 2 2 2" xfId="15774" xr:uid="{48CA5F9A-71C4-4655-A572-B5F1525139A8}"/>
    <cellStyle name="_Row1_Cartel1 2 2 2 2" xfId="28285" xr:uid="{F7D958C8-302A-4782-ACDC-3574269589F4}"/>
    <cellStyle name="_Row1_Cartel1 2 2 3" xfId="21363" xr:uid="{D31CF5B4-3D17-4453-B16F-4607FFEC2D26}"/>
    <cellStyle name="_Row1_Cartel1 2 3" xfId="8948" xr:uid="{9BF7250F-D257-4576-8A33-67E366400F82}"/>
    <cellStyle name="_Row1_Cartel1 2 3 2" xfId="16223" xr:uid="{9E20C05B-AFDC-4737-996B-283A7BD35514}"/>
    <cellStyle name="_Row1_Cartel1 2 3 2 2" xfId="28734" xr:uid="{A4DDD2C1-C9EA-4387-B59D-07CC159EA601}"/>
    <cellStyle name="_Row1_Cartel1 2 3 3" xfId="21832" xr:uid="{97770A10-9704-4CFF-99DA-6240B6C31276}"/>
    <cellStyle name="_Row1_Cartel1 2 4" xfId="6815" xr:uid="{1C42F4F7-85DB-49A8-912C-4F62484A6F20}"/>
    <cellStyle name="_Row1_Cartel1 2 4 2" xfId="20026" xr:uid="{FFC856A7-1B4E-4EE6-BE73-CE95237C788F}"/>
    <cellStyle name="_Row1_Cartel1 3" xfId="2584" xr:uid="{896A3000-77C3-4418-B380-671BABFF7A40}"/>
    <cellStyle name="_Row1_Cartel1 3 2" xfId="8480" xr:uid="{35B100F6-5B7A-4DC2-BD0C-817298CAF031}"/>
    <cellStyle name="_Row1_Cartel1 3 2 2" xfId="15775" xr:uid="{AC8A7808-632C-4EBF-92D8-906A2FAF96C8}"/>
    <cellStyle name="_Row1_Cartel1 3 2 2 2" xfId="28286" xr:uid="{E0386760-229D-4C43-A34C-CE92C0229B07}"/>
    <cellStyle name="_Row1_Cartel1 3 2 3" xfId="21364" xr:uid="{B3B34D0E-9C4F-44AF-93BA-B25C4656EEA9}"/>
    <cellStyle name="_Row1_Cartel1 3 3" xfId="8955" xr:uid="{15EB3E03-C2AC-4B67-86F4-CCACFA35F046}"/>
    <cellStyle name="_Row1_Cartel1 3 3 2" xfId="16230" xr:uid="{5B79F3E9-D2A5-4579-A015-DBC78B8A12CD}"/>
    <cellStyle name="_Row1_Cartel1 3 3 2 2" xfId="28741" xr:uid="{4EE045A2-652A-4BFC-A650-B4E48F7C8787}"/>
    <cellStyle name="_Row1_Cartel1 3 3 3" xfId="21839" xr:uid="{16F20F08-2B51-418B-98D3-7FAB2806F263}"/>
    <cellStyle name="_Row1_Cartel1 3 4" xfId="6816" xr:uid="{C72F06DC-F00D-4686-A142-16B936C71666}"/>
    <cellStyle name="_Row1_Cartel1 3 4 2" xfId="20027" xr:uid="{29C20CE0-CF89-4247-9AE6-6E105AFB40F6}"/>
    <cellStyle name="_Row1_Cartel1 4" xfId="8478" xr:uid="{656C7962-41BB-4EF4-81AD-1A94C09BE3A3}"/>
    <cellStyle name="_Row1_Cartel1 4 2" xfId="15773" xr:uid="{CF3C5025-9CBE-46BE-8557-C57C2432BCAD}"/>
    <cellStyle name="_Row1_Cartel1 4 2 2" xfId="28284" xr:uid="{BE8BC4E0-1E27-4D95-A320-789E0A026326}"/>
    <cellStyle name="_Row1_Cartel1 4 3" xfId="21362" xr:uid="{D755CB32-7EF7-4F74-8287-771A821592CE}"/>
    <cellStyle name="_Row1_Cartel1 5" xfId="8963" xr:uid="{D4A2C16C-D6EF-4DB0-9F86-40474E09845A}"/>
    <cellStyle name="_Row1_Cartel1 5 2" xfId="16238" xr:uid="{CA2C8B75-F9EE-4619-AE28-6D9D1AF531E9}"/>
    <cellStyle name="_Row1_Cartel1 5 2 2" xfId="28749" xr:uid="{66E7F8F4-9DBD-4840-A4A4-933B5D244BA8}"/>
    <cellStyle name="_Row1_Cartel1 5 3" xfId="21847" xr:uid="{369BA50E-7DC4-4D3B-8F8D-CE005CB89AC0}"/>
    <cellStyle name="_Row1_Cartel1 6" xfId="6814" xr:uid="{46B9C860-F94F-4278-AC21-965A1D06EC4F}"/>
    <cellStyle name="_Row1_Cartel1 6 2" xfId="20025" xr:uid="{28A8E084-6BD7-49EC-A9DC-CCEE3E6670BD}"/>
    <cellStyle name="_Row1_Cartel1_Foglio1" xfId="2585" xr:uid="{6BE1DE0A-1C8C-4BE2-B58B-801CEBA69590}"/>
    <cellStyle name="_Row1_Cartel1_SBP Variance Analysis_YonY_New_10-07" xfId="2586" xr:uid="{3A3A42BD-89D9-4800-8BC8-BE50FB058A92}"/>
    <cellStyle name="_Row1_Cartel2" xfId="2587" xr:uid="{06EC0BE9-5FD5-4B47-AD3A-2BC811FF4D23}"/>
    <cellStyle name="_Row1_Cartel2 2" xfId="2588" xr:uid="{BAE1B3DF-67A2-45D0-8D5C-682D866DE1A0}"/>
    <cellStyle name="_Row1_Cartel2 2 2" xfId="8483" xr:uid="{4C6984D5-0159-42F4-801A-4EACD6327E5E}"/>
    <cellStyle name="_Row1_Cartel2 2 2 2" xfId="15778" xr:uid="{3E78B52A-6FAC-40A5-A0C2-792E91CAEEA3}"/>
    <cellStyle name="_Row1_Cartel2 2 2 2 2" xfId="28289" xr:uid="{BDC8992E-85EA-464D-8C59-B46888E50948}"/>
    <cellStyle name="_Row1_Cartel2 2 2 3" xfId="21367" xr:uid="{9143AC1E-39DA-45E4-A110-ED83A075F73D}"/>
    <cellStyle name="_Row1_Cartel2 2 3" xfId="8927" xr:uid="{56078DE2-7AA5-4A98-A7EC-FB6C0514DB7E}"/>
    <cellStyle name="_Row1_Cartel2 2 3 2" xfId="16204" xr:uid="{7BD525C3-EF36-448B-B789-65ADCE71DD5F}"/>
    <cellStyle name="_Row1_Cartel2 2 3 2 2" xfId="28715" xr:uid="{D7D375D6-7DA5-4338-8498-DB27C7B361FA}"/>
    <cellStyle name="_Row1_Cartel2 2 3 3" xfId="21811" xr:uid="{F3A5BA2A-E7B0-490B-8990-A661FF5705F0}"/>
    <cellStyle name="_Row1_Cartel2 2 4" xfId="6818" xr:uid="{4E28EE74-B284-457E-AC4A-802ACCD98923}"/>
    <cellStyle name="_Row1_Cartel2 2 4 2" xfId="20029" xr:uid="{5BB405B8-5EB1-4149-9B82-7B7A5783E8B5}"/>
    <cellStyle name="_Row1_Cartel2 3" xfId="2589" xr:uid="{900DB160-E867-417C-A202-9903D631ACCA}"/>
    <cellStyle name="_Row1_Cartel2 3 2" xfId="8486" xr:uid="{2778096A-893E-464C-B13C-A23AD7EB492A}"/>
    <cellStyle name="_Row1_Cartel2 3 2 2" xfId="15781" xr:uid="{CA03C6B1-2B07-414E-A6E4-79444F6A0E84}"/>
    <cellStyle name="_Row1_Cartel2 3 2 2 2" xfId="28292" xr:uid="{B6EBCE74-F1B5-4059-B017-AAD7AEBB0615}"/>
    <cellStyle name="_Row1_Cartel2 3 2 3" xfId="21370" xr:uid="{69AE6F58-DB2D-44A2-B6CD-E355BA1C5EE4}"/>
    <cellStyle name="_Row1_Cartel2 3 3" xfId="8930" xr:uid="{D11AAA76-FC60-4982-A125-61CE0334853D}"/>
    <cellStyle name="_Row1_Cartel2 3 3 2" xfId="16206" xr:uid="{89D5567C-DFAE-4828-A928-E68CE7A6D6C3}"/>
    <cellStyle name="_Row1_Cartel2 3 3 2 2" xfId="28717" xr:uid="{011348BB-BACD-496A-89F9-DD971606BB18}"/>
    <cellStyle name="_Row1_Cartel2 3 3 3" xfId="21814" xr:uid="{1A25FE4D-8388-49C2-B564-7D2E8B43D0D9}"/>
    <cellStyle name="_Row1_Cartel2 3 4" xfId="6820" xr:uid="{AE1BDF39-D978-4C02-A407-BD11BA51F796}"/>
    <cellStyle name="_Row1_Cartel2 3 4 2" xfId="20031" xr:uid="{03D987B9-D81E-4B42-8751-9C49130B5467}"/>
    <cellStyle name="_Row1_Cartel2 4" xfId="8484" xr:uid="{705E0365-189F-4AA1-AD79-78AD6D26B1AB}"/>
    <cellStyle name="_Row1_Cartel2 4 2" xfId="15779" xr:uid="{FF4FCABD-9AC9-4EF5-86A6-83A36871983D}"/>
    <cellStyle name="_Row1_Cartel2 4 2 2" xfId="28290" xr:uid="{DDA31553-BF00-42C6-900F-4F566A963E91}"/>
    <cellStyle name="_Row1_Cartel2 4 3" xfId="21368" xr:uid="{AC847C05-8E6C-454D-9198-F06BF5A727F1}"/>
    <cellStyle name="_Row1_Cartel2 5" xfId="8935" xr:uid="{F4E01158-005E-4EE6-BDF6-7E6928B96114}"/>
    <cellStyle name="_Row1_Cartel2 5 2" xfId="16210" xr:uid="{A84A818C-0BB5-4396-8CA3-ED2BF8C9B5DF}"/>
    <cellStyle name="_Row1_Cartel2 5 2 2" xfId="28721" xr:uid="{62091907-796C-4DD9-B790-FC8A589ECB70}"/>
    <cellStyle name="_Row1_Cartel2 5 3" xfId="21819" xr:uid="{54880D29-2A25-4447-B3BE-0E2B33846A19}"/>
    <cellStyle name="_Row1_Cartel2 6" xfId="6817" xr:uid="{30F84EA3-48C7-4135-BE54-F9B7D1C00D8D}"/>
    <cellStyle name="_Row1_Cartel2 6 2" xfId="20028" xr:uid="{A63C15A3-8C94-4460-B7BB-45139F5270AF}"/>
    <cellStyle name="_Row1_Cartel2_03_CFR Base-Best_4" xfId="2590" xr:uid="{1BE98BD4-23A9-4893-B30E-0842547DDC5F}"/>
    <cellStyle name="_Row1_Cartel2_03_CFR Base-Best_4 2" xfId="2591" xr:uid="{74FB1D4F-E14B-4B85-BEFE-61E5A9FAAA91}"/>
    <cellStyle name="_Row1_Cartel2_03_CFR Base-Best_4 2 2" xfId="8488" xr:uid="{3AFA3CFC-DCA4-4662-A4E0-AA18CA5E9B61}"/>
    <cellStyle name="_Row1_Cartel2_03_CFR Base-Best_4 2 2 2" xfId="15783" xr:uid="{00A41DC7-8328-47C5-BEA2-C10905F9F777}"/>
    <cellStyle name="_Row1_Cartel2_03_CFR Base-Best_4 2 2 2 2" xfId="28294" xr:uid="{A45AEBE9-ED65-4621-BB6A-CCF74A7A4070}"/>
    <cellStyle name="_Row1_Cartel2_03_CFR Base-Best_4 2 2 3" xfId="21372" xr:uid="{AA82BAD8-8619-4E89-98C9-14C11452FAF8}"/>
    <cellStyle name="_Row1_Cartel2_03_CFR Base-Best_4 2 3" xfId="8928" xr:uid="{ADB1E91F-9DF5-4127-BD62-49BF985D0707}"/>
    <cellStyle name="_Row1_Cartel2_03_CFR Base-Best_4 2 3 2" xfId="16205" xr:uid="{B0128CEC-EAD1-4903-984D-93969557A7E2}"/>
    <cellStyle name="_Row1_Cartel2_03_CFR Base-Best_4 2 3 2 2" xfId="28716" xr:uid="{ECE6E363-160A-42D6-B8B1-2BEEC0716550}"/>
    <cellStyle name="_Row1_Cartel2_03_CFR Base-Best_4 2 3 3" xfId="21812" xr:uid="{D7DA5DC2-F96D-46E1-BE81-4DCB86F9D8CC}"/>
    <cellStyle name="_Row1_Cartel2_03_CFR Base-Best_4 2 4" xfId="6822" xr:uid="{E3AF9D6B-0EB3-43F5-8DF3-BE7E2CCECFFC}"/>
    <cellStyle name="_Row1_Cartel2_03_CFR Base-Best_4 2 4 2" xfId="20033" xr:uid="{0DD0DAC1-3273-48AD-B4FE-5FCB542A79A8}"/>
    <cellStyle name="_Row1_Cartel2_03_CFR Base-Best_4 3" xfId="2592" xr:uid="{2C3B6BC0-43FF-41B0-A949-72102B1B8B40}"/>
    <cellStyle name="_Row1_Cartel2_03_CFR Base-Best_4 3 2" xfId="8487" xr:uid="{18714445-4DBF-4DFC-8A9C-38C28E5DA002}"/>
    <cellStyle name="_Row1_Cartel2_03_CFR Base-Best_4 3 2 2" xfId="15782" xr:uid="{C72805BE-4FD9-4418-A659-5C6CE135374F}"/>
    <cellStyle name="_Row1_Cartel2_03_CFR Base-Best_4 3 2 2 2" xfId="28293" xr:uid="{2546B190-DC43-4B62-B269-816A563136BC}"/>
    <cellStyle name="_Row1_Cartel2_03_CFR Base-Best_4 3 2 3" xfId="21371" xr:uid="{05E09F2E-1058-45A5-9EE1-3CCD6CDAD13F}"/>
    <cellStyle name="_Row1_Cartel2_03_CFR Base-Best_4 3 3" xfId="8906" xr:uid="{EAA9BED3-361C-4E91-8B3F-FC34F0DC83A5}"/>
    <cellStyle name="_Row1_Cartel2_03_CFR Base-Best_4 3 3 2" xfId="16184" xr:uid="{3E327196-3A91-4921-928F-52E26681569A}"/>
    <cellStyle name="_Row1_Cartel2_03_CFR Base-Best_4 3 3 2 2" xfId="28695" xr:uid="{CF242DD2-171F-4D6F-952A-B2A307ACE8A9}"/>
    <cellStyle name="_Row1_Cartel2_03_CFR Base-Best_4 3 3 3" xfId="21790" xr:uid="{6325312D-77B7-4200-ADD1-C6EEE655E3B9}"/>
    <cellStyle name="_Row1_Cartel2_03_CFR Base-Best_4 3 4" xfId="11289" xr:uid="{869C16C8-6BA3-4D5B-946F-767B6A5511C2}"/>
    <cellStyle name="_Row1_Cartel2_03_CFR Base-Best_4 3 4 2" xfId="24009" xr:uid="{4BB405BE-8F1F-4B8A-8F70-C3A568C6F0D3}"/>
    <cellStyle name="_Row1_Cartel2_03_CFR Base-Best_4 4" xfId="8485" xr:uid="{F6AB4F58-2B02-454F-A7D5-AC0A2E792386}"/>
    <cellStyle name="_Row1_Cartel2_03_CFR Base-Best_4 4 2" xfId="15780" xr:uid="{3B696B21-4B40-47C1-BCAF-E335E3EC9F8D}"/>
    <cellStyle name="_Row1_Cartel2_03_CFR Base-Best_4 4 2 2" xfId="28291" xr:uid="{E5877A11-6994-4C7D-AD6F-D36489688F44}"/>
    <cellStyle name="_Row1_Cartel2_03_CFR Base-Best_4 4 3" xfId="21369" xr:uid="{45DC710E-09AD-49B2-81FB-73263F25D1B4}"/>
    <cellStyle name="_Row1_Cartel2_03_CFR Base-Best_4 5" xfId="8910" xr:uid="{198B6EE6-E2AA-4BCF-AB0A-B07B0B51D515}"/>
    <cellStyle name="_Row1_Cartel2_03_CFR Base-Best_4 5 2" xfId="16188" xr:uid="{07289A7D-3EA5-48AE-A481-BF6EFD869578}"/>
    <cellStyle name="_Row1_Cartel2_03_CFR Base-Best_4 5 2 2" xfId="28699" xr:uid="{F9F751EA-9674-49C3-A0D8-45D9F777BF36}"/>
    <cellStyle name="_Row1_Cartel2_03_CFR Base-Best_4 5 3" xfId="21794" xr:uid="{0F0DB420-74F7-42D3-B58B-FF6FDBF20E7F}"/>
    <cellStyle name="_Row1_Cartel2_03_CFR Base-Best_4 6" xfId="6821" xr:uid="{EE0E7AE0-7815-4FD2-A688-2DF6EE7A1E97}"/>
    <cellStyle name="_Row1_Cartel2_03_CFR Base-Best_4 6 2" xfId="20032" xr:uid="{D6B9CBA2-D973-4CF7-8BA7-E12E16D20B03}"/>
    <cellStyle name="_Row1_Cartel2_03_IndFin Bdg 04" xfId="2593" xr:uid="{2C51D32A-9281-46BF-9A53-7A31556469E2}"/>
    <cellStyle name="_Row1_Cartel2_04 Bdgt per CDA 19 01  File 2" xfId="2594" xr:uid="{3A3593CF-DD58-4C59-9376-23CCFC8DFE62}"/>
    <cellStyle name="_Row1_Cartel2_04 Bdgt per CDA 19 01  File 2 2" xfId="2595" xr:uid="{417F49B8-5070-4872-B601-C45A6410FB16}"/>
    <cellStyle name="_Row1_Cartel2_04 Bdgt per CDA 19 01  File 2 2 2" xfId="8492" xr:uid="{87F142A5-D39B-4A9B-B328-E49034EDDA5C}"/>
    <cellStyle name="_Row1_Cartel2_04 Bdgt per CDA 19 01  File 2 2 2 2" xfId="15786" xr:uid="{C6707CE2-162F-4456-B81F-31832175F6A7}"/>
    <cellStyle name="_Row1_Cartel2_04 Bdgt per CDA 19 01  File 2 2 2 2 2" xfId="28297" xr:uid="{DC937B19-F375-4507-969B-9789A96D92CE}"/>
    <cellStyle name="_Row1_Cartel2_04 Bdgt per CDA 19 01  File 2 2 2 3" xfId="21376" xr:uid="{1BFD4E44-BAB7-40DB-AD89-3EE369718899}"/>
    <cellStyle name="_Row1_Cartel2_04 Bdgt per CDA 19 01  File 2 2 3" xfId="8905" xr:uid="{8C0D44FC-5976-48D8-BFD7-66EF8719C39C}"/>
    <cellStyle name="_Row1_Cartel2_04 Bdgt per CDA 19 01  File 2 2 3 2" xfId="16183" xr:uid="{DEB07CFE-88AA-468B-8153-BE4720C075A7}"/>
    <cellStyle name="_Row1_Cartel2_04 Bdgt per CDA 19 01  File 2 2 3 2 2" xfId="28694" xr:uid="{FDA6697C-186E-4D65-A8D8-C08E4BBD3323}"/>
    <cellStyle name="_Row1_Cartel2_04 Bdgt per CDA 19 01  File 2 2 3 3" xfId="21789" xr:uid="{FC8AB63F-D2E5-4D70-8127-ABF24D5EBBED}"/>
    <cellStyle name="_Row1_Cartel2_04 Bdgt per CDA 19 01  File 2 2 4" xfId="6824" xr:uid="{C7956C9F-C7A1-4302-A316-F193AA5A93F1}"/>
    <cellStyle name="_Row1_Cartel2_04 Bdgt per CDA 19 01  File 2 2 4 2" xfId="20035" xr:uid="{5BCEF217-3B29-4A03-9344-4F5FA08CB19E}"/>
    <cellStyle name="_Row1_Cartel2_04 Bdgt per CDA 19 01  File 2 3" xfId="2596" xr:uid="{9AE12641-334E-4A1F-9C15-3F3D67E1CD0F}"/>
    <cellStyle name="_Row1_Cartel2_04 Bdgt per CDA 19 01  File 2 3 2" xfId="8491" xr:uid="{D99D2410-33C6-460A-AD9D-5311D030EB17}"/>
    <cellStyle name="_Row1_Cartel2_04 Bdgt per CDA 19 01  File 2 3 2 2" xfId="15785" xr:uid="{C0E5C069-E824-42C3-85A7-C6C442101B08}"/>
    <cellStyle name="_Row1_Cartel2_04 Bdgt per CDA 19 01  File 2 3 2 2 2" xfId="28296" xr:uid="{0681F7A4-7781-4B94-8186-CC7C4B5C1B35}"/>
    <cellStyle name="_Row1_Cartel2_04 Bdgt per CDA 19 01  File 2 3 2 3" xfId="21375" xr:uid="{A1E575E4-4605-4F0E-BEF6-24437F0BA855}"/>
    <cellStyle name="_Row1_Cartel2_04 Bdgt per CDA 19 01  File 2 3 3" xfId="8899" xr:uid="{4B72C812-F442-4A34-8EA1-063EDDED3C44}"/>
    <cellStyle name="_Row1_Cartel2_04 Bdgt per CDA 19 01  File 2 3 3 2" xfId="16178" xr:uid="{A61D5645-A1F7-4D69-9D8D-F3272B23D098}"/>
    <cellStyle name="_Row1_Cartel2_04 Bdgt per CDA 19 01  File 2 3 3 2 2" xfId="28689" xr:uid="{7C1A95AF-D201-415B-BA5C-003A80BC7638}"/>
    <cellStyle name="_Row1_Cartel2_04 Bdgt per CDA 19 01  File 2 3 3 3" xfId="21783" xr:uid="{29DA71E3-96D8-4EFA-B606-EFFC0E7FB0E7}"/>
    <cellStyle name="_Row1_Cartel2_04 Bdgt per CDA 19 01  File 2 3 4" xfId="6825" xr:uid="{C727DB85-B9C1-44E1-B1CB-3AF6D5F00CB1}"/>
    <cellStyle name="_Row1_Cartel2_04 Bdgt per CDA 19 01  File 2 3 4 2" xfId="20036" xr:uid="{E8FAEE0F-5053-412A-9BB1-76A114CA2E0C}"/>
    <cellStyle name="_Row1_Cartel2_04 Bdgt per CDA 19 01  File 2 4" xfId="8489" xr:uid="{11F2DED7-07A7-4962-82B5-D59480BB72D9}"/>
    <cellStyle name="_Row1_Cartel2_04 Bdgt per CDA 19 01  File 2 4 2" xfId="15784" xr:uid="{0EFE65C1-7D30-42E6-9AFE-12EFC265DD64}"/>
    <cellStyle name="_Row1_Cartel2_04 Bdgt per CDA 19 01  File 2 4 2 2" xfId="28295" xr:uid="{D9DF9C16-0EBE-47B5-8204-A86F472DC208}"/>
    <cellStyle name="_Row1_Cartel2_04 Bdgt per CDA 19 01  File 2 4 3" xfId="21373" xr:uid="{97A01517-211A-44C8-8645-B8AB350DCCD6}"/>
    <cellStyle name="_Row1_Cartel2_04 Bdgt per CDA 19 01  File 2 5" xfId="8904" xr:uid="{8870133A-F9CC-4F6C-99AF-B039C39713E5}"/>
    <cellStyle name="_Row1_Cartel2_04 Bdgt per CDA 19 01  File 2 5 2" xfId="16182" xr:uid="{9326E830-13C3-476F-9F3C-04D02BEA0E6F}"/>
    <cellStyle name="_Row1_Cartel2_04 Bdgt per CDA 19 01  File 2 5 2 2" xfId="28693" xr:uid="{50A38D74-2F28-4B24-B51C-342809AC1E5D}"/>
    <cellStyle name="_Row1_Cartel2_04 Bdgt per CDA 19 01  File 2 5 3" xfId="21788" xr:uid="{DEA58F91-622E-4D36-ABD7-252DA6D75A9E}"/>
    <cellStyle name="_Row1_Cartel2_04 Bdgt per CDA 19 01  File 2 6" xfId="6823" xr:uid="{E3551711-1DE8-4B50-95AA-68E774DF3A8E}"/>
    <cellStyle name="_Row1_Cartel2_04 Bdgt per CDA 19 01  File 2 6 2" xfId="20034" xr:uid="{EDE41122-61C0-4B03-B432-93B6E1747152}"/>
    <cellStyle name="_Row1_Cartel2_CAPEX BUDGET 23 NOV 2004" xfId="2597" xr:uid="{A3D2CE93-DA06-4A6D-8504-EC3106B44984}"/>
    <cellStyle name="_Row1_Cartel2_CAPEX_C12_FERRARI" xfId="2598" xr:uid="{2BD6515A-6FE1-400F-8C36-74AFDF79C6AB}"/>
    <cellStyle name="_Row1_Cartel2_Cartel1" xfId="2599" xr:uid="{A5FFF08D-08E7-47F5-99CE-B6D8F670C71F}"/>
    <cellStyle name="_Row1_Cartel2_Cartel1 2" xfId="2600" xr:uid="{D7DA6161-DB30-4A23-A600-A69381ABA1EC}"/>
    <cellStyle name="_Row1_Cartel2_Cartel1 2 2" xfId="8496" xr:uid="{2B96952E-A6A3-45B8-95F7-08379F12EC2A}"/>
    <cellStyle name="_Row1_Cartel2_Cartel1 2 2 2" xfId="15790" xr:uid="{2D1370D6-F417-4A27-BC46-C715FE610A86}"/>
    <cellStyle name="_Row1_Cartel2_Cartel1 2 2 2 2" xfId="28301" xr:uid="{07078761-32E2-462C-84FA-954EF5A51456}"/>
    <cellStyle name="_Row1_Cartel2_Cartel1 2 2 3" xfId="21380" xr:uid="{8B78D0C2-6E73-42EC-8882-6B951DA23EDB}"/>
    <cellStyle name="_Row1_Cartel2_Cartel1 2 3" xfId="8887" xr:uid="{EE284A82-AE44-4049-807F-47CD16C2B3B2}"/>
    <cellStyle name="_Row1_Cartel2_Cartel1 2 3 2" xfId="16167" xr:uid="{022DE18A-1FBE-4004-9728-662350F0F6EF}"/>
    <cellStyle name="_Row1_Cartel2_Cartel1 2 3 2 2" xfId="28678" xr:uid="{A17AF893-EDFA-4B27-8DC8-9E5C7E9207E4}"/>
    <cellStyle name="_Row1_Cartel2_Cartel1 2 3 3" xfId="21771" xr:uid="{135C5894-E151-40B2-A9CE-48737AAEFD3E}"/>
    <cellStyle name="_Row1_Cartel2_Cartel1 2 4" xfId="6827" xr:uid="{83DBCFFC-0BCC-4D8A-BF16-D3BC2BB93EDD}"/>
    <cellStyle name="_Row1_Cartel2_Cartel1 2 4 2" xfId="20038" xr:uid="{3EF7FD6D-A739-45FD-905E-6C62D4FBFABA}"/>
    <cellStyle name="_Row1_Cartel2_Cartel1 3" xfId="2601" xr:uid="{5E2E34DC-76BC-4AD5-A3F6-1FA57FC7505D}"/>
    <cellStyle name="_Row1_Cartel2_Cartel1 3 2" xfId="8497" xr:uid="{110733A2-3B4F-420A-A6C2-69400D84E3D6}"/>
    <cellStyle name="_Row1_Cartel2_Cartel1 3 2 2" xfId="15791" xr:uid="{3B0981A9-33AA-4214-8021-173521DD99F6}"/>
    <cellStyle name="_Row1_Cartel2_Cartel1 3 2 2 2" xfId="28302" xr:uid="{38B01D24-69EC-4F69-B653-01C210AE0AC4}"/>
    <cellStyle name="_Row1_Cartel2_Cartel1 3 2 3" xfId="21381" xr:uid="{25327494-1E81-470D-A066-9BF119E659CD}"/>
    <cellStyle name="_Row1_Cartel2_Cartel1 3 3" xfId="8886" xr:uid="{699703CB-7014-497A-8C97-4E3AA960CE3C}"/>
    <cellStyle name="_Row1_Cartel2_Cartel1 3 3 2" xfId="16166" xr:uid="{3DA265C3-45E2-45F6-806F-1E9059F494EE}"/>
    <cellStyle name="_Row1_Cartel2_Cartel1 3 3 2 2" xfId="28677" xr:uid="{2B27C779-A166-4BCB-8291-FA994FE43034}"/>
    <cellStyle name="_Row1_Cartel2_Cartel1 3 3 3" xfId="21770" xr:uid="{33B2F027-E3FF-46E4-B5D4-35BC1E8D541F}"/>
    <cellStyle name="_Row1_Cartel2_Cartel1 3 4" xfId="6828" xr:uid="{89134FDC-74E3-452E-B12E-C7C0C49F222B}"/>
    <cellStyle name="_Row1_Cartel2_Cartel1 3 4 2" xfId="20039" xr:uid="{FEB44BD9-D7A5-4182-AD62-5D04DFA73398}"/>
    <cellStyle name="_Row1_Cartel2_Cartel1 4" xfId="8495" xr:uid="{E87D91BC-1F99-462F-A50B-2FB1A11D2C87}"/>
    <cellStyle name="_Row1_Cartel2_Cartel1 4 2" xfId="15789" xr:uid="{321A5B5B-2482-4DCB-8F5C-5F9D17187CFD}"/>
    <cellStyle name="_Row1_Cartel2_Cartel1 4 2 2" xfId="28300" xr:uid="{5A9234D0-74FB-477A-AE6C-5E998A5F4A22}"/>
    <cellStyle name="_Row1_Cartel2_Cartel1 4 3" xfId="21379" xr:uid="{F60827DF-2AD8-4E42-98DA-3EFDFFE4E5CF}"/>
    <cellStyle name="_Row1_Cartel2_Cartel1 5" xfId="8891" xr:uid="{01D14C32-6DCA-4536-9013-C8C5C556B69F}"/>
    <cellStyle name="_Row1_Cartel2_Cartel1 5 2" xfId="16171" xr:uid="{FD9F7D7A-9C61-4254-ABD2-338B5CA70AD9}"/>
    <cellStyle name="_Row1_Cartel2_Cartel1 5 2 2" xfId="28682" xr:uid="{55B5569D-7AFF-4F7B-90EE-41D78C7BC0F9}"/>
    <cellStyle name="_Row1_Cartel2_Cartel1 5 3" xfId="21775" xr:uid="{D96AC608-14EA-4B39-8691-E0FD9B252FA5}"/>
    <cellStyle name="_Row1_Cartel2_Cartel1 6" xfId="6826" xr:uid="{44D02465-1282-46C4-BED1-DEB95B7F1049}"/>
    <cellStyle name="_Row1_Cartel2_Cartel1 6 2" xfId="20037" xr:uid="{6C7A706D-550A-4857-B26E-88434B7E146C}"/>
    <cellStyle name="_Row1_Cartel2_CNH-FERRARI" xfId="2602" xr:uid="{06F00AB3-962B-4ABF-86CE-62FF07DB3CAD}"/>
    <cellStyle name="_Row1_Cartel2_Dati" xfId="2603" xr:uid="{3AFC47FF-F431-4509-A9AA-77DF224A895D}"/>
    <cellStyle name="_Row1_Cartel2_Dati 2" xfId="2604" xr:uid="{72B6EF60-D439-4D56-A63B-E190410E5222}"/>
    <cellStyle name="_Row1_Cartel2_Dati 2 2" xfId="8500" xr:uid="{018FB87D-21AB-44CB-BF9B-9101147D8ACB}"/>
    <cellStyle name="_Row1_Cartel2_Dati 2 2 2" xfId="15794" xr:uid="{14C02571-D984-443F-A2A2-D36214F7463F}"/>
    <cellStyle name="_Row1_Cartel2_Dati 2 2 2 2" xfId="28305" xr:uid="{4028D1AA-EBC9-44F4-8F3F-9999836963D0}"/>
    <cellStyle name="_Row1_Cartel2_Dati 2 2 3" xfId="21384" xr:uid="{D525F684-A50C-42B5-BEF0-67FF09AA7429}"/>
    <cellStyle name="_Row1_Cartel2_Dati 2 3" xfId="8877" xr:uid="{7EC81824-6FDA-42A5-A330-2A2461C23A14}"/>
    <cellStyle name="_Row1_Cartel2_Dati 2 3 2" xfId="16158" xr:uid="{C8407981-E1A4-4A88-AF05-99B669311592}"/>
    <cellStyle name="_Row1_Cartel2_Dati 2 3 2 2" xfId="28669" xr:uid="{7BBD12ED-95CA-4F6E-8A25-942D91CD9770}"/>
    <cellStyle name="_Row1_Cartel2_Dati 2 3 3" xfId="21761" xr:uid="{4D9D750D-BFDE-4660-B310-F0581CC2BD03}"/>
    <cellStyle name="_Row1_Cartel2_Dati 2 4" xfId="6830" xr:uid="{34FE01E0-F03E-4E4F-AD29-E04B4BF8BBCB}"/>
    <cellStyle name="_Row1_Cartel2_Dati 2 4 2" xfId="20041" xr:uid="{984302F1-DD85-4209-A22B-FB95175F3EC5}"/>
    <cellStyle name="_Row1_Cartel2_Dati 3" xfId="2605" xr:uid="{2BA50FBC-81D8-4098-A6B0-519FFA5F06F6}"/>
    <cellStyle name="_Row1_Cartel2_Dati 3 2" xfId="8501" xr:uid="{F0F18A86-7544-495B-8F91-4AC3A8B81162}"/>
    <cellStyle name="_Row1_Cartel2_Dati 3 2 2" xfId="15795" xr:uid="{FD86A79C-8C1C-4D39-BC59-2A393AC33DEA}"/>
    <cellStyle name="_Row1_Cartel2_Dati 3 2 2 2" xfId="28306" xr:uid="{7233DCFA-118D-46F6-B727-E2226F9C0458}"/>
    <cellStyle name="_Row1_Cartel2_Dati 3 2 3" xfId="21385" xr:uid="{F620E6C9-357C-4EF5-8960-4505D7D3657F}"/>
    <cellStyle name="_Row1_Cartel2_Dati 3 3" xfId="8873" xr:uid="{F6A88B7A-C990-4A7C-B473-903B673937EB}"/>
    <cellStyle name="_Row1_Cartel2_Dati 3 3 2" xfId="16154" xr:uid="{968341CE-D1BF-4E6C-B909-2A4EBE85CFB1}"/>
    <cellStyle name="_Row1_Cartel2_Dati 3 3 2 2" xfId="28665" xr:uid="{1A79F919-50DA-4CE6-BC96-1365C93EC0A2}"/>
    <cellStyle name="_Row1_Cartel2_Dati 3 3 3" xfId="21757" xr:uid="{8F5B8CC4-9C9C-4DA9-A47E-CADCD3801C9B}"/>
    <cellStyle name="_Row1_Cartel2_Dati 3 4" xfId="6831" xr:uid="{A192FC26-35F4-4E68-AEEA-4041051A67B5}"/>
    <cellStyle name="_Row1_Cartel2_Dati 3 4 2" xfId="20042" xr:uid="{8E1ADA2D-F779-4F4D-88F6-25828AEFD292}"/>
    <cellStyle name="_Row1_Cartel2_Dati 4" xfId="8499" xr:uid="{721B8908-7992-4D0D-961E-C1BD4CFCC38D}"/>
    <cellStyle name="_Row1_Cartel2_Dati 4 2" xfId="15793" xr:uid="{CF1A91C8-1AFA-4146-BB09-BFC4D80694AC}"/>
    <cellStyle name="_Row1_Cartel2_Dati 4 2 2" xfId="28304" xr:uid="{92265562-CB63-49FD-93F4-0DEDBF4890E7}"/>
    <cellStyle name="_Row1_Cartel2_Dati 4 3" xfId="21383" xr:uid="{FCBF224E-3329-47D7-A5C5-305415E00033}"/>
    <cellStyle name="_Row1_Cartel2_Dati 5" xfId="8884" xr:uid="{419D738D-2B96-4281-A4DA-E1D892D6A30A}"/>
    <cellStyle name="_Row1_Cartel2_Dati 5 2" xfId="16165" xr:uid="{D0966D4D-B7EC-4EA6-BAF4-75AF9B6DCEA4}"/>
    <cellStyle name="_Row1_Cartel2_Dati 5 2 2" xfId="28676" xr:uid="{35CD2EBF-4620-49E8-AEF8-88120BC8695D}"/>
    <cellStyle name="_Row1_Cartel2_Dati 5 3" xfId="21768" xr:uid="{77D240AB-6B73-407E-9A48-98AE857CA548}"/>
    <cellStyle name="_Row1_Cartel2_Dati 6" xfId="6829" xr:uid="{4FD6414F-E6E2-465A-99A3-28EE8987AA23}"/>
    <cellStyle name="_Row1_Cartel2_Dati 6 2" xfId="20040" xr:uid="{FE657045-6EFC-44C3-A0BA-87F43F9CDCC6}"/>
    <cellStyle name="_Row1_Cartel2_dettaglio INVESTIMENTI PER SETTORE" xfId="2606" xr:uid="{C0D78C96-3C47-4866-9309-2C15EFEB104F}"/>
    <cellStyle name="_Row1_Cartel2_dettaglio INVESTIMENTI PER SETTORE 2" xfId="2607" xr:uid="{F275E249-60FE-4DB3-A542-B84E2971EAC6}"/>
    <cellStyle name="_Row1_Cartel2_dettaglio INVESTIMENTI PER SETTORE 2 2" xfId="8503" xr:uid="{9B997A33-60C0-47FF-A633-57FEBDD8F294}"/>
    <cellStyle name="_Row1_Cartel2_dettaglio INVESTIMENTI PER SETTORE 2 2 2" xfId="15797" xr:uid="{94920F29-670F-4BEA-BE1F-1F4490330861}"/>
    <cellStyle name="_Row1_Cartel2_dettaglio INVESTIMENTI PER SETTORE 2 2 2 2" xfId="28308" xr:uid="{41D09032-2F56-4314-8D95-EFD47AB7240A}"/>
    <cellStyle name="_Row1_Cartel2_dettaglio INVESTIMENTI PER SETTORE 2 2 3" xfId="21387" xr:uid="{F4ACA129-A522-4CD2-8A13-A0029A50753A}"/>
    <cellStyle name="_Row1_Cartel2_dettaglio INVESTIMENTI PER SETTORE 2 3" xfId="8868" xr:uid="{D8A10A35-1EEA-44BB-B576-4B174C4F9F3C}"/>
    <cellStyle name="_Row1_Cartel2_dettaglio INVESTIMENTI PER SETTORE 2 3 2" xfId="16149" xr:uid="{7ACC9FF1-DA2D-4379-B8E2-B15C7E14109B}"/>
    <cellStyle name="_Row1_Cartel2_dettaglio INVESTIMENTI PER SETTORE 2 3 2 2" xfId="28660" xr:uid="{A6C91D4A-7ED1-40E6-896C-5C5CCBFC7831}"/>
    <cellStyle name="_Row1_Cartel2_dettaglio INVESTIMENTI PER SETTORE 2 3 3" xfId="21752" xr:uid="{922E3060-2508-47CD-93EE-7F1FD1A4FBC4}"/>
    <cellStyle name="_Row1_Cartel2_dettaglio INVESTIMENTI PER SETTORE 2 4" xfId="6833" xr:uid="{BA681D2F-A879-494D-BCEE-CF9ED2632CF3}"/>
    <cellStyle name="_Row1_Cartel2_dettaglio INVESTIMENTI PER SETTORE 2 4 2" xfId="20044" xr:uid="{C3C4BF3A-C57F-4120-9745-B17DAF3A9D75}"/>
    <cellStyle name="_Row1_Cartel2_dettaglio INVESTIMENTI PER SETTORE 3" xfId="2608" xr:uid="{DF96B116-0F31-492B-A9E0-463C807F8B26}"/>
    <cellStyle name="_Row1_Cartel2_dettaglio INVESTIMENTI PER SETTORE 3 2" xfId="8504" xr:uid="{7F2C1D4A-D16C-47A3-8998-65D0BA5A356A}"/>
    <cellStyle name="_Row1_Cartel2_dettaglio INVESTIMENTI PER SETTORE 3 2 2" xfId="15798" xr:uid="{960440CA-A979-474C-93FB-8BA40C9CA557}"/>
    <cellStyle name="_Row1_Cartel2_dettaglio INVESTIMENTI PER SETTORE 3 2 2 2" xfId="28309" xr:uid="{76450501-BE35-44B7-B238-039AAAB89141}"/>
    <cellStyle name="_Row1_Cartel2_dettaglio INVESTIMENTI PER SETTORE 3 2 3" xfId="21388" xr:uid="{BA9B7E11-4A00-43F6-AAFB-B2C4B6F4274B}"/>
    <cellStyle name="_Row1_Cartel2_dettaglio INVESTIMENTI PER SETTORE 3 3" xfId="8861" xr:uid="{330809E9-FAEC-4844-A213-5F7FA553C7C7}"/>
    <cellStyle name="_Row1_Cartel2_dettaglio INVESTIMENTI PER SETTORE 3 3 2" xfId="16142" xr:uid="{9CFBC4A3-C2A5-4AE9-8111-4E94D4C8A672}"/>
    <cellStyle name="_Row1_Cartel2_dettaglio INVESTIMENTI PER SETTORE 3 3 2 2" xfId="28653" xr:uid="{C8ED2B31-8432-4906-BB2F-D64659D709A7}"/>
    <cellStyle name="_Row1_Cartel2_dettaglio INVESTIMENTI PER SETTORE 3 3 3" xfId="21745" xr:uid="{6D69AE26-C12E-4804-941B-EA7397413A55}"/>
    <cellStyle name="_Row1_Cartel2_dettaglio INVESTIMENTI PER SETTORE 3 4" xfId="6834" xr:uid="{BFD5B198-9A6B-45DD-8581-C73FCED0C370}"/>
    <cellStyle name="_Row1_Cartel2_dettaglio INVESTIMENTI PER SETTORE 3 4 2" xfId="20045" xr:uid="{D436C132-957C-4A1C-8F6E-3F4108A438E7}"/>
    <cellStyle name="_Row1_Cartel2_dettaglio INVESTIMENTI PER SETTORE 4" xfId="8502" xr:uid="{C451C764-26CC-47AE-A147-12CE6F8A65DA}"/>
    <cellStyle name="_Row1_Cartel2_dettaglio INVESTIMENTI PER SETTORE 4 2" xfId="15796" xr:uid="{A490D200-32FA-4677-990E-84B1A4B21B0F}"/>
    <cellStyle name="_Row1_Cartel2_dettaglio INVESTIMENTI PER SETTORE 4 2 2" xfId="28307" xr:uid="{DA83CB38-534A-41FA-B03B-5AB636389894}"/>
    <cellStyle name="_Row1_Cartel2_dettaglio INVESTIMENTI PER SETTORE 4 3" xfId="21386" xr:uid="{A5CDC42F-03C7-454F-BDD5-F50E08A6A722}"/>
    <cellStyle name="_Row1_Cartel2_dettaglio INVESTIMENTI PER SETTORE 5" xfId="8872" xr:uid="{3A40076D-4247-4E87-93E7-100ACF984B2D}"/>
    <cellStyle name="_Row1_Cartel2_dettaglio INVESTIMENTI PER SETTORE 5 2" xfId="16153" xr:uid="{15965561-93E3-4E02-A76D-680743F89E9F}"/>
    <cellStyle name="_Row1_Cartel2_dettaglio INVESTIMENTI PER SETTORE 5 2 2" xfId="28664" xr:uid="{17C15D35-B340-4168-A9B7-84DB9B914F0B}"/>
    <cellStyle name="_Row1_Cartel2_dettaglio INVESTIMENTI PER SETTORE 5 3" xfId="21756" xr:uid="{E23F2D83-FBF7-4A48-B3F5-71840F75D5AB}"/>
    <cellStyle name="_Row1_Cartel2_dettaglio INVESTIMENTI PER SETTORE 6" xfId="6832" xr:uid="{524776FE-5152-4A06-94CA-319756D0F832}"/>
    <cellStyle name="_Row1_Cartel2_dettaglio INVESTIMENTI PER SETTORE 6 2" xfId="20043" xr:uid="{13EA1D73-9E54-4348-B4CB-0BC9CE17F6D6}"/>
    <cellStyle name="_Row1_Cartel2_Grafico capex c12" xfId="2609" xr:uid="{1494832A-00F9-4F71-B025-8EDEFE4AA498}"/>
    <cellStyle name="_Row1_Cartel2_Grafico capex c12 (version 1)" xfId="2610" xr:uid="{B3F2F67E-BB09-4394-9C00-CA2F3CEFA3DD}"/>
    <cellStyle name="_Row1_Cartel2_Grafico capex c12 ii" xfId="2611" xr:uid="{D8BDCD77-CEB7-4B02-A200-47C0CC75BEA3}"/>
    <cellStyle name="_Row1_Cartel2_IndFinIT_Forecast1_04EnglVers" xfId="2612" xr:uid="{B1AA2E75-1FFF-4BE5-B268-BCB77FB479EB}"/>
    <cellStyle name="_Row1_Cartel2_INVESTIMENTI PER SETTORE 27.01.04" xfId="2613" xr:uid="{B3392B1F-3F36-4F8C-8535-6EEE3A9284AE}"/>
    <cellStyle name="_Row1_Cartel2_INVESTIMENTI PER SETTORE 27.01.04 2" xfId="2614" xr:uid="{2B1D6DFA-EA22-4B4B-B866-4620884BE136}"/>
    <cellStyle name="_Row1_Cartel2_INVESTIMENTI PER SETTORE 27.01.04 2 2" xfId="8509" xr:uid="{454DD6A3-E7CF-4189-866F-4C10BABF48A8}"/>
    <cellStyle name="_Row1_Cartel2_INVESTIMENTI PER SETTORE 27.01.04 2 2 2" xfId="15803" xr:uid="{42D17298-39FA-4517-9E76-36F2C4FC23CA}"/>
    <cellStyle name="_Row1_Cartel2_INVESTIMENTI PER SETTORE 27.01.04 2 2 2 2" xfId="28314" xr:uid="{23E34B3F-3B8B-4664-9952-BA8696A696D3}"/>
    <cellStyle name="_Row1_Cartel2_INVESTIMENTI PER SETTORE 27.01.04 2 2 3" xfId="21393" xr:uid="{1F290FBC-8DF5-4FF5-AB60-C2B83EEAE911}"/>
    <cellStyle name="_Row1_Cartel2_INVESTIMENTI PER SETTORE 27.01.04 2 3" xfId="8834" xr:uid="{0F76DA3D-4112-4D10-832D-833674C948B6}"/>
    <cellStyle name="_Row1_Cartel2_INVESTIMENTI PER SETTORE 27.01.04 2 3 2" xfId="16116" xr:uid="{2F243E3A-8786-42E8-9B0C-5DB4E335B80A}"/>
    <cellStyle name="_Row1_Cartel2_INVESTIMENTI PER SETTORE 27.01.04 2 3 2 2" xfId="28627" xr:uid="{1D661121-AA00-4F0F-A57A-5339AD3F6E4D}"/>
    <cellStyle name="_Row1_Cartel2_INVESTIMENTI PER SETTORE 27.01.04 2 3 3" xfId="21718" xr:uid="{2EED9543-0678-4A86-89C9-28006618F514}"/>
    <cellStyle name="_Row1_Cartel2_INVESTIMENTI PER SETTORE 27.01.04 2 4" xfId="6837" xr:uid="{EFE43BF4-C75B-43BF-87F1-9A0D69B2806E}"/>
    <cellStyle name="_Row1_Cartel2_INVESTIMENTI PER SETTORE 27.01.04 2 4 2" xfId="20048" xr:uid="{7E19570E-5C60-4AEA-945B-54343DE19FE9}"/>
    <cellStyle name="_Row1_Cartel2_INVESTIMENTI PER SETTORE 27.01.04 3" xfId="2615" xr:uid="{DF5AB8B8-D2F7-4669-858D-7F89AEBDA884}"/>
    <cellStyle name="_Row1_Cartel2_INVESTIMENTI PER SETTORE 27.01.04 3 2" xfId="8510" xr:uid="{3DBAE210-9FA7-473D-8538-E47996BC07F5}"/>
    <cellStyle name="_Row1_Cartel2_INVESTIMENTI PER SETTORE 27.01.04 3 2 2" xfId="15804" xr:uid="{59499FB0-2523-4A40-BAB7-2F6FE38F9D7C}"/>
    <cellStyle name="_Row1_Cartel2_INVESTIMENTI PER SETTORE 27.01.04 3 2 2 2" xfId="28315" xr:uid="{C2E4365A-0021-4CC5-A106-3922E564853F}"/>
    <cellStyle name="_Row1_Cartel2_INVESTIMENTI PER SETTORE 27.01.04 3 2 3" xfId="21394" xr:uid="{F89EC7B7-815A-46A5-9139-AA71FEF73845}"/>
    <cellStyle name="_Row1_Cartel2_INVESTIMENTI PER SETTORE 27.01.04 3 3" xfId="8821" xr:uid="{0951C3E1-4794-4F2D-9D39-CFD00655B254}"/>
    <cellStyle name="_Row1_Cartel2_INVESTIMENTI PER SETTORE 27.01.04 3 3 2" xfId="16103" xr:uid="{CB0803D2-3DC1-40D5-A786-EFDB4C4E0D44}"/>
    <cellStyle name="_Row1_Cartel2_INVESTIMENTI PER SETTORE 27.01.04 3 3 2 2" xfId="28614" xr:uid="{DB5F82DA-38B0-4914-9D56-BFDB686D2BF2}"/>
    <cellStyle name="_Row1_Cartel2_INVESTIMENTI PER SETTORE 27.01.04 3 3 3" xfId="21705" xr:uid="{F9306BB3-5D09-4B52-87C7-5CD0DD9078A9}"/>
    <cellStyle name="_Row1_Cartel2_INVESTIMENTI PER SETTORE 27.01.04 3 4" xfId="6836" xr:uid="{0A2DE483-4708-4532-BAEF-3F43F33E991F}"/>
    <cellStyle name="_Row1_Cartel2_INVESTIMENTI PER SETTORE 27.01.04 3 4 2" xfId="20047" xr:uid="{94FD0B46-A839-44DB-9CCE-9C31E493DE20}"/>
    <cellStyle name="_Row1_Cartel2_INVESTIMENTI PER SETTORE 27.01.04 4" xfId="8508" xr:uid="{08A9D587-EC7F-40A9-9798-977CB3577D94}"/>
    <cellStyle name="_Row1_Cartel2_INVESTIMENTI PER SETTORE 27.01.04 4 2" xfId="15802" xr:uid="{B774794A-0D86-4497-97D8-44930A0E0D79}"/>
    <cellStyle name="_Row1_Cartel2_INVESTIMENTI PER SETTORE 27.01.04 4 2 2" xfId="28313" xr:uid="{46972B56-467B-4DE3-8366-D3C320DB7217}"/>
    <cellStyle name="_Row1_Cartel2_INVESTIMENTI PER SETTORE 27.01.04 4 3" xfId="21392" xr:uid="{F9134175-477E-4169-A37D-213DD1DBB7EE}"/>
    <cellStyle name="_Row1_Cartel2_INVESTIMENTI PER SETTORE 27.01.04 5" xfId="8835" xr:uid="{280A5211-927F-4FA2-BE97-679AFC2B0A95}"/>
    <cellStyle name="_Row1_Cartel2_INVESTIMENTI PER SETTORE 27.01.04 5 2" xfId="16117" xr:uid="{29C15358-149B-4E66-BF2F-6E6057935B78}"/>
    <cellStyle name="_Row1_Cartel2_INVESTIMENTI PER SETTORE 27.01.04 5 2 2" xfId="28628" xr:uid="{DFABF424-E861-4103-9EBC-02CE1CED8811}"/>
    <cellStyle name="_Row1_Cartel2_INVESTIMENTI PER SETTORE 27.01.04 5 3" xfId="21719" xr:uid="{889FE024-4D2F-4DF0-B737-1BBC07D48418}"/>
    <cellStyle name="_Row1_Cartel2_INVESTIMENTI PER SETTORE 27.01.04 6" xfId="6835" xr:uid="{FDC68D85-9522-467B-82A5-72B3BD8CEF81}"/>
    <cellStyle name="_Row1_Cartel2_INVESTIMENTI PER SETTORE 27.01.04 6 2" xfId="20046" xr:uid="{E146006D-A796-4594-8415-8D4FE1D922D9}"/>
    <cellStyle name="_Row1_Cartel3" xfId="2616" xr:uid="{43C628D6-FB9C-45A8-8524-53B200972DB7}"/>
    <cellStyle name="_Row1_Cartel3_1" xfId="2617" xr:uid="{5D1D1465-EE01-41D8-8F40-459D56F11FB0}"/>
    <cellStyle name="_Row1_Cartel3_1 2" xfId="2618" xr:uid="{6397306C-1898-4C7E-8B4D-F60B73EA2F80}"/>
    <cellStyle name="_Row1_Cartel3_1 2 2" xfId="8512" xr:uid="{817451AA-14B6-483F-B088-98D952AF68CB}"/>
    <cellStyle name="_Row1_Cartel3_1 2 2 2" xfId="15806" xr:uid="{4C81A758-B91C-4C3D-8E28-FF7871959FB7}"/>
    <cellStyle name="_Row1_Cartel3_1 2 2 2 2" xfId="28317" xr:uid="{BB21B1E9-0BF3-48F8-81AA-CC13F20706D0}"/>
    <cellStyle name="_Row1_Cartel3_1 2 2 3" xfId="21396" xr:uid="{BAE38EBA-2A41-483C-9068-005343F36EE0}"/>
    <cellStyle name="_Row1_Cartel3_1 2 3" xfId="8816" xr:uid="{FEA7BD97-4248-4B0F-8CD2-50559A5A79EC}"/>
    <cellStyle name="_Row1_Cartel3_1 2 3 2" xfId="16098" xr:uid="{C7B1C3FC-D373-457C-AFEA-0DB436ADC4F0}"/>
    <cellStyle name="_Row1_Cartel3_1 2 3 2 2" xfId="28609" xr:uid="{C3674EA4-97A7-4937-9299-D8E664914C41}"/>
    <cellStyle name="_Row1_Cartel3_1 2 3 3" xfId="21700" xr:uid="{A8B1D787-D697-4818-A93E-E45C98AA2087}"/>
    <cellStyle name="_Row1_Cartel3_1 2 4" xfId="6841" xr:uid="{B608CEFC-CC89-48C0-B30B-F2FD6ABE1191}"/>
    <cellStyle name="_Row1_Cartel3_1 2 4 2" xfId="20052" xr:uid="{145A46EB-825F-4203-AC65-75659591A15B}"/>
    <cellStyle name="_Row1_Cartel3_1 3" xfId="2619" xr:uid="{DA43B5D5-5904-46CA-8817-D65D60CFED6B}"/>
    <cellStyle name="_Row1_Cartel3_1 3 2" xfId="8513" xr:uid="{8FA829ED-0693-43A9-B760-9031A840085E}"/>
    <cellStyle name="_Row1_Cartel3_1 3 2 2" xfId="15807" xr:uid="{175900D4-E2F6-4BE0-823E-ACA0406B0FC1}"/>
    <cellStyle name="_Row1_Cartel3_1 3 2 2 2" xfId="28318" xr:uid="{F4DD3B0B-2CFA-4E6E-8788-3D6CEAC10533}"/>
    <cellStyle name="_Row1_Cartel3_1 3 2 3" xfId="21397" xr:uid="{FCE2D790-1FAA-48C7-B2F4-6352BAC95758}"/>
    <cellStyle name="_Row1_Cartel3_1 3 3" xfId="8812" xr:uid="{A21AE87A-436D-45E8-BE02-833541EFA565}"/>
    <cellStyle name="_Row1_Cartel3_1 3 3 2" xfId="16094" xr:uid="{AE971D16-F516-47A3-A0B5-B4996E8C364E}"/>
    <cellStyle name="_Row1_Cartel3_1 3 3 2 2" xfId="28605" xr:uid="{A9B44DA2-1D81-4A2B-9831-54D072C56A18}"/>
    <cellStyle name="_Row1_Cartel3_1 3 3 3" xfId="21696" xr:uid="{AF8F4CA5-B0FE-45D1-B26A-B80D548155A7}"/>
    <cellStyle name="_Row1_Cartel3_1 3 4" xfId="6839" xr:uid="{8419CCCF-3438-489A-8269-E2C53A33DBF9}"/>
    <cellStyle name="_Row1_Cartel3_1 3 4 2" xfId="20050" xr:uid="{CF41EDFD-26A9-4F86-8E06-B82DC2432B40}"/>
    <cellStyle name="_Row1_Cartel3_1 4" xfId="8511" xr:uid="{27889154-EFB5-4646-B09D-B9014DBF218F}"/>
    <cellStyle name="_Row1_Cartel3_1 4 2" xfId="15805" xr:uid="{EB362A21-61CA-4D55-936D-0A09D84D8A9F}"/>
    <cellStyle name="_Row1_Cartel3_1 4 2 2" xfId="28316" xr:uid="{928D3C92-DA8A-4D7A-A14C-14127570271F}"/>
    <cellStyle name="_Row1_Cartel3_1 4 3" xfId="21395" xr:uid="{B2FF03BC-AE81-4F4E-9741-923C849A99AC}"/>
    <cellStyle name="_Row1_Cartel3_1 5" xfId="8817" xr:uid="{D23C93D8-8C89-4D0E-8346-88F058247D43}"/>
    <cellStyle name="_Row1_Cartel3_1 5 2" xfId="16099" xr:uid="{3563288E-C934-49A9-B287-7199A4832819}"/>
    <cellStyle name="_Row1_Cartel3_1 5 2 2" xfId="28610" xr:uid="{84720223-7C54-4301-8F78-96EC7C49762D}"/>
    <cellStyle name="_Row1_Cartel3_1 5 3" xfId="21701" xr:uid="{7767DE72-64C1-49CD-8F6C-1BC3185B5143}"/>
    <cellStyle name="_Row1_Cartel3_1 6" xfId="6838" xr:uid="{98606196-69E0-452C-9D78-A2444BEAD40F}"/>
    <cellStyle name="_Row1_Cartel3_1 6 2" xfId="20049" xr:uid="{8963C50A-D333-4141-B223-87A25276E542}"/>
    <cellStyle name="_Row1_Cartel31" xfId="2620" xr:uid="{E8107549-6E3C-444A-925B-E999FB7BBB7B}"/>
    <cellStyle name="_Row1_Cartel31 2" xfId="2621" xr:uid="{2DADBA12-8B74-4AB3-B136-DDEB7BDDA73B}"/>
    <cellStyle name="_Row1_Cartel31 2 2" xfId="8515" xr:uid="{7884802B-7101-4CA7-AAE7-445A786DCEAE}"/>
    <cellStyle name="_Row1_Cartel31 2 2 2" xfId="15809" xr:uid="{05A2D88A-5ED3-4077-A969-495F413B5162}"/>
    <cellStyle name="_Row1_Cartel31 2 2 2 2" xfId="28320" xr:uid="{8A848762-D240-410D-8ACC-9E72BD59429F}"/>
    <cellStyle name="_Row1_Cartel31 2 2 3" xfId="21399" xr:uid="{CBB43ED5-D198-4D73-9300-73948851DD38}"/>
    <cellStyle name="_Row1_Cartel31 2 3" xfId="8807" xr:uid="{1FEDB7E2-DFAE-4A29-98CF-C9495A7E441D}"/>
    <cellStyle name="_Row1_Cartel31 2 3 2" xfId="16089" xr:uid="{AB8C4DDA-E823-4E57-ACCF-9AB2EDE1DA20}"/>
    <cellStyle name="_Row1_Cartel31 2 3 2 2" xfId="28600" xr:uid="{D1F7A8C4-A5DB-428A-8F85-26EC61FDA558}"/>
    <cellStyle name="_Row1_Cartel31 2 3 3" xfId="21691" xr:uid="{957065CB-74E2-401F-9F96-AF786AAB1E1E}"/>
    <cellStyle name="_Row1_Cartel31 2 4" xfId="6840" xr:uid="{139CEA99-36D6-4CE8-95CF-57BA407EB6E3}"/>
    <cellStyle name="_Row1_Cartel31 2 4 2" xfId="20051" xr:uid="{793470D7-5FEC-401D-9765-951CB2B0E8A6}"/>
    <cellStyle name="_Row1_Cartel31 3" xfId="2622" xr:uid="{5F241002-6F13-44DA-9254-F132A36B072B}"/>
    <cellStyle name="_Row1_Cartel31 3 2" xfId="8516" xr:uid="{CA78B5B2-FF1A-4D54-9A9F-3FB3BF21FF6C}"/>
    <cellStyle name="_Row1_Cartel31 3 2 2" xfId="15810" xr:uid="{65456C0B-C4D9-406A-8E32-B3D23765A61A}"/>
    <cellStyle name="_Row1_Cartel31 3 2 2 2" xfId="28321" xr:uid="{D1467D2B-750B-4F7A-ADED-1076B021395D}"/>
    <cellStyle name="_Row1_Cartel31 3 2 3" xfId="21400" xr:uid="{62C8CC0E-D2EF-46A3-8868-F307874044B5}"/>
    <cellStyle name="_Row1_Cartel31 3 3" xfId="8794" xr:uid="{26D9CF78-1D4B-460F-AF55-CB5A26A8710E}"/>
    <cellStyle name="_Row1_Cartel31 3 3 2" xfId="16076" xr:uid="{CC39892A-CDCD-450E-B7E0-11DB0537F7E9}"/>
    <cellStyle name="_Row1_Cartel31 3 3 2 2" xfId="28587" xr:uid="{F4EF3E83-0D00-4A09-8690-263CD1BFD4D7}"/>
    <cellStyle name="_Row1_Cartel31 3 3 3" xfId="21678" xr:uid="{85185DE9-1EE7-4445-93C2-BBF267A99884}"/>
    <cellStyle name="_Row1_Cartel31 3 4" xfId="6842" xr:uid="{EEE0C05F-574D-4FC5-A02E-09E8A1BA5D00}"/>
    <cellStyle name="_Row1_Cartel31 3 4 2" xfId="20053" xr:uid="{C214B39F-CD9B-4FF0-9433-0D360CD65B1E}"/>
    <cellStyle name="_Row1_Cartel31 4" xfId="8514" xr:uid="{6782A0DC-7637-44DF-B155-EDF610272D32}"/>
    <cellStyle name="_Row1_Cartel31 4 2" xfId="15808" xr:uid="{7850E3FC-6EEB-4FC3-86E7-36B0812E9B9E}"/>
    <cellStyle name="_Row1_Cartel31 4 2 2" xfId="28319" xr:uid="{21C4ADAF-9893-4348-A4D8-70E44DD87F76}"/>
    <cellStyle name="_Row1_Cartel31 4 3" xfId="21398" xr:uid="{E108DB9C-81AD-44FD-8DEE-499B6453DF81}"/>
    <cellStyle name="_Row1_Cartel31 5" xfId="8811" xr:uid="{AFA82649-B939-4CC7-B2ED-C077CB43566F}"/>
    <cellStyle name="_Row1_Cartel31 5 2" xfId="16093" xr:uid="{1130B5F7-2836-4ED6-BD01-F69613B3B26D}"/>
    <cellStyle name="_Row1_Cartel31 5 2 2" xfId="28604" xr:uid="{00277B85-4C22-4930-8ECE-49FAF0003E0E}"/>
    <cellStyle name="_Row1_Cartel31 5 3" xfId="21695" xr:uid="{D320CF78-9594-4AB5-A0D5-64415A06C096}"/>
    <cellStyle name="_Row1_Cartel31 6" xfId="6843" xr:uid="{375E7C5C-A7BA-41E1-8371-62F83B304F67}"/>
    <cellStyle name="_Row1_Cartel31 6 2" xfId="20054" xr:uid="{B77F20B6-9BCC-4B94-88FC-795D7DCCE7B8}"/>
    <cellStyle name="_Row1_Cartel4" xfId="2623" xr:uid="{EDDC8334-6FB0-4453-B5A8-933EDA2ABACE}"/>
    <cellStyle name="_Row1_Cartel4 2" xfId="2624" xr:uid="{A5156B12-7C81-4867-8002-F65C89931F9C}"/>
    <cellStyle name="_Row1_Cartel4 2 2" xfId="8518" xr:uid="{77CF5D28-9EE9-4A2E-9275-D0A56CD2FACD}"/>
    <cellStyle name="_Row1_Cartel4 2 2 2" xfId="15812" xr:uid="{C96CC31C-E49E-45CC-ADD0-676A6EEDF766}"/>
    <cellStyle name="_Row1_Cartel4 2 2 2 2" xfId="28323" xr:uid="{72E5EE0F-7ED9-41AC-B83C-D1EEFBC0EA71}"/>
    <cellStyle name="_Row1_Cartel4 2 2 3" xfId="21402" xr:uid="{C5D8EA36-0D3A-456B-8F9B-7638ADB0D181}"/>
    <cellStyle name="_Row1_Cartel4 2 3" xfId="8786" xr:uid="{03D68EF6-A20B-4DF0-982B-25F711AAB58F}"/>
    <cellStyle name="_Row1_Cartel4 2 3 2" xfId="16068" xr:uid="{2DE3F714-2F97-4BF6-9CF1-AE376EF96319}"/>
    <cellStyle name="_Row1_Cartel4 2 3 2 2" xfId="28579" xr:uid="{30C20BCB-7BC9-4DD5-9485-E2B2EA7910C4}"/>
    <cellStyle name="_Row1_Cartel4 2 3 3" xfId="21670" xr:uid="{F40191B9-A809-40B1-9713-CFFD1EC911B0}"/>
    <cellStyle name="_Row1_Cartel4 2 4" xfId="6844" xr:uid="{F1358B74-B96E-4BE5-ABE6-54D3DE636EC6}"/>
    <cellStyle name="_Row1_Cartel4 2 4 2" xfId="20055" xr:uid="{B3B1DF04-1219-45A8-9078-9282FD233451}"/>
    <cellStyle name="_Row1_Cartel4 3" xfId="2625" xr:uid="{4E5C32A3-A76C-473D-99D6-EC3F894472BA}"/>
    <cellStyle name="_Row1_Cartel4 3 2" xfId="8519" xr:uid="{AB578A05-427C-483E-9A7C-318DDF290A1A}"/>
    <cellStyle name="_Row1_Cartel4 3 2 2" xfId="15813" xr:uid="{DDCE22BE-A44F-4D0A-B41A-1097C6130B56}"/>
    <cellStyle name="_Row1_Cartel4 3 2 2 2" xfId="28324" xr:uid="{AFE7A0EC-B4ED-440A-ADAF-FE48225A689F}"/>
    <cellStyle name="_Row1_Cartel4 3 2 3" xfId="21403" xr:uid="{E7DE70CA-1757-4DF2-9190-3E2DC81C5616}"/>
    <cellStyle name="_Row1_Cartel4 3 3" xfId="8785" xr:uid="{FE871339-3C35-4E96-9BD9-61BF21551E55}"/>
    <cellStyle name="_Row1_Cartel4 3 3 2" xfId="16067" xr:uid="{DE082F60-9E01-4CF3-8D82-CAE7123E47EA}"/>
    <cellStyle name="_Row1_Cartel4 3 3 2 2" xfId="28578" xr:uid="{8283C746-E7E1-494A-9537-918E56403B50}"/>
    <cellStyle name="_Row1_Cartel4 3 3 3" xfId="21669" xr:uid="{ED6CD835-69AA-41B3-9988-503E83B418BC}"/>
    <cellStyle name="_Row1_Cartel4 3 4" xfId="6846" xr:uid="{DDC5AC34-789A-4220-8907-72BC7CDB7FE5}"/>
    <cellStyle name="_Row1_Cartel4 3 4 2" xfId="20057" xr:uid="{9442A967-DEFF-47F1-8584-289E75E264CE}"/>
    <cellStyle name="_Row1_Cartel4 4" xfId="8517" xr:uid="{23E137F1-6FE9-49C8-A5DF-4DF656CD52D9}"/>
    <cellStyle name="_Row1_Cartel4 4 2" xfId="15811" xr:uid="{EA027F32-976F-4B91-9269-50074CBA5407}"/>
    <cellStyle name="_Row1_Cartel4 4 2 2" xfId="28322" xr:uid="{9AA1FE1B-E3F0-40E0-A3EA-3DA2CBE89B74}"/>
    <cellStyle name="_Row1_Cartel4 4 3" xfId="21401" xr:uid="{14DEF1D6-9AEA-4918-878F-7503CE4BD6CE}"/>
    <cellStyle name="_Row1_Cartel4 5" xfId="8790" xr:uid="{3622FD27-D843-40D1-B7E7-E3E67B63171B}"/>
    <cellStyle name="_Row1_Cartel4 5 2" xfId="16072" xr:uid="{F10ADC65-99F8-49F7-8C14-5F0092FBD8C0}"/>
    <cellStyle name="_Row1_Cartel4 5 2 2" xfId="28583" xr:uid="{A352FD0F-44F0-4B41-8686-6E32072B83C7}"/>
    <cellStyle name="_Row1_Cartel4 5 3" xfId="21674" xr:uid="{381F350E-FF22-435B-866B-185C23E42D0E}"/>
    <cellStyle name="_Row1_Cartel4 6" xfId="6845" xr:uid="{3F9E1DDB-97DD-47C4-89E9-A666C68B5B7B}"/>
    <cellStyle name="_Row1_Cartel4 6 2" xfId="20056" xr:uid="{AF701455-D888-4305-8DC4-970456E9A7B0}"/>
    <cellStyle name="_Row1_cash flow  per quarter" xfId="2626" xr:uid="{E483EE47-0289-49EA-B0A1-D009680C5416}"/>
    <cellStyle name="_Row1_Cash flow 2002-2006" xfId="2627" xr:uid="{041D6433-D29D-41CA-8BD4-DF7AA40E0BC3}"/>
    <cellStyle name="_Row1_cash flow 2003 gruppo" xfId="2628" xr:uid="{94E26375-DA47-4212-977D-BE8565C4B32D}"/>
    <cellStyle name="_Row1_cash flow c13" xfId="2629" xr:uid="{D06893F9-7884-4865-B937-651CE71D8A82}"/>
    <cellStyle name="_Row1_cash flow c13 2" xfId="2630" xr:uid="{34C076DB-0DDB-44AE-A8A6-C54F530E19E5}"/>
    <cellStyle name="_Row1_cash flow c13 2 2" xfId="8524" xr:uid="{68DB1736-0702-4C82-BB87-564EE274BD4A}"/>
    <cellStyle name="_Row1_cash flow c13 2 2 2" xfId="15818" xr:uid="{F8DA0CAD-B129-41A2-B769-1B6BD4929B46}"/>
    <cellStyle name="_Row1_cash flow c13 2 2 2 2" xfId="28329" xr:uid="{BCB2DAA6-18DC-4A6B-BBD1-1666B320300A}"/>
    <cellStyle name="_Row1_cash flow c13 2 2 3" xfId="21408" xr:uid="{26ABB04C-B49B-4D9C-B6CF-0DF96F8E2309}"/>
    <cellStyle name="_Row1_cash flow c13 2 3" xfId="8748" xr:uid="{1F4F7027-EBD7-48A3-8782-38EFABC475E6}"/>
    <cellStyle name="_Row1_cash flow c13 2 3 2" xfId="16032" xr:uid="{D5AE4CA9-6C2D-47DD-976F-E6BC7C751112}"/>
    <cellStyle name="_Row1_cash flow c13 2 3 2 2" xfId="28543" xr:uid="{45075113-18EC-47BB-813B-3F2542125517}"/>
    <cellStyle name="_Row1_cash flow c13 2 3 3" xfId="21632" xr:uid="{204A0E32-B19F-47D0-BE93-351ABDCDA650}"/>
    <cellStyle name="_Row1_cash flow c13 2 4" xfId="6849" xr:uid="{47FB85C2-4E45-4423-B2C5-1C027403B64D}"/>
    <cellStyle name="_Row1_cash flow c13 2 4 2" xfId="20060" xr:uid="{D7CD97EF-5453-4363-BDF1-524302601C29}"/>
    <cellStyle name="_Row1_cash flow c13 3" xfId="2631" xr:uid="{210B9150-E924-41F2-9A1D-28E364B32BC2}"/>
    <cellStyle name="_Row1_cash flow c13 3 2" xfId="8525" xr:uid="{DAFC50CD-550B-4715-ABA4-E64207DBE46D}"/>
    <cellStyle name="_Row1_cash flow c13 3 2 2" xfId="15819" xr:uid="{7F42D993-5186-4EAB-BB1B-24B4E8F2EA98}"/>
    <cellStyle name="_Row1_cash flow c13 3 2 2 2" xfId="28330" xr:uid="{532DBD1C-ADD9-49FE-A936-187BC7AEA649}"/>
    <cellStyle name="_Row1_cash flow c13 3 2 3" xfId="21409" xr:uid="{3A902513-8FD2-4E87-B40D-3784D6346E9C}"/>
    <cellStyle name="_Row1_cash flow c13 3 3" xfId="8747" xr:uid="{0391AE74-DD1C-4D48-B535-FDF5B53B432A}"/>
    <cellStyle name="_Row1_cash flow c13 3 3 2" xfId="16031" xr:uid="{564142F3-B188-4657-9A74-BC3E6E9C91C1}"/>
    <cellStyle name="_Row1_cash flow c13 3 3 2 2" xfId="28542" xr:uid="{2F4A2FA3-0A35-4E28-A248-5D7B0C494374}"/>
    <cellStyle name="_Row1_cash flow c13 3 3 3" xfId="21631" xr:uid="{AA8C3E37-A84E-4A6B-A9E2-7759A5183185}"/>
    <cellStyle name="_Row1_cash flow c13 3 4" xfId="6848" xr:uid="{FB6778F3-7423-4E77-8B44-D922E8AA503C}"/>
    <cellStyle name="_Row1_cash flow c13 3 4 2" xfId="20059" xr:uid="{DC611E30-9154-42F8-9004-5E04E56849B9}"/>
    <cellStyle name="_Row1_cash flow c13 4" xfId="8523" xr:uid="{24CFDF03-92D5-4B28-8373-B07689CE07DF}"/>
    <cellStyle name="_Row1_cash flow c13 4 2" xfId="15817" xr:uid="{1390280D-1C76-483C-B095-71BBDFC537A7}"/>
    <cellStyle name="_Row1_cash flow c13 4 2 2" xfId="28328" xr:uid="{3BCE98B7-AB93-468F-9455-BDFC262517B0}"/>
    <cellStyle name="_Row1_cash flow c13 4 3" xfId="21407" xr:uid="{443D45DD-5CC9-46A1-9515-DD03B0562342}"/>
    <cellStyle name="_Row1_cash flow c13 5" xfId="8773" xr:uid="{45B1C86E-AAD6-4779-85CB-F42B3A8E64D1}"/>
    <cellStyle name="_Row1_cash flow c13 5 2" xfId="16057" xr:uid="{385A4962-2D82-4769-A7AD-3383841D0C8F}"/>
    <cellStyle name="_Row1_cash flow c13 5 2 2" xfId="28568" xr:uid="{8F8FC3B9-22B6-4B43-A9FA-6303210D93B7}"/>
    <cellStyle name="_Row1_cash flow c13 5 3" xfId="21657" xr:uid="{AA264D0B-23AD-4F74-A0CC-D6DE559D580F}"/>
    <cellStyle name="_Row1_cash flow c13 6" xfId="6847" xr:uid="{BD9D0D74-BA3F-47C9-81F7-8FB945D29860}"/>
    <cellStyle name="_Row1_cash flow c13 6 2" xfId="20058" xr:uid="{BB25FD82-D635-42AE-96D2-39D9B5CF6C5C}"/>
    <cellStyle name="_Row1_cash flow di  rof prova con codici" xfId="2632" xr:uid="{E492C979-1644-454F-9DB4-1E89CCA22458}"/>
    <cellStyle name="_Row1_cash flow industriali finanziarie" xfId="2633" xr:uid="{2EBF1CF0-195C-4F8D-A802-73E0BD4EDB23}"/>
    <cellStyle name="_Row1_cash flow rof 2" xfId="2634" xr:uid="{DC5C09EB-8923-48F7-9B05-43B06C91E551}"/>
    <cellStyle name="_Row1_CashFlow_formatFinance_Q4_F9+3 Full Year" xfId="2635" xr:uid="{C913C721-42E7-49C9-B402-D40299771468}"/>
    <cellStyle name="_Row1_CashFlow_formatFinance_Q4_F9+3 Full Year 2" xfId="2636" xr:uid="{729C63BE-E57F-473C-AFC0-0F49CF87AC75}"/>
    <cellStyle name="_Row1_CashFlow_formatFinance_Q4_F9+3 Full Year 2 2" xfId="8530" xr:uid="{6E97DB3B-EE08-4F11-8E43-6CFB2CDF8AE2}"/>
    <cellStyle name="_Row1_CashFlow_formatFinance_Q4_F9+3 Full Year 2 2 2" xfId="15824" xr:uid="{AD76DDC1-1EE4-4760-81B0-9992EBD04DBD}"/>
    <cellStyle name="_Row1_CashFlow_formatFinance_Q4_F9+3 Full Year 2 2 2 2" xfId="28335" xr:uid="{6EEB1D6B-4649-43DE-AC37-F6D1FC617B54}"/>
    <cellStyle name="_Row1_CashFlow_formatFinance_Q4_F9+3 Full Year 2 2 3" xfId="21414" xr:uid="{B0578A65-24A8-464A-AD15-4F1C14928A7B}"/>
    <cellStyle name="_Row1_CashFlow_formatFinance_Q4_F9+3 Full Year 2 3" xfId="8736" xr:uid="{480F363F-B467-4732-A48D-F4BAC585F10D}"/>
    <cellStyle name="_Row1_CashFlow_formatFinance_Q4_F9+3 Full Year 2 3 2" xfId="16023" xr:uid="{FAA33CAE-26CF-4EA8-B523-0F6265382F4C}"/>
    <cellStyle name="_Row1_CashFlow_formatFinance_Q4_F9+3 Full Year 2 3 2 2" xfId="28534" xr:uid="{C12EDF1C-44C6-445C-8172-9CDA75F886C5}"/>
    <cellStyle name="_Row1_CashFlow_formatFinance_Q4_F9+3 Full Year 2 3 3" xfId="21620" xr:uid="{8B3211EA-C044-45E2-B40C-891313E954CE}"/>
    <cellStyle name="_Row1_CashFlow_formatFinance_Q4_F9+3 Full Year 2 4" xfId="6851" xr:uid="{E5FA71C7-B3B3-4A35-86FE-05E8404798CA}"/>
    <cellStyle name="_Row1_CashFlow_formatFinance_Q4_F9+3 Full Year 2 4 2" xfId="20062" xr:uid="{CD1B9098-DFC7-460F-B5FE-B76D3555AA2C}"/>
    <cellStyle name="_Row1_CashFlow_formatFinance_Q4_F9+3 Full Year 3" xfId="2637" xr:uid="{0B37DC94-3827-40A3-8556-6A7B92FB7825}"/>
    <cellStyle name="_Row1_CashFlow_formatFinance_Q4_F9+3 Full Year 3 2" xfId="8531" xr:uid="{D95933A3-989B-4852-9569-429AA3949A80}"/>
    <cellStyle name="_Row1_CashFlow_formatFinance_Q4_F9+3 Full Year 3 2 2" xfId="15825" xr:uid="{0E5A9E14-369C-469F-9D93-E5DF64BBC198}"/>
    <cellStyle name="_Row1_CashFlow_formatFinance_Q4_F9+3 Full Year 3 2 2 2" xfId="28336" xr:uid="{8B922675-9215-41A1-9D1D-01D1F2C63F90}"/>
    <cellStyle name="_Row1_CashFlow_formatFinance_Q4_F9+3 Full Year 3 2 3" xfId="21415" xr:uid="{2441B9A7-7252-4C70-A451-DE617CAD52D7}"/>
    <cellStyle name="_Row1_CashFlow_formatFinance_Q4_F9+3 Full Year 3 3" xfId="8735" xr:uid="{CECC3868-6010-4981-AF24-B6EACEEA5F71}"/>
    <cellStyle name="_Row1_CashFlow_formatFinance_Q4_F9+3 Full Year 3 3 2" xfId="16022" xr:uid="{345EA3C6-C513-4F35-B0C3-5C29457E26E6}"/>
    <cellStyle name="_Row1_CashFlow_formatFinance_Q4_F9+3 Full Year 3 3 2 2" xfId="28533" xr:uid="{EC905AD0-8650-4CEE-947D-298BB95EC3AF}"/>
    <cellStyle name="_Row1_CashFlow_formatFinance_Q4_F9+3 Full Year 3 3 3" xfId="21619" xr:uid="{33AF1A51-884B-4C8F-8851-2FD5535B287B}"/>
    <cellStyle name="_Row1_CashFlow_formatFinance_Q4_F9+3 Full Year 3 4" xfId="6852" xr:uid="{1F19913E-6C81-492C-AEE4-D7ED04C90878}"/>
    <cellStyle name="_Row1_CashFlow_formatFinance_Q4_F9+3 Full Year 3 4 2" xfId="20063" xr:uid="{84232D09-3507-4E3F-B905-749660861EBC}"/>
    <cellStyle name="_Row1_CashFlow_formatFinance_Q4_F9+3 Full Year 4" xfId="8529" xr:uid="{11938A3B-2914-421E-AC89-8142CD0ACBE6}"/>
    <cellStyle name="_Row1_CashFlow_formatFinance_Q4_F9+3 Full Year 4 2" xfId="15823" xr:uid="{FE7B4ED7-DF3F-4616-B3B8-0E854BFEB678}"/>
    <cellStyle name="_Row1_CashFlow_formatFinance_Q4_F9+3 Full Year 4 2 2" xfId="28334" xr:uid="{A1A39EA7-BE94-40D0-8618-35BFEF894820}"/>
    <cellStyle name="_Row1_CashFlow_formatFinance_Q4_F9+3 Full Year 4 3" xfId="21413" xr:uid="{2694A332-9BEA-4642-BB43-7A7463467812}"/>
    <cellStyle name="_Row1_CashFlow_formatFinance_Q4_F9+3 Full Year 5" xfId="8740" xr:uid="{E6E1D1A4-3C9A-4EA8-B301-E3246885A4C2}"/>
    <cellStyle name="_Row1_CashFlow_formatFinance_Q4_F9+3 Full Year 5 2" xfId="16027" xr:uid="{CB325D52-FF2A-4A7E-AA20-BC16003D88F7}"/>
    <cellStyle name="_Row1_CashFlow_formatFinance_Q4_F9+3 Full Year 5 2 2" xfId="28538" xr:uid="{D147FB29-D35B-4B74-BA00-D8D8D6010E58}"/>
    <cellStyle name="_Row1_CashFlow_formatFinance_Q4_F9+3 Full Year 5 3" xfId="21624" xr:uid="{8368E243-9C14-440E-A4F6-7D6A20DEE1ED}"/>
    <cellStyle name="_Row1_CashFlow_formatFinance_Q4_F9+3 Full Year 6" xfId="6850" xr:uid="{130C97D7-62E5-461B-BCB8-53AACDCA40A6}"/>
    <cellStyle name="_Row1_CashFlow_formatFinance_Q4_F9+3 Full Year 6 2" xfId="20061" xr:uid="{27EF6F4D-C4CF-4C33-90EE-E86DF4DD5688}"/>
    <cellStyle name="_Row1_CDA27-3-03splitecopat" xfId="2638" xr:uid="{EEE65E87-F6DE-40BE-9443-D81AF55ED8A0}"/>
    <cellStyle name="_Row1_Ce" xfId="2639" xr:uid="{3988090A-F9B4-4792-912C-AD4FBE575767}"/>
    <cellStyle name="_Row1_Ce 2" xfId="2640" xr:uid="{8B76E0CF-6BB9-4559-88A0-178DAE9E190C}"/>
    <cellStyle name="_Row1_Ce 2 2" xfId="8534" xr:uid="{DFB156E9-B053-4705-988E-98881D2ED8C6}"/>
    <cellStyle name="_Row1_Ce 2 2 2" xfId="15827" xr:uid="{359F3479-A9E2-4F0B-A038-959053F44153}"/>
    <cellStyle name="_Row1_Ce 2 2 2 2" xfId="28338" xr:uid="{8E9C14E1-15AC-42B5-BBC6-19E72AF48510}"/>
    <cellStyle name="_Row1_Ce 2 2 3" xfId="21418" xr:uid="{B854AD33-C451-4605-AEE7-15DBD2B488DA}"/>
    <cellStyle name="_Row1_Ce 2 3" xfId="8729" xr:uid="{4507BDE4-A46F-4D0D-953A-52D9E31A4218}"/>
    <cellStyle name="_Row1_Ce 2 3 2" xfId="16017" xr:uid="{923253C0-6999-4571-9F20-D2E46C06492F}"/>
    <cellStyle name="_Row1_Ce 2 3 2 2" xfId="28528" xr:uid="{38406336-A9AF-4641-A528-AC27BBAB2559}"/>
    <cellStyle name="_Row1_Ce 2 3 3" xfId="21613" xr:uid="{5E0CE984-859E-4341-A808-8F019B1470BC}"/>
    <cellStyle name="_Row1_Ce 2 4" xfId="6854" xr:uid="{A8ACA32C-44DE-4D30-A9DE-9DA04D5EF9BE}"/>
    <cellStyle name="_Row1_Ce 2 4 2" xfId="20065" xr:uid="{99EBBF35-F3D1-4939-97B7-8256F87C88A8}"/>
    <cellStyle name="_Row1_Ce 3" xfId="2641" xr:uid="{932BB0E7-FBD4-4F8A-B7EE-00B484F8852B}"/>
    <cellStyle name="_Row1_Ce 3 2" xfId="8535" xr:uid="{0C753768-F307-4680-ACAD-AC6CD616E3EB}"/>
    <cellStyle name="_Row1_Ce 3 2 2" xfId="15828" xr:uid="{961D23B9-21D2-4053-936F-F2AA270D975A}"/>
    <cellStyle name="_Row1_Ce 3 2 2 2" xfId="28339" xr:uid="{52B4A4CB-BD0C-40A6-B246-A4AB5D7F0537}"/>
    <cellStyle name="_Row1_Ce 3 2 3" xfId="21419" xr:uid="{515C8A20-131B-4C5B-A2CE-0AF1D2C28A04}"/>
    <cellStyle name="_Row1_Ce 3 3" xfId="8728" xr:uid="{60DF0433-E419-4895-9DA6-CAE39137016D}"/>
    <cellStyle name="_Row1_Ce 3 3 2" xfId="16016" xr:uid="{529BD24D-046B-4776-9756-A7B3E35CA095}"/>
    <cellStyle name="_Row1_Ce 3 3 2 2" xfId="28527" xr:uid="{3D61E271-A505-414D-A1E8-178B4ADCDCC0}"/>
    <cellStyle name="_Row1_Ce 3 3 3" xfId="21612" xr:uid="{A2CA2208-9AC2-437A-BEA5-B19203309E1C}"/>
    <cellStyle name="_Row1_Ce 3 4" xfId="6855" xr:uid="{15D82AE8-E7F8-4F35-99E3-4CCF06990107}"/>
    <cellStyle name="_Row1_Ce 3 4 2" xfId="20066" xr:uid="{AC0BC741-A54F-4DE6-8EC0-B93551FD645B}"/>
    <cellStyle name="_Row1_Ce 4" xfId="8533" xr:uid="{AAF1F78B-F1EE-4E4E-B105-631BCAC4DAB2}"/>
    <cellStyle name="_Row1_Ce 4 2" xfId="15826" xr:uid="{A807605A-3925-4065-848F-FAA957023A09}"/>
    <cellStyle name="_Row1_Ce 4 2 2" xfId="28337" xr:uid="{CA255707-DF15-462C-9EDB-986625DB94C3}"/>
    <cellStyle name="_Row1_Ce 4 3" xfId="21417" xr:uid="{561FE5CB-BCFB-4BFD-AD53-16E26EE4989F}"/>
    <cellStyle name="_Row1_Ce 5" xfId="8730" xr:uid="{B58390B2-6EF2-4C8E-9703-7663631BDDF1}"/>
    <cellStyle name="_Row1_Ce 5 2" xfId="16018" xr:uid="{1A8C2E53-3031-4534-898E-C2847F35E65F}"/>
    <cellStyle name="_Row1_Ce 5 2 2" xfId="28529" xr:uid="{A7C0F1D0-ADC1-4313-976C-529393F0A24E}"/>
    <cellStyle name="_Row1_Ce 5 3" xfId="21614" xr:uid="{8719AD2E-FC11-4F1E-ABE8-3911E1AC105E}"/>
    <cellStyle name="_Row1_Ce 6" xfId="6853" xr:uid="{3AF10C48-71F9-40A4-88A0-03B091A1710A}"/>
    <cellStyle name="_Row1_Ce 6 2" xfId="20064" xr:uid="{7636FEC3-3085-4BE5-B342-71737007675E}"/>
    <cellStyle name="_Row1_CE italian gaap" xfId="2642" xr:uid="{ECFF76C4-2C7B-4AA8-AE2A-90FB9FFFE42E}"/>
    <cellStyle name="_Row1_CE italian gaap 2" xfId="2643" xr:uid="{FAE37A10-68B0-4208-93D1-8F6EAF276EAB}"/>
    <cellStyle name="_Row1_CE italian gaap 2 2" xfId="8537" xr:uid="{F56E5752-8DB1-44F6-8AC8-16B8E51E2AFC}"/>
    <cellStyle name="_Row1_CE italian gaap 2 2 2" xfId="15830" xr:uid="{2472E9BC-20EC-403E-905F-75398821D1C6}"/>
    <cellStyle name="_Row1_CE italian gaap 2 2 2 2" xfId="28341" xr:uid="{9B2C9A30-64F4-458A-94FA-7A758CB3D33D}"/>
    <cellStyle name="_Row1_CE italian gaap 2 2 3" xfId="21421" xr:uid="{DC2595E2-5D23-404C-9C09-2B67DD7580AF}"/>
    <cellStyle name="_Row1_CE italian gaap 2 3" xfId="8726" xr:uid="{D60F7245-9C2E-4DBE-88ED-4D3802EE162A}"/>
    <cellStyle name="_Row1_CE italian gaap 2 3 2" xfId="16014" xr:uid="{72FFDD38-D4D8-477E-9631-E0517B4FEC87}"/>
    <cellStyle name="_Row1_CE italian gaap 2 3 2 2" xfId="28525" xr:uid="{6D5B7A6D-4757-49C0-AE36-3F1AE9F5D703}"/>
    <cellStyle name="_Row1_CE italian gaap 2 3 3" xfId="21610" xr:uid="{2E026D34-2DF3-431E-B21D-AD5DBBC2D2CC}"/>
    <cellStyle name="_Row1_CE italian gaap 2 4" xfId="6857" xr:uid="{BABF0319-7F21-4777-9FC3-AC850AA7E0DE}"/>
    <cellStyle name="_Row1_CE italian gaap 2 4 2" xfId="20068" xr:uid="{8AD32951-58C7-44B6-85C1-6EB26A8C3D37}"/>
    <cellStyle name="_Row1_CE italian gaap 3" xfId="2644" xr:uid="{FDF33B86-DF53-4E4E-B603-5C1846146E77}"/>
    <cellStyle name="_Row1_CE italian gaap 3 2" xfId="8538" xr:uid="{52896018-A971-43CE-A056-6F545D39018A}"/>
    <cellStyle name="_Row1_CE italian gaap 3 2 2" xfId="15831" xr:uid="{C88B9202-AF3B-4C58-837B-47CA30CEBE17}"/>
    <cellStyle name="_Row1_CE italian gaap 3 2 2 2" xfId="28342" xr:uid="{467C17FD-0718-4AB0-8F3B-F00AFD473C19}"/>
    <cellStyle name="_Row1_CE italian gaap 3 2 3" xfId="21422" xr:uid="{0203F877-6C64-4883-B792-C079E41389E6}"/>
    <cellStyle name="_Row1_CE italian gaap 3 3" xfId="8724" xr:uid="{5F99BBA5-0B42-4070-ACFF-3C27D2C583AF}"/>
    <cellStyle name="_Row1_CE italian gaap 3 3 2" xfId="16012" xr:uid="{83C1582E-3774-429A-956F-6E2645644C06}"/>
    <cellStyle name="_Row1_CE italian gaap 3 3 2 2" xfId="28523" xr:uid="{0838BB43-C59C-43BF-8260-5A6A4E7C4020}"/>
    <cellStyle name="_Row1_CE italian gaap 3 3 3" xfId="21608" xr:uid="{1185CE00-DC30-4951-9219-EA5C023CC7CB}"/>
    <cellStyle name="_Row1_CE italian gaap 3 4" xfId="6858" xr:uid="{B78B2970-3D6A-4393-8BA5-0485C19D73CF}"/>
    <cellStyle name="_Row1_CE italian gaap 3 4 2" xfId="20069" xr:uid="{45B316BE-E3A1-42B8-AC12-97B51C292B37}"/>
    <cellStyle name="_Row1_CE italian gaap 4" xfId="8536" xr:uid="{245F358A-CF15-4978-9730-97E3B3DB12C7}"/>
    <cellStyle name="_Row1_CE italian gaap 4 2" xfId="15829" xr:uid="{80924592-10D5-4D02-82AF-3BA100739941}"/>
    <cellStyle name="_Row1_CE italian gaap 4 2 2" xfId="28340" xr:uid="{1924F641-C7B4-4C69-A52B-A0D486B24397}"/>
    <cellStyle name="_Row1_CE italian gaap 4 3" xfId="21420" xr:uid="{C1ACC858-3527-46CB-8AA1-1613D431F702}"/>
    <cellStyle name="_Row1_CE italian gaap 5" xfId="8727" xr:uid="{0B3A971C-48B0-4B3C-8AC2-6B5863310BE8}"/>
    <cellStyle name="_Row1_CE italian gaap 5 2" xfId="16015" xr:uid="{097349A7-3796-44D6-B633-8C71A930B7C1}"/>
    <cellStyle name="_Row1_CE italian gaap 5 2 2" xfId="28526" xr:uid="{CA5A874B-BD46-44C3-8679-06ABFD34A3AC}"/>
    <cellStyle name="_Row1_CE italian gaap 5 3" xfId="21611" xr:uid="{0FA3A7CC-CF48-4410-8727-DB70EE64A7F9}"/>
    <cellStyle name="_Row1_CE italian gaap 6" xfId="6856" xr:uid="{0BDB5CDB-02D3-4C68-8059-732B1213CD3A}"/>
    <cellStyle name="_Row1_CE italian gaap 6 2" xfId="20067" xr:uid="{281EF11D-8FA7-4AC6-9CFD-C212BBA3F9EA}"/>
    <cellStyle name="_Row1_CF ago-sett 04 final" xfId="2645" xr:uid="{6C013A87-553D-456B-901A-A2A0901F6073}"/>
    <cellStyle name="_Row1_CF ago-sett 04 final 2" xfId="2646" xr:uid="{0C5FBD6F-7238-4692-9719-E5C9278BE0CB}"/>
    <cellStyle name="_Row1_CF ago-sett 04 final 2 2" xfId="8540" xr:uid="{BEB8EAA8-0A09-4E9F-A42C-1E223082F5CF}"/>
    <cellStyle name="_Row1_CF ago-sett 04 final 2 2 2" xfId="15833" xr:uid="{6196EF7C-1DB6-4CB2-9EE2-4B5803D0A082}"/>
    <cellStyle name="_Row1_CF ago-sett 04 final 2 2 2 2" xfId="28344" xr:uid="{1B28802B-4C0C-46E8-AA55-D540C68ACECA}"/>
    <cellStyle name="_Row1_CF ago-sett 04 final 2 2 3" xfId="21424" xr:uid="{3F087EB1-2DBB-4367-8EE5-DE0DB3538C82}"/>
    <cellStyle name="_Row1_CF ago-sett 04 final 2 3" xfId="8704" xr:uid="{B43EAAFB-2403-48A4-BA8B-862FCF5A589C}"/>
    <cellStyle name="_Row1_CF ago-sett 04 final 2 3 2" xfId="15992" xr:uid="{1492D91C-6C77-4832-9C00-51DE6C931BE8}"/>
    <cellStyle name="_Row1_CF ago-sett 04 final 2 3 2 2" xfId="28503" xr:uid="{83424AB7-8F90-4EA7-B678-D07A55612745}"/>
    <cellStyle name="_Row1_CF ago-sett 04 final 2 3 3" xfId="21588" xr:uid="{2A65F781-4B6A-49C2-B574-D898B6944058}"/>
    <cellStyle name="_Row1_CF ago-sett 04 final 2 4" xfId="6860" xr:uid="{4303E688-6448-4D7A-B055-EE93C77EA08E}"/>
    <cellStyle name="_Row1_CF ago-sett 04 final 2 4 2" xfId="20071" xr:uid="{3D7A74D7-6A94-46AE-8CC3-032CE6FCF38E}"/>
    <cellStyle name="_Row1_CF ago-sett 04 final 3" xfId="2647" xr:uid="{D776CAAC-D672-43D2-B35F-D518C84FCC70}"/>
    <cellStyle name="_Row1_CF ago-sett 04 final 3 2" xfId="8541" xr:uid="{2A4C0FBF-3D1F-407D-9D40-2B4029B4D3E3}"/>
    <cellStyle name="_Row1_CF ago-sett 04 final 3 2 2" xfId="15834" xr:uid="{6E62CC05-33D8-448C-BEC6-B477013F4564}"/>
    <cellStyle name="_Row1_CF ago-sett 04 final 3 2 2 2" xfId="28345" xr:uid="{98A3A329-ECDB-45AF-93B7-CC69F1A8960C}"/>
    <cellStyle name="_Row1_CF ago-sett 04 final 3 2 3" xfId="21425" xr:uid="{8136F417-236C-4E3F-ACD4-CA00B93C1266}"/>
    <cellStyle name="_Row1_CF ago-sett 04 final 3 3" xfId="8703" xr:uid="{5F90B31D-A7A7-4B1A-B9D6-0BCFFDD3BD30}"/>
    <cellStyle name="_Row1_CF ago-sett 04 final 3 3 2" xfId="15991" xr:uid="{C9581100-F9E7-4C77-A07E-42E7D5ED3071}"/>
    <cellStyle name="_Row1_CF ago-sett 04 final 3 3 2 2" xfId="28502" xr:uid="{E4503746-7077-4C36-8359-201F38F76605}"/>
    <cellStyle name="_Row1_CF ago-sett 04 final 3 3 3" xfId="21587" xr:uid="{F8135906-8883-4E88-A819-089AAE4D49C8}"/>
    <cellStyle name="_Row1_CF ago-sett 04 final 3 4" xfId="6861" xr:uid="{49BB4BFF-BCF1-4973-9129-B5CA1F0F744E}"/>
    <cellStyle name="_Row1_CF ago-sett 04 final 3 4 2" xfId="20072" xr:uid="{BDBD491C-BD2F-447A-9293-D2550EC0C56B}"/>
    <cellStyle name="_Row1_CF ago-sett 04 final 4" xfId="8539" xr:uid="{1D80727C-404C-42F8-B440-3788E7F25438}"/>
    <cellStyle name="_Row1_CF ago-sett 04 final 4 2" xfId="15832" xr:uid="{A6856FF1-3662-42D0-8ED2-2713D5E25A83}"/>
    <cellStyle name="_Row1_CF ago-sett 04 final 4 2 2" xfId="28343" xr:uid="{C86E22F8-782C-4776-8246-2019BFD09D4E}"/>
    <cellStyle name="_Row1_CF ago-sett 04 final 4 3" xfId="21423" xr:uid="{CCA882BC-3D0A-41FC-9B5E-9AD63D6C49BF}"/>
    <cellStyle name="_Row1_CF ago-sett 04 final 5" xfId="8705" xr:uid="{0F0406B6-2E5F-4222-AFFC-CCF4BA7A3A66}"/>
    <cellStyle name="_Row1_CF ago-sett 04 final 5 2" xfId="15993" xr:uid="{717320C5-E50E-4625-89AF-E8FA9F11511E}"/>
    <cellStyle name="_Row1_CF ago-sett 04 final 5 2 2" xfId="28504" xr:uid="{E76CE9A8-DACD-4B33-A723-32250ED1DE20}"/>
    <cellStyle name="_Row1_CF ago-sett 04 final 5 3" xfId="21589" xr:uid="{DE7E5A4B-D71F-465F-95E1-FE4DBF44A152}"/>
    <cellStyle name="_Row1_CF ago-sett 04 final 6" xfId="6859" xr:uid="{5F9B247B-5E48-4988-A637-071275B831AD}"/>
    <cellStyle name="_Row1_CF ago-sett 04 final 6 2" xfId="20070" xr:uid="{23770022-BA5C-4EB5-99A4-71AE2A440EE6}"/>
    <cellStyle name="_Row1_CF Fiat Rof5 Analisti" xfId="2648" xr:uid="{FD1CDB3E-B15E-49F6-A695-42E20B66D2A6}"/>
    <cellStyle name="_Row1_CF Fiat Rof5 Analisti 2" xfId="2649" xr:uid="{89D548EE-FED3-481A-8300-427BAE8ECF2B}"/>
    <cellStyle name="_Row1_CF Fiat Rof5 Analisti 2 2" xfId="8543" xr:uid="{F6A755C6-4449-46A0-9E1E-C68387C15453}"/>
    <cellStyle name="_Row1_CF Fiat Rof5 Analisti 2 2 2" xfId="15836" xr:uid="{4E1E1873-1639-40C8-B416-69014A6ED22B}"/>
    <cellStyle name="_Row1_CF Fiat Rof5 Analisti 2 2 2 2" xfId="28347" xr:uid="{7FF13FF1-B429-4B71-A6A5-1AA5E9908D8A}"/>
    <cellStyle name="_Row1_CF Fiat Rof5 Analisti 2 2 3" xfId="21427" xr:uid="{7E992E6D-5AA0-4B02-BA6F-28700D831D7C}"/>
    <cellStyle name="_Row1_CF Fiat Rof5 Analisti 2 3" xfId="8701" xr:uid="{3340006C-021D-450E-AAA8-FBDC96C679EC}"/>
    <cellStyle name="_Row1_CF Fiat Rof5 Analisti 2 3 2" xfId="15989" xr:uid="{88E85AC6-A1ED-4C6F-B2E1-39EBC4C7D20A}"/>
    <cellStyle name="_Row1_CF Fiat Rof5 Analisti 2 3 2 2" xfId="28500" xr:uid="{4DEDD33D-2785-4C01-B8D6-1962234F8A07}"/>
    <cellStyle name="_Row1_CF Fiat Rof5 Analisti 2 3 3" xfId="21585" xr:uid="{157F496B-2509-4B97-8003-B704D6D042C0}"/>
    <cellStyle name="_Row1_CF Fiat Rof5 Analisti 2 4" xfId="6863" xr:uid="{3BE39BF3-BA9A-4BB4-A824-32AC808250A3}"/>
    <cellStyle name="_Row1_CF Fiat Rof5 Analisti 2 4 2" xfId="20074" xr:uid="{FEEEEB9C-0D53-4916-97B9-842649BA96D2}"/>
    <cellStyle name="_Row1_CF Fiat Rof5 Analisti 3" xfId="2650" xr:uid="{AFE8282E-479C-4916-BB50-548FFB213887}"/>
    <cellStyle name="_Row1_CF Fiat Rof5 Analisti 3 2" xfId="8544" xr:uid="{A983D87B-6B72-467C-8E80-84F8D6F434C0}"/>
    <cellStyle name="_Row1_CF Fiat Rof5 Analisti 3 2 2" xfId="15837" xr:uid="{C05D8AD1-E7A3-4B2B-B05F-86C8A0EDDF31}"/>
    <cellStyle name="_Row1_CF Fiat Rof5 Analisti 3 2 2 2" xfId="28348" xr:uid="{9853B5F7-8336-44FB-A49B-1C687E45F2EF}"/>
    <cellStyle name="_Row1_CF Fiat Rof5 Analisti 3 2 3" xfId="21428" xr:uid="{885C0E8C-0A69-4DE1-98BC-6F9512253469}"/>
    <cellStyle name="_Row1_CF Fiat Rof5 Analisti 3 3" xfId="8691" xr:uid="{1466A928-8BBB-42F5-8EB4-048606B17BB5}"/>
    <cellStyle name="_Row1_CF Fiat Rof5 Analisti 3 3 2" xfId="15979" xr:uid="{60ADB869-39BA-4F12-B952-DECB94B59D98}"/>
    <cellStyle name="_Row1_CF Fiat Rof5 Analisti 3 3 2 2" xfId="28490" xr:uid="{6C524CBB-369A-44FA-8EBB-7D8F36451237}"/>
    <cellStyle name="_Row1_CF Fiat Rof5 Analisti 3 3 3" xfId="21575" xr:uid="{17FBCD70-48F2-4C93-97D3-974B2E6AFB21}"/>
    <cellStyle name="_Row1_CF Fiat Rof5 Analisti 3 4" xfId="6864" xr:uid="{7E9E9D15-4B7B-45BD-A28C-9A41F2C902C1}"/>
    <cellStyle name="_Row1_CF Fiat Rof5 Analisti 3 4 2" xfId="20075" xr:uid="{BF357210-2811-4C9B-BBC8-A4F58A0A59E2}"/>
    <cellStyle name="_Row1_CF Fiat Rof5 Analisti 4" xfId="8542" xr:uid="{0D6CDD5D-8975-4159-8F76-53D84DF82D11}"/>
    <cellStyle name="_Row1_CF Fiat Rof5 Analisti 4 2" xfId="15835" xr:uid="{27A86188-8B81-46F8-8D9E-9E8DCF0798ED}"/>
    <cellStyle name="_Row1_CF Fiat Rof5 Analisti 4 2 2" xfId="28346" xr:uid="{5AD3C9C9-9BE3-49C7-8168-A506B87EA599}"/>
    <cellStyle name="_Row1_CF Fiat Rof5 Analisti 4 3" xfId="21426" xr:uid="{C2AA6051-5856-4735-ACDC-02B80CE312C9}"/>
    <cellStyle name="_Row1_CF Fiat Rof5 Analisti 5" xfId="8702" xr:uid="{D88A0002-7E0B-4835-9B96-09BE0504335E}"/>
    <cellStyle name="_Row1_CF Fiat Rof5 Analisti 5 2" xfId="15990" xr:uid="{DADCE6E1-4B86-4D54-BED0-3211C4D64031}"/>
    <cellStyle name="_Row1_CF Fiat Rof5 Analisti 5 2 2" xfId="28501" xr:uid="{A41B0EBF-E39F-41E1-B34F-E92C9DC90489}"/>
    <cellStyle name="_Row1_CF Fiat Rof5 Analisti 5 3" xfId="21586" xr:uid="{D720E395-6D72-4E28-9979-3AAB3CA20070}"/>
    <cellStyle name="_Row1_CF Fiat Rof5 Analisti 6" xfId="6862" xr:uid="{9A85A5AB-4BC7-456E-9868-F03C7EF22F8C}"/>
    <cellStyle name="_Row1_CF Fiat Rof5 Analisti 6 2" xfId="20073" xr:uid="{B91008FF-4213-45C4-8265-E6185E569EC7}"/>
    <cellStyle name="_Row1_CFR 9 + 3 vs Piano Rilancio_3" xfId="2651" xr:uid="{92159D78-8EA9-4313-B413-C0B2EFAED270}"/>
    <cellStyle name="_Row1_CIG_2011_template" xfId="2652" xr:uid="{7510AF2A-B457-46FA-B7E5-248252ECAA7C}"/>
    <cellStyle name="_Row1_CNH " xfId="2653" xr:uid="{38A923DA-460A-4979-BF09-FEB32D9CFE1F}"/>
    <cellStyle name="_Row1_CNH  2" xfId="2654" xr:uid="{F4DC7E0C-70A1-4037-8B67-12E56748894C}"/>
    <cellStyle name="_Row1_CNH  2 2" xfId="8548" xr:uid="{AE50BDCC-BE7B-416A-8E59-59E1825865F0}"/>
    <cellStyle name="_Row1_CNH  2 2 2" xfId="15841" xr:uid="{8EF71C00-71E9-47A9-A3B3-62904620EFB3}"/>
    <cellStyle name="_Row1_CNH  2 2 2 2" xfId="28352" xr:uid="{82E427F0-D9E5-461E-B7B0-8AA778A3E248}"/>
    <cellStyle name="_Row1_CNH  2 2 3" xfId="21432" xr:uid="{7466FD6F-1D79-4F2E-8A35-4492FC229B18}"/>
    <cellStyle name="_Row1_CNH  2 3" xfId="8684" xr:uid="{69243CE5-7799-4BE4-9E85-595E54D19B95}"/>
    <cellStyle name="_Row1_CNH  2 3 2" xfId="15974" xr:uid="{C6C9AEE3-BCD4-4A3A-86C5-9B3548BB5AD0}"/>
    <cellStyle name="_Row1_CNH  2 3 2 2" xfId="28485" xr:uid="{9872D2B5-E34C-4048-8060-61EBA35283F2}"/>
    <cellStyle name="_Row1_CNH  2 3 3" xfId="21568" xr:uid="{2D860FA8-6002-42DD-BA0F-3091CA551D0A}"/>
    <cellStyle name="_Row1_CNH  2 4" xfId="6866" xr:uid="{FBAD2118-3B24-47F5-97CD-08629A5CB306}"/>
    <cellStyle name="_Row1_CNH  2 4 2" xfId="20077" xr:uid="{B82B2EAE-E96E-4E37-A1B6-9560D22590A9}"/>
    <cellStyle name="_Row1_CNH  3" xfId="2655" xr:uid="{1C8B5769-374D-4C28-AD65-6D155E95D500}"/>
    <cellStyle name="_Row1_CNH  3 2" xfId="8549" xr:uid="{9C80F26A-D249-4575-B64D-9BFB8750BE7C}"/>
    <cellStyle name="_Row1_CNH  3 2 2" xfId="15842" xr:uid="{1C34B7F7-B6F0-46A9-9B00-E0F11A299C9D}"/>
    <cellStyle name="_Row1_CNH  3 2 2 2" xfId="28353" xr:uid="{0CB68F77-90E2-406A-B7C3-05CE662403A9}"/>
    <cellStyle name="_Row1_CNH  3 2 3" xfId="21433" xr:uid="{CA7B7EA6-FDE9-4384-8276-4AC9B0DBFBB6}"/>
    <cellStyle name="_Row1_CNH  3 3" xfId="8683" xr:uid="{DF43CB91-0683-4351-A8C3-F657FBCA5E81}"/>
    <cellStyle name="_Row1_CNH  3 3 2" xfId="15973" xr:uid="{90529F8A-49ED-483E-9AF1-B7F65F73AFD3}"/>
    <cellStyle name="_Row1_CNH  3 3 2 2" xfId="28484" xr:uid="{6081551B-156A-45C6-84E3-873A480D561E}"/>
    <cellStyle name="_Row1_CNH  3 3 3" xfId="21567" xr:uid="{9D62D254-E717-40E4-9810-D5B530494F6A}"/>
    <cellStyle name="_Row1_CNH  3 4" xfId="6867" xr:uid="{05CC1E9E-7290-452C-869D-9C0E112AE56C}"/>
    <cellStyle name="_Row1_CNH  3 4 2" xfId="20078" xr:uid="{7CEC5745-2AB0-4253-81D0-F6E630022301}"/>
    <cellStyle name="_Row1_CNH  4" xfId="8547" xr:uid="{5B8B441A-55E7-411A-808A-F0A5847B105F}"/>
    <cellStyle name="_Row1_CNH  4 2" xfId="15840" xr:uid="{C121676A-3D6C-4B13-8376-A1C095997909}"/>
    <cellStyle name="_Row1_CNH  4 2 2" xfId="28351" xr:uid="{9B1D7054-EE52-4B22-842B-DCCE80FF3FA5}"/>
    <cellStyle name="_Row1_CNH  4 3" xfId="21431" xr:uid="{2E4B522F-CB73-4EDF-905E-2F40C4DA9F6F}"/>
    <cellStyle name="_Row1_CNH  5" xfId="8688" xr:uid="{5954C233-5D22-4118-B616-BDAB50E86768}"/>
    <cellStyle name="_Row1_CNH  5 2" xfId="15978" xr:uid="{A349CE8D-01A1-4DC8-A2A0-C57B73D0ECA6}"/>
    <cellStyle name="_Row1_CNH  5 2 2" xfId="28489" xr:uid="{5B80EC6A-1DC2-4DD2-B9C2-99C25749FB28}"/>
    <cellStyle name="_Row1_CNH  5 3" xfId="21572" xr:uid="{777986E2-C213-47D6-A823-0BC788D27D1C}"/>
    <cellStyle name="_Row1_CNH  6" xfId="6865" xr:uid="{B2C974C3-C5E7-4DE4-9330-4BECAE69D7E3}"/>
    <cellStyle name="_Row1_CNH  6 2" xfId="20076" xr:uid="{20288A68-8395-42ED-BDAB-B97DF5E0F5DA}"/>
    <cellStyle name="_Row1_Comau " xfId="2656" xr:uid="{547D0B51-FFC9-4522-B0D5-3B294D3D8007}"/>
    <cellStyle name="_Row1_Comau  2" xfId="2657" xr:uid="{DA6070CA-72AB-4E51-ACCB-39FFF3E0CF07}"/>
    <cellStyle name="_Row1_Comau  2 2" xfId="8551" xr:uid="{66FFE737-6D12-4223-A51D-0E63DB14B2A8}"/>
    <cellStyle name="_Row1_Comau  2 2 2" xfId="15844" xr:uid="{332D500F-2ACC-4F71-B333-C71601C76216}"/>
    <cellStyle name="_Row1_Comau  2 2 2 2" xfId="28355" xr:uid="{E79E7DF5-FA40-4D82-B881-C7EF89D46EFB}"/>
    <cellStyle name="_Row1_Comau  2 2 3" xfId="21435" xr:uid="{2A343A8D-4FEF-4D47-8FB5-BBDDB0693CA1}"/>
    <cellStyle name="_Row1_Comau  2 3" xfId="8660" xr:uid="{2A4042A8-17A8-4F3C-8AA4-D3E474BB6D0C}"/>
    <cellStyle name="_Row1_Comau  2 3 2" xfId="15950" xr:uid="{784861CC-F990-4681-A89A-405C6E6BDD34}"/>
    <cellStyle name="_Row1_Comau  2 3 2 2" xfId="28461" xr:uid="{24F2BCE4-C7E9-48DE-9518-A44F49C67473}"/>
    <cellStyle name="_Row1_Comau  2 3 3" xfId="21544" xr:uid="{99ED2DED-21B5-4B07-B44F-6D8E6D517A6B}"/>
    <cellStyle name="_Row1_Comau  2 4" xfId="6869" xr:uid="{6C78FF29-CA2C-4A00-BFF5-19119FD1412F}"/>
    <cellStyle name="_Row1_Comau  2 4 2" xfId="20080" xr:uid="{7236B00C-E271-40B8-8D55-2804C708BE7A}"/>
    <cellStyle name="_Row1_Comau  3" xfId="2658" xr:uid="{4033B918-E3DD-4421-B6C6-35C02E3363BB}"/>
    <cellStyle name="_Row1_Comau  3 2" xfId="8552" xr:uid="{2698E036-6972-4F03-9E0F-7E2549664F9E}"/>
    <cellStyle name="_Row1_Comau  3 2 2" xfId="15845" xr:uid="{BF5FF23A-16CB-4421-B236-67FF7BAB3124}"/>
    <cellStyle name="_Row1_Comau  3 2 2 2" xfId="28356" xr:uid="{3B298D9C-22AD-4A6A-A3BA-4695E979A031}"/>
    <cellStyle name="_Row1_Comau  3 2 3" xfId="21436" xr:uid="{D7965EC8-8B60-4333-8E9C-0ABF656E8518}"/>
    <cellStyle name="_Row1_Comau  3 3" xfId="8659" xr:uid="{56A75E90-F127-432D-B92F-30EE1B179FC9}"/>
    <cellStyle name="_Row1_Comau  3 3 2" xfId="15949" xr:uid="{5CCB2929-F9D2-4255-9599-C0809521311F}"/>
    <cellStyle name="_Row1_Comau  3 3 2 2" xfId="28460" xr:uid="{50D69478-E309-406C-8E82-11F5B851D48F}"/>
    <cellStyle name="_Row1_Comau  3 3 3" xfId="21543" xr:uid="{0D079253-C567-45EF-B0CE-256EEB11793C}"/>
    <cellStyle name="_Row1_Comau  3 4" xfId="6870" xr:uid="{06EE2B0E-F7AD-4CB9-B6FC-BE0F79A0DA91}"/>
    <cellStyle name="_Row1_Comau  3 4 2" xfId="20081" xr:uid="{4D9068BA-4DCE-41AE-A7A9-224906B90831}"/>
    <cellStyle name="_Row1_Comau  4" xfId="8550" xr:uid="{649B3C3A-CAF2-4919-A64A-41375F9679C3}"/>
    <cellStyle name="_Row1_Comau  4 2" xfId="15843" xr:uid="{D61A89FE-2BBC-41C8-B14A-B6A80DC05879}"/>
    <cellStyle name="_Row1_Comau  4 2 2" xfId="28354" xr:uid="{69098523-FDF4-48B9-AF6A-0A117192DEC6}"/>
    <cellStyle name="_Row1_Comau  4 3" xfId="21434" xr:uid="{FB9F5A81-FA1A-41BD-8892-472089F5939D}"/>
    <cellStyle name="_Row1_Comau  5" xfId="8670" xr:uid="{A56FBD94-98FF-494B-AED4-E86BD669C9DD}"/>
    <cellStyle name="_Row1_Comau  5 2" xfId="15960" xr:uid="{7870D675-9E1A-48A4-BB23-2ED1729BB08F}"/>
    <cellStyle name="_Row1_Comau  5 2 2" xfId="28471" xr:uid="{EC2EEBAF-801F-48F0-9632-295BE7408E96}"/>
    <cellStyle name="_Row1_Comau  5 3" xfId="21554" xr:uid="{6EB0EABE-4406-4A25-8A16-CED4331206AA}"/>
    <cellStyle name="_Row1_Comau  6" xfId="6868" xr:uid="{B1BAE080-9D68-41CD-AD47-7758BBBF1176}"/>
    <cellStyle name="_Row1_Comau  6 2" xfId="20079" xr:uid="{40EE7283-47FA-4252-8399-15072419DFE8}"/>
    <cellStyle name="_Row1_Comau Proventi Oneri full year" xfId="2659" xr:uid="{73310489-72AE-43CD-BAEF-ED96E24E9AB4}"/>
    <cellStyle name="_Row1_D PFN 31-12- 2002 vs. 31-12-01" xfId="2660" xr:uid="{975BAD5B-D9A2-4F29-8608-5C5F9BA7CD8E}"/>
    <cellStyle name="_Row1_D PFN 31-12-2003 vs. 31-12-02" xfId="2661" xr:uid="{836D075E-81CB-4465-A5D6-F9D39C32B8C2}"/>
    <cellStyle name="_Row1_DATA_ENTRY" xfId="2662" xr:uid="{10BA319E-B3C8-4C86-A767-49E53E0FCC05}"/>
    <cellStyle name="_Row1_DB - On Prov Str piano" xfId="2663" xr:uid="{C2F91A5C-F90D-413F-9175-F10ED068DBCA}"/>
    <cellStyle name="_Row1_DB - On Prov Str piano 2" xfId="2664" xr:uid="{019E33F6-3B06-4B4E-AD71-5DA81FDD3747}"/>
    <cellStyle name="_Row1_DB - On Prov Str piano 2 2" xfId="8558" xr:uid="{5C7532DC-5927-4BD4-964D-ECBDCD30EAF5}"/>
    <cellStyle name="_Row1_DB - On Prov Str piano 2 2 2" xfId="15851" xr:uid="{1CB6F2BA-B9CA-4EB0-8553-91F173D288D5}"/>
    <cellStyle name="_Row1_DB - On Prov Str piano 2 2 2 2" xfId="28362" xr:uid="{7B503E2A-341D-46A4-9710-A1F106792B46}"/>
    <cellStyle name="_Row1_DB - On Prov Str piano 2 2 3" xfId="21442" xr:uid="{C39559BD-FFCF-4079-BCB3-FF66A0DABA3B}"/>
    <cellStyle name="_Row1_DB - On Prov Str piano 2 3" xfId="8644" xr:uid="{00F9DDFF-E133-4E9B-982F-2468E42F8EFC}"/>
    <cellStyle name="_Row1_DB - On Prov Str piano 2 3 2" xfId="15935" xr:uid="{990DFDA1-BFCA-4D5A-8A98-36B52221BAA5}"/>
    <cellStyle name="_Row1_DB - On Prov Str piano 2 3 2 2" xfId="28446" xr:uid="{857C3898-8895-4D4E-9423-FA875CA764CE}"/>
    <cellStyle name="_Row1_DB - On Prov Str piano 2 3 3" xfId="21528" xr:uid="{B7BCAAC3-4DEF-42F4-8376-794BBB117482}"/>
    <cellStyle name="_Row1_DB - On Prov Str piano 2 4" xfId="6872" xr:uid="{AD76EF37-E5E7-4B87-871D-0A414360CDAC}"/>
    <cellStyle name="_Row1_DB - On Prov Str piano 2 4 2" xfId="20083" xr:uid="{D3E5CAF3-DB48-4FDD-AF64-6E9FDB5DAF04}"/>
    <cellStyle name="_Row1_DB - On Prov Str piano 3" xfId="2665" xr:uid="{A8F85090-2775-4827-ABE4-04587E07BEDE}"/>
    <cellStyle name="_Row1_DB - On Prov Str piano 3 2" xfId="8559" xr:uid="{FECA6AA7-8026-4540-9A54-81B0A93137F0}"/>
    <cellStyle name="_Row1_DB - On Prov Str piano 3 2 2" xfId="15852" xr:uid="{D6EF1245-FF8F-4DBF-8068-7FFFF1C18B74}"/>
    <cellStyle name="_Row1_DB - On Prov Str piano 3 2 2 2" xfId="28363" xr:uid="{C1F8C35D-802B-4E89-AE85-9BACA39D1239}"/>
    <cellStyle name="_Row1_DB - On Prov Str piano 3 2 3" xfId="21443" xr:uid="{5ED0DA6E-8DC6-462E-895A-275AEB1B79E5}"/>
    <cellStyle name="_Row1_DB - On Prov Str piano 3 3" xfId="8643" xr:uid="{4B36549B-46A8-4EB1-B1ED-90316FD69A19}"/>
    <cellStyle name="_Row1_DB - On Prov Str piano 3 3 2" xfId="15934" xr:uid="{BD56A849-5AA7-4F0E-BCDE-637F32BEE33E}"/>
    <cellStyle name="_Row1_DB - On Prov Str piano 3 3 2 2" xfId="28445" xr:uid="{5E300B74-5787-48A0-AEF8-167271311060}"/>
    <cellStyle name="_Row1_DB - On Prov Str piano 3 3 3" xfId="21527" xr:uid="{65C0FCDC-1DC7-4ADB-8A87-A9760034A508}"/>
    <cellStyle name="_Row1_DB - On Prov Str piano 3 4" xfId="6873" xr:uid="{3F3DE1B6-5E53-4977-978F-B54A623CF71D}"/>
    <cellStyle name="_Row1_DB - On Prov Str piano 3 4 2" xfId="20084" xr:uid="{B5D2145C-4054-4984-87A2-8C9F6A48B58A}"/>
    <cellStyle name="_Row1_DB - On Prov Str piano 4" xfId="8557" xr:uid="{41B900CD-7710-4FC7-938D-73C0D5DFB886}"/>
    <cellStyle name="_Row1_DB - On Prov Str piano 4 2" xfId="15850" xr:uid="{F701DA97-A78F-4A35-B719-4325A331DC54}"/>
    <cellStyle name="_Row1_DB - On Prov Str piano 4 2 2" xfId="28361" xr:uid="{F68536D0-5E74-4CFE-BA6C-932E058D160D}"/>
    <cellStyle name="_Row1_DB - On Prov Str piano 4 3" xfId="21441" xr:uid="{EF0FFC19-4CDF-4827-9067-9D4A082B5EAB}"/>
    <cellStyle name="_Row1_DB - On Prov Str piano 5" xfId="8645" xr:uid="{F2A7020C-93B7-450D-BE35-1AB805C1A493}"/>
    <cellStyle name="_Row1_DB - On Prov Str piano 5 2" xfId="15936" xr:uid="{075EB4B5-617E-40EC-8A0D-463ABBE4A4AF}"/>
    <cellStyle name="_Row1_DB - On Prov Str piano 5 2 2" xfId="28447" xr:uid="{09B71C2E-B976-44DB-AA9F-9DB82F9CA51C}"/>
    <cellStyle name="_Row1_DB - On Prov Str piano 5 3" xfId="21529" xr:uid="{E3503E0D-82F2-4E9B-ABCC-EF97E7C75B6D}"/>
    <cellStyle name="_Row1_DB - On Prov Str piano 6" xfId="6871" xr:uid="{87429AFF-5C8C-488A-8BA0-1798EBF858B0}"/>
    <cellStyle name="_Row1_DB - On Prov Str piano 6 2" xfId="20082" xr:uid="{3C9778EE-D58E-4968-BF77-9207D6F16E04}"/>
    <cellStyle name="_Row1_DB - PROV. ON.STRA" xfId="2666" xr:uid="{F24AE5BF-B567-431A-A9F0-44286061DAB5}"/>
    <cellStyle name="_Row1_DB Complessivo 02 03 04" xfId="2667" xr:uid="{73F76122-F6B0-434F-B7DF-8E661004EF25}"/>
    <cellStyle name="_Row1_DB Discontinuing 031216Rev (version 1)" xfId="2668" xr:uid="{EB60EF25-5836-4B6D-8E4C-895EA796A0CE}"/>
    <cellStyle name="_Row1_DB Discontinuing 031216Rev (version 1) 2" xfId="2669" xr:uid="{44FA2856-50D8-4E6F-8807-0973B296864E}"/>
    <cellStyle name="_Row1_DB Discontinuing 031216Rev (version 1) 2 2" xfId="8563" xr:uid="{3882888E-B6DA-4421-ACF2-58283E5C05C0}"/>
    <cellStyle name="_Row1_DB Discontinuing 031216Rev (version 1) 2 2 2" xfId="15855" xr:uid="{9F385977-23DC-4A3D-B065-7D0D76413E21}"/>
    <cellStyle name="_Row1_DB Discontinuing 031216Rev (version 1) 2 2 2 2" xfId="28366" xr:uid="{FDAC10E2-6A24-4DE7-9970-67E20D0AF2CF}"/>
    <cellStyle name="_Row1_DB Discontinuing 031216Rev (version 1) 2 2 3" xfId="21447" xr:uid="{A05DA80F-3189-4A1C-8ECD-63E26E1ABFF5}"/>
    <cellStyle name="_Row1_DB Discontinuing 031216Rev (version 1) 2 3" xfId="8616" xr:uid="{9FC6DF3C-1D07-4B39-80F5-44FC331336B0}"/>
    <cellStyle name="_Row1_DB Discontinuing 031216Rev (version 1) 2 3 2" xfId="15908" xr:uid="{DDF3CBB9-3E9E-4255-8971-293975968CF3}"/>
    <cellStyle name="_Row1_DB Discontinuing 031216Rev (version 1) 2 3 2 2" xfId="28419" xr:uid="{1FCA28FC-455E-4FF5-ADBB-80BF48953560}"/>
    <cellStyle name="_Row1_DB Discontinuing 031216Rev (version 1) 2 3 3" xfId="21500" xr:uid="{9A36DF6E-8E8E-4127-86EF-076DAABC319B}"/>
    <cellStyle name="_Row1_DB Discontinuing 031216Rev (version 1) 2 4" xfId="6875" xr:uid="{30571DE3-5417-4CEC-84A0-E6D49704B849}"/>
    <cellStyle name="_Row1_DB Discontinuing 031216Rev (version 1) 2 4 2" xfId="20086" xr:uid="{3FDDFF20-5BAF-49EF-878D-CF495ECC75C9}"/>
    <cellStyle name="_Row1_DB Discontinuing 031216Rev (version 1) 3" xfId="2670" xr:uid="{887EBA5A-7C85-48AA-B561-FB47863D1DFB}"/>
    <cellStyle name="_Row1_DB Discontinuing 031216Rev (version 1) 3 2" xfId="8564" xr:uid="{68B0F887-F724-4DF9-A793-BB8B2B93A2ED}"/>
    <cellStyle name="_Row1_DB Discontinuing 031216Rev (version 1) 3 2 2" xfId="15856" xr:uid="{24884768-04A5-47EF-A46C-B89231D4C883}"/>
    <cellStyle name="_Row1_DB Discontinuing 031216Rev (version 1) 3 2 2 2" xfId="28367" xr:uid="{2449B9BB-EEE9-477D-8350-CF35B416E35E}"/>
    <cellStyle name="_Row1_DB Discontinuing 031216Rev (version 1) 3 2 3" xfId="21448" xr:uid="{D02CC637-5097-4038-BE13-6E832ED9D76D}"/>
    <cellStyle name="_Row1_DB Discontinuing 031216Rev (version 1) 3 3" xfId="8615" xr:uid="{B0564086-E82F-4E97-82FE-3243298EBF59}"/>
    <cellStyle name="_Row1_DB Discontinuing 031216Rev (version 1) 3 3 2" xfId="15907" xr:uid="{1846FEAA-AE21-49EF-84BE-51C0A7398757}"/>
    <cellStyle name="_Row1_DB Discontinuing 031216Rev (version 1) 3 3 2 2" xfId="28418" xr:uid="{BEBD1CA2-0EBA-47C1-84F5-8AC722C2970E}"/>
    <cellStyle name="_Row1_DB Discontinuing 031216Rev (version 1) 3 3 3" xfId="21499" xr:uid="{43983BF0-5547-4A17-9EC7-C8544AF466EC}"/>
    <cellStyle name="_Row1_DB Discontinuing 031216Rev (version 1) 3 4" xfId="6876" xr:uid="{9F4CB7C8-BB5B-4F0A-8F43-26679B4A0998}"/>
    <cellStyle name="_Row1_DB Discontinuing 031216Rev (version 1) 3 4 2" xfId="20087" xr:uid="{5021F7B7-1261-4186-A24D-08F3EF8DAF80}"/>
    <cellStyle name="_Row1_DB Discontinuing 031216Rev (version 1) 4" xfId="8562" xr:uid="{4A742B1F-AC8B-4B8F-86CB-E9D6F2406C3E}"/>
    <cellStyle name="_Row1_DB Discontinuing 031216Rev (version 1) 4 2" xfId="15854" xr:uid="{AEE0E1B3-142C-4CED-9108-68EF322086F5}"/>
    <cellStyle name="_Row1_DB Discontinuing 031216Rev (version 1) 4 2 2" xfId="28365" xr:uid="{D5A73BCB-39D9-4EBD-A62A-B7BC2B352593}"/>
    <cellStyle name="_Row1_DB Discontinuing 031216Rev (version 1) 4 3" xfId="21446" xr:uid="{F41D6BBE-6810-4A6D-8A41-D017B416D3DC}"/>
    <cellStyle name="_Row1_DB Discontinuing 031216Rev (version 1) 5" xfId="8632" xr:uid="{30E5E9D6-7420-4499-B5A8-23B2F03B6846}"/>
    <cellStyle name="_Row1_DB Discontinuing 031216Rev (version 1) 5 2" xfId="15924" xr:uid="{18C1FD6B-3716-481A-BD84-FFDE58021B9B}"/>
    <cellStyle name="_Row1_DB Discontinuing 031216Rev (version 1) 5 2 2" xfId="28435" xr:uid="{C394D901-9627-4044-9DB1-4680EC2A2513}"/>
    <cellStyle name="_Row1_DB Discontinuing 031216Rev (version 1) 5 3" xfId="21516" xr:uid="{1540BFED-7BB4-4E98-B9D2-685DA8CFEA60}"/>
    <cellStyle name="_Row1_DB Discontinuing 031216Rev (version 1) 6" xfId="6874" xr:uid="{C068B8DF-B94B-44B5-9B2B-53A0EA6F2244}"/>
    <cellStyle name="_Row1_DB Discontinuing 031216Rev (version 1) 6 2" xfId="20085" xr:uid="{261F42ED-4E68-4532-8154-72A526907CB7}"/>
    <cellStyle name="_Row1_DB OPS Settori DEF 13-11" xfId="2671" xr:uid="{674F0143-16CB-4AF7-B970-46AFDB1DC407}"/>
    <cellStyle name="_Row1_DB OPS Settori DEF 13-11 2" xfId="2672" xr:uid="{0AFF25A0-66C3-4BFA-96DF-5720EEA981E0}"/>
    <cellStyle name="_Row1_DB OPS Settori DEF 13-11 2 2" xfId="8566" xr:uid="{242FDC7B-663E-47EB-A9A0-DB92975324A2}"/>
    <cellStyle name="_Row1_DB OPS Settori DEF 13-11 2 2 2" xfId="15858" xr:uid="{4774B84C-829F-4C50-93EA-433338245D6B}"/>
    <cellStyle name="_Row1_DB OPS Settori DEF 13-11 2 2 2 2" xfId="28369" xr:uid="{85685D37-AA54-48A0-B036-8862D200D9A2}"/>
    <cellStyle name="_Row1_DB OPS Settori DEF 13-11 2 2 3" xfId="21450" xr:uid="{40465282-840B-464F-A106-8C2EBB32FC60}"/>
    <cellStyle name="_Row1_DB OPS Settori DEF 13-11 2 3" xfId="8602" xr:uid="{C3A9F434-32DE-418D-8719-B18367102B91}"/>
    <cellStyle name="_Row1_DB OPS Settori DEF 13-11 2 3 2" xfId="15894" xr:uid="{0E6ECAEA-4350-420F-BBE6-46029147E235}"/>
    <cellStyle name="_Row1_DB OPS Settori DEF 13-11 2 3 2 2" xfId="28405" xr:uid="{5F5CBA89-61AD-47EF-A99B-C8B1595B05C6}"/>
    <cellStyle name="_Row1_DB OPS Settori DEF 13-11 2 3 3" xfId="21486" xr:uid="{8E631658-883F-44F4-A1D2-87C95CB2C818}"/>
    <cellStyle name="_Row1_DB OPS Settori DEF 13-11 2 4" xfId="6878" xr:uid="{6185D347-6B0E-4BF5-93D4-D0F7E8750BFC}"/>
    <cellStyle name="_Row1_DB OPS Settori DEF 13-11 2 4 2" xfId="20089" xr:uid="{35F32E1C-BAD0-421E-95A3-F9E9B3D765EE}"/>
    <cellStyle name="_Row1_DB OPS Settori DEF 13-11 3" xfId="2673" xr:uid="{FD7AE723-8D4F-498C-AB71-45331C703A27}"/>
    <cellStyle name="_Row1_DB OPS Settori DEF 13-11 3 2" xfId="8567" xr:uid="{10D6E5D2-2DD4-4DDC-A2EF-0BE0C2466A22}"/>
    <cellStyle name="_Row1_DB OPS Settori DEF 13-11 3 2 2" xfId="15859" xr:uid="{94FEA968-657E-4CA5-9661-A6F6E7D3DD24}"/>
    <cellStyle name="_Row1_DB OPS Settori DEF 13-11 3 2 2 2" xfId="28370" xr:uid="{45058D64-B623-4D4E-A376-820D7E651D98}"/>
    <cellStyle name="_Row1_DB OPS Settori DEF 13-11 3 2 3" xfId="21451" xr:uid="{B40965B5-80E2-4854-9260-D42AE0BF7402}"/>
    <cellStyle name="_Row1_DB OPS Settori DEF 13-11 3 3" xfId="8599" xr:uid="{8195ADE9-C928-48F0-8F10-2A2091A1610C}"/>
    <cellStyle name="_Row1_DB OPS Settori DEF 13-11 3 3 2" xfId="15891" xr:uid="{CF81ABE3-E3C9-4EAF-83B6-96B8279712F0}"/>
    <cellStyle name="_Row1_DB OPS Settori DEF 13-11 3 3 2 2" xfId="28402" xr:uid="{E0F069C0-7B77-4145-95BB-19520641545D}"/>
    <cellStyle name="_Row1_DB OPS Settori DEF 13-11 3 3 3" xfId="21483" xr:uid="{2C660DF5-B089-41D1-AFA8-AB972F022583}"/>
    <cellStyle name="_Row1_DB OPS Settori DEF 13-11 3 4" xfId="6879" xr:uid="{18085B96-D1FD-4971-A0A1-5964D4CD7BB9}"/>
    <cellStyle name="_Row1_DB OPS Settori DEF 13-11 3 4 2" xfId="20090" xr:uid="{364C166D-E3E1-4D20-A691-2273254D9874}"/>
    <cellStyle name="_Row1_DB OPS Settori DEF 13-11 4" xfId="8565" xr:uid="{AD39C0EE-56E1-4E75-8081-597E62B734AD}"/>
    <cellStyle name="_Row1_DB OPS Settori DEF 13-11 4 2" xfId="15857" xr:uid="{51FF6050-502A-435D-8BAF-6B24A6380C56}"/>
    <cellStyle name="_Row1_DB OPS Settori DEF 13-11 4 2 2" xfId="28368" xr:uid="{3D783B70-89DD-449B-997C-28FE8A5B35E8}"/>
    <cellStyle name="_Row1_DB OPS Settori DEF 13-11 4 3" xfId="21449" xr:uid="{414B9A7A-8913-4401-9AA8-AC5BC36F8A8E}"/>
    <cellStyle name="_Row1_DB OPS Settori DEF 13-11 5" xfId="8601" xr:uid="{6285C28A-D36D-4334-898C-23DABA2AFA17}"/>
    <cellStyle name="_Row1_DB OPS Settori DEF 13-11 5 2" xfId="15893" xr:uid="{310780C4-A7BE-4BA2-BDF5-3B723247F179}"/>
    <cellStyle name="_Row1_DB OPS Settori DEF 13-11 5 2 2" xfId="28404" xr:uid="{091EC8CE-80F1-48FA-BC5D-BA0A3FD2A44A}"/>
    <cellStyle name="_Row1_DB OPS Settori DEF 13-11 5 3" xfId="21485" xr:uid="{A9FB7BD5-B2F1-4DED-BEF0-E2B1873858BD}"/>
    <cellStyle name="_Row1_DB OPS Settori DEF 13-11 6" xfId="6877" xr:uid="{994F9D10-9444-4AD5-ABF2-20A74DCE46FF}"/>
    <cellStyle name="_Row1_DB OPS Settori DEF 13-11 6 2" xfId="20088" xr:uid="{FE1799B4-6E7C-466D-BA13-00B28CA4C936}"/>
    <cellStyle name="_Row1_DB_oneri_proventi_straordinari" xfId="2674" xr:uid="{4E0DC447-E5FA-4B47-8AB9-0CBA46195D0A}"/>
    <cellStyle name="_Row1_DB_oneri_proventi_straordinari 2" xfId="2675" xr:uid="{720DE0AE-1AF4-441B-8152-406570732854}"/>
    <cellStyle name="_Row1_DB_oneri_proventi_straordinari 2 2" xfId="8569" xr:uid="{C0C2F216-8ED6-4C1F-A159-81A914C6453D}"/>
    <cellStyle name="_Row1_DB_oneri_proventi_straordinari 2 2 2" xfId="15861" xr:uid="{65CC6C3E-6CF8-499E-84BB-B570A85C1D34}"/>
    <cellStyle name="_Row1_DB_oneri_proventi_straordinari 2 2 2 2" xfId="28372" xr:uid="{957C2EAD-55CE-4685-A557-3B8E7F6188E6}"/>
    <cellStyle name="_Row1_DB_oneri_proventi_straordinari 2 2 3" xfId="21453" xr:uid="{0FD3F6FC-B997-49F0-AFA8-4A1A363013A6}"/>
    <cellStyle name="_Row1_DB_oneri_proventi_straordinari 2 3" xfId="8592" xr:uid="{E626F067-F7E2-43FE-80E0-9B8B9C8FA5F3}"/>
    <cellStyle name="_Row1_DB_oneri_proventi_straordinari 2 3 2" xfId="15884" xr:uid="{9C47EB84-8CD4-442E-97BF-159DDEAAE974}"/>
    <cellStyle name="_Row1_DB_oneri_proventi_straordinari 2 3 2 2" xfId="28395" xr:uid="{39978EDB-2143-4C86-AB28-6CB1E5D8EE6D}"/>
    <cellStyle name="_Row1_DB_oneri_proventi_straordinari 2 3 3" xfId="21476" xr:uid="{EF8AB636-39ED-435E-BA05-F2004CA6C55F}"/>
    <cellStyle name="_Row1_DB_oneri_proventi_straordinari 2 4" xfId="6881" xr:uid="{8B2A51FE-3353-46C7-B2DF-0594E78CAEF6}"/>
    <cellStyle name="_Row1_DB_oneri_proventi_straordinari 2 4 2" xfId="20092" xr:uid="{BDA00477-DFAB-4378-AA98-89157ED115C3}"/>
    <cellStyle name="_Row1_DB_oneri_proventi_straordinari 3" xfId="2676" xr:uid="{5279C72D-1A77-426E-9908-BEAE96B9D31F}"/>
    <cellStyle name="_Row1_DB_oneri_proventi_straordinari 3 2" xfId="8570" xr:uid="{A7C1AC2E-9702-4D64-9244-7719C1536A63}"/>
    <cellStyle name="_Row1_DB_oneri_proventi_straordinari 3 2 2" xfId="15862" xr:uid="{DCFF3B1F-586C-41AE-AE08-320F35F362C1}"/>
    <cellStyle name="_Row1_DB_oneri_proventi_straordinari 3 2 2 2" xfId="28373" xr:uid="{B5A4E450-489E-41C3-A214-F9E646209427}"/>
    <cellStyle name="_Row1_DB_oneri_proventi_straordinari 3 2 3" xfId="21454" xr:uid="{ADB4C6EF-95EB-4758-8116-6EEEFB6C3817}"/>
    <cellStyle name="_Row1_DB_oneri_proventi_straordinari 3 3" xfId="8588" xr:uid="{3908F92E-E17C-4327-BAFB-46C6D1FA9CBA}"/>
    <cellStyle name="_Row1_DB_oneri_proventi_straordinari 3 3 2" xfId="15880" xr:uid="{D5E5620D-F18F-4F44-B6C8-4686100E197F}"/>
    <cellStyle name="_Row1_DB_oneri_proventi_straordinari 3 3 2 2" xfId="28391" xr:uid="{2D2EF047-6604-4431-92A4-024CC381252D}"/>
    <cellStyle name="_Row1_DB_oneri_proventi_straordinari 3 3 3" xfId="21472" xr:uid="{624C1853-D639-47EB-9DF8-5D6066CB8201}"/>
    <cellStyle name="_Row1_DB_oneri_proventi_straordinari 3 4" xfId="6885" xr:uid="{43C0EB3A-3E94-4C9C-BC90-E1AF091EE2A1}"/>
    <cellStyle name="_Row1_DB_oneri_proventi_straordinari 3 4 2" xfId="20096" xr:uid="{174BBE0F-F24C-4DA5-ACBC-5D1A4BCB8ECC}"/>
    <cellStyle name="_Row1_DB_oneri_proventi_straordinari 4" xfId="8568" xr:uid="{2FB65D91-7A93-499C-AA70-75F92B6B4C18}"/>
    <cellStyle name="_Row1_DB_oneri_proventi_straordinari 4 2" xfId="15860" xr:uid="{3C74C586-B890-4AC3-B008-003BFA42A8C2}"/>
    <cellStyle name="_Row1_DB_oneri_proventi_straordinari 4 2 2" xfId="28371" xr:uid="{50BADD4D-9564-4270-931E-FF5DCC272F7B}"/>
    <cellStyle name="_Row1_DB_oneri_proventi_straordinari 4 3" xfId="21452" xr:uid="{9ACAE5D2-6ECE-479B-B009-392332C46EDF}"/>
    <cellStyle name="_Row1_DB_oneri_proventi_straordinari 5" xfId="8595" xr:uid="{FE2E74BB-6BE2-4929-AFA7-366E374FD6B2}"/>
    <cellStyle name="_Row1_DB_oneri_proventi_straordinari 5 2" xfId="15887" xr:uid="{0F897240-574C-44E8-9478-9D49A9223985}"/>
    <cellStyle name="_Row1_DB_oneri_proventi_straordinari 5 2 2" xfId="28398" xr:uid="{DC800CEA-6ACC-4F6C-9ED3-D2AE49F70E85}"/>
    <cellStyle name="_Row1_DB_oneri_proventi_straordinari 5 3" xfId="21479" xr:uid="{D81AAA35-1370-4010-B765-6F8B4B871322}"/>
    <cellStyle name="_Row1_DB_oneri_proventi_straordinari 6" xfId="6880" xr:uid="{8986E7AC-633E-4721-B01C-6F9E80C09E83}"/>
    <cellStyle name="_Row1_DB_oneri_proventi_straordinari 6 2" xfId="20091" xr:uid="{3C69248C-A1E6-47A3-8E6C-2EC379A5CA52}"/>
    <cellStyle name="_Row1_Delta Cambi" xfId="2677" xr:uid="{F405899C-3ACF-4CDD-B4B6-08CB4912099E}"/>
    <cellStyle name="_Row1_Delta Cambi 2" xfId="2678" xr:uid="{5E032FE1-5D8A-49C1-9DD7-309B2C5032E6}"/>
    <cellStyle name="_Row1_Delta Cambi 2 2" xfId="8572" xr:uid="{80AE3298-17E6-4BCC-923E-85CA957AB095}"/>
    <cellStyle name="_Row1_Delta Cambi 2 2 2" xfId="15864" xr:uid="{5C76A624-44E8-4C2F-8C7F-4659FA5414A3}"/>
    <cellStyle name="_Row1_Delta Cambi 2 2 2 2" xfId="28375" xr:uid="{A79F71CC-579E-415A-9E2F-93CD19175717}"/>
    <cellStyle name="_Row1_Delta Cambi 2 2 3" xfId="21456" xr:uid="{8DD3328D-BC7E-49E2-BDDB-4FB3D12CAE71}"/>
    <cellStyle name="_Row1_Delta Cambi 2 3" xfId="8574" xr:uid="{C1D31DF4-E6F5-49A6-9E2B-79F15EF32123}"/>
    <cellStyle name="_Row1_Delta Cambi 2 3 2" xfId="15866" xr:uid="{DFAAB2AC-5679-416C-AB51-83F0316B6FD5}"/>
    <cellStyle name="_Row1_Delta Cambi 2 3 2 2" xfId="28377" xr:uid="{EE0DE389-6EAC-453A-B22C-D070C50C9978}"/>
    <cellStyle name="_Row1_Delta Cambi 2 3 3" xfId="21458" xr:uid="{960541F4-9DD5-4341-97C1-7A694C03680D}"/>
    <cellStyle name="_Row1_Delta Cambi 2 4" xfId="6887" xr:uid="{BD98040D-F574-488E-86F8-307F06FA3870}"/>
    <cellStyle name="_Row1_Delta Cambi 2 4 2" xfId="20098" xr:uid="{2B114AA6-209C-4A83-B4E3-42E8987E8516}"/>
    <cellStyle name="_Row1_Delta Cambi 3" xfId="2679" xr:uid="{1D590512-6B36-4505-B732-5F2D9C615857}"/>
    <cellStyle name="_Row1_Delta Cambi 3 2" xfId="8573" xr:uid="{30DDB8FD-8353-49BB-A928-6ECC3DC15C1A}"/>
    <cellStyle name="_Row1_Delta Cambi 3 2 2" xfId="15865" xr:uid="{9EC98108-97EB-4DB3-94F5-1576E105EB20}"/>
    <cellStyle name="_Row1_Delta Cambi 3 2 2 2" xfId="28376" xr:uid="{3DD37430-B996-4AF5-91A6-2654D46D0E98}"/>
    <cellStyle name="_Row1_Delta Cambi 3 2 3" xfId="21457" xr:uid="{B2856C47-DA4C-43D4-8210-4AF343E9A775}"/>
    <cellStyle name="_Row1_Delta Cambi 3 3" xfId="8561" xr:uid="{21A6965D-46DC-4A9A-B1ED-A029A0A37621}"/>
    <cellStyle name="_Row1_Delta Cambi 3 3 2" xfId="15853" xr:uid="{2CD7F237-7BE4-4036-A002-8D8F73F548F9}"/>
    <cellStyle name="_Row1_Delta Cambi 3 3 2 2" xfId="28364" xr:uid="{1586E408-1F47-40DD-9539-8065DA5B2262}"/>
    <cellStyle name="_Row1_Delta Cambi 3 3 3" xfId="21445" xr:uid="{1A0E6EAE-09AC-4A87-8A56-B82DD7831B5A}"/>
    <cellStyle name="_Row1_Delta Cambi 3 4" xfId="6950" xr:uid="{1FF1107D-9993-4546-9228-6341E549DB0C}"/>
    <cellStyle name="_Row1_Delta Cambi 3 4 2" xfId="20161" xr:uid="{FA50B4F4-7E4B-464A-8BA5-AB20AD92AAF0}"/>
    <cellStyle name="_Row1_Delta Cambi 4" xfId="8571" xr:uid="{3A475559-52F7-4FBD-8DC0-095D179F20E3}"/>
    <cellStyle name="_Row1_Delta Cambi 4 2" xfId="15863" xr:uid="{BBBC9588-BC50-4604-BF55-4BBDE6809D70}"/>
    <cellStyle name="_Row1_Delta Cambi 4 2 2" xfId="28374" xr:uid="{69F88ABF-8004-4CD6-BDCB-E5DE0544FB14}"/>
    <cellStyle name="_Row1_Delta Cambi 4 3" xfId="21455" xr:uid="{12E38130-45C1-438C-B596-ED570FD453D9}"/>
    <cellStyle name="_Row1_Delta Cambi 5" xfId="8581" xr:uid="{744E9E66-0B33-4284-8E1A-2C5A4C07252B}"/>
    <cellStyle name="_Row1_Delta Cambi 5 2" xfId="15873" xr:uid="{D964B8FE-E788-4E0F-BC7D-38603EEB971A}"/>
    <cellStyle name="_Row1_Delta Cambi 5 2 2" xfId="28384" xr:uid="{A1FCD243-3B8E-4771-9782-A560B3D52830}"/>
    <cellStyle name="_Row1_Delta Cambi 5 3" xfId="21465" xr:uid="{33996007-EB9B-46A9-94F6-5E6C41611B26}"/>
    <cellStyle name="_Row1_Delta Cambi 6" xfId="6886" xr:uid="{9219C923-35AC-488A-BC9B-97E6A5AEB230}"/>
    <cellStyle name="_Row1_Delta Cambi 6 2" xfId="20097" xr:uid="{05837C4C-C2A7-43EB-B762-70332F9BB87E}"/>
    <cellStyle name="_Row1_delta perimetro 2vs ytd" xfId="2680" xr:uid="{47B6EFC1-0F29-4420-9CAC-0572B246AAEB}"/>
    <cellStyle name="_Row1_Dett. On. Prov. Op.- Stra. " xfId="2681" xr:uid="{637CC1F9-A397-4B99-A714-E5F330260AD9}"/>
    <cellStyle name="_Row1_Dett. On. Prov. Op.- Stra.  2" xfId="2682" xr:uid="{F215F563-0BA5-4E23-A024-EB2A322A7527}"/>
    <cellStyle name="_Row1_Dett. On. Prov. Op.- Stra.  2 2" xfId="8576" xr:uid="{A144249A-8596-436B-8476-21658011CA91}"/>
    <cellStyle name="_Row1_Dett. On. Prov. Op.- Stra.  2 2 2" xfId="15868" xr:uid="{C29D4B57-A05D-4FBB-8C3F-F8DF223F3946}"/>
    <cellStyle name="_Row1_Dett. On. Prov. Op.- Stra.  2 2 2 2" xfId="28379" xr:uid="{A78FF734-5287-4FD3-83EA-EB9E002DACCB}"/>
    <cellStyle name="_Row1_Dett. On. Prov. Op.- Stra.  2 2 3" xfId="21460" xr:uid="{7836E20C-A171-45A6-983C-8BA41CD23FC6}"/>
    <cellStyle name="_Row1_Dett. On. Prov. Op.- Stra.  2 3" xfId="8555" xr:uid="{A2953BE5-D0E3-41EE-9F41-E997F706C174}"/>
    <cellStyle name="_Row1_Dett. On. Prov. Op.- Stra.  2 3 2" xfId="15848" xr:uid="{5343BDC6-3557-43FB-8AE6-B63206F0BE0C}"/>
    <cellStyle name="_Row1_Dett. On. Prov. Op.- Stra.  2 3 2 2" xfId="28359" xr:uid="{1801C4F0-4FA3-4970-AC5B-819C3CB600F1}"/>
    <cellStyle name="_Row1_Dett. On. Prov. Op.- Stra.  2 3 3" xfId="21439" xr:uid="{8761CA57-B3B4-42AF-8596-AB087D161A55}"/>
    <cellStyle name="_Row1_Dett. On. Prov. Op.- Stra.  2 4" xfId="6898" xr:uid="{D2E9B757-AC89-4206-AB5B-AF3AD58B9D64}"/>
    <cellStyle name="_Row1_Dett. On. Prov. Op.- Stra.  2 4 2" xfId="20109" xr:uid="{FAED077A-C957-46E5-A600-6A9E63A2CFE4}"/>
    <cellStyle name="_Row1_Dett. On. Prov. Op.- Stra.  3" xfId="2683" xr:uid="{7B35AD6C-7E28-4AB2-BD39-8BEDC128AF02}"/>
    <cellStyle name="_Row1_Dett. On. Prov. Op.- Stra.  3 2" xfId="8577" xr:uid="{274B4963-3597-4FF3-9266-CB98B3020E60}"/>
    <cellStyle name="_Row1_Dett. On. Prov. Op.- Stra.  3 2 2" xfId="15869" xr:uid="{08442DD8-F3F9-4444-9648-C0F33F975F1F}"/>
    <cellStyle name="_Row1_Dett. On. Prov. Op.- Stra.  3 2 2 2" xfId="28380" xr:uid="{D68CFEB5-0CB5-40CD-A20B-59BEBF1E7490}"/>
    <cellStyle name="_Row1_Dett. On. Prov. Op.- Stra.  3 2 3" xfId="21461" xr:uid="{50D0BE0E-86B7-40B8-9FC3-A464F8C12CB7}"/>
    <cellStyle name="_Row1_Dett. On. Prov. Op.- Stra.  3 3" xfId="8554" xr:uid="{97D1543A-01B0-4557-9150-921798D7D80E}"/>
    <cellStyle name="_Row1_Dett. On. Prov. Op.- Stra.  3 3 2" xfId="15847" xr:uid="{48291FB6-79C2-4D3A-8EE3-7CFC0000289E}"/>
    <cellStyle name="_Row1_Dett. On. Prov. Op.- Stra.  3 3 2 2" xfId="28358" xr:uid="{1D527BCB-CFFE-4A4A-9D67-5F1760F52084}"/>
    <cellStyle name="_Row1_Dett. On. Prov. Op.- Stra.  3 3 3" xfId="21438" xr:uid="{FB003609-865F-4E49-B0C9-AD62886F9C0E}"/>
    <cellStyle name="_Row1_Dett. On. Prov. Op.- Stra.  3 4" xfId="6908" xr:uid="{6892FA12-2BEA-4C83-AA11-E87E11B032C4}"/>
    <cellStyle name="_Row1_Dett. On. Prov. Op.- Stra.  3 4 2" xfId="20119" xr:uid="{D9387ED1-148C-4812-9FC5-001282BEF74B}"/>
    <cellStyle name="_Row1_Dett. On. Prov. Op.- Stra.  4" xfId="8575" xr:uid="{2ABF03D2-F147-4961-9F70-FE366D4539F1}"/>
    <cellStyle name="_Row1_Dett. On. Prov. Op.- Stra.  4 2" xfId="15867" xr:uid="{C5F510B8-70D7-48B2-9CE4-8EC8C4BD3D03}"/>
    <cellStyle name="_Row1_Dett. On. Prov. Op.- Stra.  4 2 2" xfId="28378" xr:uid="{F93D89A9-9130-43FE-A10F-A6A31336CE2A}"/>
    <cellStyle name="_Row1_Dett. On. Prov. Op.- Stra.  4 3" xfId="21459" xr:uid="{58EAAC98-021B-4F23-A244-17E63DEA58A9}"/>
    <cellStyle name="_Row1_Dett. On. Prov. Op.- Stra.  5" xfId="8556" xr:uid="{8E95C792-F912-4AA5-B911-1F913BC6F136}"/>
    <cellStyle name="_Row1_Dett. On. Prov. Op.- Stra.  5 2" xfId="15849" xr:uid="{5F286CD0-DFBE-45F7-86CD-FAD8F2EB4962}"/>
    <cellStyle name="_Row1_Dett. On. Prov. Op.- Stra.  5 2 2" xfId="28360" xr:uid="{E55659E5-6E8C-4E9C-B649-25879952CF7A}"/>
    <cellStyle name="_Row1_Dett. On. Prov. Op.- Stra.  5 3" xfId="21440" xr:uid="{5D9DCB5A-0E80-45FF-ABC2-9C317F5A3B98}"/>
    <cellStyle name="_Row1_Dett. On. Prov. Op.- Stra.  6" xfId="6897" xr:uid="{3BDAEF41-DBD2-4471-922F-4248B9D8EC59}"/>
    <cellStyle name="_Row1_Dett. On. Prov. Op.- Stra.  6 2" xfId="20108" xr:uid="{673BB1D7-0441-4D14-B107-1090448ED7A8}"/>
    <cellStyle name="_Row1_Dett. Prov.On.Op.Stra" xfId="2684" xr:uid="{D21C1289-A63B-438D-BFA9-6D59947AA245}"/>
    <cellStyle name="_Row1_Dett. Prov.On.Op.Stra 2" xfId="2685" xr:uid="{A70353C6-CEA9-4ADB-B642-39068C6D0ACE}"/>
    <cellStyle name="_Row1_Dett. Prov.On.Op.Stra 2 2" xfId="8579" xr:uid="{C5197AE6-4232-475E-B2C8-50A9D7745E58}"/>
    <cellStyle name="_Row1_Dett. Prov.On.Op.Stra 2 2 2" xfId="15871" xr:uid="{B078A923-C4A9-4177-84BD-FB353D62750B}"/>
    <cellStyle name="_Row1_Dett. Prov.On.Op.Stra 2 2 2 2" xfId="28382" xr:uid="{895973DB-F557-411A-9926-CD9D036198F3}"/>
    <cellStyle name="_Row1_Dett. Prov.On.Op.Stra 2 2 3" xfId="21463" xr:uid="{5E97F6BF-1BE1-46DA-B466-FF8D99CE2486}"/>
    <cellStyle name="_Row1_Dett. Prov.On.Op.Stra 2 3" xfId="8546" xr:uid="{2EF11810-F987-4DD1-A6FB-F8CA09FC39B2}"/>
    <cellStyle name="_Row1_Dett. Prov.On.Op.Stra 2 3 2" xfId="15839" xr:uid="{5BD19B8C-8401-4703-A051-091346F386A6}"/>
    <cellStyle name="_Row1_Dett. Prov.On.Op.Stra 2 3 2 2" xfId="28350" xr:uid="{36829EB6-2AC0-49B3-9776-20B06EB38C4C}"/>
    <cellStyle name="_Row1_Dett. Prov.On.Op.Stra 2 3 3" xfId="21430" xr:uid="{6E9C07A0-4162-448B-B625-2834DEE20FB4}"/>
    <cellStyle name="_Row1_Dett. Prov.On.Op.Stra 2 4" xfId="6919" xr:uid="{915BEDD1-2951-4509-817A-913A0EA55AAA}"/>
    <cellStyle name="_Row1_Dett. Prov.On.Op.Stra 2 4 2" xfId="20130" xr:uid="{4865B027-069D-43A3-875F-CA35EC1A800F}"/>
    <cellStyle name="_Row1_Dett. Prov.On.Op.Stra 3" xfId="2686" xr:uid="{75D2DE45-64E5-4A8A-B952-9BD64D2121A6}"/>
    <cellStyle name="_Row1_Dett. Prov.On.Op.Stra 3 2" xfId="8580" xr:uid="{1C24C569-58F6-4DD3-BB85-38C4A6898E90}"/>
    <cellStyle name="_Row1_Dett. Prov.On.Op.Stra 3 2 2" xfId="15872" xr:uid="{CEA937A9-88E0-49E3-8288-52EFE47665EA}"/>
    <cellStyle name="_Row1_Dett. Prov.On.Op.Stra 3 2 2 2" xfId="28383" xr:uid="{AF3CA90A-9DE8-4D02-8D7C-EFEF03A45A3F}"/>
    <cellStyle name="_Row1_Dett. Prov.On.Op.Stra 3 2 3" xfId="21464" xr:uid="{12FB3151-7950-49BC-9D13-649629942631}"/>
    <cellStyle name="_Row1_Dett. Prov.On.Op.Stra 3 3" xfId="8545" xr:uid="{C996D17B-F83B-4F14-BC89-39951E6282C0}"/>
    <cellStyle name="_Row1_Dett. Prov.On.Op.Stra 3 3 2" xfId="15838" xr:uid="{81C671D4-6F6F-4AC1-8667-4C89C842CF01}"/>
    <cellStyle name="_Row1_Dett. Prov.On.Op.Stra 3 3 2 2" xfId="28349" xr:uid="{47808F22-810B-4E0F-B1CD-4252920B410C}"/>
    <cellStyle name="_Row1_Dett. Prov.On.Op.Stra 3 3 3" xfId="21429" xr:uid="{F6476625-63BF-46C4-9052-21B7E7A813D7}"/>
    <cellStyle name="_Row1_Dett. Prov.On.Op.Stra 3 4" xfId="6920" xr:uid="{6B27E1D1-8BB2-4C86-AC7D-C91DF689F3E8}"/>
    <cellStyle name="_Row1_Dett. Prov.On.Op.Stra 3 4 2" xfId="20131" xr:uid="{E2D2191C-FEAC-44DB-92BB-5950D1C4AB82}"/>
    <cellStyle name="_Row1_Dett. Prov.On.Op.Stra 4" xfId="8578" xr:uid="{A146C7FC-1B64-44B1-8954-A9D6D59BA1BB}"/>
    <cellStyle name="_Row1_Dett. Prov.On.Op.Stra 4 2" xfId="15870" xr:uid="{657A3909-A593-4DF2-982E-3AF9177A09C2}"/>
    <cellStyle name="_Row1_Dett. Prov.On.Op.Stra 4 2 2" xfId="28381" xr:uid="{090AF242-01A9-45C5-B85A-8B42E3A4456A}"/>
    <cellStyle name="_Row1_Dett. Prov.On.Op.Stra 4 3" xfId="21462" xr:uid="{77BAC0D6-8A05-4BF8-B948-05266B41C5A1}"/>
    <cellStyle name="_Row1_Dett. Prov.On.Op.Stra 5" xfId="8553" xr:uid="{8EC7F1B4-2807-4F9E-9FB2-1071BC5E6B5D}"/>
    <cellStyle name="_Row1_Dett. Prov.On.Op.Stra 5 2" xfId="15846" xr:uid="{2C74ACAB-2126-463F-B6CC-FA9683FA2B65}"/>
    <cellStyle name="_Row1_Dett. Prov.On.Op.Stra 5 2 2" xfId="28357" xr:uid="{57CA4C87-BB26-4024-9CD2-D8BB2712D627}"/>
    <cellStyle name="_Row1_Dett. Prov.On.Op.Stra 5 3" xfId="21437" xr:uid="{B27A8B3F-03B7-4931-8E79-D8327BE965CF}"/>
    <cellStyle name="_Row1_Dett. Prov.On.Op.Stra 6" xfId="6918" xr:uid="{9638D262-55EE-4160-978A-E6D0A7F01C46}"/>
    <cellStyle name="_Row1_Dett. Prov.On.Op.Stra 6 2" xfId="20129" xr:uid="{048A6FA0-F000-4124-86F9-83FC37E6854B}"/>
    <cellStyle name="_Row1_dettagli per memo ROF1" xfId="2687" xr:uid="{70DF14A0-125F-404D-82F4-AAA0CAA1316C}"/>
    <cellStyle name="_Row1_dettaglio INVESTIMENTI PER SETTORE" xfId="2688" xr:uid="{E8F2961D-24CF-4EDF-B54B-5DD4E6BD0A93}"/>
    <cellStyle name="_Row1_dettaglio INVESTIMENTI PER SETTORE 2" xfId="2689" xr:uid="{E7730778-8031-45E6-88E5-F36E7B75C07D}"/>
    <cellStyle name="_Row1_dettaglio INVESTIMENTI PER SETTORE 2 2" xfId="8583" xr:uid="{1646A53D-C76D-48FC-9E93-7C6787A38F65}"/>
    <cellStyle name="_Row1_dettaglio INVESTIMENTI PER SETTORE 2 2 2" xfId="15875" xr:uid="{2DFE81BE-547E-43C7-A45B-786DB637D141}"/>
    <cellStyle name="_Row1_dettaglio INVESTIMENTI PER SETTORE 2 2 2 2" xfId="28386" xr:uid="{40FBD4E9-3DC1-4BA4-A602-364EB0508234}"/>
    <cellStyle name="_Row1_dettaglio INVESTIMENTI PER SETTORE 2 2 3" xfId="21467" xr:uid="{3E3AACFA-F4EA-4B79-A467-C18E9B0C5645}"/>
    <cellStyle name="_Row1_dettaglio INVESTIMENTI PER SETTORE 2 3" xfId="8527" xr:uid="{5CA5D875-B149-4DAA-9D18-3A2851D4ACBD}"/>
    <cellStyle name="_Row1_dettaglio INVESTIMENTI PER SETTORE 2 3 2" xfId="15821" xr:uid="{3D5BF8EC-39DC-4CA3-A2BF-C6587C3A1828}"/>
    <cellStyle name="_Row1_dettaglio INVESTIMENTI PER SETTORE 2 3 2 2" xfId="28332" xr:uid="{82EB1CA3-7610-4A96-B142-5DA61835E34B}"/>
    <cellStyle name="_Row1_dettaglio INVESTIMENTI PER SETTORE 2 3 3" xfId="21411" xr:uid="{1A6D9D75-E3FB-4B09-844B-E8FECEDB41B1}"/>
    <cellStyle name="_Row1_dettaglio INVESTIMENTI PER SETTORE 2 4" xfId="6928" xr:uid="{85525A22-26D0-4FEF-A192-1A9DC608DAF2}"/>
    <cellStyle name="_Row1_dettaglio INVESTIMENTI PER SETTORE 2 4 2" xfId="20139" xr:uid="{C99B109B-4799-45AA-8D37-B0D5CA5D18A5}"/>
    <cellStyle name="_Row1_dettaglio INVESTIMENTI PER SETTORE 3" xfId="2690" xr:uid="{5D08E4DE-8C35-4F1F-8582-A8D6000C6D8D}"/>
    <cellStyle name="_Row1_dettaglio INVESTIMENTI PER SETTORE 3 2" xfId="8584" xr:uid="{0F6BF8CA-A594-4530-9B7E-3411296E9B3A}"/>
    <cellStyle name="_Row1_dettaglio INVESTIMENTI PER SETTORE 3 2 2" xfId="15876" xr:uid="{1558F8FE-9F3A-4A32-8C5A-AAE94B2004B2}"/>
    <cellStyle name="_Row1_dettaglio INVESTIMENTI PER SETTORE 3 2 2 2" xfId="28387" xr:uid="{42C7B082-0E7A-4DB6-BF1F-C6B7FEB92B17}"/>
    <cellStyle name="_Row1_dettaglio INVESTIMENTI PER SETTORE 3 2 3" xfId="21468" xr:uid="{5B57E758-C28E-4199-BA18-7CFAF0732A33}"/>
    <cellStyle name="_Row1_dettaglio INVESTIMENTI PER SETTORE 3 3" xfId="8526" xr:uid="{FC73E00E-F5F4-4FAE-B224-E382D6E87394}"/>
    <cellStyle name="_Row1_dettaglio INVESTIMENTI PER SETTORE 3 3 2" xfId="15820" xr:uid="{00E8E819-A8A6-4780-BB89-DD77877CA55D}"/>
    <cellStyle name="_Row1_dettaglio INVESTIMENTI PER SETTORE 3 3 2 2" xfId="28331" xr:uid="{5A174423-FC35-4CD9-9B80-6B756FBCB671}"/>
    <cellStyle name="_Row1_dettaglio INVESTIMENTI PER SETTORE 3 3 3" xfId="21410" xr:uid="{58C26BD1-92D9-4D75-B06A-484BB2D340DB}"/>
    <cellStyle name="_Row1_dettaglio INVESTIMENTI PER SETTORE 3 4" xfId="6929" xr:uid="{724DDB60-02DC-4456-996B-DA38A972EDC7}"/>
    <cellStyle name="_Row1_dettaglio INVESTIMENTI PER SETTORE 3 4 2" xfId="20140" xr:uid="{DF944DAC-0520-4149-B564-03869179C0DF}"/>
    <cellStyle name="_Row1_dettaglio INVESTIMENTI PER SETTORE 4" xfId="8582" xr:uid="{07F6B38E-CCCA-4C87-BC97-6D130C8E0543}"/>
    <cellStyle name="_Row1_dettaglio INVESTIMENTI PER SETTORE 4 2" xfId="15874" xr:uid="{873AACA9-0E43-4344-95D1-15172CAFC6E6}"/>
    <cellStyle name="_Row1_dettaglio INVESTIMENTI PER SETTORE 4 2 2" xfId="28385" xr:uid="{7D9C6F1E-0428-420A-9F32-AEE63521112A}"/>
    <cellStyle name="_Row1_dettaglio INVESTIMENTI PER SETTORE 4 3" xfId="21466" xr:uid="{C8FC581A-B8C5-4791-B219-797926BF7E41}"/>
    <cellStyle name="_Row1_dettaglio INVESTIMENTI PER SETTORE 5" xfId="8528" xr:uid="{93F536D7-02C4-4A56-B610-84F2062EF270}"/>
    <cellStyle name="_Row1_dettaglio INVESTIMENTI PER SETTORE 5 2" xfId="15822" xr:uid="{90A1A26C-95B9-43FB-BDC6-547863ECE915}"/>
    <cellStyle name="_Row1_dettaglio INVESTIMENTI PER SETTORE 5 2 2" xfId="28333" xr:uid="{1527FDB8-2C5F-47BF-B630-9122F93CE938}"/>
    <cellStyle name="_Row1_dettaglio INVESTIMENTI PER SETTORE 5 3" xfId="21412" xr:uid="{F064B3DC-53CC-4261-802C-D21DE68E7EEE}"/>
    <cellStyle name="_Row1_dettaglio INVESTIMENTI PER SETTORE 6" xfId="6924" xr:uid="{6CB95F39-B5A3-4073-B813-9378E280E91B}"/>
    <cellStyle name="_Row1_dettaglio INVESTIMENTI PER SETTORE 6 2" xfId="20135" xr:uid="{FE354B28-4D5A-4838-8ED2-8A60773750CC}"/>
    <cellStyle name="_Row1_DocxCEO Fcst Rev" xfId="2691" xr:uid="{24D71D53-A948-44B8-B5E0-41F6FE864154}"/>
    <cellStyle name="_Row1_DocxCEO Fcst Rev 2" xfId="2692" xr:uid="{2837AA62-91DF-461E-940E-89D4E5E06510}"/>
    <cellStyle name="_Row1_DocxCEO Fcst Rev 2 2" xfId="8586" xr:uid="{E4EF2721-1DEF-4A27-8545-69C5611FC66D}"/>
    <cellStyle name="_Row1_DocxCEO Fcst Rev 2 2 2" xfId="15878" xr:uid="{F00FB2D5-2A72-4DA7-AF9B-F5076497326A}"/>
    <cellStyle name="_Row1_DocxCEO Fcst Rev 2 2 2 2" xfId="28389" xr:uid="{377C87AA-9325-40E7-A047-A050E9BFAA6F}"/>
    <cellStyle name="_Row1_DocxCEO Fcst Rev 2 2 3" xfId="21470" xr:uid="{B6873917-A5E2-4EB9-9EDA-F1D77387E830}"/>
    <cellStyle name="_Row1_DocxCEO Fcst Rev 2 3" xfId="8521" xr:uid="{7528C1C4-0C0C-405D-BDF3-AB8B0787A4C4}"/>
    <cellStyle name="_Row1_DocxCEO Fcst Rev 2 3 2" xfId="15815" xr:uid="{11891C82-1D19-46B4-BA62-31BC3FD68949}"/>
    <cellStyle name="_Row1_DocxCEO Fcst Rev 2 3 2 2" xfId="28326" xr:uid="{CB2245AF-019A-487B-8B89-431D2F104777}"/>
    <cellStyle name="_Row1_DocxCEO Fcst Rev 2 3 3" xfId="21405" xr:uid="{858DDAC0-6F63-448C-8011-F112FF8F6BFF}"/>
    <cellStyle name="_Row1_DocxCEO Fcst Rev 2 4" xfId="6932" xr:uid="{1A4750B6-EAEC-47E1-86D1-2851D2C91A76}"/>
    <cellStyle name="_Row1_DocxCEO Fcst Rev 2 4 2" xfId="20143" xr:uid="{756010C6-1B36-45F6-98D1-D2E49AB920DE}"/>
    <cellStyle name="_Row1_DocxCEO Fcst Rev 3" xfId="2693" xr:uid="{87ADE064-94FA-4E63-B475-10FE8B63B0B7}"/>
    <cellStyle name="_Row1_DocxCEO Fcst Rev 3 2" xfId="8587" xr:uid="{32AC4F84-2E16-4373-8995-F5B8CB94DF1B}"/>
    <cellStyle name="_Row1_DocxCEO Fcst Rev 3 2 2" xfId="15879" xr:uid="{2F6CF535-AFA4-4E2D-A57D-7A65669A76AB}"/>
    <cellStyle name="_Row1_DocxCEO Fcst Rev 3 2 2 2" xfId="28390" xr:uid="{2F1D6861-CC1B-4B3C-81E6-BAC2BCB92E14}"/>
    <cellStyle name="_Row1_DocxCEO Fcst Rev 3 2 3" xfId="21471" xr:uid="{EFA29FAA-7551-41EE-882D-072D4E63B786}"/>
    <cellStyle name="_Row1_DocxCEO Fcst Rev 3 3" xfId="8520" xr:uid="{6F5D49C0-3014-46BF-8658-AA168A0261B6}"/>
    <cellStyle name="_Row1_DocxCEO Fcst Rev 3 3 2" xfId="15814" xr:uid="{52C786FF-21A9-404C-8B8E-38DDF6DF4506}"/>
    <cellStyle name="_Row1_DocxCEO Fcst Rev 3 3 2 2" xfId="28325" xr:uid="{10E27116-F0F7-44A5-870F-078C920AB558}"/>
    <cellStyle name="_Row1_DocxCEO Fcst Rev 3 3 3" xfId="21404" xr:uid="{4A392736-11B5-440A-866B-BC27B3984B34}"/>
    <cellStyle name="_Row1_DocxCEO Fcst Rev 3 4" xfId="6931" xr:uid="{950CAEF9-DAA0-4D91-8EE8-23FD026908CF}"/>
    <cellStyle name="_Row1_DocxCEO Fcst Rev 3 4 2" xfId="20142" xr:uid="{348AFC2F-038D-4E46-8C5A-FAE819C86A25}"/>
    <cellStyle name="_Row1_DocxCEO Fcst Rev 4" xfId="8585" xr:uid="{A6DF02EA-EBA6-4804-9452-ABA8504970E0}"/>
    <cellStyle name="_Row1_DocxCEO Fcst Rev 4 2" xfId="15877" xr:uid="{C442B51A-FCB8-4EF8-B9BD-D6D355206CCF}"/>
    <cellStyle name="_Row1_DocxCEO Fcst Rev 4 2 2" xfId="28388" xr:uid="{1EFB7EE4-6E97-4AA3-9E9A-AAA231DE4A23}"/>
    <cellStyle name="_Row1_DocxCEO Fcst Rev 4 3" xfId="21469" xr:uid="{7F8F9BDB-9208-485A-85F4-FE01B61D9F0B}"/>
    <cellStyle name="_Row1_DocxCEO Fcst Rev 5" xfId="8522" xr:uid="{6AE12D62-DF33-4649-8DC6-5A662FC59FF8}"/>
    <cellStyle name="_Row1_DocxCEO Fcst Rev 5 2" xfId="15816" xr:uid="{C2BD1DF6-6D8B-4FDA-B601-43E1B374B590}"/>
    <cellStyle name="_Row1_DocxCEO Fcst Rev 5 2 2" xfId="28327" xr:uid="{5241A097-59F0-44CB-8FA2-9CD73AF2EDF5}"/>
    <cellStyle name="_Row1_DocxCEO Fcst Rev 5 3" xfId="21406" xr:uid="{400D9418-21D0-437B-B211-ABB11C1A7E85}"/>
    <cellStyle name="_Row1_DocxCEO Fcst Rev 6" xfId="6930" xr:uid="{61780602-499C-4E23-9D17-2E945583A60B}"/>
    <cellStyle name="_Row1_DocxCEO Fcst Rev 6 2" xfId="20141" xr:uid="{FC157643-2E2A-4344-AEC9-29ED07090592}"/>
    <cellStyle name="_Row1_e-Cash flow by quarter" xfId="2694" xr:uid="{E6F1A8E4-8BCD-431B-B14A-A8D6DAA40DE1}"/>
    <cellStyle name="_Row1_Ferrari" xfId="2695" xr:uid="{AB2D4174-B7A6-46A1-B095-A6EE646CB448}"/>
    <cellStyle name="_Row1_Ferrari 2" xfId="2696" xr:uid="{896A7B26-BF05-4DD8-8364-D2CC1F06E313}"/>
    <cellStyle name="_Row1_Ferrari 2 2" xfId="8590" xr:uid="{461BEC68-DFE1-4560-BBCA-23E28E3F4777}"/>
    <cellStyle name="_Row1_Ferrari 2 2 2" xfId="15882" xr:uid="{F4FBB299-3ED8-49F7-9D8F-98F2639E4159}"/>
    <cellStyle name="_Row1_Ferrari 2 2 2 2" xfId="28393" xr:uid="{9BD024EB-7C86-47A4-9277-16FECB98A10C}"/>
    <cellStyle name="_Row1_Ferrari 2 2 3" xfId="21474" xr:uid="{538BFA3E-FB96-4ABC-A626-4A8FE42C9DD6}"/>
    <cellStyle name="_Row1_Ferrari 2 3" xfId="8506" xr:uid="{6D70220D-EDB1-4572-A8BC-A9165DBEE84D}"/>
    <cellStyle name="_Row1_Ferrari 2 3 2" xfId="15800" xr:uid="{2AF5699A-F7AE-464D-9514-DB3320222BCB}"/>
    <cellStyle name="_Row1_Ferrari 2 3 2 2" xfId="28311" xr:uid="{6F4E8C53-9928-46CA-ACE7-17F88939805D}"/>
    <cellStyle name="_Row1_Ferrari 2 3 3" xfId="21390" xr:uid="{819AC246-7698-4B5D-89AB-A1578C0403C2}"/>
    <cellStyle name="_Row1_Ferrari 2 4" xfId="6955" xr:uid="{6A361B45-B545-43E5-8681-2DBAF9AEDA1A}"/>
    <cellStyle name="_Row1_Ferrari 2 4 2" xfId="20166" xr:uid="{9531D55A-0FC7-4041-B3F9-6EB8861F72EB}"/>
    <cellStyle name="_Row1_Ferrari 3" xfId="2697" xr:uid="{C8B6C5E7-0976-4A98-8F08-039D09D46C35}"/>
    <cellStyle name="_Row1_Ferrari 3 2" xfId="8591" xr:uid="{01727B00-E806-4C89-9404-F81A03242EB2}"/>
    <cellStyle name="_Row1_Ferrari 3 2 2" xfId="15883" xr:uid="{825E0ED8-1D70-4F63-89D0-A216109FADC5}"/>
    <cellStyle name="_Row1_Ferrari 3 2 2 2" xfId="28394" xr:uid="{E99E3865-3C4C-447A-8214-A415537CF9A1}"/>
    <cellStyle name="_Row1_Ferrari 3 2 3" xfId="21475" xr:uid="{670E5B39-BC9C-4A5C-A452-FDF936F31C7F}"/>
    <cellStyle name="_Row1_Ferrari 3 3" xfId="8505" xr:uid="{B984C5A7-54BD-404C-82FB-5D4A891CDD13}"/>
    <cellStyle name="_Row1_Ferrari 3 3 2" xfId="15799" xr:uid="{3704DF24-046D-45D9-A668-A313AD9F1F70}"/>
    <cellStyle name="_Row1_Ferrari 3 3 2 2" xfId="28310" xr:uid="{F834B6AA-1358-47C8-A2F2-A0F219DFA17A}"/>
    <cellStyle name="_Row1_Ferrari 3 3 3" xfId="21389" xr:uid="{E0F59ABE-457A-46CC-95A9-EBE45F386F9F}"/>
    <cellStyle name="_Row1_Ferrari 3 4" xfId="6965" xr:uid="{E48DAE3E-F010-49E9-8F54-A72FA8D75E71}"/>
    <cellStyle name="_Row1_Ferrari 3 4 2" xfId="20176" xr:uid="{524398A0-3309-4ACD-AC50-BDEC5A4A077D}"/>
    <cellStyle name="_Row1_Ferrari 4" xfId="8589" xr:uid="{18C32FA8-B9C9-4726-97BE-1A6BA6C33C8E}"/>
    <cellStyle name="_Row1_Ferrari 4 2" xfId="15881" xr:uid="{6B7F9735-EF27-4EAD-AF8C-1BA9C91EA3A6}"/>
    <cellStyle name="_Row1_Ferrari 4 2 2" xfId="28392" xr:uid="{428003A6-CC56-4EA0-A35B-B2AE9E4692F9}"/>
    <cellStyle name="_Row1_Ferrari 4 3" xfId="21473" xr:uid="{4F458DD1-B520-414D-93A0-E7B73F84D48D}"/>
    <cellStyle name="_Row1_Ferrari 5" xfId="8507" xr:uid="{75C2D724-1FAC-43CE-9439-2F6B83C8061A}"/>
    <cellStyle name="_Row1_Ferrari 5 2" xfId="15801" xr:uid="{B1F08AC5-70EB-495E-9C74-2DBD8379A015}"/>
    <cellStyle name="_Row1_Ferrari 5 2 2" xfId="28312" xr:uid="{85033587-CB1A-467E-9310-37C34954BE96}"/>
    <cellStyle name="_Row1_Ferrari 5 3" xfId="21391" xr:uid="{6F8CC378-2772-43A0-8ED7-7992A8622E2A}"/>
    <cellStyle name="_Row1_Ferrari 6" xfId="6954" xr:uid="{79DDD596-00C8-4086-B0DB-58CD640079FC}"/>
    <cellStyle name="_Row1_Ferrari 6 2" xfId="20165" xr:uid="{00D02945-F4CC-42F0-A6F5-56A873D0AF25}"/>
    <cellStyle name="_Row1_file di base finale" xfId="2698" xr:uid="{9F0634FB-AA77-4429-B737-E4493A643017}"/>
    <cellStyle name="_Row1_file di base gps non frozen" xfId="2699" xr:uid="{682F0B8A-D0B4-40A7-A5A1-037B7819730F}"/>
    <cellStyle name="_Row1_file di base gps non frozen 2" xfId="2700" xr:uid="{B29C7AE0-8439-43E8-99BD-A281ABB5F812}"/>
    <cellStyle name="_Row1_file di base gps non frozen 2 2" xfId="8593" xr:uid="{E666AE7C-F1C0-439D-9B11-766DB1B070E4}"/>
    <cellStyle name="_Row1_file di base gps non frozen 2 2 2" xfId="15885" xr:uid="{F0C441FF-4AF7-4C43-9F8E-3AD1F792DDA6}"/>
    <cellStyle name="_Row1_file di base gps non frozen 2 2 2 2" xfId="28396" xr:uid="{6B3B501E-9028-4205-8FAF-5AEEF3596831}"/>
    <cellStyle name="_Row1_file di base gps non frozen 2 2 3" xfId="21477" xr:uid="{987B37F8-B9C2-47F9-97C4-B7E2FD6B333E}"/>
    <cellStyle name="_Row1_file di base gps non frozen 2 3" xfId="8494" xr:uid="{D46B2BD2-265B-4871-9DA3-8C9149A8D670}"/>
    <cellStyle name="_Row1_file di base gps non frozen 2 3 2" xfId="15788" xr:uid="{73C80D2B-018E-4E33-8C80-06641FB3E9B5}"/>
    <cellStyle name="_Row1_file di base gps non frozen 2 3 2 2" xfId="28299" xr:uid="{37809C84-171B-4C8B-B201-3B896FADE39C}"/>
    <cellStyle name="_Row1_file di base gps non frozen 2 3 3" xfId="21378" xr:uid="{51F86A80-5027-461D-B09D-386E20B6CA86}"/>
    <cellStyle name="_Row1_file di base gps non frozen 2 4" xfId="6973" xr:uid="{5040E2F9-669D-4229-9A2E-AF466098942E}"/>
    <cellStyle name="_Row1_file di base gps non frozen 2 4 2" xfId="20184" xr:uid="{7B101714-A394-412F-9565-CF3FB164BB4B}"/>
    <cellStyle name="_Row1_file di base gps non frozen 3" xfId="2701" xr:uid="{DB62C617-83E0-42E3-BC7C-E8A9031E3BB5}"/>
    <cellStyle name="_Row1_file di base gps non frozen 3 2" xfId="8596" xr:uid="{6D1C14E8-F17E-4EA9-8DB3-EF5BF8308E1C}"/>
    <cellStyle name="_Row1_file di base gps non frozen 3 2 2" xfId="15888" xr:uid="{734E3289-E0FF-46CE-B72E-70086A332811}"/>
    <cellStyle name="_Row1_file di base gps non frozen 3 2 2 2" xfId="28399" xr:uid="{95049E56-4B1F-46C7-BECC-507FF64238E1}"/>
    <cellStyle name="_Row1_file di base gps non frozen 3 2 3" xfId="21480" xr:uid="{842A7307-C2C6-4D96-A61D-F59350888C96}"/>
    <cellStyle name="_Row1_file di base gps non frozen 3 3" xfId="8493" xr:uid="{2B3E2B4E-34FA-4B93-9BB4-871D521F9E48}"/>
    <cellStyle name="_Row1_file di base gps non frozen 3 3 2" xfId="15787" xr:uid="{2FEB6C34-2360-4BA9-A410-C3BF56F3F1AD}"/>
    <cellStyle name="_Row1_file di base gps non frozen 3 3 2 2" xfId="28298" xr:uid="{A1226ADD-6E2A-4698-A780-FAD0652785D5}"/>
    <cellStyle name="_Row1_file di base gps non frozen 3 3 3" xfId="21377" xr:uid="{DC3D9DF4-3DB5-4401-B139-D8DCC282C0F5}"/>
    <cellStyle name="_Row1_file di base gps non frozen 3 4" xfId="6977" xr:uid="{66A12387-57FC-4E91-ACE0-7EEAD34EDBD1}"/>
    <cellStyle name="_Row1_file di base gps non frozen 3 4 2" xfId="20188" xr:uid="{03AFD5FE-571D-43D2-A6D1-222659ABA0CF}"/>
    <cellStyle name="_Row1_file di base gps non frozen 4" xfId="8594" xr:uid="{A8C19B2C-1D58-4C1B-ACDB-1C2446C7D04F}"/>
    <cellStyle name="_Row1_file di base gps non frozen 4 2" xfId="15886" xr:uid="{C0101128-4BBD-4E00-A351-E93D62AD081A}"/>
    <cellStyle name="_Row1_file di base gps non frozen 4 2 2" xfId="28397" xr:uid="{5D442C2C-1F46-4F5D-AE4B-A235B592717B}"/>
    <cellStyle name="_Row1_file di base gps non frozen 4 3" xfId="21478" xr:uid="{DE022CB6-0530-4CC3-9C90-6992520D6FF7}"/>
    <cellStyle name="_Row1_file di base gps non frozen 5" xfId="8498" xr:uid="{3E2BBCDC-13F0-4323-96A3-61E613E2EE0A}"/>
    <cellStyle name="_Row1_file di base gps non frozen 5 2" xfId="15792" xr:uid="{79F1E750-A980-4E73-9261-9462A0DFD0EE}"/>
    <cellStyle name="_Row1_file di base gps non frozen 5 2 2" xfId="28303" xr:uid="{A0291077-2B27-4C13-85B6-A0BB4DEB8977}"/>
    <cellStyle name="_Row1_file di base gps non frozen 5 3" xfId="21382" xr:uid="{9D303504-758C-4A3F-B82F-D8B45ECCB1A2}"/>
    <cellStyle name="_Row1_file di base gps non frozen 6" xfId="6969" xr:uid="{A2F317D6-F3F4-415A-86E5-162A858722BA}"/>
    <cellStyle name="_Row1_file di base gps non frozen 6 2" xfId="20180" xr:uid="{C35E545A-6F6B-4365-AD87-86A52E1D2208}"/>
    <cellStyle name="_Row1_FILE STDFCST1 per GEC" xfId="2702" xr:uid="{3B478F9A-7B92-4929-9533-D7EA89E72EE1}"/>
    <cellStyle name="_Row1_Flash 2011 template" xfId="2703" xr:uid="{186B7D9F-89B8-486E-9999-2A0EB3FB0EB9}"/>
    <cellStyle name="_Row1_Flash 2011 template 2" xfId="2704" xr:uid="{3F5D431F-3BC4-40B7-8ED1-12531438A3E4}"/>
    <cellStyle name="_Row1_Flash 2011 template 2 2" xfId="8597" xr:uid="{F41A3EF5-FC9B-41DD-B241-346B32EF76FA}"/>
    <cellStyle name="_Row1_Flash 2011 template 2 2 2" xfId="15889" xr:uid="{D36A8116-1CFB-40A3-A0E0-A3E7C555B35A}"/>
    <cellStyle name="_Row1_Flash 2011 template 2 2 2 2" xfId="28400" xr:uid="{FDC48D1E-97CF-41EB-A6AA-EE4BA23AAC02}"/>
    <cellStyle name="_Row1_Flash 2011 template 2 2 3" xfId="21481" xr:uid="{BFB6A894-B30C-40D8-898D-DBB6D607C13F}"/>
    <cellStyle name="_Row1_Flash 2011 template 2 3" xfId="8482" xr:uid="{C0F0C08B-947B-4A70-BBA1-D9A3ED56F4E5}"/>
    <cellStyle name="_Row1_Flash 2011 template 2 3 2" xfId="15777" xr:uid="{B8E6A63F-F720-46D9-A035-269162A8CD77}"/>
    <cellStyle name="_Row1_Flash 2011 template 2 3 2 2" xfId="28288" xr:uid="{E1EF1317-F156-4F71-8796-6609C8752969}"/>
    <cellStyle name="_Row1_Flash 2011 template 2 3 3" xfId="21366" xr:uid="{78180FE3-E4D8-4984-B02D-AAF343C00234}"/>
    <cellStyle name="_Row1_Flash 2011 template 2 4" xfId="7005" xr:uid="{FE372E73-AF52-4C3F-B2D8-CF1B1CD751BF}"/>
    <cellStyle name="_Row1_Flash 2011 template 2 4 2" xfId="20216" xr:uid="{2EC69828-2177-4AF9-A7D5-C261698A67F8}"/>
    <cellStyle name="_Row1_Flash 2011 template 3" xfId="2705" xr:uid="{0B8DFC06-BBBA-4FC3-BE54-50C56A65D46B}"/>
    <cellStyle name="_Row1_Flash 2011 template 3 2" xfId="8600" xr:uid="{9E83E7BB-D7AD-4895-BEA3-1EBA7B82FEF6}"/>
    <cellStyle name="_Row1_Flash 2011 template 3 2 2" xfId="15892" xr:uid="{935A5C4E-2AAF-4473-9F9A-C24DC8FD223C}"/>
    <cellStyle name="_Row1_Flash 2011 template 3 2 2 2" xfId="28403" xr:uid="{8A6E3C5C-9B2F-437F-8821-ED4AD3FD1E7C}"/>
    <cellStyle name="_Row1_Flash 2011 template 3 2 3" xfId="21484" xr:uid="{F693324F-78DC-4F2B-91C4-DF23A8618C7F}"/>
    <cellStyle name="_Row1_Flash 2011 template 3 3" xfId="8474" xr:uid="{DF19158E-7788-4B0B-9D4B-0774DF38501F}"/>
    <cellStyle name="_Row1_Flash 2011 template 3 3 2" xfId="15769" xr:uid="{C9C40806-861A-474D-B871-80162F71E3F4}"/>
    <cellStyle name="_Row1_Flash 2011 template 3 3 2 2" xfId="28280" xr:uid="{DA61EE4B-EDC7-4538-BA9A-761313DAD5C0}"/>
    <cellStyle name="_Row1_Flash 2011 template 3 3 3" xfId="21358" xr:uid="{672089AB-7A7F-48D0-AC2A-814256E3F3E5}"/>
    <cellStyle name="_Row1_Flash 2011 template 3 4" xfId="7033" xr:uid="{4D2FC427-570C-4507-99CC-EDAA010A73F2}"/>
    <cellStyle name="_Row1_Flash 2011 template 3 4 2" xfId="20244" xr:uid="{E3C4A2F6-72A3-4105-90AB-E04327F1523E}"/>
    <cellStyle name="_Row1_Flash 2011 template 4" xfId="8598" xr:uid="{780A9176-12CD-4291-8C31-17C96834041B}"/>
    <cellStyle name="_Row1_Flash 2011 template 4 2" xfId="15890" xr:uid="{F0A6821F-38BB-4B2F-B7DB-3F4EE48D4444}"/>
    <cellStyle name="_Row1_Flash 2011 template 4 2 2" xfId="28401" xr:uid="{4F66BE74-2EBA-4F2F-AFFA-9A3994A709E1}"/>
    <cellStyle name="_Row1_Flash 2011 template 4 3" xfId="21482" xr:uid="{7DD5268A-4E0F-4E4A-8D21-5D06A829E772}"/>
    <cellStyle name="_Row1_Flash 2011 template 5" xfId="8481" xr:uid="{7E8C21BF-A1C1-4521-AC0D-2DE1F7A70B87}"/>
    <cellStyle name="_Row1_Flash 2011 template 5 2" xfId="15776" xr:uid="{C6644B0C-B107-4D0F-80F6-423455ECDB4A}"/>
    <cellStyle name="_Row1_Flash 2011 template 5 2 2" xfId="28287" xr:uid="{B2660586-A567-473A-B691-AF8E1B2FFB64}"/>
    <cellStyle name="_Row1_Flash 2011 template 5 3" xfId="21365" xr:uid="{508A895C-E8DE-463A-A6A5-8EFD254DD47C}"/>
    <cellStyle name="_Row1_Flash 2011 template 6" xfId="11293" xr:uid="{B18CFFC3-BFBE-4BC8-B4B9-5786B9F64E5F}"/>
    <cellStyle name="_Row1_Flash 2011 template 6 2" xfId="24012" xr:uid="{FD057147-D81B-4169-8914-0014CEC2E9A7}"/>
    <cellStyle name="_Row1_Flash Comm" xfId="2706" xr:uid="{3411DCA0-0FC3-4A96-A973-FC851941D2EF}"/>
    <cellStyle name="_Row1_Flash FRC3_2010_TEST" xfId="2707" xr:uid="{47C9F567-E004-4F1F-9327-1C0309909BA0}"/>
    <cellStyle name="_Row1_Flash_FRC III (2)" xfId="2708" xr:uid="{B7E474AD-9D51-4A71-8B4F-1612B744D42F}"/>
    <cellStyle name="_Row1_Foglio2" xfId="2709" xr:uid="{1C4C5E2E-8905-426D-BA3A-7983EDA5737E}"/>
    <cellStyle name="_Row1_Foglio2 2" xfId="2710" xr:uid="{4EB36E7B-4777-4F7B-80CD-EDF9B9CC2E32}"/>
    <cellStyle name="_Row1_Foglio2 2 2" xfId="8603" xr:uid="{00F09B9F-2683-4D48-8E92-E58F94D46CA9}"/>
    <cellStyle name="_Row1_Foglio2 2 2 2" xfId="15895" xr:uid="{BEE12DBD-CC0E-489D-A821-831C91695F20}"/>
    <cellStyle name="_Row1_Foglio2 2 2 2 2" xfId="28406" xr:uid="{A728242D-C3BF-419D-9201-F766F012BB28}"/>
    <cellStyle name="_Row1_Foglio2 2 2 3" xfId="21487" xr:uid="{5942F596-9F48-4B5E-817F-38F676542E79}"/>
    <cellStyle name="_Row1_Foglio2 2 3" xfId="8403" xr:uid="{F8CCCC47-D5CD-4D03-BF08-79C3F5C0FCF1}"/>
    <cellStyle name="_Row1_Foglio2 2 3 2" xfId="15701" xr:uid="{E14A6264-567F-406C-92A3-18B5ECE1F02C}"/>
    <cellStyle name="_Row1_Foglio2 2 3 2 2" xfId="28212" xr:uid="{3C3B7EF5-DD73-457D-A894-401FB0E2928F}"/>
    <cellStyle name="_Row1_Foglio2 2 3 3" xfId="21287" xr:uid="{E21DA192-D151-46C1-940E-2C681D83C641}"/>
    <cellStyle name="_Row1_Foglio2 2 4" xfId="7421" xr:uid="{DFAF5F31-F23E-4A22-AD46-0218D33A69D5}"/>
    <cellStyle name="_Row1_Foglio2 2 4 2" xfId="20632" xr:uid="{836770C7-85C0-4EC6-B9BC-3ADED72A1F86}"/>
    <cellStyle name="_Row1_Foglio2 3" xfId="2711" xr:uid="{1B623D24-42D8-4AD6-83FD-F9C9AE292681}"/>
    <cellStyle name="_Row1_Foglio2 3 2" xfId="8605" xr:uid="{BAAA10AA-E639-4A2F-9636-216996B6E0FD}"/>
    <cellStyle name="_Row1_Foglio2 3 2 2" xfId="15897" xr:uid="{2A64D246-2CB2-4269-A155-456E476609A7}"/>
    <cellStyle name="_Row1_Foglio2 3 2 2 2" xfId="28408" xr:uid="{F107A780-8C50-4A26-B52F-DC5E860E29D3}"/>
    <cellStyle name="_Row1_Foglio2 3 2 3" xfId="21489" xr:uid="{E668414A-6FA3-4D77-8510-20EBBF80D372}"/>
    <cellStyle name="_Row1_Foglio2 3 3" xfId="8390" xr:uid="{2DC9488D-4645-4817-9905-71FBDDCE50E4}"/>
    <cellStyle name="_Row1_Foglio2 3 3 2" xfId="15688" xr:uid="{EFB2DB60-A45B-4919-8812-242AB67D78F5}"/>
    <cellStyle name="_Row1_Foglio2 3 3 2 2" xfId="28199" xr:uid="{1FEFE334-8007-4C24-BAF7-AA35D77DE684}"/>
    <cellStyle name="_Row1_Foglio2 3 3 3" xfId="21274" xr:uid="{ED05697A-CDC8-46E1-B3B5-B1EFDB63B9F9}"/>
    <cellStyle name="_Row1_Foglio2 3 4" xfId="7434" xr:uid="{8244B316-D92F-44FA-A987-05D93F178A36}"/>
    <cellStyle name="_Row1_Foglio2 3 4 2" xfId="20645" xr:uid="{34AC6F71-6B26-434E-A1C2-537151C69F7B}"/>
    <cellStyle name="_Row1_Foglio2 4" xfId="8604" xr:uid="{1F57283A-5382-4D1A-A24D-348D9AB96DD0}"/>
    <cellStyle name="_Row1_Foglio2 4 2" xfId="15896" xr:uid="{0794C44B-3B52-4CCA-A7FB-5797B35275A3}"/>
    <cellStyle name="_Row1_Foglio2 4 2 2" xfId="28407" xr:uid="{F9C7325A-3615-46B1-8C9C-8BA01916A2D7}"/>
    <cellStyle name="_Row1_Foglio2 4 3" xfId="21488" xr:uid="{53689BD7-34E2-4625-BB5A-08E0184A6A95}"/>
    <cellStyle name="_Row1_Foglio2 5" xfId="8404" xr:uid="{8E547715-9EB8-4CB3-B6AB-7EFA00C048EF}"/>
    <cellStyle name="_Row1_Foglio2 5 2" xfId="15702" xr:uid="{63651CE4-7CF4-4E6D-88E0-8A59AB0C5179}"/>
    <cellStyle name="_Row1_Foglio2 5 2 2" xfId="28213" xr:uid="{517089E1-7F66-4790-B8DF-148F6084993A}"/>
    <cellStyle name="_Row1_Foglio2 5 3" xfId="21288" xr:uid="{70AEE9AA-6657-4A87-B448-274E3081EA41}"/>
    <cellStyle name="_Row1_Foglio2 6" xfId="7066" xr:uid="{49005948-F262-450B-938B-DEFAE71D1C9A}"/>
    <cellStyle name="_Row1_Foglio2 6 2" xfId="20277" xr:uid="{8300C72B-3D9D-4A03-B0CB-30F6D3F290BF}"/>
    <cellStyle name="_Row1_FREE CASH FLOW" xfId="2712" xr:uid="{38088A82-07B8-4C7A-89A0-6454D757D95D}"/>
    <cellStyle name="_Row1_FREE CASH FLOW 2" xfId="2713" xr:uid="{0836953F-F503-4DAF-BCE2-AD6211E4A884}"/>
    <cellStyle name="_Row1_FREE CASH FLOW 2 2" xfId="8607" xr:uid="{8D0760A0-F960-4105-95CE-4C6D123239B4}"/>
    <cellStyle name="_Row1_FREE CASH FLOW 2 2 2" xfId="15899" xr:uid="{D7A48F96-60D7-4683-B015-C106D962A75D}"/>
    <cellStyle name="_Row1_FREE CASH FLOW 2 2 2 2" xfId="28410" xr:uid="{1B934323-91AC-4FD3-8043-063DA767047B}"/>
    <cellStyle name="_Row1_FREE CASH FLOW 2 2 3" xfId="21491" xr:uid="{0E8E6899-79BA-4CCF-888F-2DA59768AE4C}"/>
    <cellStyle name="_Row1_FREE CASH FLOW 2 3" xfId="8382" xr:uid="{18BF0411-44E5-42B1-BF17-39E991F96C79}"/>
    <cellStyle name="_Row1_FREE CASH FLOW 2 3 2" xfId="15680" xr:uid="{145D44E2-C823-4FB3-8B89-E84C3BDD91D0}"/>
    <cellStyle name="_Row1_FREE CASH FLOW 2 3 2 2" xfId="28191" xr:uid="{50DB0CEB-8E95-4F8E-9AF7-30BAF9D45D93}"/>
    <cellStyle name="_Row1_FREE CASH FLOW 2 3 3" xfId="21266" xr:uid="{739D40D4-03D8-4B2A-9321-4034B36FD0F4}"/>
    <cellStyle name="_Row1_FREE CASH FLOW 2 4" xfId="7442" xr:uid="{571D656A-0B14-4037-826E-717335B5AA6C}"/>
    <cellStyle name="_Row1_FREE CASH FLOW 2 4 2" xfId="20653" xr:uid="{067EE46E-2A45-4827-9E35-DD9CFBFE7E85}"/>
    <cellStyle name="_Row1_FREE CASH FLOW 3" xfId="2714" xr:uid="{8D19D26B-EED0-4016-9224-8D515553005C}"/>
    <cellStyle name="_Row1_FREE CASH FLOW 3 2" xfId="8608" xr:uid="{2A20F566-2589-41A5-B62D-8269DF75D25C}"/>
    <cellStyle name="_Row1_FREE CASH FLOW 3 2 2" xfId="15900" xr:uid="{73B2240B-2020-42E4-AB7C-721A07AF8CAB}"/>
    <cellStyle name="_Row1_FREE CASH FLOW 3 2 2 2" xfId="28411" xr:uid="{9CBE1415-5CF2-42BF-9B06-39A2910FC264}"/>
    <cellStyle name="_Row1_FREE CASH FLOW 3 2 3" xfId="21492" xr:uid="{10291E47-0466-4D82-8813-1FD614E01A59}"/>
    <cellStyle name="_Row1_FREE CASH FLOW 3 3" xfId="8381" xr:uid="{8AF5FBAA-FD2C-47FB-BF78-3EC2A953BD71}"/>
    <cellStyle name="_Row1_FREE CASH FLOW 3 3 2" xfId="15679" xr:uid="{36635893-C300-48CB-93FD-4DCFBABB1D63}"/>
    <cellStyle name="_Row1_FREE CASH FLOW 3 3 2 2" xfId="28190" xr:uid="{AA20931E-03C4-4196-9350-7B07BFACFCBE}"/>
    <cellStyle name="_Row1_FREE CASH FLOW 3 3 3" xfId="21265" xr:uid="{79B642CB-920C-40D5-9390-7B89EB24C868}"/>
    <cellStyle name="_Row1_FREE CASH FLOW 3 4" xfId="7446" xr:uid="{2B7AEF64-11DD-435B-A428-FB0FA77D1CE9}"/>
    <cellStyle name="_Row1_FREE CASH FLOW 3 4 2" xfId="20657" xr:uid="{0776652C-803F-4AFD-BFD1-7F5FDC62596E}"/>
    <cellStyle name="_Row1_FREE CASH FLOW 4" xfId="8606" xr:uid="{37C7FF77-2C3D-4F48-B1C6-512BFB3AF20D}"/>
    <cellStyle name="_Row1_FREE CASH FLOW 4 2" xfId="15898" xr:uid="{C76F50C2-211F-4799-AF97-814098A228E8}"/>
    <cellStyle name="_Row1_FREE CASH FLOW 4 2 2" xfId="28409" xr:uid="{85F76A57-EBB0-4C48-BFD7-9D8098138284}"/>
    <cellStyle name="_Row1_FREE CASH FLOW 4 3" xfId="21490" xr:uid="{336EF2E2-33BC-4334-8DB3-59FDAEE49C68}"/>
    <cellStyle name="_Row1_FREE CASH FLOW 5" xfId="8386" xr:uid="{C87B2E8F-6458-43EC-B9C6-7B05B2E229AD}"/>
    <cellStyle name="_Row1_FREE CASH FLOW 5 2" xfId="15684" xr:uid="{8979F9EC-8599-4985-A8E8-217BB6E79571}"/>
    <cellStyle name="_Row1_FREE CASH FLOW 5 2 2" xfId="28195" xr:uid="{247D8FF3-AD8B-4B14-9504-0DAB18589AF2}"/>
    <cellStyle name="_Row1_FREE CASH FLOW 5 3" xfId="21270" xr:uid="{C2031E3E-C12A-42AD-86EC-8116E527D99D}"/>
    <cellStyle name="_Row1_FREE CASH FLOW 6" xfId="7435" xr:uid="{2CB19FF9-0C01-4D19-9FA2-BE0154C8B9DD}"/>
    <cellStyle name="_Row1_FREE CASH FLOW 6 2" xfId="20646" xr:uid="{1B0E5C3E-8BD0-4168-B47D-80C7217B3F2C}"/>
    <cellStyle name="_Row1_FREE CASH FLOW." xfId="2715" xr:uid="{D5E419EA-5BC0-49D0-BDC6-08BF6244D76F}"/>
    <cellStyle name="_Row1_FREE CASH FLOW. 2" xfId="2716" xr:uid="{9E701065-AB80-4F8D-97AB-3BEC3A85C1C1}"/>
    <cellStyle name="_Row1_FREE CASH FLOW. 2 2" xfId="8610" xr:uid="{32CD06F8-08D3-49AA-917F-6EA6748EB118}"/>
    <cellStyle name="_Row1_FREE CASH FLOW. 2 2 2" xfId="15902" xr:uid="{4F07ADF5-43A3-4AB3-81D0-C379EDC5ABDD}"/>
    <cellStyle name="_Row1_FREE CASH FLOW. 2 2 2 2" xfId="28413" xr:uid="{A93D4BD2-E430-4AD4-B43A-CAA0576834A1}"/>
    <cellStyle name="_Row1_FREE CASH FLOW. 2 2 3" xfId="21494" xr:uid="{2FC3E3CB-EE1B-4ADB-9C55-2DBE57B2C70A}"/>
    <cellStyle name="_Row1_FREE CASH FLOW. 2 3" xfId="8375" xr:uid="{6E1FEE43-1CE6-4F56-8A78-0D00B96F4608}"/>
    <cellStyle name="_Row1_FREE CASH FLOW. 2 3 2" xfId="15673" xr:uid="{8F4B74B0-1A26-4B51-9CE0-65F4FEB7D694}"/>
    <cellStyle name="_Row1_FREE CASH FLOW. 2 3 2 2" xfId="28184" xr:uid="{4B1783FA-F752-4190-BCE2-7C1E9077C647}"/>
    <cellStyle name="_Row1_FREE CASH FLOW. 2 3 3" xfId="21259" xr:uid="{D7166B69-A874-4289-98C9-8E1FF7D8E8AB}"/>
    <cellStyle name="_Row1_FREE CASH FLOW. 2 4" xfId="7457" xr:uid="{CB53D241-262D-4007-A80C-A4B4311837F9}"/>
    <cellStyle name="_Row1_FREE CASH FLOW. 2 4 2" xfId="20668" xr:uid="{D7AE70C5-F27A-446E-876A-B3DE5BDAE518}"/>
    <cellStyle name="_Row1_FREE CASH FLOW. 3" xfId="2717" xr:uid="{1CA208DB-8868-4DDB-B7CE-1A1ABEE16E98}"/>
    <cellStyle name="_Row1_FREE CASH FLOW. 3 2" xfId="8611" xr:uid="{D874BA2E-C4C1-4F6B-BC2F-EF5487CC7AB4}"/>
    <cellStyle name="_Row1_FREE CASH FLOW. 3 2 2" xfId="15903" xr:uid="{65E5AD47-7898-4B7A-9A41-1B251BF20596}"/>
    <cellStyle name="_Row1_FREE CASH FLOW. 3 2 2 2" xfId="28414" xr:uid="{3B8EFE5B-6908-47B5-8736-9DFAB8A78824}"/>
    <cellStyle name="_Row1_FREE CASH FLOW. 3 2 3" xfId="21495" xr:uid="{3619293F-989C-4308-B478-59784FAE21DF}"/>
    <cellStyle name="_Row1_FREE CASH FLOW. 3 3" xfId="8371" xr:uid="{1580C985-7D4E-4198-8A23-522B266F2333}"/>
    <cellStyle name="_Row1_FREE CASH FLOW. 3 3 2" xfId="15669" xr:uid="{94E3A19A-D9F6-46E8-9822-750CCB27F8F4}"/>
    <cellStyle name="_Row1_FREE CASH FLOW. 3 3 2 2" xfId="28180" xr:uid="{322BD2AB-2026-4E64-9D28-68EE1D2A147C}"/>
    <cellStyle name="_Row1_FREE CASH FLOW. 3 3 3" xfId="21255" xr:uid="{3B084BE1-64A4-40C9-854C-47C2863A9932}"/>
    <cellStyle name="_Row1_FREE CASH FLOW. 3 4" xfId="7525" xr:uid="{A1AB38AF-F5CD-4BA1-A57C-168D870A708D}"/>
    <cellStyle name="_Row1_FREE CASH FLOW. 3 4 2" xfId="20736" xr:uid="{C9A2AA69-71D6-427C-AACE-1A650AE30046}"/>
    <cellStyle name="_Row1_FREE CASH FLOW. 4" xfId="8609" xr:uid="{A80E82CE-2334-4FEA-91B1-19767700B9B8}"/>
    <cellStyle name="_Row1_FREE CASH FLOW. 4 2" xfId="15901" xr:uid="{8A785923-4CD3-4626-BDDC-BD09DA51A9F6}"/>
    <cellStyle name="_Row1_FREE CASH FLOW. 4 2 2" xfId="28412" xr:uid="{23301A37-52D0-4771-842D-4B52B65E60FF}"/>
    <cellStyle name="_Row1_FREE CASH FLOW. 4 3" xfId="21493" xr:uid="{2258B291-5DD1-454E-A9C9-CAB470E6E2AC}"/>
    <cellStyle name="_Row1_FREE CASH FLOW. 5" xfId="8378" xr:uid="{DF8A789F-2B37-423F-ABA2-27C351381483}"/>
    <cellStyle name="_Row1_FREE CASH FLOW. 5 2" xfId="15676" xr:uid="{99A9FC8A-9B53-460A-A125-2FD38BBC6FE4}"/>
    <cellStyle name="_Row1_FREE CASH FLOW. 5 2 2" xfId="28187" xr:uid="{E909BDAA-D4FC-4677-999F-7DEB07C4BA1E}"/>
    <cellStyle name="_Row1_FREE CASH FLOW. 5 3" xfId="21262" xr:uid="{426E14D6-2E00-4478-887D-190CC3643D8A}"/>
    <cellStyle name="_Row1_FREE CASH FLOW. 6" xfId="7450" xr:uid="{977DEB32-1951-41C6-9254-F64E3021AC63}"/>
    <cellStyle name="_Row1_FREE CASH FLOW. 6 2" xfId="20661" xr:uid="{8841C586-64B7-44CC-AD3A-A58B34207A89}"/>
    <cellStyle name="_Row1_Grafici" xfId="2718" xr:uid="{F9941E69-4FF7-473E-B1FF-CC698A6FE421}"/>
    <cellStyle name="_Row1_Grafici 2" xfId="2719" xr:uid="{720F04FC-9CCF-445F-A0E3-C4CE0E86703E}"/>
    <cellStyle name="_Row1_Grafici 2 2" xfId="8613" xr:uid="{FAB48353-2F46-4D71-B4D1-68FAA75630D4}"/>
    <cellStyle name="_Row1_Grafici 2 2 2" xfId="15905" xr:uid="{99D3190E-20A5-43A9-AEE9-B627E0B039A8}"/>
    <cellStyle name="_Row1_Grafici 2 2 2 2" xfId="28416" xr:uid="{74B7DD18-2517-414B-9611-A35643BB4B56}"/>
    <cellStyle name="_Row1_Grafici 2 2 3" xfId="21497" xr:uid="{F6AD3E28-3275-4E25-8A51-121DE37FBB9D}"/>
    <cellStyle name="_Row1_Grafici 2 3" xfId="8358" xr:uid="{9638673C-8AE7-480C-99F6-3198622ECED8}"/>
    <cellStyle name="_Row1_Grafici 2 3 2" xfId="15656" xr:uid="{E8758B41-ED73-4CAB-82A9-DB4CD3704CE7}"/>
    <cellStyle name="_Row1_Grafici 2 3 2 2" xfId="28167" xr:uid="{FD50F107-3680-422A-B7F2-0FA56A2F4C44}"/>
    <cellStyle name="_Row1_Grafici 2 3 3" xfId="21242" xr:uid="{A0760088-1F47-4BDF-9195-F44EC0FA8AEC}"/>
    <cellStyle name="_Row1_Grafici 2 4" xfId="7532" xr:uid="{33D8645B-72A1-4319-9CD3-77864F83CCE8}"/>
    <cellStyle name="_Row1_Grafici 2 4 2" xfId="20743" xr:uid="{A881A32E-742D-4108-B78E-D8E2D0FD7510}"/>
    <cellStyle name="_Row1_Grafici 3" xfId="2720" xr:uid="{4BA604C7-D80C-4C04-8262-703BAD7721E4}"/>
    <cellStyle name="_Row1_Grafici 3 2" xfId="8614" xr:uid="{175830FE-801C-4997-8AA2-B0E234817876}"/>
    <cellStyle name="_Row1_Grafici 3 2 2" xfId="15906" xr:uid="{D99CB1AB-ED7A-478A-A999-01FBB04E1892}"/>
    <cellStyle name="_Row1_Grafici 3 2 2 2" xfId="28417" xr:uid="{CBB6FF35-BBED-4E8F-A9EE-B4C270414963}"/>
    <cellStyle name="_Row1_Grafici 3 2 3" xfId="21498" xr:uid="{6C7A568E-142F-4C55-A31B-4FCF91E32844}"/>
    <cellStyle name="_Row1_Grafici 3 3" xfId="8354" xr:uid="{BCE3A69D-CFA9-4696-B163-1DC4D65FFC3C}"/>
    <cellStyle name="_Row1_Grafici 3 3 2" xfId="15652" xr:uid="{562EC531-B364-49FB-9EB1-3CC67A77E5B8}"/>
    <cellStyle name="_Row1_Grafici 3 3 2 2" xfId="28163" xr:uid="{C5E4A616-F563-4464-8A67-E6FC133C6928}"/>
    <cellStyle name="_Row1_Grafici 3 3 3" xfId="21238" xr:uid="{45CAB0F4-5D0E-4B61-8F03-A4EC38E11EF7}"/>
    <cellStyle name="_Row1_Grafici 3 4" xfId="7538" xr:uid="{62C9ABD5-70EE-43FA-8D1C-A8E544C5D4EE}"/>
    <cellStyle name="_Row1_Grafici 3 4 2" xfId="20749" xr:uid="{43335D25-D13E-42F1-BBBF-030F37DCA790}"/>
    <cellStyle name="_Row1_Grafici 4" xfId="8612" xr:uid="{A870FEB1-BC13-4A9C-BE76-5C2F885714D9}"/>
    <cellStyle name="_Row1_Grafici 4 2" xfId="15904" xr:uid="{DE9AD196-2E0F-4959-A256-B81F101F1941}"/>
    <cellStyle name="_Row1_Grafici 4 2 2" xfId="28415" xr:uid="{5DD91F72-6A54-4323-899F-1A2AEE1C43C1}"/>
    <cellStyle name="_Row1_Grafici 4 3" xfId="21496" xr:uid="{430B7D13-C0D0-41BC-B054-52D6B4907527}"/>
    <cellStyle name="_Row1_Grafici 5" xfId="8372" xr:uid="{ABA95D57-1943-4D4E-AC09-F0A26F687013}"/>
    <cellStyle name="_Row1_Grafici 5 2" xfId="15670" xr:uid="{DBCFACF2-830B-4463-B900-6638AB011BE4}"/>
    <cellStyle name="_Row1_Grafici 5 2 2" xfId="28181" xr:uid="{63DCF3EA-0695-4150-8808-1824C4483977}"/>
    <cellStyle name="_Row1_Grafici 5 3" xfId="21256" xr:uid="{6E0A537F-A1C8-4002-82A3-877BDF814040}"/>
    <cellStyle name="_Row1_Grafici 6" xfId="7533" xr:uid="{A050BD11-88E6-4167-BD85-09A7862796AE}"/>
    <cellStyle name="_Row1_Grafici 6 2" xfId="20744" xr:uid="{177CE6DE-B655-4E25-831D-0FABC64730BE}"/>
    <cellStyle name="_Row1_Grafici Operating Q1" xfId="2721" xr:uid="{E0A33735-4874-4542-B362-2D3D51523B95}"/>
    <cellStyle name="_Row1_Highlights" xfId="2722" xr:uid="{1B1386DD-0636-44D7-8E4E-70EB75865A23}"/>
    <cellStyle name="_Row1_Ind Fin 2 QT" xfId="2723" xr:uid="{4963FAA0-4050-4BC0-B2B6-860CFE5CD8F9}"/>
    <cellStyle name="_Row1_Ind Fin 2 QT 2" xfId="2724" xr:uid="{62C4059D-FCB1-4E43-B0B5-641BD1E72180}"/>
    <cellStyle name="_Row1_Ind Fin 2 QT 2 2" xfId="8618" xr:uid="{DA495F70-A39E-4363-8CE1-DB2DDDF7F459}"/>
    <cellStyle name="_Row1_Ind Fin 2 QT 2 2 2" xfId="15910" xr:uid="{79D5013A-A0B2-456D-A56F-D05E3F3F7B4B}"/>
    <cellStyle name="_Row1_Ind Fin 2 QT 2 2 2 2" xfId="28421" xr:uid="{C5F19926-2B92-4E9B-8D6E-0F06B513DB81}"/>
    <cellStyle name="_Row1_Ind Fin 2 QT 2 2 3" xfId="21502" xr:uid="{F58B378F-94AA-432F-93B8-F59AEC4CDC8C}"/>
    <cellStyle name="_Row1_Ind Fin 2 QT 2 3" xfId="8347" xr:uid="{85976562-7D07-4DE2-AD4E-CC9996A1AC43}"/>
    <cellStyle name="_Row1_Ind Fin 2 QT 2 3 2" xfId="15647" xr:uid="{3C12413B-DE58-44BA-9449-A42370F8E161}"/>
    <cellStyle name="_Row1_Ind Fin 2 QT 2 3 2 2" xfId="28158" xr:uid="{D85C27A3-E060-4F00-808C-28E2BF71FCC4}"/>
    <cellStyle name="_Row1_Ind Fin 2 QT 2 3 3" xfId="21231" xr:uid="{2703E819-219B-41F0-AB55-A7E145353CDF}"/>
    <cellStyle name="_Row1_Ind Fin 2 QT 2 4" xfId="7563" xr:uid="{2A93BDA4-56FF-4E9C-A6A2-7CCD0AA0BF49}"/>
    <cellStyle name="_Row1_Ind Fin 2 QT 2 4 2" xfId="20774" xr:uid="{CDAF4C48-1E90-4E02-B77A-7B4C51911CE9}"/>
    <cellStyle name="_Row1_Ind Fin 2 QT 3" xfId="2725" xr:uid="{57BB59E5-2465-4454-AFA2-721E9E642130}"/>
    <cellStyle name="_Row1_Ind Fin 2 QT 3 2" xfId="8619" xr:uid="{E668C0C1-1328-46E2-BF55-01066A65F246}"/>
    <cellStyle name="_Row1_Ind Fin 2 QT 3 2 2" xfId="15911" xr:uid="{FC20ED11-F91C-475D-943E-850EBD94AEA8}"/>
    <cellStyle name="_Row1_Ind Fin 2 QT 3 2 2 2" xfId="28422" xr:uid="{C3031A11-D31F-4B09-B3A2-93364B65EC4B}"/>
    <cellStyle name="_Row1_Ind Fin 2 QT 3 2 3" xfId="21503" xr:uid="{37DEECA5-3255-493A-87B2-4BAD345090E6}"/>
    <cellStyle name="_Row1_Ind Fin 2 QT 3 3" xfId="8340" xr:uid="{E0B05A47-4FC0-4BD0-A2B3-465ACC997026}"/>
    <cellStyle name="_Row1_Ind Fin 2 QT 3 3 2" xfId="15640" xr:uid="{1A4824F6-DDDD-48BF-AD3E-11B3A63E2FE9}"/>
    <cellStyle name="_Row1_Ind Fin 2 QT 3 3 2 2" xfId="28151" xr:uid="{3F1183F9-FF94-4690-8D4C-604E37103ED1}"/>
    <cellStyle name="_Row1_Ind Fin 2 QT 3 3 3" xfId="21224" xr:uid="{E7F98F33-CF46-427C-AB09-04B78DD82D80}"/>
    <cellStyle name="_Row1_Ind Fin 2 QT 3 4" xfId="7576" xr:uid="{059D6379-9FA1-4F70-8349-D42DA640DB0B}"/>
    <cellStyle name="_Row1_Ind Fin 2 QT 3 4 2" xfId="20787" xr:uid="{76F27756-7761-4FB9-AA5F-EF32C11B9DB0}"/>
    <cellStyle name="_Row1_Ind Fin 2 QT 4" xfId="8617" xr:uid="{84387059-5793-477E-946A-28CE0F6BFACB}"/>
    <cellStyle name="_Row1_Ind Fin 2 QT 4 2" xfId="15909" xr:uid="{5AAC7411-C239-4F4A-91CB-0B7D3260C10F}"/>
    <cellStyle name="_Row1_Ind Fin 2 QT 4 2 2" xfId="28420" xr:uid="{BAA397AF-E9B5-474D-B28E-22E02DADED58}"/>
    <cellStyle name="_Row1_Ind Fin 2 QT 4 3" xfId="21501" xr:uid="{A16081AF-668F-48E3-B187-8D28A00D06B8}"/>
    <cellStyle name="_Row1_Ind Fin 2 QT 5" xfId="8348" xr:uid="{8240D271-ACD3-48AD-BB40-2E78CEDD8613}"/>
    <cellStyle name="_Row1_Ind Fin 2 QT 5 2" xfId="15648" xr:uid="{6A98243E-C4F9-4FE7-9EAF-D537B3991E09}"/>
    <cellStyle name="_Row1_Ind Fin 2 QT 5 2 2" xfId="28159" xr:uid="{7D585040-E761-4865-94D2-BC6619B878E0}"/>
    <cellStyle name="_Row1_Ind Fin 2 QT 5 3" xfId="21232" xr:uid="{9CC6992B-12A9-4640-A433-FB4570292F99}"/>
    <cellStyle name="_Row1_Ind Fin 2 QT 6" xfId="7558" xr:uid="{4C6F89C5-AB6C-49AF-8A7A-904C1847B118}"/>
    <cellStyle name="_Row1_Ind Fin 2 QT 6 2" xfId="20769" xr:uid="{5C556FBC-69DF-4471-9976-939E78D6A8CB}"/>
    <cellStyle name="_Row1_IndFinIT_Forecast1_04EnglVers" xfId="2726" xr:uid="{028BF777-6BB6-424D-919C-9A204658CB0D}"/>
    <cellStyle name="_Row1_IndFinIT_Forecast1_04EnglVers 2" xfId="2727" xr:uid="{3BC4C5D1-5F09-4D00-A5DF-6948FA5286F5}"/>
    <cellStyle name="_Row1_IndFinIT_Forecast1_04EnglVers 2 2" xfId="8621" xr:uid="{38677EC2-6334-4D4D-9B59-94E4ACA518D1}"/>
    <cellStyle name="_Row1_IndFinIT_Forecast1_04EnglVers 2 2 2" xfId="15913" xr:uid="{3E50A636-5AC6-4BF9-B6D2-82D6FA551443}"/>
    <cellStyle name="_Row1_IndFinIT_Forecast1_04EnglVers 2 2 2 2" xfId="28424" xr:uid="{5A898CC9-6A44-436E-9D2F-B5A0B3513B53}"/>
    <cellStyle name="_Row1_IndFinIT_Forecast1_04EnglVers 2 2 3" xfId="21505" xr:uid="{2DF01CDC-3893-4EE0-A50B-BBE0B1599C63}"/>
    <cellStyle name="_Row1_IndFinIT_Forecast1_04EnglVers 2 3" xfId="8335" xr:uid="{6CC9B24F-B56E-4203-BA14-AC69446CD30E}"/>
    <cellStyle name="_Row1_IndFinIT_Forecast1_04EnglVers 2 3 2" xfId="15635" xr:uid="{0375A987-4C71-445D-824F-D3B9CC769E0E}"/>
    <cellStyle name="_Row1_IndFinIT_Forecast1_04EnglVers 2 3 2 2" xfId="28146" xr:uid="{56EFAC72-574C-472B-97FD-09A99FE7C653}"/>
    <cellStyle name="_Row1_IndFinIT_Forecast1_04EnglVers 2 3 3" xfId="21219" xr:uid="{D3915E53-1EA0-4401-B4BD-37E4C2AC8A80}"/>
    <cellStyle name="_Row1_IndFinIT_Forecast1_04EnglVers 2 4" xfId="7632" xr:uid="{CA2A6DEF-FB9D-4D76-A8D8-02FAEA105363}"/>
    <cellStyle name="_Row1_IndFinIT_Forecast1_04EnglVers 2 4 2" xfId="20843" xr:uid="{A6E650C6-6CA8-4E0C-AD4F-5968BFDE865E}"/>
    <cellStyle name="_Row1_IndFinIT_Forecast1_04EnglVers 3" xfId="2728" xr:uid="{8B079D51-662A-4A75-8222-28DFC4032974}"/>
    <cellStyle name="_Row1_IndFinIT_Forecast1_04EnglVers 3 2" xfId="8622" xr:uid="{A995C3E7-3132-4446-BB56-28301C390642}"/>
    <cellStyle name="_Row1_IndFinIT_Forecast1_04EnglVers 3 2 2" xfId="15914" xr:uid="{B6EFBBB2-9176-409E-8306-0801B58DABEA}"/>
    <cellStyle name="_Row1_IndFinIT_Forecast1_04EnglVers 3 2 2 2" xfId="28425" xr:uid="{878732E6-6CCD-435C-9FD8-603A75707902}"/>
    <cellStyle name="_Row1_IndFinIT_Forecast1_04EnglVers 3 2 3" xfId="21506" xr:uid="{3E765328-3ECE-4880-BD3B-353430052171}"/>
    <cellStyle name="_Row1_IndFinIT_Forecast1_04EnglVers 3 3" xfId="8334" xr:uid="{15D36FD9-25D8-4495-9720-55EFE1E1E83F}"/>
    <cellStyle name="_Row1_IndFinIT_Forecast1_04EnglVers 3 3 2" xfId="15634" xr:uid="{5793B3E2-5E27-4024-ADC3-05EDDFE6B2DB}"/>
    <cellStyle name="_Row1_IndFinIT_Forecast1_04EnglVers 3 3 2 2" xfId="28145" xr:uid="{80F83BE6-D256-42E2-B624-6E48D7916B62}"/>
    <cellStyle name="_Row1_IndFinIT_Forecast1_04EnglVers 3 3 3" xfId="21218" xr:uid="{942ACBD1-9CD8-47A1-8D6A-20005B737CB5}"/>
    <cellStyle name="_Row1_IndFinIT_Forecast1_04EnglVers 3 4" xfId="7633" xr:uid="{6B89AB63-E449-471B-BBAB-3238D947F62D}"/>
    <cellStyle name="_Row1_IndFinIT_Forecast1_04EnglVers 3 4 2" xfId="20844" xr:uid="{A5968618-2D01-4EDF-826D-8554D4D04255}"/>
    <cellStyle name="_Row1_IndFinIT_Forecast1_04EnglVers 4" xfId="8620" xr:uid="{C53888CD-9DE7-4298-84BF-DB867CC22A49}"/>
    <cellStyle name="_Row1_IndFinIT_Forecast1_04EnglVers 4 2" xfId="15912" xr:uid="{20205E04-770B-4C99-86FC-B9E8196CB636}"/>
    <cellStyle name="_Row1_IndFinIT_Forecast1_04EnglVers 4 2 2" xfId="28423" xr:uid="{F3FDA4A7-716D-4976-BE52-D76E6BB7FD8B}"/>
    <cellStyle name="_Row1_IndFinIT_Forecast1_04EnglVers 4 3" xfId="21504" xr:uid="{67649F72-004A-4B24-B201-8856EE05B2BF}"/>
    <cellStyle name="_Row1_IndFinIT_Forecast1_04EnglVers 5" xfId="8339" xr:uid="{CFE86A5E-1229-482E-B793-5C3834DA2B1B}"/>
    <cellStyle name="_Row1_IndFinIT_Forecast1_04EnglVers 5 2" xfId="15639" xr:uid="{F349FAE6-D7C5-4829-A892-EDC2ED324576}"/>
    <cellStyle name="_Row1_IndFinIT_Forecast1_04EnglVers 5 2 2" xfId="28150" xr:uid="{3383F471-7CF9-4FC9-A85A-95CE937FBFC9}"/>
    <cellStyle name="_Row1_IndFinIT_Forecast1_04EnglVers 5 3" xfId="21223" xr:uid="{B40685CB-021A-4665-8A0C-1520ABBB662D}"/>
    <cellStyle name="_Row1_IndFinIT_Forecast1_04EnglVers 6" xfId="7592" xr:uid="{4AED4832-F2B2-485A-A3E4-721DE467E5CD}"/>
    <cellStyle name="_Row1_IndFinIT_Forecast1_04EnglVers 6 2" xfId="20803" xr:uid="{AC68AEDC-1655-4481-9517-6B02F00C15B6}"/>
    <cellStyle name="_Row1_Invest Tab modificate" xfId="2729" xr:uid="{4FAE6DE2-9153-4F95-83FF-3316494B9ACB}"/>
    <cellStyle name="_Row1_Invest Tab modificate 2" xfId="2730" xr:uid="{4E9705D7-2F95-4E7C-8C6A-223C7D53EFE9}"/>
    <cellStyle name="_Row1_Invest Tab modificate 2 2" xfId="8624" xr:uid="{BB3D5602-FE0E-48AB-BB6B-1B5AE315B2E6}"/>
    <cellStyle name="_Row1_Invest Tab modificate 2 2 2" xfId="15916" xr:uid="{DFB6C771-FD47-45A1-8EB4-2084585E6522}"/>
    <cellStyle name="_Row1_Invest Tab modificate 2 2 2 2" xfId="28427" xr:uid="{39CAA8C1-04A1-4FE5-A1D7-CEE4E725E021}"/>
    <cellStyle name="_Row1_Invest Tab modificate 2 2 3" xfId="21508" xr:uid="{9FFAAFC8-A38C-4593-B0AB-7459F3A6F689}"/>
    <cellStyle name="_Row1_Invest Tab modificate 2 3" xfId="8308" xr:uid="{37FB5B7A-49D6-4A81-BB85-271F1E4EAE4C}"/>
    <cellStyle name="_Row1_Invest Tab modificate 2 3 2" xfId="15608" xr:uid="{F70D23EB-8C93-4A92-9B7E-5CDE0A601AF4}"/>
    <cellStyle name="_Row1_Invest Tab modificate 2 3 2 2" xfId="28119" xr:uid="{B8715F1A-E917-4B2A-AE58-D9A646BB64DF}"/>
    <cellStyle name="_Row1_Invest Tab modificate 2 3 3" xfId="21192" xr:uid="{E1468BFD-6C42-41A4-8E25-3F9A12F47492}"/>
    <cellStyle name="_Row1_Invest Tab modificate 2 4" xfId="7695" xr:uid="{9F476AB1-F83E-444B-9913-B3E52A75CA71}"/>
    <cellStyle name="_Row1_Invest Tab modificate 2 4 2" xfId="20906" xr:uid="{4D8DB5F2-30AF-4853-AD25-8D6F8744A1C9}"/>
    <cellStyle name="_Row1_Invest Tab modificate 3" xfId="2731" xr:uid="{EC4C725A-EB98-4C95-85D6-BCEDCF59D851}"/>
    <cellStyle name="_Row1_Invest Tab modificate 3 2" xfId="8625" xr:uid="{6AC78F20-691A-46FD-AB89-578ED2458429}"/>
    <cellStyle name="_Row1_Invest Tab modificate 3 2 2" xfId="15917" xr:uid="{75CD6958-3FC9-499C-9E41-4DC2D112C1FC}"/>
    <cellStyle name="_Row1_Invest Tab modificate 3 2 2 2" xfId="28428" xr:uid="{5D16F286-43E0-470E-B144-EFD820A99D5C}"/>
    <cellStyle name="_Row1_Invest Tab modificate 3 2 3" xfId="21509" xr:uid="{03A5B8E0-C91C-4F13-A98E-C383B1177445}"/>
    <cellStyle name="_Row1_Invest Tab modificate 3 3" xfId="8307" xr:uid="{A8DB0E9C-1314-4EE7-ABCF-F40E42C74BF4}"/>
    <cellStyle name="_Row1_Invest Tab modificate 3 3 2" xfId="15607" xr:uid="{09093B26-17BF-4D29-B742-7FC782AABAC7}"/>
    <cellStyle name="_Row1_Invest Tab modificate 3 3 2 2" xfId="28118" xr:uid="{67CA1168-9894-4360-83DD-A96BE4808DC7}"/>
    <cellStyle name="_Row1_Invest Tab modificate 3 3 3" xfId="21191" xr:uid="{48E79238-045E-4434-8CA2-49A9B667ED8C}"/>
    <cellStyle name="_Row1_Invest Tab modificate 3 4" xfId="7696" xr:uid="{4DE70FB9-46F9-48B5-BA5B-DD0F274BD065}"/>
    <cellStyle name="_Row1_Invest Tab modificate 3 4 2" xfId="20907" xr:uid="{05EC94E4-4DC6-4162-BEAF-CAC423316605}"/>
    <cellStyle name="_Row1_Invest Tab modificate 4" xfId="8623" xr:uid="{8DF13E43-C450-4602-BB56-D92D542FC439}"/>
    <cellStyle name="_Row1_Invest Tab modificate 4 2" xfId="15915" xr:uid="{A2FAD9CA-ACBF-43A0-BE67-19F63B3DFA9E}"/>
    <cellStyle name="_Row1_Invest Tab modificate 4 2 2" xfId="28426" xr:uid="{D808BBBD-9F6F-4420-8D09-8930565CDAA1}"/>
    <cellStyle name="_Row1_Invest Tab modificate 4 3" xfId="21507" xr:uid="{EFDA01D8-3656-4BEC-969E-21271F90BBA8}"/>
    <cellStyle name="_Row1_Invest Tab modificate 5" xfId="8333" xr:uid="{9AE763FE-2946-423C-B9AC-C659499525C7}"/>
    <cellStyle name="_Row1_Invest Tab modificate 5 2" xfId="15633" xr:uid="{4EFF11B8-48A5-443B-8B46-2719E4A5C1E2}"/>
    <cellStyle name="_Row1_Invest Tab modificate 5 2 2" xfId="28144" xr:uid="{F3B9427A-3A7B-4EAB-B32F-D4A5D97B5D6D}"/>
    <cellStyle name="_Row1_Invest Tab modificate 5 3" xfId="21217" xr:uid="{73540BC8-2787-4E9D-AEBA-3480CBF92F8E}"/>
    <cellStyle name="_Row1_Invest Tab modificate 6" xfId="7649" xr:uid="{F0FB3506-9AC6-45D6-81D0-5BB2CFB68D8C}"/>
    <cellStyle name="_Row1_Invest Tab modificate 6 2" xfId="20860" xr:uid="{C8821446-5E41-40C2-83BC-B3C7E4C4045B}"/>
    <cellStyle name="_Row1_investimenti CDA 27.02.04" xfId="2732" xr:uid="{DF539186-822D-4EC4-B81A-BACCCF1A2CE1}"/>
    <cellStyle name="_Row1_investimenti CDA 27.02.04 2" xfId="2733" xr:uid="{4A472397-3383-4AA3-8EDB-A2C7F1FDA664}"/>
    <cellStyle name="_Row1_investimenti CDA 27.02.04 2 2" xfId="8627" xr:uid="{A8D8D3BA-E16B-400D-8DAC-4B6A7A0EE855}"/>
    <cellStyle name="_Row1_investimenti CDA 27.02.04 2 2 2" xfId="15919" xr:uid="{8A46F3F1-06D3-43BF-8B8A-7E2C2E722F5A}"/>
    <cellStyle name="_Row1_investimenti CDA 27.02.04 2 2 2 2" xfId="28430" xr:uid="{18C126C5-FBAF-4E23-8414-8C6731C4A483}"/>
    <cellStyle name="_Row1_investimenti CDA 27.02.04 2 2 3" xfId="21511" xr:uid="{0801B7F1-44F6-4008-B3E4-C6CDDA25DB83}"/>
    <cellStyle name="_Row1_investimenti CDA 27.02.04 2 3" xfId="8302" xr:uid="{86D86853-EE6B-45D2-8891-35D3170F57F2}"/>
    <cellStyle name="_Row1_investimenti CDA 27.02.04 2 3 2" xfId="15602" xr:uid="{54681414-A478-4CBD-81FD-28787E4103CD}"/>
    <cellStyle name="_Row1_investimenti CDA 27.02.04 2 3 2 2" xfId="28113" xr:uid="{864216DB-B081-40A9-974A-284343EF886C}"/>
    <cellStyle name="_Row1_investimenti CDA 27.02.04 2 3 3" xfId="21186" xr:uid="{98E770A9-1CF5-4BC8-A91C-7A21764660A7}"/>
    <cellStyle name="_Row1_investimenti CDA 27.02.04 2 4" xfId="7746" xr:uid="{BFE1A4E6-690E-4E7C-8555-A09703C43EAD}"/>
    <cellStyle name="_Row1_investimenti CDA 27.02.04 2 4 2" xfId="20957" xr:uid="{856EA4BF-982A-4570-96AD-22F041DDD0EC}"/>
    <cellStyle name="_Row1_investimenti CDA 27.02.04 3" xfId="2734" xr:uid="{3D1F177D-7459-44E4-B502-DA73100F60F2}"/>
    <cellStyle name="_Row1_investimenti CDA 27.02.04 3 2" xfId="8628" xr:uid="{F74A3BAA-CBEA-4D84-9DD4-87AE373E3730}"/>
    <cellStyle name="_Row1_investimenti CDA 27.02.04 3 2 2" xfId="15920" xr:uid="{9AD650E1-9D35-4916-B3CF-424514011C2A}"/>
    <cellStyle name="_Row1_investimenti CDA 27.02.04 3 2 2 2" xfId="28431" xr:uid="{AD06F8F7-146A-49CA-AC15-D5E43766B65D}"/>
    <cellStyle name="_Row1_investimenti CDA 27.02.04 3 2 3" xfId="21512" xr:uid="{D78939E1-7717-43C9-BA45-44790350A161}"/>
    <cellStyle name="_Row1_investimenti CDA 27.02.04 3 3" xfId="8301" xr:uid="{F47B2ED5-0323-486E-B5B7-9D49D6FCB7F4}"/>
    <cellStyle name="_Row1_investimenti CDA 27.02.04 3 3 2" xfId="15601" xr:uid="{E07715FD-7CEF-4A01-978C-210E2A912889}"/>
    <cellStyle name="_Row1_investimenti CDA 27.02.04 3 3 2 2" xfId="28112" xr:uid="{21E37C7A-1141-4E4A-A9BB-392338F7B87F}"/>
    <cellStyle name="_Row1_investimenti CDA 27.02.04 3 3 3" xfId="21185" xr:uid="{92F95E08-CD91-4C0B-97DE-C0995823E27D}"/>
    <cellStyle name="_Row1_investimenti CDA 27.02.04 3 4" xfId="7747" xr:uid="{6BA708DC-0C45-4779-9582-DCF8B1F9ECDC}"/>
    <cellStyle name="_Row1_investimenti CDA 27.02.04 3 4 2" xfId="20958" xr:uid="{8234BC61-B543-410D-B21E-80191D44A380}"/>
    <cellStyle name="_Row1_investimenti CDA 27.02.04 4" xfId="8626" xr:uid="{0A11C95B-78FD-4A0F-9EA2-6C518808E367}"/>
    <cellStyle name="_Row1_investimenti CDA 27.02.04 4 2" xfId="15918" xr:uid="{3D3760A9-314C-44AC-AB48-47F5EA970147}"/>
    <cellStyle name="_Row1_investimenti CDA 27.02.04 4 2 2" xfId="28429" xr:uid="{C79F5AE7-4057-48AC-9C08-487F60CC178F}"/>
    <cellStyle name="_Row1_investimenti CDA 27.02.04 4 3" xfId="21510" xr:uid="{F9BA11A2-FAC3-4A51-B634-E6664F7EC941}"/>
    <cellStyle name="_Row1_investimenti CDA 27.02.04 5" xfId="8306" xr:uid="{6B45438E-1529-49E6-BCF6-AB6F38D14976}"/>
    <cellStyle name="_Row1_investimenti CDA 27.02.04 5 2" xfId="15606" xr:uid="{E8AC059F-8D00-49B3-B44E-A2316E9AB78B}"/>
    <cellStyle name="_Row1_investimenti CDA 27.02.04 5 2 2" xfId="28117" xr:uid="{3A514839-CBCC-4BB6-95C8-6097522C3BBA}"/>
    <cellStyle name="_Row1_investimenti CDA 27.02.04 5 3" xfId="21190" xr:uid="{53B0E749-0DA2-4120-92A4-FDE551C860E9}"/>
    <cellStyle name="_Row1_investimenti CDA 27.02.04 6" xfId="7697" xr:uid="{53E9E4D3-5D74-4B2C-B47A-C96042305AEB}"/>
    <cellStyle name="_Row1_investimenti CDA 27.02.04 6 2" xfId="20908" xr:uid="{E53A0E5D-051D-4F4A-9976-26E12430F85F}"/>
    <cellStyle name="_Row1_INVESTIMENTI PER SETTORE 27.01.04" xfId="2735" xr:uid="{8C68AE8B-A1E2-4CEE-800C-494220B885C2}"/>
    <cellStyle name="_Row1_INVESTIMENTI PER SETTORE 27.01.04 2" xfId="2736" xr:uid="{D7E51A98-E5AF-4E8C-9D28-246DE5023DBB}"/>
    <cellStyle name="_Row1_INVESTIMENTI PER SETTORE 27.01.04 2 2" xfId="8630" xr:uid="{81F51CC5-0902-448A-BBEE-C2E6A031B362}"/>
    <cellStyle name="_Row1_INVESTIMENTI PER SETTORE 27.01.04 2 2 2" xfId="15922" xr:uid="{C7082174-E690-4EFF-AFB4-B9D848BF24D1}"/>
    <cellStyle name="_Row1_INVESTIMENTI PER SETTORE 27.01.04 2 2 2 2" xfId="28433" xr:uid="{C34ED4C4-A580-4555-8A9B-5AEDC53B4690}"/>
    <cellStyle name="_Row1_INVESTIMENTI PER SETTORE 27.01.04 2 2 3" xfId="21514" xr:uid="{5187ADB0-905F-4C8A-8706-EB5E2B217FBA}"/>
    <cellStyle name="_Row1_INVESTIMENTI PER SETTORE 27.01.04 2 3" xfId="8296" xr:uid="{79C6F30D-CD2F-4F9F-8E2F-F5AA56D91DF3}"/>
    <cellStyle name="_Row1_INVESTIMENTI PER SETTORE 27.01.04 2 3 2" xfId="15596" xr:uid="{312B39FF-A0F3-409E-95ED-539525DF9BF4}"/>
    <cellStyle name="_Row1_INVESTIMENTI PER SETTORE 27.01.04 2 3 2 2" xfId="28107" xr:uid="{971D1901-310F-4E90-96CE-0C7BAC04F257}"/>
    <cellStyle name="_Row1_INVESTIMENTI PER SETTORE 27.01.04 2 3 3" xfId="21180" xr:uid="{081D2C1B-691A-49BD-BA92-53FAF3A537C7}"/>
    <cellStyle name="_Row1_INVESTIMENTI PER SETTORE 27.01.04 2 4" xfId="7755" xr:uid="{58BCF554-5254-4D91-B6E3-B4260844033A}"/>
    <cellStyle name="_Row1_INVESTIMENTI PER SETTORE 27.01.04 2 4 2" xfId="20966" xr:uid="{BA6B1012-F066-40CF-82A0-C40BAFC4E1C1}"/>
    <cellStyle name="_Row1_INVESTIMENTI PER SETTORE 27.01.04 3" xfId="2737" xr:uid="{409D291F-9A43-4C7C-86E4-6A5626B60FFE}"/>
    <cellStyle name="_Row1_INVESTIMENTI PER SETTORE 27.01.04 3 2" xfId="8631" xr:uid="{43F8C6E1-61FD-42BA-A3DC-D3A4D8DABDE7}"/>
    <cellStyle name="_Row1_INVESTIMENTI PER SETTORE 27.01.04 3 2 2" xfId="15923" xr:uid="{59EAB651-A074-4C30-AD6F-FF29482D736E}"/>
    <cellStyle name="_Row1_INVESTIMENTI PER SETTORE 27.01.04 3 2 2 2" xfId="28434" xr:uid="{13635A92-C084-420A-BF2D-80927BA57E62}"/>
    <cellStyle name="_Row1_INVESTIMENTI PER SETTORE 27.01.04 3 2 3" xfId="21515" xr:uid="{04B0E365-D76E-4798-A11A-3CD34E5035AB}"/>
    <cellStyle name="_Row1_INVESTIMENTI PER SETTORE 27.01.04 3 3" xfId="8295" xr:uid="{C40CDFF6-A95A-4B41-BA7F-A40D39E1EF4A}"/>
    <cellStyle name="_Row1_INVESTIMENTI PER SETTORE 27.01.04 3 3 2" xfId="15595" xr:uid="{5956E0F0-CAFA-4D55-9E24-985FBD20CDF3}"/>
    <cellStyle name="_Row1_INVESTIMENTI PER SETTORE 27.01.04 3 3 2 2" xfId="28106" xr:uid="{082DC548-1273-4773-9E38-7A6956C43A78}"/>
    <cellStyle name="_Row1_INVESTIMENTI PER SETTORE 27.01.04 3 3 3" xfId="21179" xr:uid="{A21C6A8C-2CE9-4B05-B85C-55E1A7E96A92}"/>
    <cellStyle name="_Row1_INVESTIMENTI PER SETTORE 27.01.04 3 4" xfId="7768" xr:uid="{E8B774FC-96C7-4681-BF32-C7A6811C0BDD}"/>
    <cellStyle name="_Row1_INVESTIMENTI PER SETTORE 27.01.04 3 4 2" xfId="20979" xr:uid="{DCF488C8-C8DD-4834-B303-75B01B45CB36}"/>
    <cellStyle name="_Row1_INVESTIMENTI PER SETTORE 27.01.04 4" xfId="8629" xr:uid="{1EA8C4B8-9AAD-4E0E-AFBE-BA3DEFD3BC10}"/>
    <cellStyle name="_Row1_INVESTIMENTI PER SETTORE 27.01.04 4 2" xfId="15921" xr:uid="{6C0400B8-BA48-42DC-8A21-0C74AB4D3FA2}"/>
    <cellStyle name="_Row1_INVESTIMENTI PER SETTORE 27.01.04 4 2 2" xfId="28432" xr:uid="{FEB272CB-494F-440C-A8E3-B14412857DC3}"/>
    <cellStyle name="_Row1_INVESTIMENTI PER SETTORE 27.01.04 4 3" xfId="21513" xr:uid="{E0A84EAA-3819-4138-B629-1CA4F378C9E2}"/>
    <cellStyle name="_Row1_INVESTIMENTI PER SETTORE 27.01.04 5" xfId="8300" xr:uid="{E09FC988-9A14-4ED3-91CC-6B8F3D5402DE}"/>
    <cellStyle name="_Row1_INVESTIMENTI PER SETTORE 27.01.04 5 2" xfId="15600" xr:uid="{E6077DFC-9452-439B-B386-08A704A299FF}"/>
    <cellStyle name="_Row1_INVESTIMENTI PER SETTORE 27.01.04 5 2 2" xfId="28111" xr:uid="{282DF62A-1BE3-414C-A0AA-7E0B801394F7}"/>
    <cellStyle name="_Row1_INVESTIMENTI PER SETTORE 27.01.04 5 3" xfId="21184" xr:uid="{3CA0EB65-0B96-409D-A64D-0F27EA90F4E0}"/>
    <cellStyle name="_Row1_INVESTIMENTI PER SETTORE 27.01.04 6" xfId="7754" xr:uid="{8C82F98F-24FE-444A-97AB-04307EBCF544}"/>
    <cellStyle name="_Row1_INVESTIMENTI PER SETTORE 27.01.04 6 2" xfId="20965" xr:uid="{2B765B57-B191-4934-B081-B836AFD2E646}"/>
    <cellStyle name="_Row1_ITEDI - Prov. On. OP. STRA. BDG 04" xfId="2738" xr:uid="{17BDD223-D4E7-47A6-9961-5BA480A0EDAF}"/>
    <cellStyle name="_Row1_Iveco " xfId="2739" xr:uid="{A1834451-C34D-49E4-AAE9-D9862860C304}"/>
    <cellStyle name="_Row1_Iveco  2" xfId="2740" xr:uid="{54C699ED-6372-4772-BE19-27885E94A5A0}"/>
    <cellStyle name="_Row1_Iveco  2 2" xfId="8634" xr:uid="{0EC55D38-0E19-4465-AF75-CB5737FADA14}"/>
    <cellStyle name="_Row1_Iveco  2 2 2" xfId="15926" xr:uid="{B0BEFDB6-FCD2-44DF-AA41-8AACA177A76B}"/>
    <cellStyle name="_Row1_Iveco  2 2 2 2" xfId="28437" xr:uid="{A0D938BC-BD66-4DF9-ADD3-F9D18F9C26A0}"/>
    <cellStyle name="_Row1_Iveco  2 2 3" xfId="21518" xr:uid="{F8136A07-6338-48D7-9230-E35462A91BF5}"/>
    <cellStyle name="_Row1_Iveco  2 3" xfId="8289" xr:uid="{58238AAC-5C47-4416-9315-E023C3994876}"/>
    <cellStyle name="_Row1_Iveco  2 3 2" xfId="15590" xr:uid="{F3154C9F-ECF5-4601-A491-81698E2C927E}"/>
    <cellStyle name="_Row1_Iveco  2 3 2 2" xfId="28101" xr:uid="{E0C9B40C-C157-41C8-B87E-CD177AC11832}"/>
    <cellStyle name="_Row1_Iveco  2 3 3" xfId="21173" xr:uid="{E0C94887-E9D0-4C33-976D-78CF0901CCAE}"/>
    <cellStyle name="_Row1_Iveco  2 4" xfId="7809" xr:uid="{E750A930-35A3-4DFF-9785-32A59A062083}"/>
    <cellStyle name="_Row1_Iveco  2 4 2" xfId="21020" xr:uid="{9E2F8234-B3F6-4DA1-9BCB-A5E3998C5511}"/>
    <cellStyle name="_Row1_Iveco  3" xfId="2741" xr:uid="{CDE4B8A4-5DE6-44A9-BEFA-E7118CFD1BD1}"/>
    <cellStyle name="_Row1_Iveco  3 2" xfId="8635" xr:uid="{975F1F7B-C470-44BD-8103-FB41C0CF9D18}"/>
    <cellStyle name="_Row1_Iveco  3 2 2" xfId="15927" xr:uid="{C9CCB484-20A2-42B8-89A9-8C13B56C6E70}"/>
    <cellStyle name="_Row1_Iveco  3 2 2 2" xfId="28438" xr:uid="{3F4669B0-2D42-4B35-BD61-95D188958F29}"/>
    <cellStyle name="_Row1_Iveco  3 2 3" xfId="21519" xr:uid="{C6A67696-5D23-4E87-903B-841BD41EFD82}"/>
    <cellStyle name="_Row1_Iveco  3 3" xfId="8288" xr:uid="{D4FBA506-76C0-43DF-A9C0-03BAB6EAF519}"/>
    <cellStyle name="_Row1_Iveco  3 3 2" xfId="15589" xr:uid="{C9367937-2D5F-436A-81AD-E0773068EB83}"/>
    <cellStyle name="_Row1_Iveco  3 3 2 2" xfId="28100" xr:uid="{134F8B08-DD61-4C57-A24E-A5578FB2E9D9}"/>
    <cellStyle name="_Row1_Iveco  3 3 3" xfId="21172" xr:uid="{54FDDA08-24B4-45B7-8F1B-ACFCF3C7B57A}"/>
    <cellStyle name="_Row1_Iveco  3 4" xfId="7819" xr:uid="{0D91056C-E746-45EA-BBDB-76A0B2057971}"/>
    <cellStyle name="_Row1_Iveco  3 4 2" xfId="21030" xr:uid="{16C96A4E-36A8-4020-B409-483BBB7EFA9E}"/>
    <cellStyle name="_Row1_Iveco  4" xfId="8633" xr:uid="{012BA1AD-3EDE-4C64-8F94-8C1C98763BE5}"/>
    <cellStyle name="_Row1_Iveco  4 2" xfId="15925" xr:uid="{21732946-CA3A-4951-B80C-E90A44E64663}"/>
    <cellStyle name="_Row1_Iveco  4 2 2" xfId="28436" xr:uid="{F4F193F2-9EE1-43D7-A386-E121A7D3F71A}"/>
    <cellStyle name="_Row1_Iveco  4 3" xfId="21517" xr:uid="{D19C50A6-B779-4E4B-8116-56ECCE775196}"/>
    <cellStyle name="_Row1_Iveco  5" xfId="8290" xr:uid="{2CBC515C-1D9D-464C-81F9-EAE90C3EB7DB}"/>
    <cellStyle name="_Row1_Iveco  5 2" xfId="15591" xr:uid="{A8BD5465-E8BD-4204-B954-176309428F60}"/>
    <cellStyle name="_Row1_Iveco  5 2 2" xfId="28102" xr:uid="{B5ADA326-3E0F-42F0-B448-854ECB68CDF0}"/>
    <cellStyle name="_Row1_Iveco  5 3" xfId="21174" xr:uid="{29A517DE-81D2-4BAE-A7D9-2BFBA5282E36}"/>
    <cellStyle name="_Row1_Iveco  6" xfId="7778" xr:uid="{2A7CEADB-1EDB-41DE-8702-2017E09A7663}"/>
    <cellStyle name="_Row1_Iveco  6 2" xfId="20989" xr:uid="{FAF7D490-6670-4371-93EC-A08740C61E98}"/>
    <cellStyle name="_Row1_Iveco - TDB Quality_15_03_04" xfId="2742" xr:uid="{4F01BF90-3102-4CA1-84E6-6B9B1E4104FC}"/>
    <cellStyle name="_Row1_Iveco - TDB Quality_15_03_04 2" xfId="2743" xr:uid="{50A96660-9D95-4312-80EB-45D7A78EA9FC}"/>
    <cellStyle name="_Row1_Iveco - TDB Quality_15_03_04 2 2" xfId="8637" xr:uid="{820BB72E-D18F-4137-B67C-0EADF92EEE74}"/>
    <cellStyle name="_Row1_Iveco - TDB Quality_15_03_04 2 2 2" xfId="15929" xr:uid="{8EDD4753-CC2D-4A22-BF03-557C12DF66EB}"/>
    <cellStyle name="_Row1_Iveco - TDB Quality_15_03_04 2 2 2 2" xfId="28440" xr:uid="{4B39D38A-23BB-440C-A800-C9EDA40E10C4}"/>
    <cellStyle name="_Row1_Iveco - TDB Quality_15_03_04 2 2 3" xfId="21521" xr:uid="{A7AA36D4-0E90-434A-A01A-D74A222C4775}"/>
    <cellStyle name="_Row1_Iveco - TDB Quality_15_03_04 2 3" xfId="8286" xr:uid="{933BBBC9-88B7-4296-BD4C-BF9B1EC00A06}"/>
    <cellStyle name="_Row1_Iveco - TDB Quality_15_03_04 2 3 2" xfId="15587" xr:uid="{F34E9BE8-7CA2-40DD-BA18-893C5F6507AB}"/>
    <cellStyle name="_Row1_Iveco - TDB Quality_15_03_04 2 3 2 2" xfId="28098" xr:uid="{4C64828B-C828-4539-8066-A377CE531CA8}"/>
    <cellStyle name="_Row1_Iveco - TDB Quality_15_03_04 2 3 3" xfId="21170" xr:uid="{D2BD51DC-2C96-44EC-93D4-D43DAA530A92}"/>
    <cellStyle name="_Row1_Iveco - TDB Quality_15_03_04 2 4" xfId="7825" xr:uid="{38D5D442-0037-48E0-A996-63C7AE626876}"/>
    <cellStyle name="_Row1_Iveco - TDB Quality_15_03_04 2 4 2" xfId="21035" xr:uid="{11E3F006-3579-4028-923D-E0150F97EC91}"/>
    <cellStyle name="_Row1_Iveco - TDB Quality_15_03_04 3" xfId="2744" xr:uid="{F4CF680B-7BEA-4FDC-9DCA-32C5AFBD1BFF}"/>
    <cellStyle name="_Row1_Iveco - TDB Quality_15_03_04 3 2" xfId="8638" xr:uid="{0C7DEF72-D839-407E-A00C-7CBF1489F280}"/>
    <cellStyle name="_Row1_Iveco - TDB Quality_15_03_04 3 2 2" xfId="15930" xr:uid="{EF62D54F-23AC-43B7-9353-04067C6AF9F9}"/>
    <cellStyle name="_Row1_Iveco - TDB Quality_15_03_04 3 2 2 2" xfId="28441" xr:uid="{8EF164AD-EFCE-4262-938E-59AFCE1EC959}"/>
    <cellStyle name="_Row1_Iveco - TDB Quality_15_03_04 3 2 3" xfId="21522" xr:uid="{3DE9D410-FB57-4199-A184-9791D4879F2B}"/>
    <cellStyle name="_Row1_Iveco - TDB Quality_15_03_04 3 3" xfId="8285" xr:uid="{C25FC704-F9D8-4FCA-A5E8-F82E51D8D5BC}"/>
    <cellStyle name="_Row1_Iveco - TDB Quality_15_03_04 3 3 2" xfId="15586" xr:uid="{FBD03DE4-5E3F-48C4-B17A-343091BFA740}"/>
    <cellStyle name="_Row1_Iveco - TDB Quality_15_03_04 3 3 2 2" xfId="28097" xr:uid="{F45AFEDF-33BE-4F3F-A262-BE4E9D3BC5CF}"/>
    <cellStyle name="_Row1_Iveco - TDB Quality_15_03_04 3 3 3" xfId="21169" xr:uid="{BD9C8C94-3F07-4344-9D0C-606A590E3678}"/>
    <cellStyle name="_Row1_Iveco - TDB Quality_15_03_04 3 4" xfId="7826" xr:uid="{98DFADB1-365E-4141-95DB-6EF5807EC592}"/>
    <cellStyle name="_Row1_Iveco - TDB Quality_15_03_04 3 4 2" xfId="21036" xr:uid="{858B6F8F-5C99-4D57-8623-C15B23FE165E}"/>
    <cellStyle name="_Row1_Iveco - TDB Quality_15_03_04 4" xfId="8636" xr:uid="{6E3162B4-3649-4B64-A02E-63A66F6E5AEC}"/>
    <cellStyle name="_Row1_Iveco - TDB Quality_15_03_04 4 2" xfId="15928" xr:uid="{7C54484B-0480-4DDC-A7E7-577A1D5CF0F1}"/>
    <cellStyle name="_Row1_Iveco - TDB Quality_15_03_04 4 2 2" xfId="28439" xr:uid="{B286353E-63B7-4A7D-8DAA-F471DB4613CF}"/>
    <cellStyle name="_Row1_Iveco - TDB Quality_15_03_04 4 3" xfId="21520" xr:uid="{6EC84A91-2304-4DC1-BE7C-4D8F3ABB3304}"/>
    <cellStyle name="_Row1_Iveco - TDB Quality_15_03_04 5" xfId="8287" xr:uid="{92D63646-6A75-4C89-B212-19730960999F}"/>
    <cellStyle name="_Row1_Iveco - TDB Quality_15_03_04 5 2" xfId="15588" xr:uid="{E2E7DC83-C4D2-4D66-BFB5-78D77178D967}"/>
    <cellStyle name="_Row1_Iveco - TDB Quality_15_03_04 5 2 2" xfId="28099" xr:uid="{C4B8FE04-2AEF-4379-AEB9-29FFE00B98BB}"/>
    <cellStyle name="_Row1_Iveco - TDB Quality_15_03_04 5 3" xfId="21171" xr:uid="{3570E3D0-8784-4781-B832-1F106549542F}"/>
    <cellStyle name="_Row1_Iveco - TDB Quality_15_03_04 6" xfId="7824" xr:uid="{7A1AB853-DE51-4F9D-BEB0-CA917BB4F546}"/>
    <cellStyle name="_Row1_Iveco - TDB Quality_15_03_04 6 2" xfId="21034" xr:uid="{7E591461-0200-4205-B64C-485A3F78A541}"/>
    <cellStyle name="_Row1_MEMO con TABELLE" xfId="2745" xr:uid="{819E9DAA-8BE7-4489-A5BF-569D72117470}"/>
    <cellStyle name="_Row1_MEMO con TABELLE 2" xfId="2746" xr:uid="{8DD079D2-09B0-4D89-B7C0-DD0AB74C8015}"/>
    <cellStyle name="_Row1_MEMO con TABELLE 2 2" xfId="8640" xr:uid="{B6D4289D-5CD8-48A9-903E-827DB18BB9EE}"/>
    <cellStyle name="_Row1_MEMO con TABELLE 2 2 2" xfId="15932" xr:uid="{E3B2E976-4811-4FD6-800F-E6634DC8FAF1}"/>
    <cellStyle name="_Row1_MEMO con TABELLE 2 2 2 2" xfId="28443" xr:uid="{FEE6D36D-23DE-47DA-8587-ECA592693EBA}"/>
    <cellStyle name="_Row1_MEMO con TABELLE 2 2 3" xfId="21524" xr:uid="{29C78F13-E4EC-414E-9EB1-3F71E3C571CA}"/>
    <cellStyle name="_Row1_MEMO con TABELLE 2 3" xfId="8282" xr:uid="{E003B822-7BA8-4F89-93E7-EB82EB86A09D}"/>
    <cellStyle name="_Row1_MEMO con TABELLE 2 3 2" xfId="15583" xr:uid="{7ED7B9BC-271D-464A-9BAE-927F8E548B81}"/>
    <cellStyle name="_Row1_MEMO con TABELLE 2 3 2 2" xfId="28094" xr:uid="{495ED5FD-BFB3-40AA-86EC-EEA4B5A99699}"/>
    <cellStyle name="_Row1_MEMO con TABELLE 2 3 3" xfId="21166" xr:uid="{3900A427-245A-47C4-970B-F992BC68B8D8}"/>
    <cellStyle name="_Row1_MEMO con TABELLE 2 4" xfId="7846" xr:uid="{970779B5-51CC-4407-BAEA-A664456EF7D4}"/>
    <cellStyle name="_Row1_MEMO con TABELLE 2 4 2" xfId="21047" xr:uid="{9A87F7E8-CF26-4C45-903E-507B22CF23AA}"/>
    <cellStyle name="_Row1_MEMO con TABELLE 3" xfId="2747" xr:uid="{CE228597-2662-4991-AD8B-2132E639C777}"/>
    <cellStyle name="_Row1_MEMO con TABELLE 3 2" xfId="8641" xr:uid="{F6FD356D-0BD5-4BBD-9EB5-195954D04F71}"/>
    <cellStyle name="_Row1_MEMO con TABELLE 3 2 2" xfId="15933" xr:uid="{136E2044-9EC3-4C6E-BB80-3D57C037EE93}"/>
    <cellStyle name="_Row1_MEMO con TABELLE 3 2 2 2" xfId="28444" xr:uid="{6FDAFF8C-131A-4EA8-B833-8B93C8565053}"/>
    <cellStyle name="_Row1_MEMO con TABELLE 3 2 3" xfId="21525" xr:uid="{7A1F1837-9BA3-4EE0-87BD-51CDCDDB0C2E}"/>
    <cellStyle name="_Row1_MEMO con TABELLE 3 3" xfId="8275" xr:uid="{97B04B5B-1EF1-4D38-AF48-5189536DCE19}"/>
    <cellStyle name="_Row1_MEMO con TABELLE 3 3 2" xfId="15576" xr:uid="{B64AE1D4-0939-426F-8EAD-62DBDFCCE5B0}"/>
    <cellStyle name="_Row1_MEMO con TABELLE 3 3 2 2" xfId="28087" xr:uid="{FB381320-6C47-4292-9BD0-A2BF703E4A1C}"/>
    <cellStyle name="_Row1_MEMO con TABELLE 3 3 3" xfId="21165" xr:uid="{47040874-84EC-4BA0-9DD7-EF33DD5AE748}"/>
    <cellStyle name="_Row1_MEMO con TABELLE 3 4" xfId="7847" xr:uid="{1D799D6C-1270-4F4B-89BE-3F4140BFF68D}"/>
    <cellStyle name="_Row1_MEMO con TABELLE 3 4 2" xfId="21048" xr:uid="{A771A188-EFBF-4028-933A-52482CDAE6B6}"/>
    <cellStyle name="_Row1_MEMO con TABELLE 4" xfId="8639" xr:uid="{F5FF2ED3-B31F-46D5-A03A-ED4ABA0F930E}"/>
    <cellStyle name="_Row1_MEMO con TABELLE 4 2" xfId="15931" xr:uid="{6F295964-C00A-46CB-AC07-21A6571A5183}"/>
    <cellStyle name="_Row1_MEMO con TABELLE 4 2 2" xfId="28442" xr:uid="{EE050777-18E7-408E-95AD-5FF213D6BBDF}"/>
    <cellStyle name="_Row1_MEMO con TABELLE 4 3" xfId="21523" xr:uid="{12959237-47DC-42CA-A64F-D128579EED46}"/>
    <cellStyle name="_Row1_MEMO con TABELLE 5" xfId="8283" xr:uid="{909EB5CD-8670-4902-9D51-AE9727966996}"/>
    <cellStyle name="_Row1_MEMO con TABELLE 5 2" xfId="15584" xr:uid="{BA7B15D3-0237-4D86-84E3-DC46869CC267}"/>
    <cellStyle name="_Row1_MEMO con TABELLE 5 2 2" xfId="28095" xr:uid="{9BBE7B59-ABDD-4333-9DF0-F79813007A6F}"/>
    <cellStyle name="_Row1_MEMO con TABELLE 5 3" xfId="21167" xr:uid="{A2F78648-1105-4FF5-B917-F4D442D9C095}"/>
    <cellStyle name="_Row1_MEMO con TABELLE 6" xfId="7845" xr:uid="{3C5FFFC7-1B5C-4190-9B85-7E297764E52D}"/>
    <cellStyle name="_Row1_MEMO con TABELLE 6 2" xfId="21046" xr:uid="{9BC21E38-2F36-4CD4-8BE8-7D67E20C8AB7}"/>
    <cellStyle name="_Row1_MIS 22" xfId="2748" xr:uid="{09B4D79D-A01D-4F98-9239-C75F5D65A258}"/>
    <cellStyle name="_Row1_MIS 23" xfId="2749" xr:uid="{F986ED08-EBE2-4192-8EFA-242AED684413}"/>
    <cellStyle name="_Row1_MIS 25" xfId="2750" xr:uid="{7241B4E2-CFBC-4870-8FF5-2435412C014D}"/>
    <cellStyle name="_Row1_MIS 26" xfId="2751" xr:uid="{92EA2490-14C3-41A0-9E53-22EB953FABD0}"/>
    <cellStyle name="_Row1_MIS2" xfId="2752" xr:uid="{FD6F2C0D-53DC-4B1B-A3A6-1F935DCEDB92}"/>
    <cellStyle name="_Row1_MIS2_1" xfId="2753" xr:uid="{BDFBB4BF-8149-4EF7-B8FB-F9D264A46A0C}"/>
    <cellStyle name="_Row1_MOD-PRINCIPALI INIZIATIVE1" xfId="2754" xr:uid="{240751CB-EBE8-42ED-B7AF-DD2D26E96CCD}"/>
    <cellStyle name="_Row1_MOD-PRINCIPALI INIZIATIVE1 2" xfId="2755" xr:uid="{BE1B5794-422F-4C88-8FB6-486A4A815853}"/>
    <cellStyle name="_Row1_MOD-PRINCIPALI INIZIATIVE1 2 2" xfId="8647" xr:uid="{F77A735C-E024-472D-A7F4-0CEA2237FF0D}"/>
    <cellStyle name="_Row1_MOD-PRINCIPALI INIZIATIVE1 2 2 2" xfId="15938" xr:uid="{8464E529-0686-47D0-864A-13468CE78B51}"/>
    <cellStyle name="_Row1_MOD-PRINCIPALI INIZIATIVE1 2 2 2 2" xfId="28449" xr:uid="{9735B1AA-6488-44B4-B2B3-95CAA0241003}"/>
    <cellStyle name="_Row1_MOD-PRINCIPALI INIZIATIVE1 2 2 3" xfId="21531" xr:uid="{BF0A9203-B51B-48B1-8BA7-DE2D81EAE9AF}"/>
    <cellStyle name="_Row1_MOD-PRINCIPALI INIZIATIVE1 2 3" xfId="8255" xr:uid="{4F963C55-16DC-4B7F-9456-54C1E2BCF084}"/>
    <cellStyle name="_Row1_MOD-PRINCIPALI INIZIATIVE1 2 3 2" xfId="15561" xr:uid="{86D1F7B5-9C50-426C-9103-E6CFB10AA444}"/>
    <cellStyle name="_Row1_MOD-PRINCIPALI INIZIATIVE1 2 3 2 2" xfId="28072" xr:uid="{B3D97693-521C-4356-A383-FB417E03C897}"/>
    <cellStyle name="_Row1_MOD-PRINCIPALI INIZIATIVE1 2 3 3" xfId="21158" xr:uid="{9D318E1D-0B5B-449B-81C6-9601066E2415}"/>
    <cellStyle name="_Row1_MOD-PRINCIPALI INIZIATIVE1 2 4" xfId="8006" xr:uid="{E5C2512D-216A-4B27-BB55-6A0733C3BE85}"/>
    <cellStyle name="_Row1_MOD-PRINCIPALI INIZIATIVE1 2 4 2" xfId="21073" xr:uid="{09EA08C2-0D59-4340-AFD2-2CCD3FC7E675}"/>
    <cellStyle name="_Row1_MOD-PRINCIPALI INIZIATIVE1 3" xfId="2756" xr:uid="{CB9FBE93-6022-496A-9E13-4F1880FFFA38}"/>
    <cellStyle name="_Row1_MOD-PRINCIPALI INIZIATIVE1 3 2" xfId="8648" xr:uid="{E6E16AAF-CEE5-4FA5-BB7B-90E4BFF16DBF}"/>
    <cellStyle name="_Row1_MOD-PRINCIPALI INIZIATIVE1 3 2 2" xfId="15939" xr:uid="{B5A7BD0E-652A-4CA5-AE57-203F43076A28}"/>
    <cellStyle name="_Row1_MOD-PRINCIPALI INIZIATIVE1 3 2 2 2" xfId="28450" xr:uid="{F7543DC8-CFA3-46C1-AA0B-657E693344B3}"/>
    <cellStyle name="_Row1_MOD-PRINCIPALI INIZIATIVE1 3 2 3" xfId="21532" xr:uid="{FAC6E7C8-0832-4BB1-B0E3-49955F9EFBAC}"/>
    <cellStyle name="_Row1_MOD-PRINCIPALI INIZIATIVE1 3 3" xfId="8251" xr:uid="{5FAE9162-B809-467B-A704-CD0A13534FAE}"/>
    <cellStyle name="_Row1_MOD-PRINCIPALI INIZIATIVE1 3 3 2" xfId="15557" xr:uid="{7F1E0931-40A8-485E-88DF-9F33A3EE08C4}"/>
    <cellStyle name="_Row1_MOD-PRINCIPALI INIZIATIVE1 3 3 2 2" xfId="28068" xr:uid="{EAD000D2-7CEB-4529-87C8-34D74D0C631C}"/>
    <cellStyle name="_Row1_MOD-PRINCIPALI INIZIATIVE1 3 3 3" xfId="21157" xr:uid="{8CC25CA5-AE89-4085-9D9C-608E613C9A9A}"/>
    <cellStyle name="_Row1_MOD-PRINCIPALI INIZIATIVE1 3 4" xfId="8022" xr:uid="{6421FE1A-7765-4868-BD68-799C06DA0325}"/>
    <cellStyle name="_Row1_MOD-PRINCIPALI INIZIATIVE1 3 4 2" xfId="21079" xr:uid="{43E462FA-E2A6-44CD-AE77-C877A60DBC89}"/>
    <cellStyle name="_Row1_MOD-PRINCIPALI INIZIATIVE1 4" xfId="8646" xr:uid="{7C9E956C-D54C-468F-BA66-52888E19B5A5}"/>
    <cellStyle name="_Row1_MOD-PRINCIPALI INIZIATIVE1 4 2" xfId="15937" xr:uid="{174C7E10-E510-48DD-9CFB-32AD34E86C2E}"/>
    <cellStyle name="_Row1_MOD-PRINCIPALI INIZIATIVE1 4 2 2" xfId="28448" xr:uid="{F7E4AEC7-0AF5-477A-98B2-F475C0DA3735}"/>
    <cellStyle name="_Row1_MOD-PRINCIPALI INIZIATIVE1 4 3" xfId="21530" xr:uid="{C28783F2-C567-470A-A2CB-8748DECE1113}"/>
    <cellStyle name="_Row1_MOD-PRINCIPALI INIZIATIVE1 5" xfId="8256" xr:uid="{CB619D96-A888-4778-8D0B-B8A17E19C6B8}"/>
    <cellStyle name="_Row1_MOD-PRINCIPALI INIZIATIVE1 5 2" xfId="15562" xr:uid="{630A7583-6F3E-4CFD-8640-3504F2CA1D94}"/>
    <cellStyle name="_Row1_MOD-PRINCIPALI INIZIATIVE1 5 2 2" xfId="28073" xr:uid="{253EC6F1-7E3E-41AB-BDC6-0E45C0ED2AF8}"/>
    <cellStyle name="_Row1_MOD-PRINCIPALI INIZIATIVE1 5 3" xfId="21159" xr:uid="{3CDFD292-FEB1-4705-88AE-A65D4D8E76AC}"/>
    <cellStyle name="_Row1_MOD-PRINCIPALI INIZIATIVE1 6" xfId="7974" xr:uid="{B0FC32A5-25C2-4CAC-B199-7ADD807779BF}"/>
    <cellStyle name="_Row1_MOD-PRINCIPALI INIZIATIVE1 6 2" xfId="21072" xr:uid="{D5299990-FE10-42A4-8FA6-B63E6F9E67CD}"/>
    <cellStyle name="_Row1_MODUL_BDG04_SETTORE SERVIZI" xfId="2757" xr:uid="{C7C5E306-347A-4438-A5C5-0E04693BC817}"/>
    <cellStyle name="_Row1_MODUL_BDG04_SETTORE SERVIZI 2" xfId="2758" xr:uid="{86A8AA42-418E-40F3-80A2-6E0A3EFDE745}"/>
    <cellStyle name="_Row1_MODUL_BDG04_SETTORE SERVIZI 2 2" xfId="8650" xr:uid="{B391D5BD-34CE-48FB-B1C6-B5EE4185E1AD}"/>
    <cellStyle name="_Row1_MODUL_BDG04_SETTORE SERVIZI 2 2 2" xfId="15941" xr:uid="{EE48D76D-2B85-422D-9BC0-4F66821E0B5E}"/>
    <cellStyle name="_Row1_MODUL_BDG04_SETTORE SERVIZI 2 2 2 2" xfId="28452" xr:uid="{9B02CB33-4DE5-4792-AD5C-A4589807EE89}"/>
    <cellStyle name="_Row1_MODUL_BDG04_SETTORE SERVIZI 2 2 3" xfId="21534" xr:uid="{08B7824D-1820-4F5B-846D-38614900CBBF}"/>
    <cellStyle name="_Row1_MODUL_BDG04_SETTORE SERVIZI 2 3" xfId="8246" xr:uid="{6AACCE1E-1DA8-4CA8-AA49-7172F401B9B1}"/>
    <cellStyle name="_Row1_MODUL_BDG04_SETTORE SERVIZI 2 3 2" xfId="15552" xr:uid="{89EC08EF-F9AF-4818-8C85-D6773B1A7326}"/>
    <cellStyle name="_Row1_MODUL_BDG04_SETTORE SERVIZI 2 3 2 2" xfId="28063" xr:uid="{A7573DD1-F6CE-4DB8-8306-A46A2FA9A9B5}"/>
    <cellStyle name="_Row1_MODUL_BDG04_SETTORE SERVIZI 2 3 3" xfId="21155" xr:uid="{A8BEBD89-2BB6-422D-A73F-63954A223DCD}"/>
    <cellStyle name="_Row1_MODUL_BDG04_SETTORE SERVIZI 2 4" xfId="8020" xr:uid="{736B4F2C-5852-4B27-908F-36E9EBBD0B97}"/>
    <cellStyle name="_Row1_MODUL_BDG04_SETTORE SERVIZI 2 4 2" xfId="21078" xr:uid="{D1107296-8DDF-4642-82B5-5EFDC94E3B5C}"/>
    <cellStyle name="_Row1_MODUL_BDG04_SETTORE SERVIZI 3" xfId="2759" xr:uid="{CB4031CA-D6D7-4262-B0D0-50EEAFB8BF6A}"/>
    <cellStyle name="_Row1_MODUL_BDG04_SETTORE SERVIZI 3 2" xfId="8651" xr:uid="{AF32F1C9-E96D-4E74-BC0B-D3FA0D883C88}"/>
    <cellStyle name="_Row1_MODUL_BDG04_SETTORE SERVIZI 3 2 2" xfId="15942" xr:uid="{FE2BB676-382A-48CA-B929-672028DC71E4}"/>
    <cellStyle name="_Row1_MODUL_BDG04_SETTORE SERVIZI 3 2 2 2" xfId="28453" xr:uid="{845D7067-6ABB-4B02-932B-BBB58450DE4A}"/>
    <cellStyle name="_Row1_MODUL_BDG04_SETTORE SERVIZI 3 2 3" xfId="21535" xr:uid="{1E69C25E-5F97-49B0-85AB-447AC1D08F68}"/>
    <cellStyle name="_Row1_MODUL_BDG04_SETTORE SERVIZI 3 3" xfId="8242" xr:uid="{6961EE8E-2519-4B82-ACA1-21C9FD053A75}"/>
    <cellStyle name="_Row1_MODUL_BDG04_SETTORE SERVIZI 3 3 2" xfId="15548" xr:uid="{7C3078DE-7EEE-4457-A832-E0DC1EDF615B}"/>
    <cellStyle name="_Row1_MODUL_BDG04_SETTORE SERVIZI 3 3 2 2" xfId="28059" xr:uid="{23272DBB-0BFD-4C5A-9EB1-345682A078B1}"/>
    <cellStyle name="_Row1_MODUL_BDG04_SETTORE SERVIZI 3 3 3" xfId="21154" xr:uid="{4DA9E3BB-1ADD-4A2B-A36B-330AB3727BC4}"/>
    <cellStyle name="_Row1_MODUL_BDG04_SETTORE SERVIZI 3 4" xfId="8025" xr:uid="{BD0006C1-7935-4A70-A790-0E1B0DDDFC14}"/>
    <cellStyle name="_Row1_MODUL_BDG04_SETTORE SERVIZI 3 4 2" xfId="21080" xr:uid="{1C06503E-0C10-4143-B44A-41C00A830D01}"/>
    <cellStyle name="_Row1_MODUL_BDG04_SETTORE SERVIZI 4" xfId="8649" xr:uid="{6C52D91F-B6EF-4D32-87FE-6E112162E2A6}"/>
    <cellStyle name="_Row1_MODUL_BDG04_SETTORE SERVIZI 4 2" xfId="15940" xr:uid="{61BD1007-D424-490B-9A69-1DA6A07A0FEB}"/>
    <cellStyle name="_Row1_MODUL_BDG04_SETTORE SERVIZI 4 2 2" xfId="28451" xr:uid="{E348B487-88B9-4A9E-A1FE-C5F7D7EB2357}"/>
    <cellStyle name="_Row1_MODUL_BDG04_SETTORE SERVIZI 4 3" xfId="21533" xr:uid="{C09B237A-4F00-4EE5-8C56-963F6C98BD3E}"/>
    <cellStyle name="_Row1_MODUL_BDG04_SETTORE SERVIZI 5" xfId="8247" xr:uid="{C9F4253A-116D-45B2-80C1-0913FF3CD005}"/>
    <cellStyle name="_Row1_MODUL_BDG04_SETTORE SERVIZI 5 2" xfId="15553" xr:uid="{E732D6E2-5CDB-4B3A-B53B-093E48AC9514}"/>
    <cellStyle name="_Row1_MODUL_BDG04_SETTORE SERVIZI 5 2 2" xfId="28064" xr:uid="{D54134C8-3355-4346-B2BA-BB6580D1B460}"/>
    <cellStyle name="_Row1_MODUL_BDG04_SETTORE SERVIZI 5 3" xfId="21156" xr:uid="{5441DCE3-A31F-43E5-8140-2C545A106F1A}"/>
    <cellStyle name="_Row1_MODUL_BDG04_SETTORE SERVIZI 6" xfId="8019" xr:uid="{3DA707CB-FAB0-4B8B-8A03-B407CE9B81F3}"/>
    <cellStyle name="_Row1_MODUL_BDG04_SETTORE SERVIZI 6 2" xfId="21077" xr:uid="{65290504-8CE1-4A89-9937-82B85FD3DC49}"/>
    <cellStyle name="_Row1_On Prov Str C13" xfId="2760" xr:uid="{55622A52-52CF-4E57-8919-443E3630A555}"/>
    <cellStyle name="_Row1_On Prov Str C13 2" xfId="2761" xr:uid="{7B7B58ED-AC5C-4C83-AA25-BC1135596A05}"/>
    <cellStyle name="_Row1_On Prov Str C13 2 2" xfId="8653" xr:uid="{701B0057-D34E-4408-92A2-2741E579EB82}"/>
    <cellStyle name="_Row1_On Prov Str C13 2 2 2" xfId="15944" xr:uid="{7CBA3EF0-1858-42EB-ACE5-D15437331608}"/>
    <cellStyle name="_Row1_On Prov Str C13 2 2 2 2" xfId="28455" xr:uid="{5FCA19F5-808E-46DC-BB82-9EFEC416054A}"/>
    <cellStyle name="_Row1_On Prov Str C13 2 2 3" xfId="21537" xr:uid="{FFB8D55C-FCC2-4381-B06B-0C38D052F4FA}"/>
    <cellStyle name="_Row1_On Prov Str C13 2 3" xfId="8237" xr:uid="{FEDDDD40-47FF-4B1D-9802-6F1DD04DC3C4}"/>
    <cellStyle name="_Row1_On Prov Str C13 2 3 2" xfId="15543" xr:uid="{A5C36E1B-C66C-4395-8D21-5B5633412999}"/>
    <cellStyle name="_Row1_On Prov Str C13 2 3 2 2" xfId="28054" xr:uid="{2F155E3D-7EAA-408F-8301-BECAAA565986}"/>
    <cellStyle name="_Row1_On Prov Str C13 2 3 3" xfId="21151" xr:uid="{C7C916C3-0C56-49FB-A56D-C397634062A6}"/>
    <cellStyle name="_Row1_On Prov Str C13 2 4" xfId="8027" xr:uid="{27883B9C-F078-46C9-A758-7099E3A43D18}"/>
    <cellStyle name="_Row1_On Prov Str C13 2 4 2" xfId="21082" xr:uid="{413083DA-D089-46AD-9EE8-FFADC5641EF1}"/>
    <cellStyle name="_Row1_On Prov Str C13 3" xfId="2762" xr:uid="{2B8A7FB0-AA00-4D79-888C-E867ED810D2D}"/>
    <cellStyle name="_Row1_On Prov Str C13 3 2" xfId="8654" xr:uid="{3CF854E9-F53D-46FF-9E43-34E95D9CD5C6}"/>
    <cellStyle name="_Row1_On Prov Str C13 3 2 2" xfId="15945" xr:uid="{B62EAC6E-E5EE-46E7-8E06-41388C799F8C}"/>
    <cellStyle name="_Row1_On Prov Str C13 3 2 2 2" xfId="28456" xr:uid="{8725A891-F4A6-42BE-9102-9E30E4E9015E}"/>
    <cellStyle name="_Row1_On Prov Str C13 3 2 3" xfId="21538" xr:uid="{3C05FC5C-EAAE-401F-8D0A-0B2C82851734}"/>
    <cellStyle name="_Row1_On Prov Str C13 3 3" xfId="8236" xr:uid="{9372AD32-B65D-4163-AEEC-5F9F91D5D8CB}"/>
    <cellStyle name="_Row1_On Prov Str C13 3 3 2" xfId="15542" xr:uid="{68EE5D76-848C-40BD-9608-1885E2774404}"/>
    <cellStyle name="_Row1_On Prov Str C13 3 3 2 2" xfId="28053" xr:uid="{94772B52-AEA9-474F-BE5E-587EAEE16890}"/>
    <cellStyle name="_Row1_On Prov Str C13 3 3 3" xfId="21150" xr:uid="{9CB9AB31-64D0-461F-A788-1B73CC002431}"/>
    <cellStyle name="_Row1_On Prov Str C13 3 4" xfId="8029" xr:uid="{7F0E74DE-E8EA-4F27-8C82-F24DD927AA9A}"/>
    <cellStyle name="_Row1_On Prov Str C13 3 4 2" xfId="21084" xr:uid="{FE9C5376-B178-4149-8C7B-06D750B9C9BA}"/>
    <cellStyle name="_Row1_On Prov Str C13 4" xfId="8652" xr:uid="{4FA8FDDB-0866-4F31-997C-3C7B537EA34E}"/>
    <cellStyle name="_Row1_On Prov Str C13 4 2" xfId="15943" xr:uid="{14F055A3-B9BD-4F1F-93F0-D033A3B238DB}"/>
    <cellStyle name="_Row1_On Prov Str C13 4 2 2" xfId="28454" xr:uid="{93AE6C2A-B3BC-4649-8160-85BD16D48419}"/>
    <cellStyle name="_Row1_On Prov Str C13 4 3" xfId="21536" xr:uid="{9398AF0D-D3BB-49C7-A0A1-A8FA466A452D}"/>
    <cellStyle name="_Row1_On Prov Str C13 5" xfId="8238" xr:uid="{47B144A1-66C3-4865-A831-4F214DC6975E}"/>
    <cellStyle name="_Row1_On Prov Str C13 5 2" xfId="15544" xr:uid="{77DFC9B6-CD37-44A0-9823-B1748DC1BAE9}"/>
    <cellStyle name="_Row1_On Prov Str C13 5 2 2" xfId="28055" xr:uid="{304E6CD1-351B-4479-B597-84CC9B150265}"/>
    <cellStyle name="_Row1_On Prov Str C13 5 3" xfId="21152" xr:uid="{E2458617-DE46-42F7-8075-26BB7EBC4649}"/>
    <cellStyle name="_Row1_On Prov Str C13 6" xfId="8026" xr:uid="{8A82703C-35E0-4B42-B3C2-DF5D299BDFC8}"/>
    <cellStyle name="_Row1_On Prov Str C13 6 2" xfId="21081" xr:uid="{F7ED3187-ED12-4DB3-8CEF-A79609D81287}"/>
    <cellStyle name="_Row1_ONERI E PROVENTI PER QRT" xfId="2763" xr:uid="{2BE53BFE-793B-447D-9B1F-2D30E20AD436}"/>
    <cellStyle name="_Row1_Oneri_proventi_straordinari budget 2005" xfId="2764" xr:uid="{31C35D13-C727-4015-9EB5-A4A70A5E67EB}"/>
    <cellStyle name="_Row1_Oneri_proventi_straordinari budget 2005 2" xfId="2765" xr:uid="{CA25C08A-E7E1-4D43-B26A-C70412DCB0B0}"/>
    <cellStyle name="_Row1_Oneri_proventi_straordinari budget 2005 2 2" xfId="8656" xr:uid="{F1D20253-BF3B-4DB3-9A6E-433D168C333A}"/>
    <cellStyle name="_Row1_Oneri_proventi_straordinari budget 2005 2 2 2" xfId="15947" xr:uid="{0EB999C2-DF63-4C39-85F0-C5992CFCECCE}"/>
    <cellStyle name="_Row1_Oneri_proventi_straordinari budget 2005 2 2 2 2" xfId="28458" xr:uid="{F512F4BD-3354-4C70-97B2-4BFA32A51F7A}"/>
    <cellStyle name="_Row1_Oneri_proventi_straordinari budget 2005 2 2 3" xfId="21540" xr:uid="{EE97A7AA-15ED-42F9-B41F-7379E0C2120E}"/>
    <cellStyle name="_Row1_Oneri_proventi_straordinari budget 2005 2 3" xfId="8224" xr:uid="{D76AC2EE-BCD6-41BB-B846-B9A59DC454C6}"/>
    <cellStyle name="_Row1_Oneri_proventi_straordinari budget 2005 2 3 2" xfId="15531" xr:uid="{5A57601F-BC88-4A22-BA72-A5E209C7AC2A}"/>
    <cellStyle name="_Row1_Oneri_proventi_straordinari budget 2005 2 3 2 2" xfId="28042" xr:uid="{14C6E752-B5E7-4540-835D-D21F96C30C44}"/>
    <cellStyle name="_Row1_Oneri_proventi_straordinari budget 2005 2 3 3" xfId="21147" xr:uid="{F0F77B28-3B68-46A5-A516-CD0E0739206A}"/>
    <cellStyle name="_Row1_Oneri_proventi_straordinari budget 2005 2 4" xfId="8085" xr:uid="{96695804-5F0C-41BB-ACD7-F457A0A626BA}"/>
    <cellStyle name="_Row1_Oneri_proventi_straordinari budget 2005 2 4 2" xfId="21104" xr:uid="{EECE5FB0-98C8-40C0-B984-99B393050D62}"/>
    <cellStyle name="_Row1_Oneri_proventi_straordinari budget 2005 3" xfId="2766" xr:uid="{746D2DAE-D7DA-4DFE-8553-2FD20A30F5FB}"/>
    <cellStyle name="_Row1_Oneri_proventi_straordinari budget 2005 3 2" xfId="8657" xr:uid="{A947F219-43EC-4E97-9E19-247EA57E6134}"/>
    <cellStyle name="_Row1_Oneri_proventi_straordinari budget 2005 3 2 2" xfId="15948" xr:uid="{70E197EA-364E-4061-9160-D465B595CFE3}"/>
    <cellStyle name="_Row1_Oneri_proventi_straordinari budget 2005 3 2 2 2" xfId="28459" xr:uid="{4628F55A-99FA-456D-A7E5-1AA1E1CDD746}"/>
    <cellStyle name="_Row1_Oneri_proventi_straordinari budget 2005 3 2 3" xfId="21541" xr:uid="{35B92724-6373-463C-9283-89F10D699328}"/>
    <cellStyle name="_Row1_Oneri_proventi_straordinari budget 2005 3 3" xfId="8223" xr:uid="{9AD069FD-3216-4311-B47C-4AB1D6E502E5}"/>
    <cellStyle name="_Row1_Oneri_proventi_straordinari budget 2005 3 3 2" xfId="15530" xr:uid="{C1D481B8-74C4-4390-8B4E-840D696BD18F}"/>
    <cellStyle name="_Row1_Oneri_proventi_straordinari budget 2005 3 3 2 2" xfId="28041" xr:uid="{675F65D2-66D0-4482-A4DB-7ECBD41FFFB1}"/>
    <cellStyle name="_Row1_Oneri_proventi_straordinari budget 2005 3 3 3" xfId="21146" xr:uid="{41C7AC03-DC19-4CBB-8C43-0E4E1C3DE6E8}"/>
    <cellStyle name="_Row1_Oneri_proventi_straordinari budget 2005 3 4" xfId="8086" xr:uid="{39518EA6-982B-4FA5-AB23-554C92B3A5EC}"/>
    <cellStyle name="_Row1_Oneri_proventi_straordinari budget 2005 3 4 2" xfId="21105" xr:uid="{2F3E4E89-F2FA-4E3C-B5F8-88B8BCE40053}"/>
    <cellStyle name="_Row1_Oneri_proventi_straordinari budget 2005 4" xfId="8655" xr:uid="{8ABFC1B0-3A49-4BEE-813F-697ACF63E45F}"/>
    <cellStyle name="_Row1_Oneri_proventi_straordinari budget 2005 4 2" xfId="15946" xr:uid="{7730FD7C-87B4-43B8-B1AD-3E88C0748A41}"/>
    <cellStyle name="_Row1_Oneri_proventi_straordinari budget 2005 4 2 2" xfId="28457" xr:uid="{3778101B-8091-4F68-95EB-63A0F210B5F4}"/>
    <cellStyle name="_Row1_Oneri_proventi_straordinari budget 2005 4 3" xfId="21539" xr:uid="{400931A3-5316-43E9-9338-012788632D8B}"/>
    <cellStyle name="_Row1_Oneri_proventi_straordinari budget 2005 5" xfId="8234" xr:uid="{898CB677-7343-47BD-9F87-4D5C26783F9F}"/>
    <cellStyle name="_Row1_Oneri_proventi_straordinari budget 2005 5 2" xfId="15541" xr:uid="{7636D060-3666-45E8-81C3-83DBFCB7C408}"/>
    <cellStyle name="_Row1_Oneri_proventi_straordinari budget 2005 5 2 2" xfId="28052" xr:uid="{477E986E-4E12-4B54-8E0C-4D0D478F3AB7}"/>
    <cellStyle name="_Row1_Oneri_proventi_straordinari budget 2005 5 3" xfId="21148" xr:uid="{8756DE1D-23A8-4552-89A4-65482F371563}"/>
    <cellStyle name="_Row1_Oneri_proventi_straordinari budget 2005 6" xfId="8081" xr:uid="{948E9D75-C4C1-4603-B4FF-1BD8F20026A9}"/>
    <cellStyle name="_Row1_Oneri_proventi_straordinari budget 2005 6 2" xfId="21103" xr:uid="{D8EC0B85-858D-48ED-AFC3-425E5E23F4C4}"/>
    <cellStyle name="_Row1_Operativi e Straordinari CNH" xfId="2767" xr:uid="{3B886356-950E-4DC2-AF59-72BB01256CC3}"/>
    <cellStyle name="_Row1_Operativi e Straordinari Iveco" xfId="2768" xr:uid="{28A114EE-E6E6-4407-9D48-88EF2325EC6B}"/>
    <cellStyle name="_Row1_PartSINT" xfId="2769" xr:uid="{9038CB82-9712-491F-9B52-6FFC51DE4FCE}"/>
    <cellStyle name="_Row1_Perim 2004 e 4 T" xfId="2770" xr:uid="{762B42CA-3A7B-4A41-ADD3-6E62BFF6EE9F}"/>
    <cellStyle name="_Row1_Pivot ABC" xfId="2771" xr:uid="{229505E7-317B-4D9F-B75F-25F66225B81E}"/>
    <cellStyle name="_Row1_Pivot ABC 2" xfId="2772" xr:uid="{8F83B69B-0C54-4249-8F64-06F1C336E531}"/>
    <cellStyle name="_Row1_Pivot ABC 2 2" xfId="8662" xr:uid="{E8AFA1D6-2AFA-4EB0-B58A-F55DD1E1BCC4}"/>
    <cellStyle name="_Row1_Pivot ABC 2 2 2" xfId="15952" xr:uid="{111FDE7D-C0F3-4BD7-9EEC-CDF032295EC9}"/>
    <cellStyle name="_Row1_Pivot ABC 2 2 2 2" xfId="28463" xr:uid="{E5D032EC-FD1A-4A36-8079-98D16627EB00}"/>
    <cellStyle name="_Row1_Pivot ABC 2 2 3" xfId="21546" xr:uid="{F2004E8A-0903-46B2-9D75-C83C94978764}"/>
    <cellStyle name="_Row1_Pivot ABC 2 3" xfId="8214" xr:uid="{43D8AFF2-D012-408D-BA7F-CCAADF6D2A5E}"/>
    <cellStyle name="_Row1_Pivot ABC 2 3 2" xfId="15525" xr:uid="{A2987290-C5E6-48A6-8E87-26DB638772E4}"/>
    <cellStyle name="_Row1_Pivot ABC 2 3 2 2" xfId="28036" xr:uid="{4D2A3908-1165-45E2-8C01-6EF760D75BA4}"/>
    <cellStyle name="_Row1_Pivot ABC 2 3 3" xfId="21140" xr:uid="{8620CBD0-DC44-4F09-952E-E695BC956B28}"/>
    <cellStyle name="_Row1_Pivot ABC 2 4" xfId="8147" xr:uid="{130B0D4E-C0CC-4ED9-9E38-E5A1FDE36FFE}"/>
    <cellStyle name="_Row1_Pivot ABC 2 4 2" xfId="21119" xr:uid="{2469D572-F412-44FE-BAD8-96C6675FA976}"/>
    <cellStyle name="_Row1_Pivot ABC 3" xfId="2773" xr:uid="{6D1BB8B5-C29D-4438-A254-9857D2D349F3}"/>
    <cellStyle name="_Row1_Pivot ABC 3 2" xfId="8663" xr:uid="{9BDF3E0A-B326-4492-A8B1-7B0ED10F8285}"/>
    <cellStyle name="_Row1_Pivot ABC 3 2 2" xfId="15953" xr:uid="{D908E44F-30E2-4C0F-9876-F6A8212C3025}"/>
    <cellStyle name="_Row1_Pivot ABC 3 2 2 2" xfId="28464" xr:uid="{B143256E-D714-4D36-8123-AD0A8E91003F}"/>
    <cellStyle name="_Row1_Pivot ABC 3 2 3" xfId="21547" xr:uid="{B7FD5740-A69C-4AA6-8E05-AA946DBC0C20}"/>
    <cellStyle name="_Row1_Pivot ABC 3 3" xfId="8241" xr:uid="{BEA99B9E-8789-4E97-8072-C004AE5CFB67}"/>
    <cellStyle name="_Row1_Pivot ABC 3 3 2" xfId="15547" xr:uid="{0F60A9F3-90F6-4A6D-A59A-B48942C09DE9}"/>
    <cellStyle name="_Row1_Pivot ABC 3 3 2 2" xfId="28058" xr:uid="{4B253EA2-8BEB-471B-8419-2C644D9C4B4D}"/>
    <cellStyle name="_Row1_Pivot ABC 3 3 3" xfId="21153" xr:uid="{CEC1886E-DD39-45DE-854B-951927C2D977}"/>
    <cellStyle name="_Row1_Pivot ABC 3 4" xfId="8154" xr:uid="{D839000A-79FD-4807-BC43-2625F925BF72}"/>
    <cellStyle name="_Row1_Pivot ABC 3 4 2" xfId="21120" xr:uid="{25A571FE-6881-41B8-873D-C59AC1A3D648}"/>
    <cellStyle name="_Row1_Pivot ABC 4" xfId="8661" xr:uid="{E4B717D8-C728-4E7E-BDBE-BA65EFE40018}"/>
    <cellStyle name="_Row1_Pivot ABC 4 2" xfId="15951" xr:uid="{124023C0-2BEE-41CB-A31C-9FA16DD82547}"/>
    <cellStyle name="_Row1_Pivot ABC 4 2 2" xfId="28462" xr:uid="{B8861ABB-6C7B-477C-BEA9-528F09DA4ED1}"/>
    <cellStyle name="_Row1_Pivot ABC 4 3" xfId="21545" xr:uid="{A6028C70-F21D-4750-AA9A-2E2346964CAE}"/>
    <cellStyle name="_Row1_Pivot ABC 5" xfId="8218" xr:uid="{97CD1992-BBC8-4D92-A086-D0CE880514A8}"/>
    <cellStyle name="_Row1_Pivot ABC 5 2" xfId="15529" xr:uid="{244BA482-28A4-450C-AEA0-CBD453F9231C}"/>
    <cellStyle name="_Row1_Pivot ABC 5 2 2" xfId="28040" xr:uid="{B9D11190-B506-4976-AF6F-06DD507B431E}"/>
    <cellStyle name="_Row1_Pivot ABC 5 3" xfId="21141" xr:uid="{31AC4B8F-1F97-4487-9F5C-6C967FB9CBBC}"/>
    <cellStyle name="_Row1_Pivot ABC 6" xfId="8128" xr:uid="{9ECB6A1F-4C96-4CE0-B81A-50509D5C5ED2}"/>
    <cellStyle name="_Row1_Pivot ABC 6 2" xfId="21115" xr:uid="{C80125C5-FC0C-4D0F-89B1-D7D305804B9D}"/>
    <cellStyle name="_Row1_Proposta schema Cash Flow" xfId="2774" xr:uid="{8A56D7B3-4DF3-496F-AD91-C0B47AE28DA5}"/>
    <cellStyle name="_Row1_Proposta schema Cash Flow 2" xfId="2775" xr:uid="{D1822F6C-9E3B-47EB-A77C-8E98D0C3A7F3}"/>
    <cellStyle name="_Row1_Proposta schema Cash Flow 2 2" xfId="8665" xr:uid="{FB3ADC17-5206-442F-BDB5-A19E74E7D901}"/>
    <cellStyle name="_Row1_Proposta schema Cash Flow 2 2 2" xfId="15955" xr:uid="{EC095CF7-CFB6-48AE-BA24-AB399E5659DC}"/>
    <cellStyle name="_Row1_Proposta schema Cash Flow 2 2 2 2" xfId="28466" xr:uid="{A7446BDE-4BCF-403B-B679-5942DAD3BB61}"/>
    <cellStyle name="_Row1_Proposta schema Cash Flow 2 2 3" xfId="21549" xr:uid="{65D2AED3-4389-468E-8BE5-D98E9426D16F}"/>
    <cellStyle name="_Row1_Proposta schema Cash Flow 2 3" xfId="8211" xr:uid="{7E096695-3A3D-453D-ACB7-D3FAEE8A6CF8}"/>
    <cellStyle name="_Row1_Proposta schema Cash Flow 2 3 2" xfId="15522" xr:uid="{D420C10D-621E-4E72-A6D5-B435D2C3A066}"/>
    <cellStyle name="_Row1_Proposta schema Cash Flow 2 3 2 2" xfId="28033" xr:uid="{9266DDE3-2B29-4D0F-8B78-A9CC36581B70}"/>
    <cellStyle name="_Row1_Proposta schema Cash Flow 2 3 3" xfId="21138" xr:uid="{7E98420E-6BD7-4058-BA3E-69A146D5C237}"/>
    <cellStyle name="_Row1_Proposta schema Cash Flow 2 4" xfId="8219" xr:uid="{7B0CCBEB-E3BF-4A1C-804D-0B3AE04CBF28}"/>
    <cellStyle name="_Row1_Proposta schema Cash Flow 2 4 2" xfId="21142" xr:uid="{A29ECEFA-DB66-4A1D-AF36-66EE1280176E}"/>
    <cellStyle name="_Row1_Proposta schema Cash Flow 3" xfId="2776" xr:uid="{85849AB7-DBF5-4F65-B7A2-66264F23EFA9}"/>
    <cellStyle name="_Row1_Proposta schema Cash Flow 3 2" xfId="8666" xr:uid="{6225634B-102A-47DA-A92D-D1835EEEC85C}"/>
    <cellStyle name="_Row1_Proposta schema Cash Flow 3 2 2" xfId="15956" xr:uid="{17249ED2-A765-46D1-84FB-81A235E0E6F5}"/>
    <cellStyle name="_Row1_Proposta schema Cash Flow 3 2 2 2" xfId="28467" xr:uid="{367EA991-4993-4456-8EEF-BE5EA58196D1}"/>
    <cellStyle name="_Row1_Proposta schema Cash Flow 3 2 3" xfId="21550" xr:uid="{B4FA85BA-947E-4CD0-913B-86AA1C581561}"/>
    <cellStyle name="_Row1_Proposta schema Cash Flow 3 3" xfId="8210" xr:uid="{A7A332DA-48A8-4800-8ABD-CC6FB4E0581B}"/>
    <cellStyle name="_Row1_Proposta schema Cash Flow 3 3 2" xfId="15521" xr:uid="{39A4F1E0-EC8E-4E8C-8F15-B7809B3BDC2A}"/>
    <cellStyle name="_Row1_Proposta schema Cash Flow 3 3 2 2" xfId="28032" xr:uid="{296DF310-3531-4E4E-ADCF-253F9D7145E7}"/>
    <cellStyle name="_Row1_Proposta schema Cash Flow 3 3 3" xfId="21137" xr:uid="{0DF4027C-501E-4256-8543-0421EE1F5C53}"/>
    <cellStyle name="_Row1_Proposta schema Cash Flow 3 4" xfId="8220" xr:uid="{416F9547-6CEF-430F-B5DE-2A1BD814653F}"/>
    <cellStyle name="_Row1_Proposta schema Cash Flow 3 4 2" xfId="21143" xr:uid="{714AC1DD-57F7-47E9-AABE-776104C29C46}"/>
    <cellStyle name="_Row1_Proposta schema Cash Flow 4" xfId="8664" xr:uid="{BC9DCF5F-B95A-4768-BA16-0DDA22C40FA7}"/>
    <cellStyle name="_Row1_Proposta schema Cash Flow 4 2" xfId="15954" xr:uid="{392CB2EA-736F-44B4-A758-145102FDCC8B}"/>
    <cellStyle name="_Row1_Proposta schema Cash Flow 4 2 2" xfId="28465" xr:uid="{3DFCDF5F-F69B-4DCF-8EBF-CAC67E336716}"/>
    <cellStyle name="_Row1_Proposta schema Cash Flow 4 3" xfId="21548" xr:uid="{AF2310FC-262F-408D-B454-D6A575EBCB38}"/>
    <cellStyle name="_Row1_Proposta schema Cash Flow 5" xfId="8212" xr:uid="{DA3182B3-F1AE-4419-A8C0-7A725C319856}"/>
    <cellStyle name="_Row1_Proposta schema Cash Flow 5 2" xfId="15523" xr:uid="{AA51F654-F37D-4263-9EFF-E69E450F3E8D}"/>
    <cellStyle name="_Row1_Proposta schema Cash Flow 5 2 2" xfId="28034" xr:uid="{3854D2DC-8A7E-42F6-BA53-5EDF938ED48D}"/>
    <cellStyle name="_Row1_Proposta schema Cash Flow 5 3" xfId="21139" xr:uid="{231BAAE1-C952-4CA6-8530-5371E7979DFF}"/>
    <cellStyle name="_Row1_Proposta schema Cash Flow 6" xfId="8197" xr:uid="{2AE1CE79-9AEE-4597-9D6B-294C8950EE79}"/>
    <cellStyle name="_Row1_Proposta schema Cash Flow 6 2" xfId="21133" xr:uid="{53699E5D-AAE3-4085-A979-8A05E2EE17CF}"/>
    <cellStyle name="_Row1_Proposta schema Cash Flow1" xfId="2777" xr:uid="{B455B993-D39D-4598-9013-826FA0141C4E}"/>
    <cellStyle name="_Row1_Proposta schema Cash Flow1 2" xfId="2778" xr:uid="{1B276C6C-966B-4CAA-9BB5-BB66C5C11E02}"/>
    <cellStyle name="_Row1_Proposta schema Cash Flow1 2 2" xfId="8668" xr:uid="{B7BEEFC0-AC87-47BE-A5D5-BE8E6FCC35F9}"/>
    <cellStyle name="_Row1_Proposta schema Cash Flow1 2 2 2" xfId="15958" xr:uid="{EDD8B9BF-3750-478F-B451-E68BBB47A4B3}"/>
    <cellStyle name="_Row1_Proposta schema Cash Flow1 2 2 2 2" xfId="28469" xr:uid="{B4FAFD57-20F4-48EA-98ED-329781498473}"/>
    <cellStyle name="_Row1_Proposta schema Cash Flow1 2 2 3" xfId="21552" xr:uid="{8ADE32F9-36D6-4F91-9242-FBFAC96BB861}"/>
    <cellStyle name="_Row1_Proposta schema Cash Flow1 2 3" xfId="8205" xr:uid="{4C5345B4-3F0E-4255-AD28-20E4990DE63B}"/>
    <cellStyle name="_Row1_Proposta schema Cash Flow1 2 3 2" xfId="15516" xr:uid="{8FC6E3CA-37A5-453A-A323-EE2FA885560F}"/>
    <cellStyle name="_Row1_Proposta schema Cash Flow1 2 3 2 2" xfId="28027" xr:uid="{AF0E2DF8-1551-4283-A13E-22F57C952CC2}"/>
    <cellStyle name="_Row1_Proposta schema Cash Flow1 2 3 3" xfId="21135" xr:uid="{F6AB6B51-58A2-4518-B241-7579EF09033B}"/>
    <cellStyle name="_Row1_Proposta schema Cash Flow1 2 4" xfId="8222" xr:uid="{BEEFF313-3F49-4AB3-A561-0055C4E42E0F}"/>
    <cellStyle name="_Row1_Proposta schema Cash Flow1 2 4 2" xfId="21145" xr:uid="{B8AC6A4F-BA60-4774-B2D6-5F7C7EC862C9}"/>
    <cellStyle name="_Row1_Proposta schema Cash Flow1 3" xfId="2779" xr:uid="{8E6BAB2C-55ED-452F-99D0-E7C74C252332}"/>
    <cellStyle name="_Row1_Proposta schema Cash Flow1 3 2" xfId="8669" xr:uid="{004DA356-88DB-457F-8F85-FB56D313711B}"/>
    <cellStyle name="_Row1_Proposta schema Cash Flow1 3 2 2" xfId="15959" xr:uid="{907ED90D-74BE-49DE-A785-D5039FF3D101}"/>
    <cellStyle name="_Row1_Proposta schema Cash Flow1 3 2 2 2" xfId="28470" xr:uid="{BE91F762-73D1-41B4-8882-6096C64F38C2}"/>
    <cellStyle name="_Row1_Proposta schema Cash Flow1 3 2 3" xfId="21553" xr:uid="{24A6F575-F219-40B5-88DE-A37C22DF4760}"/>
    <cellStyle name="_Row1_Proposta schema Cash Flow1 3 3" xfId="8198" xr:uid="{96C5F178-B1E3-417D-890B-2B12F63AC564}"/>
    <cellStyle name="_Row1_Proposta schema Cash Flow1 3 3 2" xfId="15509" xr:uid="{C633304C-D7F8-48E4-B31E-35A3DFD6C723}"/>
    <cellStyle name="_Row1_Proposta schema Cash Flow1 3 3 2 2" xfId="28020" xr:uid="{6EF72BA9-B59E-4841-B2F9-4A8FAE46BF74}"/>
    <cellStyle name="_Row1_Proposta schema Cash Flow1 3 3 3" xfId="21134" xr:uid="{F2C634BC-62E3-46D4-AAC8-37A6A031505D}"/>
    <cellStyle name="_Row1_Proposta schema Cash Flow1 3 4" xfId="8235" xr:uid="{A8A7A777-AE44-43BD-99EE-392A5AC9A8C2}"/>
    <cellStyle name="_Row1_Proposta schema Cash Flow1 3 4 2" xfId="21149" xr:uid="{47FB12A9-8B79-46F7-8345-CAB8F902D09F}"/>
    <cellStyle name="_Row1_Proposta schema Cash Flow1 4" xfId="8667" xr:uid="{42D83A00-0A1C-4A46-BCC4-0B5441983B89}"/>
    <cellStyle name="_Row1_Proposta schema Cash Flow1 4 2" xfId="15957" xr:uid="{31E7FCF3-00C5-45F6-A588-6CD22D09245A}"/>
    <cellStyle name="_Row1_Proposta schema Cash Flow1 4 2 2" xfId="28468" xr:uid="{76D9C412-C196-448E-864B-E74423F73006}"/>
    <cellStyle name="_Row1_Proposta schema Cash Flow1 4 3" xfId="21551" xr:uid="{99668AD4-6F9C-4365-8CD6-693D328DA786}"/>
    <cellStyle name="_Row1_Proposta schema Cash Flow1 5" xfId="8206" xr:uid="{DCB81F5F-D0E6-4830-8CEB-6787066D8C77}"/>
    <cellStyle name="_Row1_Proposta schema Cash Flow1 5 2" xfId="15517" xr:uid="{6944B895-9FC9-472B-8E6C-B6E4501F1CA5}"/>
    <cellStyle name="_Row1_Proposta schema Cash Flow1 5 2 2" xfId="28028" xr:uid="{EC2EC6A4-A526-4492-946A-573A00B1DAAE}"/>
    <cellStyle name="_Row1_Proposta schema Cash Flow1 5 3" xfId="21136" xr:uid="{8A563AF2-3945-4DA3-8920-4827391315EA}"/>
    <cellStyle name="_Row1_Proposta schema Cash Flow1 6" xfId="8221" xr:uid="{A039DCD4-ABC3-443C-B093-13157A1E412D}"/>
    <cellStyle name="_Row1_Proposta schema Cash Flow1 6 2" xfId="21144" xr:uid="{B750956F-F5FB-4687-A1DE-29B9726CC3E2}"/>
    <cellStyle name="_Row1_Prot_RepComm" xfId="2780" xr:uid="{1F474280-16D5-4C06-871B-458B0B65C48C}"/>
    <cellStyle name="_Row1_Report_direzionale_PCV" xfId="2781" xr:uid="{E65CD02A-6530-4505-A1AF-188E637BF8AC}"/>
    <cellStyle name="_Row1_Report_direzionale_PCV 2" xfId="2782" xr:uid="{A5029BDE-4535-45F8-BEC2-38CDAB9C47A5}"/>
    <cellStyle name="_Row1_Report_direzionale_PCV 2 2" xfId="8672" xr:uid="{831BC71E-733D-4789-A12B-FA0415B06B91}"/>
    <cellStyle name="_Row1_Report_direzionale_PCV 2 2 2" xfId="15962" xr:uid="{9EAC8598-3AB5-4616-8B33-D3B174352218}"/>
    <cellStyle name="_Row1_Report_direzionale_PCV 2 2 2 2" xfId="28473" xr:uid="{93D3468C-AB90-46EB-B00D-9749A9B299ED}"/>
    <cellStyle name="_Row1_Report_direzionale_PCV 2 2 3" xfId="21556" xr:uid="{99876099-0D2C-4E5B-9AC3-3E66860321DD}"/>
    <cellStyle name="_Row1_Report_direzionale_PCV 2 3" xfId="8183" xr:uid="{3F3F1BD8-EF58-4DDA-A19C-38FB5E83BC32}"/>
    <cellStyle name="_Row1_Report_direzionale_PCV 2 3 2" xfId="15495" xr:uid="{BB059F64-50DB-44DF-BE2D-5B9E42D10469}"/>
    <cellStyle name="_Row1_Report_direzionale_PCV 2 3 2 2" xfId="28006" xr:uid="{6A0E4CB9-75A4-4419-B3B3-5236ABB93033}"/>
    <cellStyle name="_Row1_Report_direzionale_PCV 2 3 3" xfId="21131" xr:uid="{A8FFA4B9-9F83-4CC0-A5F3-C6ECEDB12827}"/>
    <cellStyle name="_Row1_Report_direzionale_PCV 2 4" xfId="8271" xr:uid="{AE643314-52FA-46FE-9BA9-6A094EA8BB2E}"/>
    <cellStyle name="_Row1_Report_direzionale_PCV 2 4 2" xfId="21161" xr:uid="{D8AEC1EC-514B-40C6-9DC0-96A21D6B0380}"/>
    <cellStyle name="_Row1_Report_direzionale_PCV 3" xfId="2783" xr:uid="{2AD30E87-2F17-4689-8288-E6BDD7DDAC4B}"/>
    <cellStyle name="_Row1_Report_direzionale_PCV 3 2" xfId="8673" xr:uid="{A8414F37-1F55-4D15-989C-DA6AE445FCC6}"/>
    <cellStyle name="_Row1_Report_direzionale_PCV 3 2 2" xfId="15963" xr:uid="{117F27CF-0684-4257-8F26-5B2564A4004B}"/>
    <cellStyle name="_Row1_Report_direzionale_PCV 3 2 2 2" xfId="28474" xr:uid="{2731C4BA-07FA-4D94-B1F3-B2DEC44184BE}"/>
    <cellStyle name="_Row1_Report_direzionale_PCV 3 2 3" xfId="21557" xr:uid="{C8D713F0-6093-49E0-8DFE-E39A33324E04}"/>
    <cellStyle name="_Row1_Report_direzionale_PCV 3 3" xfId="8182" xr:uid="{14C8984C-EFBD-4422-9BBF-D036E03A7E49}"/>
    <cellStyle name="_Row1_Report_direzionale_PCV 3 3 2" xfId="15494" xr:uid="{B31FACC5-3991-4481-80CF-B84CF08A1455}"/>
    <cellStyle name="_Row1_Report_direzionale_PCV 3 3 2 2" xfId="28005" xr:uid="{C45B36FE-8010-4102-A7D8-8C849EE2DE43}"/>
    <cellStyle name="_Row1_Report_direzionale_PCV 3 3 3" xfId="21130" xr:uid="{C874AE76-0158-4B11-A89D-8F3904DC0C29}"/>
    <cellStyle name="_Row1_Report_direzionale_PCV 3 4" xfId="8272" xr:uid="{8C8A30FB-E470-4466-AE17-B0E90EE447E1}"/>
    <cellStyle name="_Row1_Report_direzionale_PCV 3 4 2" xfId="21162" xr:uid="{40D19D39-1C1A-4B13-9253-6E825D1942B3}"/>
    <cellStyle name="_Row1_Report_direzionale_PCV 4" xfId="8671" xr:uid="{DCE027BB-0126-4643-A77C-77EF5FFFF99A}"/>
    <cellStyle name="_Row1_Report_direzionale_PCV 4 2" xfId="15961" xr:uid="{C94B44D5-647B-4C96-9866-90C4754C74C7}"/>
    <cellStyle name="_Row1_Report_direzionale_PCV 4 2 2" xfId="28472" xr:uid="{3B68869C-FBCA-484B-B897-EAB681086ACB}"/>
    <cellStyle name="_Row1_Report_direzionale_PCV 4 3" xfId="21555" xr:uid="{EB91F118-DA30-45A0-A20D-7CFE66AC818B}"/>
    <cellStyle name="_Row1_Report_direzionale_PCV 5" xfId="8184" xr:uid="{4111F593-58E8-4CD2-9C26-DC36DD09A5CF}"/>
    <cellStyle name="_Row1_Report_direzionale_PCV 5 2" xfId="15496" xr:uid="{0E4BB64C-D039-442E-A443-7CFA305AA282}"/>
    <cellStyle name="_Row1_Report_direzionale_PCV 5 2 2" xfId="28007" xr:uid="{459707D6-289C-4117-8A50-2C604B257F45}"/>
    <cellStyle name="_Row1_Report_direzionale_PCV 5 3" xfId="21132" xr:uid="{D745309C-7717-4768-A9B6-AA9DF0A2C1E0}"/>
    <cellStyle name="_Row1_Report_direzionale_PCV 6" xfId="8270" xr:uid="{0AB8E01B-EEDE-474B-BA3D-E0737E697B97}"/>
    <cellStyle name="_Row1_Report_direzionale_PCV 6 2" xfId="21160" xr:uid="{7DDB9F58-C7B0-443D-99DC-C0608A6E3F83}"/>
    <cellStyle name="_Row1_Restatement DB_oneri_proventi " xfId="2784" xr:uid="{50D6CE4A-47CF-4FD1-B1C9-AD1E9849CBDC}"/>
    <cellStyle name="_Row1_Restatement DB_oneri_proventi  2" xfId="2785" xr:uid="{61D32C7E-9447-434B-A136-335EDDF94921}"/>
    <cellStyle name="_Row1_Restatement DB_oneri_proventi  2 2" xfId="8675" xr:uid="{9786EE85-2768-4ECA-AD4B-DD91D82F4C13}"/>
    <cellStyle name="_Row1_Restatement DB_oneri_proventi  2 2 2" xfId="15965" xr:uid="{DBAAFC14-9177-44F5-9E34-EA06AD2D822C}"/>
    <cellStyle name="_Row1_Restatement DB_oneri_proventi  2 2 2 2" xfId="28476" xr:uid="{EA2BC282-F46E-4615-85E9-19A55C68E7C6}"/>
    <cellStyle name="_Row1_Restatement DB_oneri_proventi  2 2 3" xfId="21559" xr:uid="{155C9EE7-90AA-4799-98EB-D6A883B06851}"/>
    <cellStyle name="_Row1_Restatement DB_oneri_proventi  2 3" xfId="8171" xr:uid="{31FBC44D-58D4-4AC4-A2C8-CD962C4BA614}"/>
    <cellStyle name="_Row1_Restatement DB_oneri_proventi  2 3 2" xfId="15483" xr:uid="{DA3DD491-1760-41F7-889D-2BFF85724D16}"/>
    <cellStyle name="_Row1_Restatement DB_oneri_proventi  2 3 2 2" xfId="27994" xr:uid="{C06D1A7D-2608-4F65-9D9C-2CE6EE660C04}"/>
    <cellStyle name="_Row1_Restatement DB_oneri_proventi  2 3 3" xfId="21128" xr:uid="{74855F91-BD69-4ADE-A9F9-1F7D35117089}"/>
    <cellStyle name="_Row1_Restatement DB_oneri_proventi  2 4" xfId="8274" xr:uid="{15B6A85E-C3EB-4264-B50A-BA2CFF1E869D}"/>
    <cellStyle name="_Row1_Restatement DB_oneri_proventi  2 4 2" xfId="21164" xr:uid="{9F347A32-8DF8-4CF1-A4B3-6F120CF14291}"/>
    <cellStyle name="_Row1_Restatement DB_oneri_proventi  3" xfId="2786" xr:uid="{85BB55A7-ADAC-43DC-B822-78CB4AE12DF5}"/>
    <cellStyle name="_Row1_Restatement DB_oneri_proventi  3 2" xfId="8676" xr:uid="{A19BC097-ECB9-41BA-933F-FDFD93333991}"/>
    <cellStyle name="_Row1_Restatement DB_oneri_proventi  3 2 2" xfId="15966" xr:uid="{A1BC75F5-2447-4A0C-9D47-45408543CCE7}"/>
    <cellStyle name="_Row1_Restatement DB_oneri_proventi  3 2 2 2" xfId="28477" xr:uid="{3F7F37D9-ED33-447B-A8EC-9A2405F33546}"/>
    <cellStyle name="_Row1_Restatement DB_oneri_proventi  3 2 3" xfId="21560" xr:uid="{1187F9E4-6C69-4067-9BC7-5919E42F4AD9}"/>
    <cellStyle name="_Row1_Restatement DB_oneri_proventi  3 3" xfId="8170" xr:uid="{4DE5CA91-9187-47C4-9360-BA26F4A3B1B5}"/>
    <cellStyle name="_Row1_Restatement DB_oneri_proventi  3 3 2" xfId="15482" xr:uid="{1AF0865E-CE33-40D2-A94F-A7C48078E575}"/>
    <cellStyle name="_Row1_Restatement DB_oneri_proventi  3 3 2 2" xfId="27993" xr:uid="{62ED7FD7-A995-4174-817E-5BD5AB628D05}"/>
    <cellStyle name="_Row1_Restatement DB_oneri_proventi  3 3 3" xfId="21127" xr:uid="{CABE8C39-37F1-4E35-9B35-57D3029827B4}"/>
    <cellStyle name="_Row1_Restatement DB_oneri_proventi  3 4" xfId="8291" xr:uid="{7CF6AF26-E6FB-4760-9CB6-131CE58485E8}"/>
    <cellStyle name="_Row1_Restatement DB_oneri_proventi  3 4 2" xfId="21175" xr:uid="{D5E7B3FA-9255-40A4-A267-E9FD3164A66B}"/>
    <cellStyle name="_Row1_Restatement DB_oneri_proventi  4" xfId="8674" xr:uid="{7589C734-801C-4F5E-87F4-26205AAC509F}"/>
    <cellStyle name="_Row1_Restatement DB_oneri_proventi  4 2" xfId="15964" xr:uid="{5A996C2F-4C5E-4F37-8D0D-52440F795835}"/>
    <cellStyle name="_Row1_Restatement DB_oneri_proventi  4 2 2" xfId="28475" xr:uid="{44428A0E-DB8F-410B-B4A4-536186F74694}"/>
    <cellStyle name="_Row1_Restatement DB_oneri_proventi  4 3" xfId="21558" xr:uid="{DD512793-8D30-41B1-B0F6-A6BA9700F294}"/>
    <cellStyle name="_Row1_Restatement DB_oneri_proventi  5" xfId="8172" xr:uid="{DBA897F4-9DC9-4F4D-8865-C52FAE0DBA5A}"/>
    <cellStyle name="_Row1_Restatement DB_oneri_proventi  5 2" xfId="15484" xr:uid="{F847A81B-5D75-48FA-A850-13E92D0230FA}"/>
    <cellStyle name="_Row1_Restatement DB_oneri_proventi  5 2 2" xfId="27995" xr:uid="{7C380CDC-300D-46A6-A351-D24CF1F7E2A0}"/>
    <cellStyle name="_Row1_Restatement DB_oneri_proventi  5 3" xfId="21129" xr:uid="{5702256C-8C87-4679-809F-1A92DE9301F8}"/>
    <cellStyle name="_Row1_Restatement DB_oneri_proventi  6" xfId="8273" xr:uid="{0605C2B5-9C43-4912-98F0-9128159DAA8A}"/>
    <cellStyle name="_Row1_Restatement DB_oneri_proventi  6 2" xfId="21163" xr:uid="{D83C697F-9098-415A-BCD4-BFAC4EF7E7A4}"/>
    <cellStyle name="_Row1_Restatement DB_oneri_proventi (Partially reclassified)" xfId="2787" xr:uid="{CF7EC8E5-5266-4232-8A5E-88EC7E6D7C4C}"/>
    <cellStyle name="_Row1_Restatement DB_oneri_proventi (Partially reclassified) 2" xfId="2788" xr:uid="{9EB8EC1F-3716-44F6-92D8-FCE4903C5F4D}"/>
    <cellStyle name="_Row1_Restatement DB_oneri_proventi (Partially reclassified) 2 2" xfId="8678" xr:uid="{1C71B7CE-656D-4FC6-97D3-90269E537762}"/>
    <cellStyle name="_Row1_Restatement DB_oneri_proventi (Partially reclassified) 2 2 2" xfId="15968" xr:uid="{0320FCC6-6953-40C0-8E60-CEB692477B5D}"/>
    <cellStyle name="_Row1_Restatement DB_oneri_proventi (Partially reclassified) 2 2 2 2" xfId="28479" xr:uid="{294EB802-B356-47DC-80E9-C96619046D1F}"/>
    <cellStyle name="_Row1_Restatement DB_oneri_proventi (Partially reclassified) 2 2 3" xfId="21562" xr:uid="{1CB32487-E3C5-47E3-A2DD-01D976493FB6}"/>
    <cellStyle name="_Row1_Restatement DB_oneri_proventi (Partially reclassified) 2 3" xfId="8168" xr:uid="{09E14053-3640-40D0-8831-BDEAE43D0673}"/>
    <cellStyle name="_Row1_Restatement DB_oneri_proventi (Partially reclassified) 2 3 2" xfId="15480" xr:uid="{0157B14C-CBC4-4EA9-870F-0F3A977BC02B}"/>
    <cellStyle name="_Row1_Restatement DB_oneri_proventi (Partially reclassified) 2 3 2 2" xfId="27991" xr:uid="{57E6DD56-5B14-49AC-B752-DBDE2F186AAE}"/>
    <cellStyle name="_Row1_Restatement DB_oneri_proventi (Partially reclassified) 2 3 3" xfId="21125" xr:uid="{92118A01-4AB7-4738-B53F-E2F026552DCF}"/>
    <cellStyle name="_Row1_Restatement DB_oneri_proventi (Partially reclassified) 2 4" xfId="8353" xr:uid="{0F30C47A-ABA9-4EC5-8F40-77AF0AC137FA}"/>
    <cellStyle name="_Row1_Restatement DB_oneri_proventi (Partially reclassified) 2 4 2" xfId="21237" xr:uid="{E4AEE722-7789-43CE-AFD8-0014B9C0A5D1}"/>
    <cellStyle name="_Row1_Restatement DB_oneri_proventi (Partially reclassified) 3" xfId="2789" xr:uid="{777729F1-03BF-4FBA-A348-BC3B869CE039}"/>
    <cellStyle name="_Row1_Restatement DB_oneri_proventi (Partially reclassified) 3 2" xfId="8679" xr:uid="{A18C9ECD-57A8-422A-AC80-903FFB8D6E59}"/>
    <cellStyle name="_Row1_Restatement DB_oneri_proventi (Partially reclassified) 3 2 2" xfId="15969" xr:uid="{A5213B3F-8B92-41A1-B788-33743A8A575C}"/>
    <cellStyle name="_Row1_Restatement DB_oneri_proventi (Partially reclassified) 3 2 2 2" xfId="28480" xr:uid="{EC19C3AF-B154-490E-92A4-DA42F91CA6AF}"/>
    <cellStyle name="_Row1_Restatement DB_oneri_proventi (Partially reclassified) 3 2 3" xfId="21563" xr:uid="{653D3161-9D00-4637-A295-24E6DE72CC83}"/>
    <cellStyle name="_Row1_Restatement DB_oneri_proventi (Partially reclassified) 3 3" xfId="8167" xr:uid="{305C9D7E-E737-40CF-8308-7B682E13B5BF}"/>
    <cellStyle name="_Row1_Restatement DB_oneri_proventi (Partially reclassified) 3 3 2" xfId="15479" xr:uid="{77F52959-090D-44E5-87CA-6132D4AE1BAD}"/>
    <cellStyle name="_Row1_Restatement DB_oneri_proventi (Partially reclassified) 3 3 2 2" xfId="27990" xr:uid="{E06EECBC-8A4B-41AA-ABA7-1430D34FC290}"/>
    <cellStyle name="_Row1_Restatement DB_oneri_proventi (Partially reclassified) 3 3 3" xfId="21124" xr:uid="{D024DA3C-9312-4870-BB04-09E296A8A7CC}"/>
    <cellStyle name="_Row1_Restatement DB_oneri_proventi (Partially reclassified) 3 4" xfId="8405" xr:uid="{ED465696-6FE7-417A-9897-BD4EFCFD17DF}"/>
    <cellStyle name="_Row1_Restatement DB_oneri_proventi (Partially reclassified) 3 4 2" xfId="21289" xr:uid="{ECDC0512-9660-4D11-B343-D8C29F827B00}"/>
    <cellStyle name="_Row1_Restatement DB_oneri_proventi (Partially reclassified) 4" xfId="8677" xr:uid="{41A97CA2-23BF-48D0-A496-58E234A46C69}"/>
    <cellStyle name="_Row1_Restatement DB_oneri_proventi (Partially reclassified) 4 2" xfId="15967" xr:uid="{BAAC1EDC-8B9A-4E66-B4D3-D7B73BC06626}"/>
    <cellStyle name="_Row1_Restatement DB_oneri_proventi (Partially reclassified) 4 2 2" xfId="28478" xr:uid="{59CFE3C8-3F7B-4B29-968A-535A4A5455A1}"/>
    <cellStyle name="_Row1_Restatement DB_oneri_proventi (Partially reclassified) 4 3" xfId="21561" xr:uid="{C07976CE-3519-4504-8DCB-EACB7A1E929A}"/>
    <cellStyle name="_Row1_Restatement DB_oneri_proventi (Partially reclassified) 5" xfId="8169" xr:uid="{4D4B0488-CB4A-437D-9D90-0F51C3340D97}"/>
    <cellStyle name="_Row1_Restatement DB_oneri_proventi (Partially reclassified) 5 2" xfId="15481" xr:uid="{BDC2B8AB-F325-4F47-9EC5-0A4BBCC269D0}"/>
    <cellStyle name="_Row1_Restatement DB_oneri_proventi (Partially reclassified) 5 2 2" xfId="27992" xr:uid="{F96CC097-47C1-40F6-B0FB-5C51FBFEFB58}"/>
    <cellStyle name="_Row1_Restatement DB_oneri_proventi (Partially reclassified) 5 3" xfId="21126" xr:uid="{8C22F77C-7A9F-4010-9291-97460E2B4D29}"/>
    <cellStyle name="_Row1_Restatement DB_oneri_proventi (Partially reclassified) 6" xfId="8349" xr:uid="{70902556-4E8A-49DD-9757-1EAE3778E07B}"/>
    <cellStyle name="_Row1_Restatement DB_oneri_proventi (Partially reclassified) 6 2" xfId="21233" xr:uid="{10BCB9D7-419C-4D47-A601-997208591ED2}"/>
    <cellStyle name="_Row1_Restatement DB_oneri_proventi GN" xfId="2790" xr:uid="{A212634E-6E8F-4447-A193-A5BEDE7D0EB8}"/>
    <cellStyle name="_Row1_Restatement DB_oneri_proventi GN 2" xfId="2791" xr:uid="{99676A73-6747-482A-8EAE-F43BC68A7490}"/>
    <cellStyle name="_Row1_Restatement DB_oneri_proventi GN 2 2" xfId="8681" xr:uid="{4F2BFE1E-B277-472F-83B3-CB98F9C61189}"/>
    <cellStyle name="_Row1_Restatement DB_oneri_proventi GN 2 2 2" xfId="15971" xr:uid="{BE1FEFF9-C51A-4503-A521-8CA6A41E516A}"/>
    <cellStyle name="_Row1_Restatement DB_oneri_proventi GN 2 2 2 2" xfId="28482" xr:uid="{B9339732-3216-4D43-9750-8A6420B7DE6A}"/>
    <cellStyle name="_Row1_Restatement DB_oneri_proventi GN 2 2 3" xfId="21565" xr:uid="{137C612B-61C0-48C8-93A4-EF633B989D8A}"/>
    <cellStyle name="_Row1_Restatement DB_oneri_proventi GN 2 3" xfId="8156" xr:uid="{483B2BB8-8383-42F1-AFEE-D80FB9FF57DA}"/>
    <cellStyle name="_Row1_Restatement DB_oneri_proventi GN 2 3 2" xfId="15468" xr:uid="{84828654-F64E-43F1-9E9D-4E448DE0F771}"/>
    <cellStyle name="_Row1_Restatement DB_oneri_proventi GN 2 3 2 2" xfId="27979" xr:uid="{2966F9E5-5E6D-4B52-8C92-0E2B9383818F}"/>
    <cellStyle name="_Row1_Restatement DB_oneri_proventi GN 2 3 3" xfId="21122" xr:uid="{65FCABFC-4F4A-46E5-BE52-EBE04E94903E}"/>
    <cellStyle name="_Row1_Restatement DB_oneri_proventi GN 2 4" xfId="8473" xr:uid="{0D528413-6C83-4DA7-A53C-1B8314EAFD12}"/>
    <cellStyle name="_Row1_Restatement DB_oneri_proventi GN 2 4 2" xfId="21357" xr:uid="{667B8DBF-ADC5-4E66-8FD4-D88709485488}"/>
    <cellStyle name="_Row1_Restatement DB_oneri_proventi GN 3" xfId="2792" xr:uid="{4DBA6485-A35E-4141-964E-F627C5BFCA30}"/>
    <cellStyle name="_Row1_Restatement DB_oneri_proventi GN 3 2" xfId="8682" xr:uid="{7B33D380-E431-4CA5-A5B6-26E332E3CC02}"/>
    <cellStyle name="_Row1_Restatement DB_oneri_proventi GN 3 2 2" xfId="15972" xr:uid="{A9714291-5EF5-4B1D-8A84-082D8C2DDE85}"/>
    <cellStyle name="_Row1_Restatement DB_oneri_proventi GN 3 2 2 2" xfId="28483" xr:uid="{9C2239EE-3117-46A2-BD6B-0E736342B2A7}"/>
    <cellStyle name="_Row1_Restatement DB_oneri_proventi GN 3 2 3" xfId="21566" xr:uid="{10125658-C4E0-4049-93C0-8D6735408273}"/>
    <cellStyle name="_Row1_Restatement DB_oneri_proventi GN 3 3" xfId="8155" xr:uid="{C7633BBE-385A-46D0-B1C4-27CE76B1AA8F}"/>
    <cellStyle name="_Row1_Restatement DB_oneri_proventi GN 3 3 2" xfId="15467" xr:uid="{12B74B5B-96C0-4D75-9000-EBA201F37734}"/>
    <cellStyle name="_Row1_Restatement DB_oneri_proventi GN 3 3 2 2" xfId="27978" xr:uid="{E894A9DE-2A88-4C09-B542-C5109F7A65A6}"/>
    <cellStyle name="_Row1_Restatement DB_oneri_proventi GN 3 3 3" xfId="21121" xr:uid="{9E3B53AD-A67B-4D4A-AE52-D6112003F992}"/>
    <cellStyle name="_Row1_Restatement DB_oneri_proventi GN 3 4" xfId="8490" xr:uid="{820216A1-B64E-4918-B26A-01EB17026D64}"/>
    <cellStyle name="_Row1_Restatement DB_oneri_proventi GN 3 4 2" xfId="21374" xr:uid="{E87188B0-D1F3-4CD7-9308-E1EFBBC3FA49}"/>
    <cellStyle name="_Row1_Restatement DB_oneri_proventi GN 4" xfId="8680" xr:uid="{B61D2F4C-DD2D-4CAF-BFBB-1376D0149A84}"/>
    <cellStyle name="_Row1_Restatement DB_oneri_proventi GN 4 2" xfId="15970" xr:uid="{DFF48E7A-AEDC-48A5-BB1F-3FC610FBA057}"/>
    <cellStyle name="_Row1_Restatement DB_oneri_proventi GN 4 2 2" xfId="28481" xr:uid="{F1E12B4C-23F1-488B-9ECB-9886ED6BB590}"/>
    <cellStyle name="_Row1_Restatement DB_oneri_proventi GN 4 3" xfId="21564" xr:uid="{1EC9693B-47D5-4D2B-844A-99D57102FFDC}"/>
    <cellStyle name="_Row1_Restatement DB_oneri_proventi GN 5" xfId="8160" xr:uid="{ABE8335A-2D7C-4A7A-9855-A2E1E22B04E7}"/>
    <cellStyle name="_Row1_Restatement DB_oneri_proventi GN 5 2" xfId="15472" xr:uid="{DE5B750B-68AC-4ED4-87E9-D86F00A45FAE}"/>
    <cellStyle name="_Row1_Restatement DB_oneri_proventi GN 5 2 2" xfId="27983" xr:uid="{DD794A8B-CF9F-443A-A899-C81A155D6763}"/>
    <cellStyle name="_Row1_Restatement DB_oneri_proventi GN 5 3" xfId="21123" xr:uid="{962A4BD0-1E13-41EE-8256-DB2A632AB5A6}"/>
    <cellStyle name="_Row1_Restatement DB_oneri_proventi GN 6" xfId="8466" xr:uid="{266E8F85-0DFE-4345-843D-03F1247CC3A7}"/>
    <cellStyle name="_Row1_Restatement DB_oneri_proventi GN 6 2" xfId="21350" xr:uid="{6DD8BED6-D6F8-4424-BB21-D363699FE077}"/>
    <cellStyle name="_Row1_Riepilogo Italia" xfId="2793" xr:uid="{C42C77E9-C444-4C19-A889-953AECCFAB52}"/>
    <cellStyle name="_Row1_ROF 03 06" xfId="2794" xr:uid="{AC3AA612-D702-48A5-8CCC-9A54BA2E13E3}"/>
    <cellStyle name="_Row1_SBP Variance Analysis_YonY_New_10-07" xfId="2795" xr:uid="{46ABB00F-3ED3-491E-93B0-6EA0293A0654}"/>
    <cellStyle name="_Row1_SBP Variance Analysis_YonY_New_10-07 2" xfId="2796" xr:uid="{ADBA2ACF-F06B-4143-8B34-240D16E66DE0}"/>
    <cellStyle name="_Row1_SBP Variance Analysis_YonY_New_10-07 2 2" xfId="8686" xr:uid="{FEAFE7EA-5F5F-4042-AD95-524522ED74FE}"/>
    <cellStyle name="_Row1_SBP Variance Analysis_YonY_New_10-07 2 2 2" xfId="15976" xr:uid="{101F8B75-53BD-4843-9B70-A52616BD998E}"/>
    <cellStyle name="_Row1_SBP Variance Analysis_YonY_New_10-07 2 2 2 2" xfId="28487" xr:uid="{D9DE3A77-BB57-4BAC-B93F-AD883BEB5F9B}"/>
    <cellStyle name="_Row1_SBP Variance Analysis_YonY_New_10-07 2 2 3" xfId="21570" xr:uid="{0EA97798-0510-4846-83D0-43FE0874570B}"/>
    <cellStyle name="_Row1_SBP Variance Analysis_YonY_New_10-07 2 3" xfId="8133" xr:uid="{70EF2985-090D-4DA7-8FBF-50B043F35C59}"/>
    <cellStyle name="_Row1_SBP Variance Analysis_YonY_New_10-07 2 3 2" xfId="15447" xr:uid="{B3B9F98C-7B2A-4521-A4DF-269851D962CB}"/>
    <cellStyle name="_Row1_SBP Variance Analysis_YonY_New_10-07 2 3 2 2" xfId="27958" xr:uid="{1798816E-C41E-4ED3-A123-A23A1437908E}"/>
    <cellStyle name="_Row1_SBP Variance Analysis_YonY_New_10-07 2 3 3" xfId="21117" xr:uid="{09454726-271A-49E0-BAEA-C2ACA5BB34EB}"/>
    <cellStyle name="_Row1_SBP Variance Analysis_YonY_New_10-07 2 4" xfId="8560" xr:uid="{966C2F7E-8362-467E-A41C-A86354806F34}"/>
    <cellStyle name="_Row1_SBP Variance Analysis_YonY_New_10-07 2 4 2" xfId="21444" xr:uid="{26851268-B609-49F1-AE3B-6CB6F4EAE7EC}"/>
    <cellStyle name="_Row1_SBP Variance Analysis_YonY_New_10-07 3" xfId="2797" xr:uid="{A5E819E7-5DD4-4B21-8183-751B1812044B}"/>
    <cellStyle name="_Row1_SBP Variance Analysis_YonY_New_10-07 3 2" xfId="8687" xr:uid="{DF15AE2D-E2F0-4328-BB2A-2A88505DB3C0}"/>
    <cellStyle name="_Row1_SBP Variance Analysis_YonY_New_10-07 3 2 2" xfId="15977" xr:uid="{026417A3-32AF-4248-93D1-2CBCA19F8DC9}"/>
    <cellStyle name="_Row1_SBP Variance Analysis_YonY_New_10-07 3 2 2 2" xfId="28488" xr:uid="{1EA1FCE5-66D5-4A54-B5D5-EE7E17ABEA07}"/>
    <cellStyle name="_Row1_SBP Variance Analysis_YonY_New_10-07 3 2 3" xfId="21571" xr:uid="{B2B5506E-99F9-471E-BDC6-F6255B9BB6D5}"/>
    <cellStyle name="_Row1_SBP Variance Analysis_YonY_New_10-07 3 3" xfId="8132" xr:uid="{72D2F7CC-2389-4807-9515-C5ABF58F6AE9}"/>
    <cellStyle name="_Row1_SBP Variance Analysis_YonY_New_10-07 3 3 2" xfId="15446" xr:uid="{016F3D4D-72C6-4476-A801-756A8CD5F100}"/>
    <cellStyle name="_Row1_SBP Variance Analysis_YonY_New_10-07 3 3 2 2" xfId="27957" xr:uid="{C4D6424D-F840-423A-95FE-A21975A8F852}"/>
    <cellStyle name="_Row1_SBP Variance Analysis_YonY_New_10-07 3 3 3" xfId="21116" xr:uid="{CE429583-2408-4C31-895F-0D448673F60B}"/>
    <cellStyle name="_Row1_SBP Variance Analysis_YonY_New_10-07 3 4" xfId="8642" xr:uid="{2CFA07FA-4927-423E-B0FA-49CB4DD3A8A1}"/>
    <cellStyle name="_Row1_SBP Variance Analysis_YonY_New_10-07 3 4 2" xfId="21526" xr:uid="{7497F7FE-DC2C-4F9F-BBEA-9ECBCF02816C}"/>
    <cellStyle name="_Row1_SBP Variance Analysis_YonY_New_10-07 4" xfId="8685" xr:uid="{80A8D6AE-0AC8-4B08-AB51-4D8D1F046EF9}"/>
    <cellStyle name="_Row1_SBP Variance Analysis_YonY_New_10-07 4 2" xfId="15975" xr:uid="{D792CB46-3489-4BA8-8902-D31905B4E0DF}"/>
    <cellStyle name="_Row1_SBP Variance Analysis_YonY_New_10-07 4 2 2" xfId="28486" xr:uid="{D6418797-3EC7-430B-995D-8E066021A96F}"/>
    <cellStyle name="_Row1_SBP Variance Analysis_YonY_New_10-07 4 3" xfId="21569" xr:uid="{9F03DDB6-FE38-40E7-92AD-3D3D66E545A6}"/>
    <cellStyle name="_Row1_SBP Variance Analysis_YonY_New_10-07 5" xfId="8146" xr:uid="{950C5C0D-E280-4CE4-98A5-BB483BDC236C}"/>
    <cellStyle name="_Row1_SBP Variance Analysis_YonY_New_10-07 5 2" xfId="15460" xr:uid="{357591A7-2AE5-4ED6-9B36-553C5433386B}"/>
    <cellStyle name="_Row1_SBP Variance Analysis_YonY_New_10-07 5 2 2" xfId="27971" xr:uid="{D9A3B91A-0B86-4C07-A495-D9462FD1D502}"/>
    <cellStyle name="_Row1_SBP Variance Analysis_YonY_New_10-07 5 3" xfId="21118" xr:uid="{24541A6C-3E66-4689-A50F-563FCDB8A301}"/>
    <cellStyle name="_Row1_SBP Variance Analysis_YonY_New_10-07 6" xfId="8532" xr:uid="{0D0E3B36-BD56-43EB-946F-8894CBD585D3}"/>
    <cellStyle name="_Row1_SBP Variance Analysis_YonY_New_10-07 6 2" xfId="21416" xr:uid="{DF67C25A-901E-449C-8D7C-9EEA61219176}"/>
    <cellStyle name="_Row1_Scheda prebudget 2011- Plant xxxx (2)" xfId="2798" xr:uid="{56973E62-74A6-4371-9AD5-00F5E1A86A7E}"/>
    <cellStyle name="_Row1_Scheda_Bdg_2011_fct3" xfId="2799" xr:uid="{36528574-18E1-40A2-96A7-607DC5FC28F2}"/>
    <cellStyle name="_Row1_Scheda_Flesh_2011_blank" xfId="2800" xr:uid="{6E21D391-0254-4AD1-8715-B2D04D92B854}"/>
    <cellStyle name="_Row1_Sett.non Ind.- On.Prov.Op.&amp; Straord-Ris.Part. Toro Itedi Bus Sol" xfId="2801" xr:uid="{8204BB95-D7C4-4781-B4A8-F8A9C50E9840}"/>
    <cellStyle name="_Row1_Sim Plan 05-08" xfId="2802" xr:uid="{8E7AB0E7-C6E8-40FD-BB73-E9F96BA8B497}"/>
    <cellStyle name="_Row1_Sim Plan 05-08 2" xfId="2803" xr:uid="{1A34D4A3-D066-414D-A627-84D4AC76B056}"/>
    <cellStyle name="_Row1_Sim Plan 05-08 2 2" xfId="8693" xr:uid="{ABA8178A-1DF5-4AB2-84D9-4B777C8C4077}"/>
    <cellStyle name="_Row1_Sim Plan 05-08 2 2 2" xfId="15981" xr:uid="{7D9AA6F1-7331-4750-9F6C-CA7FE2BC694B}"/>
    <cellStyle name="_Row1_Sim Plan 05-08 2 2 2 2" xfId="28492" xr:uid="{9A429708-7E40-4D6A-89E6-F1BDC06FDC13}"/>
    <cellStyle name="_Row1_Sim Plan 05-08 2 2 3" xfId="21577" xr:uid="{74998D7E-DA9A-4D71-A46C-2B64BFA4D72E}"/>
    <cellStyle name="_Row1_Sim Plan 05-08 2 3" xfId="8123" xr:uid="{9EFADE6F-17A9-46D2-AA70-76C414B6E2C8}"/>
    <cellStyle name="_Row1_Sim Plan 05-08 2 3 2" xfId="15438" xr:uid="{4F7A2C28-4882-4239-9FFD-779C0F55E60D}"/>
    <cellStyle name="_Row1_Sim Plan 05-08 2 3 2 2" xfId="27949" xr:uid="{2060EFB1-5C60-4558-B715-229C5146975D}"/>
    <cellStyle name="_Row1_Sim Plan 05-08 2 3 3" xfId="21113" xr:uid="{369D9375-7689-4861-8BF2-EBDAE5A7FCD1}"/>
    <cellStyle name="_Row1_Sim Plan 05-08 2 4" xfId="8689" xr:uid="{E74D4480-0EFA-48E2-9A33-14EABDC43D00}"/>
    <cellStyle name="_Row1_Sim Plan 05-08 2 4 2" xfId="21573" xr:uid="{584B7BCB-4646-4579-B9F0-477E58CACDF8}"/>
    <cellStyle name="_Row1_Sim Plan 05-08 3" xfId="2804" xr:uid="{E376C16C-928E-4AE1-8E59-09D9D61D5E57}"/>
    <cellStyle name="_Row1_Sim Plan 05-08 3 2" xfId="8694" xr:uid="{5B38B893-FDBB-4843-A635-A7D8E1076608}"/>
    <cellStyle name="_Row1_Sim Plan 05-08 3 2 2" xfId="15982" xr:uid="{3B04E250-FE54-45AB-9AB3-10A9EAA2B193}"/>
    <cellStyle name="_Row1_Sim Plan 05-08 3 2 2 2" xfId="28493" xr:uid="{86B75001-606B-4B79-889E-48E7D8016477}"/>
    <cellStyle name="_Row1_Sim Plan 05-08 3 2 3" xfId="21578" xr:uid="{1B62665D-8711-48FF-BC59-6BA31A777DCF}"/>
    <cellStyle name="_Row1_Sim Plan 05-08 3 3" xfId="8122" xr:uid="{8CEE91B9-CC73-4652-8E8E-E58991D3D297}"/>
    <cellStyle name="_Row1_Sim Plan 05-08 3 3 2" xfId="15437" xr:uid="{B83F7690-9270-42E3-B729-DDEA4233CA52}"/>
    <cellStyle name="_Row1_Sim Plan 05-08 3 3 2 2" xfId="27948" xr:uid="{80A5DDE6-7BDD-42BD-BABF-2B33265D4560}"/>
    <cellStyle name="_Row1_Sim Plan 05-08 3 3 3" xfId="21112" xr:uid="{230A48C8-2FD0-40C9-A1CF-3E299FB40A58}"/>
    <cellStyle name="_Row1_Sim Plan 05-08 3 4" xfId="8690" xr:uid="{851078FA-2A20-4CA8-B602-73273637F521}"/>
    <cellStyle name="_Row1_Sim Plan 05-08 3 4 2" xfId="21574" xr:uid="{79E5A868-3819-452B-A25C-79EF6B05FE96}"/>
    <cellStyle name="_Row1_Sim Plan 05-08 4" xfId="8692" xr:uid="{B7348F32-0B8F-4FA5-8D4F-C4B18120AE0B}"/>
    <cellStyle name="_Row1_Sim Plan 05-08 4 2" xfId="15980" xr:uid="{79C317C0-37B3-4486-8B57-9A812E98DB8C}"/>
    <cellStyle name="_Row1_Sim Plan 05-08 4 2 2" xfId="28491" xr:uid="{366C6454-4AB7-451E-B471-FB79E6A8C82B}"/>
    <cellStyle name="_Row1_Sim Plan 05-08 4 3" xfId="21576" xr:uid="{ABEC9F88-72BD-4636-8ACD-855116DB8C8D}"/>
    <cellStyle name="_Row1_Sim Plan 05-08 5" xfId="8124" xr:uid="{68642C81-6118-4E0D-9509-8F6BC5AE701E}"/>
    <cellStyle name="_Row1_Sim Plan 05-08 5 2" xfId="15439" xr:uid="{441E2EE7-39A7-4D94-8E48-3FC68B30E88F}"/>
    <cellStyle name="_Row1_Sim Plan 05-08 5 2 2" xfId="27950" xr:uid="{CE640C63-DF4D-4BFC-B406-66A15E5F9235}"/>
    <cellStyle name="_Row1_Sim Plan 05-08 5 3" xfId="21114" xr:uid="{4B36C75C-21DD-49B2-88B3-99C64A51F1ED}"/>
    <cellStyle name="_Row1_Sim Plan 05-08 6" xfId="8658" xr:uid="{FCD90F94-19D4-4DFD-98E8-8FA4ECDE5363}"/>
    <cellStyle name="_Row1_Sim Plan 05-08 6 2" xfId="21542" xr:uid="{E48EB5A1-00B1-4DE1-82F1-146287AAA040}"/>
    <cellStyle name="_Row1_TDB Master File" xfId="2805" xr:uid="{8D8CA51B-72C1-49FC-91FB-0862CDD8C38E}"/>
    <cellStyle name="_Row1_TDB Master File 2" xfId="2806" xr:uid="{BA25B72A-315E-449F-917E-51BEBB92FECC}"/>
    <cellStyle name="_Row1_TDB Master File 2 2" xfId="8696" xr:uid="{B6DFEB3D-441A-43C7-A743-8489CA2CB081}"/>
    <cellStyle name="_Row1_TDB Master File 2 2 2" xfId="15984" xr:uid="{14985D10-4539-4DA7-B4EC-4D8CA2458B45}"/>
    <cellStyle name="_Row1_TDB Master File 2 2 2 2" xfId="28495" xr:uid="{4849675D-349D-4793-BDD1-3A76EDE20B16}"/>
    <cellStyle name="_Row1_TDB Master File 2 2 3" xfId="21580" xr:uid="{F28C2BC2-B273-493D-B274-D13D0ABA1945}"/>
    <cellStyle name="_Row1_TDB Master File 2 3" xfId="8114" xr:uid="{BA0ECC86-AE6C-4100-90D3-C68228498558}"/>
    <cellStyle name="_Row1_TDB Master File 2 3 2" xfId="15429" xr:uid="{2CBCBF1B-3DF6-4650-ABCC-8CBBFFEF9BF6}"/>
    <cellStyle name="_Row1_TDB Master File 2 3 2 2" xfId="27940" xr:uid="{3302ABA9-1986-45D3-8809-C19E1A5B7B5F}"/>
    <cellStyle name="_Row1_TDB Master File 2 3 3" xfId="21110" xr:uid="{87240604-4481-4D14-8977-0EDB824AA99E}"/>
    <cellStyle name="_Row1_TDB Master File 2 4" xfId="8741" xr:uid="{8B889C26-9734-4FEC-94BA-29C45FD6F3A0}"/>
    <cellStyle name="_Row1_TDB Master File 2 4 2" xfId="21625" xr:uid="{1A9C1A91-307B-4167-B2A1-CC5D503ED78A}"/>
    <cellStyle name="_Row1_TDB Master File 3" xfId="2807" xr:uid="{60D13CA8-45FA-408A-9D93-47092F00F708}"/>
    <cellStyle name="_Row1_TDB Master File 3 2" xfId="8697" xr:uid="{41611BEA-E329-49CE-BA52-51541A7BC14D}"/>
    <cellStyle name="_Row1_TDB Master File 3 2 2" xfId="15985" xr:uid="{D73819AF-0996-4919-8A63-7377E27F9D40}"/>
    <cellStyle name="_Row1_TDB Master File 3 2 2 2" xfId="28496" xr:uid="{6BAA9934-EF33-4705-AFE3-52A56B570168}"/>
    <cellStyle name="_Row1_TDB Master File 3 2 3" xfId="21581" xr:uid="{8FB08EDA-4C91-4036-BBB5-4798ECFBC0EF}"/>
    <cellStyle name="_Row1_TDB Master File 3 3" xfId="8113" xr:uid="{93BE0226-7D30-4914-A9B1-F4CF861FF50B}"/>
    <cellStyle name="_Row1_TDB Master File 3 3 2" xfId="15428" xr:uid="{0F1C8FFD-D890-4FFD-8AD1-98A2DF789D72}"/>
    <cellStyle name="_Row1_TDB Master File 3 3 2 2" xfId="27939" xr:uid="{9EC83FD0-9158-4F34-813E-64539B047C61}"/>
    <cellStyle name="_Row1_TDB Master File 3 3 3" xfId="21109" xr:uid="{92CF1858-EE62-4162-8F73-34425577B073}"/>
    <cellStyle name="_Row1_TDB Master File 3 4" xfId="8742" xr:uid="{2CEC2262-8097-4F7E-8DFA-0D3FC0E8DC73}"/>
    <cellStyle name="_Row1_TDB Master File 3 4 2" xfId="21626" xr:uid="{AF653EF2-D092-4A8D-9373-349203F53543}"/>
    <cellStyle name="_Row1_TDB Master File 4" xfId="8695" xr:uid="{F54EF5A1-FA38-48FA-8D6F-B945BB0E7008}"/>
    <cellStyle name="_Row1_TDB Master File 4 2" xfId="15983" xr:uid="{24B47E11-5DA4-49CC-8E7D-493BCA33D661}"/>
    <cellStyle name="_Row1_TDB Master File 4 2 2" xfId="28494" xr:uid="{2BE4B5E0-6180-4281-97BB-DB7F02528CA7}"/>
    <cellStyle name="_Row1_TDB Master File 4 3" xfId="21579" xr:uid="{E03B5467-0DEA-4482-BCEF-7410DFD2643D}"/>
    <cellStyle name="_Row1_TDB Master File 5" xfId="8118" xr:uid="{987EC74F-2E35-4B1A-A78E-178220403FBA}"/>
    <cellStyle name="_Row1_TDB Master File 5 2" xfId="15433" xr:uid="{7F55FE09-542D-41E4-B68E-24B5C43289EF}"/>
    <cellStyle name="_Row1_TDB Master File 5 2 2" xfId="27944" xr:uid="{DCE1A1D6-0CBD-474D-BDB3-0D2D9413186F}"/>
    <cellStyle name="_Row1_TDB Master File 5 3" xfId="21111" xr:uid="{AC6D728B-2EF1-43F3-8F0A-DE96F9EB3679}"/>
    <cellStyle name="_Row1_TDB Master File 6" xfId="8731" xr:uid="{A9167586-C78A-4112-9437-3A4B6C4305C5}"/>
    <cellStyle name="_Row1_TDB Master File 6 2" xfId="21615" xr:uid="{1B0D7F2C-AD3F-4817-BA62-52C4376857C1}"/>
    <cellStyle name="_Row1_TDB_Iveco" xfId="2808" xr:uid="{30233B1C-0B31-42DA-87D8-6209CBC6CF7D}"/>
    <cellStyle name="_Row1_TDB_Iveco 2" xfId="2809" xr:uid="{C045EF05-3F2C-4B0C-A895-8D98C817B071}"/>
    <cellStyle name="_Row1_TDB_Iveco 2 2" xfId="8699" xr:uid="{49AA8FD4-CC83-42C6-9F9A-78F70F5DBFDE}"/>
    <cellStyle name="_Row1_TDB_Iveco 2 2 2" xfId="15987" xr:uid="{602C9EDA-6718-421E-9B2D-F9C21CE45C05}"/>
    <cellStyle name="_Row1_TDB_Iveco 2 2 2 2" xfId="28498" xr:uid="{DD394D5E-D79C-42A6-BE9C-A2BED7A4F959}"/>
    <cellStyle name="_Row1_TDB_Iveco 2 2 3" xfId="21583" xr:uid="{96AFE13B-9D4D-4830-8C48-B0A42BBA99C5}"/>
    <cellStyle name="_Row1_TDB_Iveco 2 3" xfId="8091" xr:uid="{8B5959F0-3E9F-4A1E-AD86-D7614657A3CF}"/>
    <cellStyle name="_Row1_TDB_Iveco 2 3 2" xfId="15406" xr:uid="{FA922755-2398-4AE1-973D-F513EEBCE5AE}"/>
    <cellStyle name="_Row1_TDB_Iveco 2 3 2 2" xfId="27917" xr:uid="{3A67D914-6DB2-45CC-B0CA-E0A8721A0211}"/>
    <cellStyle name="_Row1_TDB_Iveco 2 3 3" xfId="21107" xr:uid="{0DF59D28-0949-472B-BC1F-67E23D0EE6BB}"/>
    <cellStyle name="_Row1_TDB_Iveco 2 4" xfId="8774" xr:uid="{B02F03BD-E7C2-46B6-88FD-36E5469D2AF6}"/>
    <cellStyle name="_Row1_TDB_Iveco 2 4 2" xfId="21658" xr:uid="{E3F1B31D-46B3-40E9-8C3C-46A251F96CB3}"/>
    <cellStyle name="_Row1_TDB_Iveco 3" xfId="2810" xr:uid="{39C07836-F344-4569-8A04-7E3EED0AE172}"/>
    <cellStyle name="_Row1_TDB_Iveco 3 2" xfId="8700" xr:uid="{7C6C216F-FFEA-48BA-AE0A-3EE3054AE21F}"/>
    <cellStyle name="_Row1_TDB_Iveco 3 2 2" xfId="15988" xr:uid="{2F17125B-DA63-4A7F-A2D4-ED546CBC4E64}"/>
    <cellStyle name="_Row1_TDB_Iveco 3 2 2 2" xfId="28499" xr:uid="{D7BA3D9D-2061-426A-95DE-34A1F26D00A5}"/>
    <cellStyle name="_Row1_TDB_Iveco 3 2 3" xfId="21584" xr:uid="{6C33467F-5C2F-4403-A237-48FC7CA90163}"/>
    <cellStyle name="_Row1_TDB_Iveco 3 3" xfId="8087" xr:uid="{6FD9888E-8E68-443C-B5DB-1ED9D514A32A}"/>
    <cellStyle name="_Row1_TDB_Iveco 3 3 2" xfId="15402" xr:uid="{5FEF29B0-7BA5-4426-95F2-12C6D3FAE3E9}"/>
    <cellStyle name="_Row1_TDB_Iveco 3 3 2 2" xfId="27913" xr:uid="{6494717B-F7B9-4946-9F41-67DB3F16CCCA}"/>
    <cellStyle name="_Row1_TDB_Iveco 3 3 3" xfId="21106" xr:uid="{A95C78A0-D5BC-45F7-9EFA-E06B0AE986A5}"/>
    <cellStyle name="_Row1_TDB_Iveco 3 4" xfId="8775" xr:uid="{CDC5A51F-B21E-4638-A9C0-D2681BE177AC}"/>
    <cellStyle name="_Row1_TDB_Iveco 3 4 2" xfId="21659" xr:uid="{2D25B961-376F-4243-A639-B59E4DA199D4}"/>
    <cellStyle name="_Row1_TDB_Iveco 4" xfId="8698" xr:uid="{DF0CE6E8-7BC2-4BF6-A5DB-D57F76506750}"/>
    <cellStyle name="_Row1_TDB_Iveco 4 2" xfId="15986" xr:uid="{8D4F2F74-003C-46EC-AE4B-08B387EB7C02}"/>
    <cellStyle name="_Row1_TDB_Iveco 4 2 2" xfId="28497" xr:uid="{B09A233D-C54B-469F-B40B-10D347510CC5}"/>
    <cellStyle name="_Row1_TDB_Iveco 4 3" xfId="21582" xr:uid="{919D7D28-AD2F-4395-A383-4FB8580E6EEB}"/>
    <cellStyle name="_Row1_TDB_Iveco 5" xfId="8112" xr:uid="{1208012C-5972-40D0-8D3C-36CC256DC8F0}"/>
    <cellStyle name="_Row1_TDB_Iveco 5 2" xfId="15427" xr:uid="{53A08652-B31E-46B0-AA20-2F9F36213F76}"/>
    <cellStyle name="_Row1_TDB_Iveco 5 2 2" xfId="27938" xr:uid="{EF21754F-C587-47EC-BE12-6BAE9DDD81EF}"/>
    <cellStyle name="_Row1_TDB_Iveco 5 3" xfId="21108" xr:uid="{CFCE59DC-5E9F-4C8B-8478-DF318976DA89}"/>
    <cellStyle name="_Row1_TDB_Iveco 6" xfId="8746" xr:uid="{CEC63639-76AA-4109-938D-0480EAA0624E}"/>
    <cellStyle name="_Row1_TDB_Iveco 6 2" xfId="21630" xr:uid="{ABE3C6AE-D435-419A-B30C-C96F252B1961}"/>
    <cellStyle name="_Row1_Teksid Proventi Oneri full year" xfId="2811" xr:uid="{9D586CD4-45FD-434F-B3E6-F82991E71C4E}"/>
    <cellStyle name="_Row1_trimestri bozza" xfId="2812" xr:uid="{70C70303-199A-49CF-9F94-88425B67E660}"/>
    <cellStyle name="_Row1_trimestri bozza1" xfId="2813" xr:uid="{9391189F-4F95-410F-BF06-6ECCD2FF94B0}"/>
    <cellStyle name="_Row1_Varianze" xfId="2814" xr:uid="{A04DCE67-C331-45BF-AE17-806B4B16DCCC}"/>
    <cellStyle name="_Row1_varianze Auto" xfId="2815" xr:uid="{FEC8F250-5F0A-4946-A5A9-0089968E1002}"/>
    <cellStyle name="_Row1_Varianze budget-piano" xfId="2816" xr:uid="{BBC1CE96-89E6-4CBE-9336-1D09D8006D8F}"/>
    <cellStyle name="_Row1_Varianze budget-piano 2" xfId="2817" xr:uid="{CAFB8477-DA1A-47B8-BDBE-443535F7CC79}"/>
    <cellStyle name="_Row1_Varianze budget-piano 2 2" xfId="8707" xr:uid="{86F3B22A-E3D1-486C-A66C-1F790C53F330}"/>
    <cellStyle name="_Row1_Varianze budget-piano 2 2 2" xfId="15995" xr:uid="{9D699C34-25B1-41D7-B91C-EC98E1FBAD80}"/>
    <cellStyle name="_Row1_Varianze budget-piano 2 2 2 2" xfId="28506" xr:uid="{1E264B69-B941-42BA-AE4D-0CE810E2D723}"/>
    <cellStyle name="_Row1_Varianze budget-piano 2 2 3" xfId="21591" xr:uid="{0A5A6A94-D052-4702-BE42-5649216A4A2A}"/>
    <cellStyle name="_Row1_Varianze budget-piano 2 3" xfId="8079" xr:uid="{E55BCACE-A8ED-4224-BD1F-4E984CE040F3}"/>
    <cellStyle name="_Row1_Varianze budget-piano 2 3 2" xfId="15397" xr:uid="{F67CEFA2-8AA5-41C9-A382-2A54B7A22D1C}"/>
    <cellStyle name="_Row1_Varianze budget-piano 2 3 2 2" xfId="27908" xr:uid="{9E6C7A95-0211-419B-AF4A-746B97EEA173}"/>
    <cellStyle name="_Row1_Varianze budget-piano 2 3 3" xfId="21101" xr:uid="{239B37BC-1170-445D-A0DB-EDEA793E6DA9}"/>
    <cellStyle name="_Row1_Varianze budget-piano 2 4" xfId="8885" xr:uid="{275A8F8E-437B-4752-A899-476D0D501CE0}"/>
    <cellStyle name="_Row1_Varianze budget-piano 2 4 2" xfId="21769" xr:uid="{5CB360BF-6092-4363-8232-25C9E8651437}"/>
    <cellStyle name="_Row1_Varianze budget-piano 3" xfId="2818" xr:uid="{2BC7F684-9AD1-47F3-A402-7AEA979D2F4B}"/>
    <cellStyle name="_Row1_Varianze budget-piano 3 2" xfId="8708" xr:uid="{267F6070-EAAD-4F01-8277-53CFE2283493}"/>
    <cellStyle name="_Row1_Varianze budget-piano 3 2 2" xfId="15996" xr:uid="{3A479FBB-D172-4CB1-857B-50AEDA9A76F6}"/>
    <cellStyle name="_Row1_Varianze budget-piano 3 2 2 2" xfId="28507" xr:uid="{65C6F91A-9D35-462D-A623-087637466F3F}"/>
    <cellStyle name="_Row1_Varianze budget-piano 3 2 3" xfId="21592" xr:uid="{140EF193-0CC9-44E2-88E8-3ED061B37DC7}"/>
    <cellStyle name="_Row1_Varianze budget-piano 3 3" xfId="8072" xr:uid="{BEDBFAB9-42E7-4F5D-A252-2CC65B541B2A}"/>
    <cellStyle name="_Row1_Varianze budget-piano 3 3 2" xfId="15390" xr:uid="{9737D5BF-0FA9-44BF-80FA-313CD28C9ADA}"/>
    <cellStyle name="_Row1_Varianze budget-piano 3 3 2 2" xfId="27901" xr:uid="{06CAC4D3-3A46-4D4D-AB11-0EBDF5116647}"/>
    <cellStyle name="_Row1_Varianze budget-piano 3 3 3" xfId="21100" xr:uid="{DCF4B3D8-1423-4E01-ACA4-22FEF738E574}"/>
    <cellStyle name="_Row1_Varianze budget-piano 3 4" xfId="8898" xr:uid="{B8A89AB8-3B19-49A8-AE5B-554A813EAC5B}"/>
    <cellStyle name="_Row1_Varianze budget-piano 3 4 2" xfId="21782" xr:uid="{B1554471-98D1-4B4B-A9E5-A515E2254D86}"/>
    <cellStyle name="_Row1_Varianze budget-piano 4" xfId="8706" xr:uid="{AA063402-C78C-4C2D-9EC1-DF9B92A49B38}"/>
    <cellStyle name="_Row1_Varianze budget-piano 4 2" xfId="15994" xr:uid="{9A337585-2432-44C3-9FD7-8E74AA2E5BDB}"/>
    <cellStyle name="_Row1_Varianze budget-piano 4 2 2" xfId="28505" xr:uid="{4D64F7D3-8EA8-4A84-A8B6-A6684762E560}"/>
    <cellStyle name="_Row1_Varianze budget-piano 4 3" xfId="21590" xr:uid="{7F97B58C-067C-45B8-983B-099B7689E5C9}"/>
    <cellStyle name="_Row1_Varianze budget-piano 5" xfId="8080" xr:uid="{4DAA3C14-5537-4DD6-94BC-CA209EB02790}"/>
    <cellStyle name="_Row1_Varianze budget-piano 5 2" xfId="15398" xr:uid="{F562D8EF-3502-41D0-997B-3E9F278C7082}"/>
    <cellStyle name="_Row1_Varianze budget-piano 5 2 2" xfId="27909" xr:uid="{DB33B39D-A74C-4D1F-B0E7-5E6021DB16E2}"/>
    <cellStyle name="_Row1_Varianze budget-piano 5 3" xfId="21102" xr:uid="{262614A7-7694-4F5E-A589-C2FC71623E40}"/>
    <cellStyle name="_Row1_Varianze budget-piano 6" xfId="8854" xr:uid="{306B15DB-C068-486E-B53B-CA30A7F75A18}"/>
    <cellStyle name="_Row1_Varianze budget-piano 6 2" xfId="21738" xr:uid="{2B0A168C-B549-433E-8B83-9F5E06033044}"/>
    <cellStyle name="_Row1_Varianze CNH" xfId="2819" xr:uid="{D46AB839-5D8A-4375-907E-D5228658630C}"/>
    <cellStyle name="_Row1_Varianze CNH 2" xfId="2820" xr:uid="{CA3FB776-1CDF-40C4-901A-0D57DF5FC24A}"/>
    <cellStyle name="_Row1_Varianze CNH 2 2" xfId="8710" xr:uid="{C4415B35-CA7B-4E92-ADF1-6EA5A9C13970}"/>
    <cellStyle name="_Row1_Varianze CNH 2 2 2" xfId="15998" xr:uid="{62CAD9AF-CFBE-4C39-935F-630AE11CB635}"/>
    <cellStyle name="_Row1_Varianze CNH 2 2 2 2" xfId="28509" xr:uid="{8CA0D4DE-2C92-4143-B77D-B0F9B8EEACC1}"/>
    <cellStyle name="_Row1_Varianze CNH 2 2 3" xfId="21594" xr:uid="{824F62F0-F582-4AB3-BF4B-2783DAD2CA03}"/>
    <cellStyle name="_Row1_Varianze CNH 2 3" xfId="8067" xr:uid="{5144A2ED-D848-4F3D-955F-B671711008F1}"/>
    <cellStyle name="_Row1_Varianze CNH 2 3 2" xfId="15385" xr:uid="{1084AA53-66B4-4957-8C56-8441108AF509}"/>
    <cellStyle name="_Row1_Varianze CNH 2 3 2 2" xfId="27896" xr:uid="{D0EDA0CF-91B1-4194-B3E3-2CD47920B718}"/>
    <cellStyle name="_Row1_Varianze CNH 2 3 3" xfId="21098" xr:uid="{5551CF89-EBB7-4A74-9EEE-075FA10BA932}"/>
    <cellStyle name="_Row1_Varianze CNH 2 4" xfId="8920" xr:uid="{FAA86136-CE4C-4150-B754-E5C4C1290AA6}"/>
    <cellStyle name="_Row1_Varianze CNH 2 4 2" xfId="21804" xr:uid="{5AA64B4E-6B92-474D-91DE-6C5D869232B1}"/>
    <cellStyle name="_Row1_Varianze CNH 3" xfId="2821" xr:uid="{97F258D8-095E-4277-9677-D5B5B6A894B0}"/>
    <cellStyle name="_Row1_Varianze CNH 3 2" xfId="8711" xr:uid="{71E62C7B-9E79-4DFB-AD4D-DC804A3CAFBC}"/>
    <cellStyle name="_Row1_Varianze CNH 3 2 2" xfId="15999" xr:uid="{3D2590FE-F337-46DF-AC6F-45AB4FED39C2}"/>
    <cellStyle name="_Row1_Varianze CNH 3 2 2 2" xfId="28510" xr:uid="{31B15007-6D4D-48DF-B87D-999018A3C8E2}"/>
    <cellStyle name="_Row1_Varianze CNH 3 2 3" xfId="21595" xr:uid="{4ED9F771-3583-4A93-9398-BE1F7FCC4503}"/>
    <cellStyle name="_Row1_Varianze CNH 3 3" xfId="8066" xr:uid="{45C8397C-5F6A-4685-9007-48AE77CFD466}"/>
    <cellStyle name="_Row1_Varianze CNH 3 3 2" xfId="15384" xr:uid="{A482823D-CFC5-4A18-9F14-AF06FE036216}"/>
    <cellStyle name="_Row1_Varianze CNH 3 3 2 2" xfId="27895" xr:uid="{59082C48-CB3C-4C27-AE69-43B91321351F}"/>
    <cellStyle name="_Row1_Varianze CNH 3 3 3" xfId="21097" xr:uid="{D3AB6FB3-2C9E-4E0C-AA4E-5254A372D87F}"/>
    <cellStyle name="_Row1_Varianze CNH 3 4" xfId="8929" xr:uid="{C5A351AE-3214-43D6-8C8B-7AAE2B3D3C88}"/>
    <cellStyle name="_Row1_Varianze CNH 3 4 2" xfId="21813" xr:uid="{0925EF10-3B62-4F13-8D45-273A351F2161}"/>
    <cellStyle name="_Row1_Varianze CNH 4" xfId="8709" xr:uid="{BF360D47-9185-4B89-B540-362AEC1F1CED}"/>
    <cellStyle name="_Row1_Varianze CNH 4 2" xfId="15997" xr:uid="{1A75FBD8-B1AF-4191-8F4E-2F8E41442EEE}"/>
    <cellStyle name="_Row1_Varianze CNH 4 2 2" xfId="28508" xr:uid="{0CFFC028-480F-48CC-86F5-81EAFB906898}"/>
    <cellStyle name="_Row1_Varianze CNH 4 3" xfId="21593" xr:uid="{51A5EB9F-ED92-4432-ADC7-38B13BF90264}"/>
    <cellStyle name="_Row1_Varianze CNH 5" xfId="8068" xr:uid="{F50770FD-93AB-4319-BF9C-F430B587F7E7}"/>
    <cellStyle name="_Row1_Varianze CNH 5 2" xfId="15386" xr:uid="{A3C81286-B46E-4303-9358-AD83404ECD39}"/>
    <cellStyle name="_Row1_Varianze CNH 5 2 2" xfId="27897" xr:uid="{4DDC0D10-30A3-4E5E-9F1C-2B8FDBA560E3}"/>
    <cellStyle name="_Row1_Varianze CNH 5 3" xfId="21099" xr:uid="{EC889629-8C85-4093-944A-EB9A498A5398}"/>
    <cellStyle name="_Row1_Varianze CNH 6" xfId="8900" xr:uid="{F57F9C25-BC6D-4C46-9E49-00314A4C89C7}"/>
    <cellStyle name="_Row1_Varianze CNH 6 2" xfId="21784" xr:uid="{599A26B3-9D48-4572-AC49-6244981C01AA}"/>
    <cellStyle name="_Row1_Varianze IVECO" xfId="2822" xr:uid="{54286FF7-36BA-4806-97DA-C41B5DD85903}"/>
    <cellStyle name="_Row1_Varianze IVECO 2" xfId="2823" xr:uid="{63D9AB43-5023-4277-80BD-266AFA1F7BFC}"/>
    <cellStyle name="_Row1_Varianze IVECO 2 2" xfId="8713" xr:uid="{16609E33-8FBF-4A59-A231-F3D81C56E20D}"/>
    <cellStyle name="_Row1_Varianze IVECO 2 2 2" xfId="16001" xr:uid="{4C3A1B85-67BA-4F10-891E-A1DAFCB8A9D4}"/>
    <cellStyle name="_Row1_Varianze IVECO 2 2 2 2" xfId="28512" xr:uid="{F8AA1651-C101-4F41-AEFE-4DD8D154E1FB}"/>
    <cellStyle name="_Row1_Varianze IVECO 2 2 3" xfId="21597" xr:uid="{3CBDCAD6-7163-4EC6-A556-90985C04D275}"/>
    <cellStyle name="_Row1_Varianze IVECO 2 3" xfId="8058" xr:uid="{3D1A201F-BD92-44D1-BE68-2997A2466686}"/>
    <cellStyle name="_Row1_Varianze IVECO 2 3 2" xfId="15376" xr:uid="{A950C221-7E75-40EE-BE60-3651A7898A73}"/>
    <cellStyle name="_Row1_Varianze IVECO 2 3 2 2" xfId="27887" xr:uid="{4D784D6F-29ED-470E-8D5A-411B58902510}"/>
    <cellStyle name="_Row1_Varianze IVECO 2 3 3" xfId="21095" xr:uid="{D20B490E-B125-40C8-9ED7-921E7D6194D5}"/>
    <cellStyle name="_Row1_Varianze IVECO 2 4" xfId="8978" xr:uid="{0092AE01-B579-4B89-8B70-CEBF97AA5D63}"/>
    <cellStyle name="_Row1_Varianze IVECO 2 4 2" xfId="21862" xr:uid="{D1B6A0FF-128E-4486-A2C5-EF52E69AC2D1}"/>
    <cellStyle name="_Row1_Varianze IVECO 3" xfId="2824" xr:uid="{8331BE6C-3979-43B4-8B13-F3539D1B4BE4}"/>
    <cellStyle name="_Row1_Varianze IVECO 3 2" xfId="8714" xr:uid="{7957BCE2-5CEC-448E-B6E7-945868724171}"/>
    <cellStyle name="_Row1_Varianze IVECO 3 2 2" xfId="16002" xr:uid="{144B2980-78DC-481C-A22C-45108446C004}"/>
    <cellStyle name="_Row1_Varianze IVECO 3 2 2 2" xfId="28513" xr:uid="{0D402604-FDFA-42BA-900A-DF3F21B1A37B}"/>
    <cellStyle name="_Row1_Varianze IVECO 3 2 3" xfId="21598" xr:uid="{16AE2AB6-9B63-4DD4-BD4B-C0F8F8263B43}"/>
    <cellStyle name="_Row1_Varianze IVECO 3 3" xfId="8054" xr:uid="{8B9CCB83-0362-4FE8-A8FC-59146A48CE0E}"/>
    <cellStyle name="_Row1_Varianze IVECO 3 3 2" xfId="15372" xr:uid="{29D4FCDB-EAF6-4682-BCB5-F230E8F0AAEE}"/>
    <cellStyle name="_Row1_Varianze IVECO 3 3 2 2" xfId="27883" xr:uid="{41B46EF3-EA63-4007-88F6-E4FCC271950D}"/>
    <cellStyle name="_Row1_Varianze IVECO 3 3 3" xfId="21094" xr:uid="{4B888760-DD33-4AB0-BD3C-568FFA70EBF1}"/>
    <cellStyle name="_Row1_Varianze IVECO 3 4" xfId="8979" xr:uid="{2CEEC25B-C597-46EE-B9DC-66DB361BA73F}"/>
    <cellStyle name="_Row1_Varianze IVECO 3 4 2" xfId="21863" xr:uid="{C5256BF0-732A-4B9E-96B1-4233DF977F40}"/>
    <cellStyle name="_Row1_Varianze IVECO 4" xfId="8712" xr:uid="{4A59A255-7A98-4BF1-A85B-332E206D4358}"/>
    <cellStyle name="_Row1_Varianze IVECO 4 2" xfId="16000" xr:uid="{283EBD3A-BBA4-4BA3-ADDE-4A2B5803FDBB}"/>
    <cellStyle name="_Row1_Varianze IVECO 4 2 2" xfId="28511" xr:uid="{C7FB16EB-37DD-42A4-A562-5BEC0264692B}"/>
    <cellStyle name="_Row1_Varianze IVECO 4 3" xfId="21596" xr:uid="{19CB823D-4E4A-4926-A107-32636A8515BB}"/>
    <cellStyle name="_Row1_Varianze IVECO 5" xfId="8065" xr:uid="{AE5C217E-7647-462F-B2A3-3DAE6BD3E34B}"/>
    <cellStyle name="_Row1_Varianze IVECO 5 2" xfId="15383" xr:uid="{D46F5C74-BB9C-4939-9003-DF52E70AEE6B}"/>
    <cellStyle name="_Row1_Varianze IVECO 5 2 2" xfId="27894" xr:uid="{85223D35-CB10-455B-A989-0F02D3BEA8CC}"/>
    <cellStyle name="_Row1_Varianze IVECO 5 3" xfId="21096" xr:uid="{25B203B3-58B7-4AE1-A42B-30DC9D95C27D}"/>
    <cellStyle name="_Row1_Varianze IVECO 6" xfId="8934" xr:uid="{6E97CEBE-0DD1-4B4B-89BC-52B8599C91D6}"/>
    <cellStyle name="_Row1_Varianze IVECO 6 2" xfId="21818" xr:uid="{A24ED05A-329F-4BD1-A020-BC1453A396A4}"/>
    <cellStyle name="_Row1_Varianze RO 1^rev" xfId="2825" xr:uid="{8502E306-601C-403B-93BF-10846072885D}"/>
    <cellStyle name="_Row1_Varianze RO 1^rev 2" xfId="2826" xr:uid="{92CB67AA-DA28-4B59-9319-42F9DE6140A0}"/>
    <cellStyle name="_Row1_Varianze RO 1^rev 2 2" xfId="8716" xr:uid="{3261E247-93DB-4246-A93A-ADC78341AEB1}"/>
    <cellStyle name="_Row1_Varianze RO 1^rev 2 2 2" xfId="16004" xr:uid="{853689D8-DF49-4C7C-A75B-787BD4599A34}"/>
    <cellStyle name="_Row1_Varianze RO 1^rev 2 2 2 2" xfId="28515" xr:uid="{93FAF9B3-E22F-445F-AE46-5C8278EE4608}"/>
    <cellStyle name="_Row1_Varianze RO 1^rev 2 2 3" xfId="21600" xr:uid="{2F23F053-2B29-47A3-A08E-09350AE8EF3C}"/>
    <cellStyle name="_Row1_Varianze RO 1^rev 2 3" xfId="8052" xr:uid="{1057BA4D-A474-470F-80D0-929B28251B92}"/>
    <cellStyle name="_Row1_Varianze RO 1^rev 2 3 2" xfId="15370" xr:uid="{3F48C688-CF2E-4F3E-B725-677BD0B5B1CC}"/>
    <cellStyle name="_Row1_Varianze RO 1^rev 2 3 2 2" xfId="27881" xr:uid="{62709A15-72E9-40DB-855C-288AE10DCFF0}"/>
    <cellStyle name="_Row1_Varianze RO 1^rev 2 3 3" xfId="21092" xr:uid="{A2FD8034-7F10-4F25-A4B9-6CEE1471DF92}"/>
    <cellStyle name="_Row1_Varianze RO 1^rev 2 4" xfId="9105" xr:uid="{AEC4D070-CA7A-4F18-A3DD-389D235EC896}"/>
    <cellStyle name="_Row1_Varianze RO 1^rev 2 4 2" xfId="21989" xr:uid="{9C259E58-2D7F-4210-8902-82DEED45D1AE}"/>
    <cellStyle name="_Row1_Varianze RO 1^rev 3" xfId="2827" xr:uid="{446E8495-9654-4717-9DFE-9229A4A646FE}"/>
    <cellStyle name="_Row1_Varianze RO 1^rev 3 2" xfId="8717" xr:uid="{4E47F01F-3F0C-4880-8B43-19A36A09C7B1}"/>
    <cellStyle name="_Row1_Varianze RO 1^rev 3 2 2" xfId="16005" xr:uid="{58E3B154-641F-4FFB-8B73-D5759F1D6B35}"/>
    <cellStyle name="_Row1_Varianze RO 1^rev 3 2 2 2" xfId="28516" xr:uid="{57F8A197-BE27-44FC-83BF-528043D12309}"/>
    <cellStyle name="_Row1_Varianze RO 1^rev 3 2 3" xfId="21601" xr:uid="{1328AB2C-F6FE-4B6B-BCEB-B27D3F064CDC}"/>
    <cellStyle name="_Row1_Varianze RO 1^rev 3 3" xfId="8048" xr:uid="{2D02C8C8-E5AA-4111-8EE9-3FE45FAAAB49}"/>
    <cellStyle name="_Row1_Varianze RO 1^rev 3 3 2" xfId="15366" xr:uid="{1E5652B1-E14C-4EFD-B725-50D22673BBD0}"/>
    <cellStyle name="_Row1_Varianze RO 1^rev 3 3 2 2" xfId="27877" xr:uid="{30C8B8A3-BC59-4AA0-AD65-6E35610CE112}"/>
    <cellStyle name="_Row1_Varianze RO 1^rev 3 3 3" xfId="21091" xr:uid="{8BD3D5E0-1C4E-4CBD-A630-EAC92F2B4AE1}"/>
    <cellStyle name="_Row1_Varianze RO 1^rev 3 4" xfId="9104" xr:uid="{C2E6E8F2-5FB9-42C5-B431-821B9F209BB0}"/>
    <cellStyle name="_Row1_Varianze RO 1^rev 3 4 2" xfId="21988" xr:uid="{586FA903-0C8E-49D0-9944-1503769CF665}"/>
    <cellStyle name="_Row1_Varianze RO 1^rev 4" xfId="8715" xr:uid="{C2D9A5DA-7BD7-4BE1-9B6B-3BB46DC23B53}"/>
    <cellStyle name="_Row1_Varianze RO 1^rev 4 2" xfId="16003" xr:uid="{680E3AB9-DE77-4A01-96C7-01368B123BCF}"/>
    <cellStyle name="_Row1_Varianze RO 1^rev 4 2 2" xfId="28514" xr:uid="{35EBEF2C-BF39-4DEF-94E7-0811CAB358B4}"/>
    <cellStyle name="_Row1_Varianze RO 1^rev 4 3" xfId="21599" xr:uid="{101D1201-4F75-4BF5-BE22-B80654110F4C}"/>
    <cellStyle name="_Row1_Varianze RO 1^rev 5" xfId="8053" xr:uid="{90014F6E-039D-4AEC-8A01-BCB8D9630BB6}"/>
    <cellStyle name="_Row1_Varianze RO 1^rev 5 2" xfId="15371" xr:uid="{00205662-E703-48C3-BAD1-62F6F5F69513}"/>
    <cellStyle name="_Row1_Varianze RO 1^rev 5 2 2" xfId="27882" xr:uid="{7807E1E1-55C6-4C09-AAFA-A5BE9B9C52E1}"/>
    <cellStyle name="_Row1_Varianze RO 1^rev 5 3" xfId="21093" xr:uid="{8301AFF2-5673-4882-B3E8-D78459965795}"/>
    <cellStyle name="_Row1_Varianze RO 1^rev 6" xfId="9010" xr:uid="{8974104D-EEC5-42F4-A1BB-4BB6717C9B14}"/>
    <cellStyle name="_Row1_Varianze RO 1^rev 6 2" xfId="21894" xr:uid="{18A59994-4769-4C2A-99F5-0A733D7B4C21}"/>
    <cellStyle name="_Row1_VarianzeRAG104" xfId="2828" xr:uid="{E8CA86F5-ADBB-4AFA-A5BE-86813CF8E82C}"/>
    <cellStyle name="_Row1_VarianzeRAG104 2" xfId="2829" xr:uid="{17C2743F-B0A6-42D3-9209-0D3A777336E9}"/>
    <cellStyle name="_Row1_VarianzeRAG104 2 2" xfId="8719" xr:uid="{17B4E876-6517-4C65-A351-4CE3E61EE49C}"/>
    <cellStyle name="_Row1_VarianzeRAG104 2 2 2" xfId="16007" xr:uid="{96055D9E-52E9-4621-8007-9E9B3BDD92A4}"/>
    <cellStyle name="_Row1_VarianzeRAG104 2 2 2 2" xfId="28518" xr:uid="{BFC557F9-BD56-4F08-8ED5-15C4F47F592B}"/>
    <cellStyle name="_Row1_VarianzeRAG104 2 2 3" xfId="21603" xr:uid="{1235D387-641E-473E-A6F6-FC32C4D056AD}"/>
    <cellStyle name="_Row1_VarianzeRAG104 2 3" xfId="8040" xr:uid="{717B3F9E-2765-4D3E-8998-A72EE0EAD2FC}"/>
    <cellStyle name="_Row1_VarianzeRAG104 2 3 2" xfId="15358" xr:uid="{2149F0EF-0B0B-416F-8F92-B0621437C3B0}"/>
    <cellStyle name="_Row1_VarianzeRAG104 2 3 2 2" xfId="27869" xr:uid="{91CF0104-D334-474F-AB9A-1F74BA26E254}"/>
    <cellStyle name="_Row1_VarianzeRAG104 2 3 3" xfId="21089" xr:uid="{A1D0C987-5BA5-4B42-A62A-0E83AA1FE6D0}"/>
    <cellStyle name="_Row1_VarianzeRAG104 2 4" xfId="9119" xr:uid="{098F7764-E444-46BF-A8B9-988CD2BF5891}"/>
    <cellStyle name="_Row1_VarianzeRAG104 2 4 2" xfId="22003" xr:uid="{E17F1A38-E00C-4B3F-B8A3-74623F823195}"/>
    <cellStyle name="_Row1_VarianzeRAG104 3" xfId="2830" xr:uid="{E1B33A67-43AF-4CB7-AC36-47916254C905}"/>
    <cellStyle name="_Row1_VarianzeRAG104 3 2" xfId="8720" xr:uid="{3676D403-5420-4396-A140-738728BE6F59}"/>
    <cellStyle name="_Row1_VarianzeRAG104 3 2 2" xfId="16008" xr:uid="{E67A846D-852D-4422-8D46-931B48B12218}"/>
    <cellStyle name="_Row1_VarianzeRAG104 3 2 2 2" xfId="28519" xr:uid="{EC6CD0F2-A42A-4D10-8F20-BBB9B9A194F6}"/>
    <cellStyle name="_Row1_VarianzeRAG104 3 2 3" xfId="21604" xr:uid="{2BF359BC-DE11-45DA-8E1C-55D916A9AB4A}"/>
    <cellStyle name="_Row1_VarianzeRAG104 3 3" xfId="8039" xr:uid="{BF720A96-8FB9-457F-9DC3-E2C631F521D3}"/>
    <cellStyle name="_Row1_VarianzeRAG104 3 3 2" xfId="15357" xr:uid="{37E7376A-6871-4C08-AF9C-09A5452B2B01}"/>
    <cellStyle name="_Row1_VarianzeRAG104 3 3 2 2" xfId="27868" xr:uid="{F6F354A4-C736-4C2D-8DCF-EF88D62900D7}"/>
    <cellStyle name="_Row1_VarianzeRAG104 3 3 3" xfId="21088" xr:uid="{743A17B6-1BE4-48B6-966F-D02EA7A3606B}"/>
    <cellStyle name="_Row1_VarianzeRAG104 3 4" xfId="9123" xr:uid="{91DDF4E2-CBF1-44EA-956E-204A3949212A}"/>
    <cellStyle name="_Row1_VarianzeRAG104 3 4 2" xfId="22007" xr:uid="{05B3350E-524B-4C46-B4F5-28DC727F5F29}"/>
    <cellStyle name="_Row1_VarianzeRAG104 4" xfId="8718" xr:uid="{5F1A6A24-FDFE-4A2E-A2CD-77F19A12691C}"/>
    <cellStyle name="_Row1_VarianzeRAG104 4 2" xfId="16006" xr:uid="{33F358AE-E73F-4838-A6BE-07E08D4C1932}"/>
    <cellStyle name="_Row1_VarianzeRAG104 4 2 2" xfId="28517" xr:uid="{6F6D1F9A-4C58-4097-BEC0-BD03A09E8869}"/>
    <cellStyle name="_Row1_VarianzeRAG104 4 3" xfId="21602" xr:uid="{ACEF662B-813C-47F3-8DFC-5D35AE3AFEE2}"/>
    <cellStyle name="_Row1_VarianzeRAG104 5" xfId="8041" xr:uid="{AED97036-B8CC-4B80-AC73-8D8F39B633A2}"/>
    <cellStyle name="_Row1_VarianzeRAG104 5 2" xfId="15359" xr:uid="{39D70F04-80C1-49E3-8819-F8B2457ED881}"/>
    <cellStyle name="_Row1_VarianzeRAG104 5 2 2" xfId="27870" xr:uid="{6C0C5B5E-12BC-40FB-ADAE-2D34E261A242}"/>
    <cellStyle name="_Row1_VarianzeRAG104 5 3" xfId="21090" xr:uid="{A6FE529E-B53B-4071-BA4D-C720AA42C9FC}"/>
    <cellStyle name="_Row1_VarianzeRAG104 6" xfId="9107" xr:uid="{90B61C48-0589-4703-960D-5F7CE4A043DE}"/>
    <cellStyle name="_Row1_VarianzeRAG104 6 2" xfId="21991" xr:uid="{486527EF-5F0A-415D-97AF-5FD6F5D8E02C}"/>
    <cellStyle name="_Row1_Working Capital Grafici" xfId="2831" xr:uid="{4E4DD4B5-AB04-4414-8F8E-4286357BDECE}"/>
    <cellStyle name="_Row1_Working Capital Grafici 2" xfId="2832" xr:uid="{EEE2BC48-E844-4A70-9930-4EA052777504}"/>
    <cellStyle name="_Row1_Working Capital Grafici 2 2" xfId="8722" xr:uid="{96BFABF1-07A7-4EC0-A57A-E24A8D6A0B6F}"/>
    <cellStyle name="_Row1_Working Capital Grafici 2 2 2" xfId="16010" xr:uid="{4CD789C8-ECA8-49A2-9A62-ACA32090D714}"/>
    <cellStyle name="_Row1_Working Capital Grafici 2 2 2 2" xfId="28521" xr:uid="{43B4B811-C127-4BA9-A8B3-A91C8F106E50}"/>
    <cellStyle name="_Row1_Working Capital Grafici 2 2 3" xfId="21606" xr:uid="{7F087F08-A921-4BCF-8B99-ED2F75810A0B}"/>
    <cellStyle name="_Row1_Working Capital Grafici 2 3" xfId="8031" xr:uid="{2BF82E22-A5CB-40B7-A4C1-6DE6C0D52814}"/>
    <cellStyle name="_Row1_Working Capital Grafici 2 3 2" xfId="15349" xr:uid="{39EA527C-7272-469C-8177-7B7394361D9D}"/>
    <cellStyle name="_Row1_Working Capital Grafici 2 3 2 2" xfId="27860" xr:uid="{18A7FBFC-290C-432C-9F6E-7D7BCBDD0FDB}"/>
    <cellStyle name="_Row1_Working Capital Grafici 2 3 3" xfId="21086" xr:uid="{ADEB88C1-F60A-4F61-A36E-977F3EDD25A8}"/>
    <cellStyle name="_Row1_Working Capital Grafici 2 4" xfId="9128" xr:uid="{0DA05020-7B11-44E5-858F-003E031859BE}"/>
    <cellStyle name="_Row1_Working Capital Grafici 2 4 2" xfId="22012" xr:uid="{BA001A06-CB6C-49E1-BF0B-8A47F029F4AC}"/>
    <cellStyle name="_Row1_Working Capital Grafici 3" xfId="2833" xr:uid="{BE37A2D5-11C0-494E-94D9-711C0CE233AC}"/>
    <cellStyle name="_Row1_Working Capital Grafici 3 2" xfId="8723" xr:uid="{7877EBCF-2398-437A-9613-93BFCA1A52C3}"/>
    <cellStyle name="_Row1_Working Capital Grafici 3 2 2" xfId="16011" xr:uid="{7CD5EE7D-0E88-4FE3-8AA3-56A913ACBA12}"/>
    <cellStyle name="_Row1_Working Capital Grafici 3 2 2 2" xfId="28522" xr:uid="{6196E84A-C2E4-4EFD-BE4E-FCB78BEB1257}"/>
    <cellStyle name="_Row1_Working Capital Grafici 3 2 3" xfId="21607" xr:uid="{3D15A68E-04B9-4D3B-A206-BFBD3C146738}"/>
    <cellStyle name="_Row1_Working Capital Grafici 3 3" xfId="8030" xr:uid="{34679E84-4274-42A3-B716-99CF4139CABF}"/>
    <cellStyle name="_Row1_Working Capital Grafici 3 3 2" xfId="15348" xr:uid="{BBF89259-5DC9-41D5-A18E-44A76D5A46D2}"/>
    <cellStyle name="_Row1_Working Capital Grafici 3 3 2 2" xfId="27859" xr:uid="{AAED3820-7B89-4E25-98B0-222A3CC416B5}"/>
    <cellStyle name="_Row1_Working Capital Grafici 3 3 3" xfId="21085" xr:uid="{F57FD1BF-8E55-498D-91AE-AC7A3D3F20A4}"/>
    <cellStyle name="_Row1_Working Capital Grafici 3 4" xfId="9132" xr:uid="{C19CE32A-B131-4FA7-9655-5C00B88CBA22}"/>
    <cellStyle name="_Row1_Working Capital Grafici 3 4 2" xfId="22016" xr:uid="{6A136AEA-577D-4852-A5DA-2BF9FA9E9040}"/>
    <cellStyle name="_Row1_Working Capital Grafici 4" xfId="8721" xr:uid="{8FF3FAFB-1BFA-4C28-ACD9-BF792DE4E43B}"/>
    <cellStyle name="_Row1_Working Capital Grafici 4 2" xfId="16009" xr:uid="{74D49D9D-1340-4956-98A3-4102C2F9F79A}"/>
    <cellStyle name="_Row1_Working Capital Grafici 4 2 2" xfId="28520" xr:uid="{3D7AFA4B-2090-4267-A58B-07AD661997E1}"/>
    <cellStyle name="_Row1_Working Capital Grafici 4 3" xfId="21605" xr:uid="{CA6B0A67-37AD-4897-9E53-9E520C4C26D4}"/>
    <cellStyle name="_Row1_Working Capital Grafici 5" xfId="8038" xr:uid="{184194F4-4FE2-46AE-BFAB-5287E89CD29D}"/>
    <cellStyle name="_Row1_Working Capital Grafici 5 2" xfId="15356" xr:uid="{00DE7C5B-A687-493C-8506-D317CCA65EE2}"/>
    <cellStyle name="_Row1_Working Capital Grafici 5 2 2" xfId="27867" xr:uid="{181DF64A-ECB4-4DDC-BEE5-5B898A1CA3DB}"/>
    <cellStyle name="_Row1_Working Capital Grafici 5 3" xfId="21087" xr:uid="{375E80EF-10F7-42EB-9C63-074372A59CB7}"/>
    <cellStyle name="_Row1_Working Capital Grafici 6" xfId="9127" xr:uid="{DE23F528-2687-4BD8-A234-74345727E3E4}"/>
    <cellStyle name="_Row1_Working Capital Grafici 6 2" xfId="22011" xr:uid="{13AF0255-4CC3-4853-BF0E-49C8FB227EA0}"/>
    <cellStyle name="_Row1_z-Riconciliazione 2 qt. c.f. analisti" xfId="2834" xr:uid="{B6951E6C-868F-443C-ADEA-901D0C832C27}"/>
    <cellStyle name="_Row2" xfId="2835" xr:uid="{44024A5C-CCF2-4270-B41F-8D153850333F}"/>
    <cellStyle name="_Row2 2" xfId="2836" xr:uid="{6BA9A529-E7CB-47B6-9750-DB5A89B9DE8E}"/>
    <cellStyle name="_Row2 3" xfId="8725" xr:uid="{AA94F86D-8409-41C4-8082-B8B9EC9BF043}"/>
    <cellStyle name="_Row2 3 2" xfId="16013" xr:uid="{523C3E73-6B51-4FFB-BAA0-AB89C2711AF9}"/>
    <cellStyle name="_Row2 3 2 2" xfId="28524" xr:uid="{DE05124C-AE31-4773-B0C5-C5D85395D38E}"/>
    <cellStyle name="_Row2 3 3" xfId="21609" xr:uid="{F1980E51-8803-4F06-9290-2CC62B33F667}"/>
    <cellStyle name="_Row2 4" xfId="8028" xr:uid="{BD31FE63-EAF0-4BD6-B7D3-1D6B98DCEA9E}"/>
    <cellStyle name="_Row2 4 2" xfId="15347" xr:uid="{D20EFC40-C670-4DFE-ACB2-3479A60C5692}"/>
    <cellStyle name="_Row2 4 2 2" xfId="27858" xr:uid="{36165331-7DA2-4562-BF3C-F2084DF8E65B}"/>
    <cellStyle name="_Row2 4 3" xfId="21083" xr:uid="{25DFE067-84D6-473A-9309-04F2BF69F0EA}"/>
    <cellStyle name="_Row2 5" xfId="9134" xr:uid="{B2E7D051-50EA-4EEE-A93C-5BE7B6881B39}"/>
    <cellStyle name="_Row2 5 2" xfId="22018" xr:uid="{2A41323E-26AF-4C97-804D-97FF49EDD5E3}"/>
    <cellStyle name="_Row2_00 File" xfId="2837" xr:uid="{B3693DD3-0F1D-4DC3-B8EF-26503682E96C}"/>
    <cellStyle name="_Row2_01 Operativi e Straordinari vs Bdg &amp; LY SSD Auto" xfId="2838" xr:uid="{19263FB3-717C-4F8D-8F4F-A5FD563BF389}"/>
    <cellStyle name="_Row2_02 CFR" xfId="2839" xr:uid="{186C1D44-1A13-4BC8-9802-5030050EF92E}"/>
    <cellStyle name="_Row2_02 CFR Frozen" xfId="2840" xr:uid="{9E9B81A5-023F-4D60-9B74-A725931AE2AA}"/>
    <cellStyle name="_Row2_02 Sintesi" xfId="2841" xr:uid="{0D8286BF-37C6-4D5D-ABCC-C528621F2DC0}"/>
    <cellStyle name="_Row2_020715_Analisi x Linea (Aggregati)" xfId="2842" xr:uid="{5BA386E0-5D26-487F-ABB8-43DF0BCC8BB4}"/>
    <cellStyle name="_Row2_020715_Analisi x Linea (Aggregati) 2" xfId="2843" xr:uid="{B2750018-D740-402C-BA30-8BBADFB0AE27}"/>
    <cellStyle name="_Row2_020715_Analisi x Linea (Aggregati) 2 2" xfId="8733" xr:uid="{24539FAC-8E65-47D5-84D6-CF8331BB837D}"/>
    <cellStyle name="_Row2_020715_Analisi x Linea (Aggregati) 2 2 2" xfId="16020" xr:uid="{62757F20-0282-4E8C-81D9-0C33A0E33EC5}"/>
    <cellStyle name="_Row2_020715_Analisi x Linea (Aggregati) 2 2 2 2" xfId="28531" xr:uid="{8AB57E97-98D7-40E8-8493-B35010514F11}"/>
    <cellStyle name="_Row2_020715_Analisi x Linea (Aggregati) 2 2 3" xfId="21617" xr:uid="{389B2660-642C-4FD4-8846-9F7AB68BB624}"/>
    <cellStyle name="_Row2_020715_Analisi x Linea (Aggregati) 2 3" xfId="8014" xr:uid="{1CB48F01-1DCD-467A-A05F-1DA3E4C4B0AA}"/>
    <cellStyle name="_Row2_020715_Analisi x Linea (Aggregati) 2 3 2" xfId="15339" xr:uid="{6694B8BC-0CB5-4C00-8C8F-83595A0DF217}"/>
    <cellStyle name="_Row2_020715_Analisi x Linea (Aggregati) 2 3 2 2" xfId="27850" xr:uid="{E5A8A4C6-6DD5-4D53-B403-471ED1B44A0D}"/>
    <cellStyle name="_Row2_020715_Analisi x Linea (Aggregati) 2 3 3" xfId="21075" xr:uid="{F554B2AA-DFCD-4FFC-B108-EE94282E5A1F}"/>
    <cellStyle name="_Row2_020715_Analisi x Linea (Aggregati) 2 4" xfId="9161" xr:uid="{A57E3283-C02A-4FCD-B9CA-E2A71E07C94D}"/>
    <cellStyle name="_Row2_020715_Analisi x Linea (Aggregati) 2 4 2" xfId="22045" xr:uid="{1BA94D1F-06B8-4E93-90C3-D907E1ED7E50}"/>
    <cellStyle name="_Row2_020715_Analisi x Linea (Aggregati) 3" xfId="2844" xr:uid="{3FD5A711-0E1B-4CA9-B9BB-AE2CC54FA74A}"/>
    <cellStyle name="_Row2_020715_Analisi x Linea (Aggregati) 3 2" xfId="8734" xr:uid="{F46C1EFD-2B27-49EC-86F2-5F749F299A37}"/>
    <cellStyle name="_Row2_020715_Analisi x Linea (Aggregati) 3 2 2" xfId="16021" xr:uid="{29D55510-6006-4489-AA5C-6CDB40CFD028}"/>
    <cellStyle name="_Row2_020715_Analisi x Linea (Aggregati) 3 2 2 2" xfId="28532" xr:uid="{3BF3545A-9EA0-4CA8-986E-E76730D0A51D}"/>
    <cellStyle name="_Row2_020715_Analisi x Linea (Aggregati) 3 2 3" xfId="21618" xr:uid="{07F5ED3B-77CD-40FE-A3BD-0E4BB056FF56}"/>
    <cellStyle name="_Row2_020715_Analisi x Linea (Aggregati) 3 3" xfId="8013" xr:uid="{1E5289AD-1E15-4A48-8C3D-8BA7FD758E04}"/>
    <cellStyle name="_Row2_020715_Analisi x Linea (Aggregati) 3 3 2" xfId="15338" xr:uid="{DF152A79-A7D3-4E2D-AF69-F9D909502723}"/>
    <cellStyle name="_Row2_020715_Analisi x Linea (Aggregati) 3 3 2 2" xfId="27849" xr:uid="{57D940C2-9314-4895-85BA-9EE2483CF8B6}"/>
    <cellStyle name="_Row2_020715_Analisi x Linea (Aggregati) 3 3 3" xfId="21074" xr:uid="{054B282D-6E8E-4D01-936C-4C49E98CEF94}"/>
    <cellStyle name="_Row2_020715_Analisi x Linea (Aggregati) 3 4" xfId="9163" xr:uid="{D45A0848-64D8-477F-ACF7-0B0C04A6B756}"/>
    <cellStyle name="_Row2_020715_Analisi x Linea (Aggregati) 3 4 2" xfId="22047" xr:uid="{B589EC3B-FE54-4DA1-966F-8EB72192AA0F}"/>
    <cellStyle name="_Row2_020715_Analisi x Linea (Aggregati) 4" xfId="8732" xr:uid="{C27FD6A8-2D1A-4658-AAF0-44235035EE3D}"/>
    <cellStyle name="_Row2_020715_Analisi x Linea (Aggregati) 4 2" xfId="16019" xr:uid="{9102DACE-1862-4CA9-8F17-1DEE061B5749}"/>
    <cellStyle name="_Row2_020715_Analisi x Linea (Aggregati) 4 2 2" xfId="28530" xr:uid="{CD0FAA55-1F2F-46D1-9E8D-67725A3F618D}"/>
    <cellStyle name="_Row2_020715_Analisi x Linea (Aggregati) 4 3" xfId="21616" xr:uid="{97736052-4A3E-4BE0-82C4-F87DEF08F0EE}"/>
    <cellStyle name="_Row2_020715_Analisi x Linea (Aggregati) 5" xfId="8018" xr:uid="{700E8EB9-FD39-425A-B615-29CB1BABB53B}"/>
    <cellStyle name="_Row2_020715_Analisi x Linea (Aggregati) 5 2" xfId="15343" xr:uid="{5D7D97E1-E38E-4C81-B056-D19080D1F2C2}"/>
    <cellStyle name="_Row2_020715_Analisi x Linea (Aggregati) 5 2 2" xfId="27854" xr:uid="{6DC181B5-C345-4D55-B53B-325459C070A7}"/>
    <cellStyle name="_Row2_020715_Analisi x Linea (Aggregati) 5 3" xfId="21076" xr:uid="{A7143D3E-8B15-41DB-B33E-BC1BE16D5E59}"/>
    <cellStyle name="_Row2_020715_Analisi x Linea (Aggregati) 6" xfId="9156" xr:uid="{DC4B6486-F087-4642-A802-B9261516F3DE}"/>
    <cellStyle name="_Row2_020715_Analisi x Linea (Aggregati) 6 2" xfId="22040" xr:uid="{DE2B8641-8573-4CB9-9A82-A3704C3A7F4B}"/>
    <cellStyle name="_Row2_03 Actl CE SP CFL" xfId="2845" xr:uid="{4E86320B-30EB-47DF-B401-F259C34668F7}"/>
    <cellStyle name="_Row2_03 Bdgt" xfId="2846" xr:uid="{A559C7E3-ED50-48E9-BD01-3ED56E32C612}"/>
    <cellStyle name="_Row2_03 C 13 040217" xfId="2847" xr:uid="{06AF2C05-2169-43F5-95A3-376D5F723CBE}"/>
    <cellStyle name="_Row2_03 C 13 040217 2" xfId="2848" xr:uid="{B17069C6-ADF7-421E-9229-F2228D9E55A5}"/>
    <cellStyle name="_Row2_03 C 13 040217 2 2" xfId="8738" xr:uid="{8EFA69CA-A003-4181-AA68-673BFF62744E}"/>
    <cellStyle name="_Row2_03 C 13 040217 2 2 2" xfId="16025" xr:uid="{2E8A4EE9-5135-431D-92F0-F77907F675EF}"/>
    <cellStyle name="_Row2_03 C 13 040217 2 2 2 2" xfId="28536" xr:uid="{55EBD342-8BCF-495D-A3AF-5F7FFDFE6BEB}"/>
    <cellStyle name="_Row2_03 C 13 040217 2 2 3" xfId="21622" xr:uid="{F051FEEB-A5E3-4F37-84C4-A318F8A4BAA3}"/>
    <cellStyle name="_Row2_03 C 13 040217 2 3" xfId="7963" xr:uid="{B36E571C-31C9-44A0-A52E-B547B2ED822E}"/>
    <cellStyle name="_Row2_03 C 13 040217 2 3 2" xfId="15290" xr:uid="{51EDBE6B-FA2F-4187-967C-D1ACDC866EBD}"/>
    <cellStyle name="_Row2_03 C 13 040217 2 3 2 2" xfId="27801" xr:uid="{B63CD932-190A-40C4-84CC-D780D792AA86}"/>
    <cellStyle name="_Row2_03 C 13 040217 2 3 3" xfId="21070" xr:uid="{8F62E04E-4998-4174-BC62-23BDF349CA2D}"/>
    <cellStyle name="_Row2_03 C 13 040217 2 4" xfId="9192" xr:uid="{FCA9D15A-DBFB-4095-8E2A-E95A52ACE77F}"/>
    <cellStyle name="_Row2_03 C 13 040217 2 4 2" xfId="22076" xr:uid="{51ED71A8-236A-497E-A7DA-EDDB03C9C246}"/>
    <cellStyle name="_Row2_03 C 13 040217 3" xfId="2849" xr:uid="{002F3BB4-D202-4798-937A-313A7DA17C54}"/>
    <cellStyle name="_Row2_03 C 13 040217 3 2" xfId="8739" xr:uid="{F590A273-114B-4037-A446-586817396FA5}"/>
    <cellStyle name="_Row2_03 C 13 040217 3 2 2" xfId="16026" xr:uid="{A3A62004-F431-4388-9F76-103881643A9F}"/>
    <cellStyle name="_Row2_03 C 13 040217 3 2 2 2" xfId="28537" xr:uid="{4A66A3A7-1C09-45B4-ACB0-97AD0C60B142}"/>
    <cellStyle name="_Row2_03 C 13 040217 3 2 3" xfId="21623" xr:uid="{DE5346E1-552B-4217-BD08-913CF7FFEFB6}"/>
    <cellStyle name="_Row2_03 C 13 040217 3 3" xfId="7951" xr:uid="{7AF3E9AF-F951-4AC4-A179-06601318B47F}"/>
    <cellStyle name="_Row2_03 C 13 040217 3 3 2" xfId="15278" xr:uid="{A89B0EF2-3756-4286-8F2D-A5016EF77975}"/>
    <cellStyle name="_Row2_03 C 13 040217 3 3 2 2" xfId="27789" xr:uid="{84E2FC62-14F0-4C61-A2AD-84C213774EC4}"/>
    <cellStyle name="_Row2_03 C 13 040217 3 3 3" xfId="21069" xr:uid="{B464754E-F688-4B0E-B2D7-B28988523336}"/>
    <cellStyle name="_Row2_03 C 13 040217 3 4" xfId="9193" xr:uid="{9F620952-2ABD-441B-9487-548A5EB548DA}"/>
    <cellStyle name="_Row2_03 C 13 040217 3 4 2" xfId="22077" xr:uid="{4549AF95-B9ED-40B2-A209-A1A872F77551}"/>
    <cellStyle name="_Row2_03 C 13 040217 4" xfId="8737" xr:uid="{25A86FA0-7848-4DEE-94AE-BD2E3D97AEE3}"/>
    <cellStyle name="_Row2_03 C 13 040217 4 2" xfId="16024" xr:uid="{5A6A36A9-D890-4D7E-AE20-DD1D9587C813}"/>
    <cellStyle name="_Row2_03 C 13 040217 4 2 2" xfId="28535" xr:uid="{DBBB48DA-9713-4B25-9184-4069AD543D2A}"/>
    <cellStyle name="_Row2_03 C 13 040217 4 3" xfId="21621" xr:uid="{B112E1B8-5D0E-4A8B-83BD-91E308FF85BE}"/>
    <cellStyle name="_Row2_03 C 13 040217 5" xfId="7970" xr:uid="{C5CE531B-FD77-4472-BFEB-1E995BF3CC27}"/>
    <cellStyle name="_Row2_03 C 13 040217 5 2" xfId="15297" xr:uid="{A7EDCD04-EA09-4E2D-8B8F-209F239F5CA5}"/>
    <cellStyle name="_Row2_03 C 13 040217 5 2 2" xfId="27808" xr:uid="{91B70539-986A-4B94-A0E9-369D94DB9744}"/>
    <cellStyle name="_Row2_03 C 13 040217 5 3" xfId="21071" xr:uid="{C5FD0CE7-DBFF-48FB-8E4F-F3FDB8DCFCAC}"/>
    <cellStyle name="_Row2_03 C 13 040217 6" xfId="9167" xr:uid="{E9F39866-E8C8-4A6A-A3CA-58CB00D8A6CB}"/>
    <cellStyle name="_Row2_03 C 13 040217 6 2" xfId="22051" xr:uid="{8013373E-8A0E-42EA-BAA8-AF3192E83356}"/>
    <cellStyle name="_Row2_03 CE SP CFL" xfId="2850" xr:uid="{44674129-C54A-4203-90EF-D5C8C4704924}"/>
    <cellStyle name="_Row2_03 CFR Old New" xfId="2851" xr:uid="{33C8F53B-B308-4D42-BC55-EA17890B4D8A}"/>
    <cellStyle name="_Row2_03 Linea Actl" xfId="2852" xr:uid="{075CA6E2-E9F3-4361-9DAA-9A07B70B127E}"/>
    <cellStyle name="_Row2_03 Memo fcst" xfId="2853" xr:uid="{513D67CB-0F63-40FA-9E6E-265688E43742}"/>
    <cellStyle name="_Row2_03 Memo fcst 2" xfId="2854" xr:uid="{A047F030-6C7B-4A38-9284-CCEB2EFC5653}"/>
    <cellStyle name="_Row2_03 Memo fcst 2 2" xfId="8744" xr:uid="{227AE8A8-DE81-49FE-AD5B-C17F09D601BD}"/>
    <cellStyle name="_Row2_03 Memo fcst 2 2 2" xfId="16029" xr:uid="{D547F1F3-FF08-4A3C-9F3B-F417ACF56B67}"/>
    <cellStyle name="_Row2_03 Memo fcst 2 2 2 2" xfId="28540" xr:uid="{F0B0CB95-F52C-4F4D-8832-7522A2C8A5D3}"/>
    <cellStyle name="_Row2_03 Memo fcst 2 2 3" xfId="21628" xr:uid="{F782BB27-3E08-493F-A320-1F045C777D22}"/>
    <cellStyle name="_Row2_03 Memo fcst 2 3" xfId="7938" xr:uid="{4E6D8A1A-EB47-4A12-9713-7F438A897F54}"/>
    <cellStyle name="_Row2_03 Memo fcst 2 3 2" xfId="15265" xr:uid="{1EF47E75-FC4A-46FA-8DA3-432447A5D60B}"/>
    <cellStyle name="_Row2_03 Memo fcst 2 3 2 2" xfId="27776" xr:uid="{37D5D06E-4429-4372-B6A2-EC4107EACB8B}"/>
    <cellStyle name="_Row2_03 Memo fcst 2 3 3" xfId="21067" xr:uid="{3A1652E0-5374-463F-82D6-42F8F88CABAD}"/>
    <cellStyle name="_Row2_03 Memo fcst 2 4" xfId="9200" xr:uid="{5911481D-D3D7-46B4-A297-104FA0B0C357}"/>
    <cellStyle name="_Row2_03 Memo fcst 2 4 2" xfId="22084" xr:uid="{EA1EC95E-44FD-4101-8E7D-68982726C865}"/>
    <cellStyle name="_Row2_03 Memo fcst 3" xfId="2855" xr:uid="{8CE8962A-B18E-4759-8676-493EAF5C53A4}"/>
    <cellStyle name="_Row2_03 Memo fcst 3 2" xfId="8745" xr:uid="{D0994293-E790-43F9-BC63-9D4CA0573667}"/>
    <cellStyle name="_Row2_03 Memo fcst 3 2 2" xfId="16030" xr:uid="{CA38AB00-B10D-4197-B33D-CF08D2BAA6C5}"/>
    <cellStyle name="_Row2_03 Memo fcst 3 2 2 2" xfId="28541" xr:uid="{7C92E0EF-1934-402A-B855-42EF77B279BF}"/>
    <cellStyle name="_Row2_03 Memo fcst 3 2 3" xfId="21629" xr:uid="{3A913397-0072-48CD-987A-98FC6E765A1B}"/>
    <cellStyle name="_Row2_03 Memo fcst 3 3" xfId="7937" xr:uid="{F3B0BFE9-DE36-4FF8-8639-60ACD4D40735}"/>
    <cellStyle name="_Row2_03 Memo fcst 3 3 2" xfId="15264" xr:uid="{EE014F71-2489-476F-9912-1789E57D0740}"/>
    <cellStyle name="_Row2_03 Memo fcst 3 3 2 2" xfId="27775" xr:uid="{90CEB284-F4EA-4804-8561-070DB85B3966}"/>
    <cellStyle name="_Row2_03 Memo fcst 3 3 3" xfId="21066" xr:uid="{5932B2BE-173D-4D7B-880D-AA7E31C4FCD2}"/>
    <cellStyle name="_Row2_03 Memo fcst 3 4" xfId="9203" xr:uid="{8AFBC18A-58DB-496C-9E3D-9511445430BF}"/>
    <cellStyle name="_Row2_03 Memo fcst 3 4 2" xfId="22087" xr:uid="{70C1FF8F-ECEC-4035-962F-F37F4A93A838}"/>
    <cellStyle name="_Row2_03 Memo fcst 4" xfId="8743" xr:uid="{472074DF-D212-4C8D-B8D3-E343F5FE91B4}"/>
    <cellStyle name="_Row2_03 Memo fcst 4 2" xfId="16028" xr:uid="{E3118ECB-E619-44F0-9673-76679FC4E2B3}"/>
    <cellStyle name="_Row2_03 Memo fcst 4 2 2" xfId="28539" xr:uid="{38119120-E100-4172-9B18-6677A8C311BD}"/>
    <cellStyle name="_Row2_03 Memo fcst 4 3" xfId="21627" xr:uid="{85E0B4D3-D905-4ED6-A2F9-CC0B9DE2FD38}"/>
    <cellStyle name="_Row2_03 Memo fcst 5" xfId="7939" xr:uid="{3D5E9AE2-163F-4B6D-A1B3-59DD5B773613}"/>
    <cellStyle name="_Row2_03 Memo fcst 5 2" xfId="15266" xr:uid="{D8CA2FCB-BDBF-4698-8682-E7B98816E4AC}"/>
    <cellStyle name="_Row2_03 Memo fcst 5 2 2" xfId="27777" xr:uid="{4E46ABBB-E905-489D-8048-C8365A89894F}"/>
    <cellStyle name="_Row2_03 Memo fcst 5 3" xfId="21068" xr:uid="{29ADF6D9-D45C-4D00-888D-A0C1097AFFFA}"/>
    <cellStyle name="_Row2_03 Memo fcst 6" xfId="9197" xr:uid="{0D5C3381-D34C-445B-894C-A52FAA802CAA}"/>
    <cellStyle name="_Row2_03 Memo fcst 6 2" xfId="22081" xr:uid="{1F8CF1F0-22F4-4447-96AD-05E78B1F7881}"/>
    <cellStyle name="_Row2_03 Trimestralizzato" xfId="2856" xr:uid="{9BC3FABC-138B-49A6-A6B9-E16185C80347}"/>
    <cellStyle name="_Row2_03_CFR Base-Best" xfId="2857" xr:uid="{32C22A07-E674-49D0-8F11-4DD9B6F36274}"/>
    <cellStyle name="_Row2_03_CFR Base-Best_4" xfId="2858" xr:uid="{BD392DA2-F45A-4346-A712-4441E81C2FF3}"/>
    <cellStyle name="_Row2_03_IndFin Bdg 04" xfId="2859" xr:uid="{D77B719A-38E7-4E08-BD0A-09A555F203A7}"/>
    <cellStyle name="_Row2_03_IndFin Bdg 04 2" xfId="2860" xr:uid="{8DA7C907-286B-4FDE-B387-9E681C9A2A59}"/>
    <cellStyle name="_Row2_03_IndFin Bdg 04 2 2" xfId="8750" xr:uid="{FAF2810C-DA50-4CC0-A9C6-05820B4CE0B8}"/>
    <cellStyle name="_Row2_03_IndFin Bdg 04 2 2 2" xfId="16034" xr:uid="{AFEB2957-80A0-4843-84E0-780867F7111C}"/>
    <cellStyle name="_Row2_03_IndFin Bdg 04 2 2 2 2" xfId="28545" xr:uid="{F9870C41-6B2E-44C1-B735-C75F589D09EE}"/>
    <cellStyle name="_Row2_03_IndFin Bdg 04 2 2 3" xfId="21634" xr:uid="{17E0B8F4-53E5-41FA-827F-D83C5DACC9BC}"/>
    <cellStyle name="_Row2_03_IndFin Bdg 04 2 3" xfId="7930" xr:uid="{CCFA1DF9-0B60-4612-B0C7-FBF938483118}"/>
    <cellStyle name="_Row2_03_IndFin Bdg 04 2 3 2" xfId="15257" xr:uid="{78F16264-917F-4949-9A51-6A6078F46B87}"/>
    <cellStyle name="_Row2_03_IndFin Bdg 04 2 3 2 2" xfId="27768" xr:uid="{579B6294-E051-43F8-AA6C-8659056214D1}"/>
    <cellStyle name="_Row2_03_IndFin Bdg 04 2 3 3" xfId="21064" xr:uid="{3B68769C-132A-4D82-ACB1-E24385727EC3}"/>
    <cellStyle name="_Row2_03_IndFin Bdg 04 2 4" xfId="9208" xr:uid="{47C077BF-B1A7-402D-B9BA-5646C94482E6}"/>
    <cellStyle name="_Row2_03_IndFin Bdg 04 2 4 2" xfId="22092" xr:uid="{53B21066-30CD-4E6A-AC73-C0EDD6DFEA92}"/>
    <cellStyle name="_Row2_03_IndFin Bdg 04 3" xfId="2861" xr:uid="{4E28619E-C196-4B94-B010-E7C29357C545}"/>
    <cellStyle name="_Row2_03_IndFin Bdg 04 3 2" xfId="8751" xr:uid="{A42829FB-4F63-4D60-9270-77440DFA8E25}"/>
    <cellStyle name="_Row2_03_IndFin Bdg 04 3 2 2" xfId="16035" xr:uid="{789DAAB5-6A45-4C64-BBCB-23820C1611B5}"/>
    <cellStyle name="_Row2_03_IndFin Bdg 04 3 2 2 2" xfId="28546" xr:uid="{BFF0E952-64AC-429C-8802-D2595D7CE214}"/>
    <cellStyle name="_Row2_03_IndFin Bdg 04 3 2 3" xfId="21635" xr:uid="{19187485-38C1-4622-8446-03DFDAC747DE}"/>
    <cellStyle name="_Row2_03_IndFin Bdg 04 3 3" xfId="7927" xr:uid="{A0A8B879-D280-444F-8A8A-3EA717B5AD1E}"/>
    <cellStyle name="_Row2_03_IndFin Bdg 04 3 3 2" xfId="15254" xr:uid="{2EF413C2-1742-43CA-94EB-BFD42D6E0DE4}"/>
    <cellStyle name="_Row2_03_IndFin Bdg 04 3 3 2 2" xfId="27765" xr:uid="{EBFEAE82-7537-4C94-AB5D-69C9F2E20FED}"/>
    <cellStyle name="_Row2_03_IndFin Bdg 04 3 3 3" xfId="21063" xr:uid="{AF48A15E-6CE0-448F-BC37-D9AB66F3A4A0}"/>
    <cellStyle name="_Row2_03_IndFin Bdg 04 3 4" xfId="9207" xr:uid="{AF20D215-CBC4-44A1-B60B-91E8C1545335}"/>
    <cellStyle name="_Row2_03_IndFin Bdg 04 3 4 2" xfId="22091" xr:uid="{9C7FF9F5-DA2A-4FF0-9FD9-343112BC36E9}"/>
    <cellStyle name="_Row2_03_IndFin Bdg 04 4" xfId="8749" xr:uid="{0488FC07-A442-4797-AC09-9A4FF42D930A}"/>
    <cellStyle name="_Row2_03_IndFin Bdg 04 4 2" xfId="16033" xr:uid="{F627EF94-8320-401C-B659-D806B9895402}"/>
    <cellStyle name="_Row2_03_IndFin Bdg 04 4 2 2" xfId="28544" xr:uid="{209174BA-14AB-43CC-83E4-6D0BEA877AFE}"/>
    <cellStyle name="_Row2_03_IndFin Bdg 04 4 3" xfId="21633" xr:uid="{6FE4C715-578B-4816-9C06-05DE3A1040C7}"/>
    <cellStyle name="_Row2_03_IndFin Bdg 04 5" xfId="7931" xr:uid="{4DB4063E-6E70-4CB5-B289-6CF70B796467}"/>
    <cellStyle name="_Row2_03_IndFin Bdg 04 5 2" xfId="15258" xr:uid="{8198A74D-A75E-4664-91A3-238781369A43}"/>
    <cellStyle name="_Row2_03_IndFin Bdg 04 5 2 2" xfId="27769" xr:uid="{6932E92D-CD23-4B35-8E0B-655D030C779C}"/>
    <cellStyle name="_Row2_03_IndFin Bdg 04 5 3" xfId="21065" xr:uid="{5149E5D8-9A6F-4AA2-8BDD-ABAFCCAF2223}"/>
    <cellStyle name="_Row2_03_IndFin Bdg 04 6" xfId="9206" xr:uid="{10860425-2DA6-4814-ABE4-940BF46DE7AC}"/>
    <cellStyle name="_Row2_03_IndFin Bdg 04 6 2" xfId="22090" xr:uid="{CBA5001C-48D9-4623-8684-00D416479A79}"/>
    <cellStyle name="_Row2_03-02-12 Cash Flow Q4  Year end GPS" xfId="2862" xr:uid="{259626A2-F0CD-42DD-9FC5-385AEF309E97}"/>
    <cellStyle name="_Row2_03-02-12 Cash Flow Q4  Year end GPS 2" xfId="2863" xr:uid="{0C558EE3-6828-46A7-B636-991247FA8A81}"/>
    <cellStyle name="_Row2_03-02-12 Cash Flow Q4  Year end GPS 2 2" xfId="8753" xr:uid="{43199E0B-70FE-43F6-9288-2F65C0E865FF}"/>
    <cellStyle name="_Row2_03-02-12 Cash Flow Q4  Year end GPS 2 2 2" xfId="16037" xr:uid="{4A919958-E514-4F17-87C6-38F57FBC26F3}"/>
    <cellStyle name="_Row2_03-02-12 Cash Flow Q4  Year end GPS 2 2 2 2" xfId="28548" xr:uid="{D3C5D360-EB19-447A-96DD-347AEECBCC48}"/>
    <cellStyle name="_Row2_03-02-12 Cash Flow Q4  Year end GPS 2 2 3" xfId="21637" xr:uid="{C49F6B0F-C477-4670-B1C7-FBB3C032FA92}"/>
    <cellStyle name="_Row2_03-02-12 Cash Flow Q4  Year end GPS 2 3" xfId="7920" xr:uid="{3043786A-9BDC-40B8-9D9B-6212646A4B78}"/>
    <cellStyle name="_Row2_03-02-12 Cash Flow Q4  Year end GPS 2 3 2" xfId="15247" xr:uid="{F9AEDC05-F3F2-4F62-8629-FC83E023BC7E}"/>
    <cellStyle name="_Row2_03-02-12 Cash Flow Q4  Year end GPS 2 3 2 2" xfId="27758" xr:uid="{3E05CE4A-E171-4CDD-B699-4CC090B9471C}"/>
    <cellStyle name="_Row2_03-02-12 Cash Flow Q4  Year end GPS 2 3 3" xfId="21061" xr:uid="{E7F4F923-A69C-48FE-AFCF-0179041FC40F}"/>
    <cellStyle name="_Row2_03-02-12 Cash Flow Q4  Year end GPS 2 4" xfId="9211" xr:uid="{0CBF2C3C-F159-4CD5-8B17-94011352BCAF}"/>
    <cellStyle name="_Row2_03-02-12 Cash Flow Q4  Year end GPS 2 4 2" xfId="22095" xr:uid="{5604CD33-57A7-4127-9A73-2D78730A14A7}"/>
    <cellStyle name="_Row2_03-02-12 Cash Flow Q4  Year end GPS 3" xfId="2864" xr:uid="{B74D5C42-27C6-4383-8C15-33A5D798B76C}"/>
    <cellStyle name="_Row2_03-02-12 Cash Flow Q4  Year end GPS 3 2" xfId="8754" xr:uid="{7325E1E3-4171-42AF-895D-04B723BD9639}"/>
    <cellStyle name="_Row2_03-02-12 Cash Flow Q4  Year end GPS 3 2 2" xfId="16038" xr:uid="{A42EE468-7BBA-4D6C-BE3D-6734CD93EBA4}"/>
    <cellStyle name="_Row2_03-02-12 Cash Flow Q4  Year end GPS 3 2 2 2" xfId="28549" xr:uid="{74211A2E-65F6-4200-90A7-E0E10D9FF096}"/>
    <cellStyle name="_Row2_03-02-12 Cash Flow Q4  Year end GPS 3 2 3" xfId="21638" xr:uid="{E1BEF7D3-58C5-4B03-A842-3211299AD046}"/>
    <cellStyle name="_Row2_03-02-12 Cash Flow Q4  Year end GPS 3 3" xfId="7919" xr:uid="{B13053F6-6A98-4E17-8A70-911143C66EBC}"/>
    <cellStyle name="_Row2_03-02-12 Cash Flow Q4  Year end GPS 3 3 2" xfId="15246" xr:uid="{7843307B-170D-4184-9AB6-BAC43537F36E}"/>
    <cellStyle name="_Row2_03-02-12 Cash Flow Q4  Year end GPS 3 3 2 2" xfId="27757" xr:uid="{200E7F38-C99E-469C-89C7-DB8A8FD9F733}"/>
    <cellStyle name="_Row2_03-02-12 Cash Flow Q4  Year end GPS 3 3 3" xfId="21060" xr:uid="{D304D2C4-7EDE-4737-BA26-4DB1251638E2}"/>
    <cellStyle name="_Row2_03-02-12 Cash Flow Q4  Year end GPS 3 4" xfId="9212" xr:uid="{7DB3C003-6F20-4205-8BA4-A8A480F9C0F1}"/>
    <cellStyle name="_Row2_03-02-12 Cash Flow Q4  Year end GPS 3 4 2" xfId="22096" xr:uid="{DB1EDDA6-0328-4287-B430-6E78000A47A9}"/>
    <cellStyle name="_Row2_03-02-12 Cash Flow Q4  Year end GPS 4" xfId="8752" xr:uid="{804EB001-0FA2-4199-9C7C-844A7056A038}"/>
    <cellStyle name="_Row2_03-02-12 Cash Flow Q4  Year end GPS 4 2" xfId="16036" xr:uid="{CEE9B705-7E42-40C1-B271-6F764E5F3842}"/>
    <cellStyle name="_Row2_03-02-12 Cash Flow Q4  Year end GPS 4 2 2" xfId="28547" xr:uid="{3216B25A-063C-4546-9F33-14A22B9D0AE5}"/>
    <cellStyle name="_Row2_03-02-12 Cash Flow Q4  Year end GPS 4 3" xfId="21636" xr:uid="{D41FD60E-5499-43AA-83D7-E03CC080A3F1}"/>
    <cellStyle name="_Row2_03-02-12 Cash Flow Q4  Year end GPS 5" xfId="7921" xr:uid="{A32FE89B-8FB9-4739-BA08-4B4CCAF99572}"/>
    <cellStyle name="_Row2_03-02-12 Cash Flow Q4  Year end GPS 5 2" xfId="15248" xr:uid="{AAFC418A-4083-4311-AC32-10A0CC108033}"/>
    <cellStyle name="_Row2_03-02-12 Cash Flow Q4  Year end GPS 5 2 2" xfId="27759" xr:uid="{BADCD73C-2732-4A31-8310-EBDBC7C2B0AD}"/>
    <cellStyle name="_Row2_03-02-12 Cash Flow Q4  Year end GPS 5 3" xfId="21062" xr:uid="{5C07335F-30F9-4189-9620-7E8065D0955B}"/>
    <cellStyle name="_Row2_03-02-12 Cash Flow Q4  Year end GPS 6" xfId="9209" xr:uid="{63A1FC09-7579-494A-847E-50F18DBAFD1D}"/>
    <cellStyle name="_Row2_03-02-12 Cash Flow Q4  Year end GPS 6 2" xfId="22093" xr:uid="{22133453-1FB1-4865-BC90-97AA0F8281E8}"/>
    <cellStyle name="_Row2_030321_CE-SPA-CF Fcst 6+6_Mens-Trim_2" xfId="2865" xr:uid="{AED5B61E-939A-4ECA-BB28-7078F8FC44C8}"/>
    <cellStyle name="_Row2_030321_CE-SPA-CF Fcst 6+6_Mens-Trim_2 2" xfId="2866" xr:uid="{505118F3-3F71-4069-A59D-DA2C403BD717}"/>
    <cellStyle name="_Row2_030321_CE-SPA-CF Fcst 6+6_Mens-Trim_2 2 2" xfId="8756" xr:uid="{FA9CFAE6-79FD-49B7-BD03-40E67834481E}"/>
    <cellStyle name="_Row2_030321_CE-SPA-CF Fcst 6+6_Mens-Trim_2 2 2 2" xfId="16040" xr:uid="{F2095C7D-3898-45DC-BD71-BFEE84C667A0}"/>
    <cellStyle name="_Row2_030321_CE-SPA-CF Fcst 6+6_Mens-Trim_2 2 2 2 2" xfId="28551" xr:uid="{5E3A0D85-006E-47F4-B1CB-7962E7054A4F}"/>
    <cellStyle name="_Row2_030321_CE-SPA-CF Fcst 6+6_Mens-Trim_2 2 2 3" xfId="21640" xr:uid="{BE0EEB6E-B055-4E4E-AD6B-6E5849B32783}"/>
    <cellStyle name="_Row2_030321_CE-SPA-CF Fcst 6+6_Mens-Trim_2 2 3" xfId="11476" xr:uid="{12C97AFF-1895-4512-8FEE-1AC13002AC90}"/>
    <cellStyle name="_Row2_030321_CE-SPA-CF Fcst 6+6_Mens-Trim_2 2 3 2" xfId="18438" xr:uid="{CE929627-E120-43BF-8569-5706C8FA5774}"/>
    <cellStyle name="_Row2_030321_CE-SPA-CF Fcst 6+6_Mens-Trim_2 2 3 2 2" xfId="30803" xr:uid="{27FF9015-32DC-41C1-BD14-0120331F5859}"/>
    <cellStyle name="_Row2_030321_CE-SPA-CF Fcst 6+6_Mens-Trim_2 2 3 3" xfId="24184" xr:uid="{CBC3F3D8-6040-4556-823B-D0753C766270}"/>
    <cellStyle name="_Row2_030321_CE-SPA-CF Fcst 6+6_Mens-Trim_2 2 4" xfId="9220" xr:uid="{18226C31-FAF0-45DA-92F7-AD1CD3846054}"/>
    <cellStyle name="_Row2_030321_CE-SPA-CF Fcst 6+6_Mens-Trim_2 2 4 2" xfId="22104" xr:uid="{932D5502-1F71-4F4C-92DC-9D6810598256}"/>
    <cellStyle name="_Row2_030321_CE-SPA-CF Fcst 6+6_Mens-Trim_2 3" xfId="2867" xr:uid="{FE147EB5-391C-404F-9C00-B50E32157AD9}"/>
    <cellStyle name="_Row2_030321_CE-SPA-CF Fcst 6+6_Mens-Trim_2 3 2" xfId="8757" xr:uid="{08F3A9AE-846B-479D-BF9F-5651240E1F47}"/>
    <cellStyle name="_Row2_030321_CE-SPA-CF Fcst 6+6_Mens-Trim_2 3 2 2" xfId="16041" xr:uid="{388C82FA-D89D-472F-B1D2-C2DBE1229D27}"/>
    <cellStyle name="_Row2_030321_CE-SPA-CF Fcst 6+6_Mens-Trim_2 3 2 2 2" xfId="28552" xr:uid="{821FD2E6-4D32-40B1-B08C-4C6D306CB11D}"/>
    <cellStyle name="_Row2_030321_CE-SPA-CF Fcst 6+6_Mens-Trim_2 3 2 3" xfId="21641" xr:uid="{63527A44-B39F-4CE6-A132-3FF00F2F7FF3}"/>
    <cellStyle name="_Row2_030321_CE-SPA-CF Fcst 6+6_Mens-Trim_2 3 3" xfId="11499" xr:uid="{37923228-F6F4-401F-B242-088E0DB953AD}"/>
    <cellStyle name="_Row2_030321_CE-SPA-CF Fcst 6+6_Mens-Trim_2 3 3 2" xfId="18455" xr:uid="{46A237EF-2213-44E0-9A0B-9735C8F8D0A4}"/>
    <cellStyle name="_Row2_030321_CE-SPA-CF Fcst 6+6_Mens-Trim_2 3 3 2 2" xfId="30820" xr:uid="{860E3E75-5624-46CD-8276-1850291E835E}"/>
    <cellStyle name="_Row2_030321_CE-SPA-CF Fcst 6+6_Mens-Trim_2 3 3 3" xfId="24200" xr:uid="{81BE82E3-0FF8-4924-BC3D-A5FDEE864177}"/>
    <cellStyle name="_Row2_030321_CE-SPA-CF Fcst 6+6_Mens-Trim_2 3 4" xfId="9221" xr:uid="{778D994D-0413-4BD9-A74B-CA21890424FC}"/>
    <cellStyle name="_Row2_030321_CE-SPA-CF Fcst 6+6_Mens-Trim_2 3 4 2" xfId="22105" xr:uid="{56CFEF86-AE3D-4FA6-AE18-68D24DF16046}"/>
    <cellStyle name="_Row2_030321_CE-SPA-CF Fcst 6+6_Mens-Trim_2 4" xfId="8755" xr:uid="{70550A3F-6F54-454C-81A4-0E713A7CC7D9}"/>
    <cellStyle name="_Row2_030321_CE-SPA-CF Fcst 6+6_Mens-Trim_2 4 2" xfId="16039" xr:uid="{63BC3AC7-4109-4326-A1C4-0E4B36702962}"/>
    <cellStyle name="_Row2_030321_CE-SPA-CF Fcst 6+6_Mens-Trim_2 4 2 2" xfId="28550" xr:uid="{D4EC5D0F-2CDF-4DBF-968A-0BB82E324EBB}"/>
    <cellStyle name="_Row2_030321_CE-SPA-CF Fcst 6+6_Mens-Trim_2 4 3" xfId="21639" xr:uid="{D0F41E80-9283-4714-BBBA-6F5589D7B264}"/>
    <cellStyle name="_Row2_030321_CE-SPA-CF Fcst 6+6_Mens-Trim_2 5" xfId="11473" xr:uid="{7D6449DA-23EA-49CA-9D70-C0C32C6B2C4D}"/>
    <cellStyle name="_Row2_030321_CE-SPA-CF Fcst 6+6_Mens-Trim_2 5 2" xfId="18435" xr:uid="{24F72B20-3D4B-4EFD-8E72-23066C482556}"/>
    <cellStyle name="_Row2_030321_CE-SPA-CF Fcst 6+6_Mens-Trim_2 5 2 2" xfId="30800" xr:uid="{0BCEED9A-D165-4EA5-B222-C368AA1B3456}"/>
    <cellStyle name="_Row2_030321_CE-SPA-CF Fcst 6+6_Mens-Trim_2 5 3" xfId="24181" xr:uid="{6D2A1847-30E1-45DC-B173-F17318951CD9}"/>
    <cellStyle name="_Row2_030321_CE-SPA-CF Fcst 6+6_Mens-Trim_2 6" xfId="9219" xr:uid="{5800F593-1D88-40D6-9B73-39106CA71FC0}"/>
    <cellStyle name="_Row2_030321_CE-SPA-CF Fcst 6+6_Mens-Trim_2 6 2" xfId="22103" xr:uid="{6371DDD2-019E-471D-AEFE-17613B9321B9}"/>
    <cellStyle name="_Row2_030527_Piano di Rilancio" xfId="2868" xr:uid="{6643459E-08D7-482F-BF2F-0B1F66F3F1A6}"/>
    <cellStyle name="_Row2_030527_Piano di Rilancio 2" xfId="2869" xr:uid="{09667A8C-C0A6-4148-B4A9-4CF8AC99A017}"/>
    <cellStyle name="_Row2_030527_Piano di Rilancio 2 2" xfId="8759" xr:uid="{687DD073-892F-44DE-A9A0-9CAF952638DA}"/>
    <cellStyle name="_Row2_030527_Piano di Rilancio 2 2 2" xfId="16043" xr:uid="{4C4F0B72-37AC-4808-AF19-E04774149F5B}"/>
    <cellStyle name="_Row2_030527_Piano di Rilancio 2 2 2 2" xfId="28554" xr:uid="{D2DA7B91-B8EB-4733-BD8E-361DC410F3E4}"/>
    <cellStyle name="_Row2_030527_Piano di Rilancio 2 2 3" xfId="21643" xr:uid="{1C50D464-7329-4FED-A769-FC55D58F1415}"/>
    <cellStyle name="_Row2_030527_Piano di Rilancio 2 3" xfId="11292" xr:uid="{0E65A166-E998-46EF-ACC0-455F092C3BCC}"/>
    <cellStyle name="_Row2_030527_Piano di Rilancio 2 3 2" xfId="18279" xr:uid="{8D227463-6567-4B6A-9C94-4E8F62938EBF}"/>
    <cellStyle name="_Row2_030527_Piano di Rilancio 2 3 2 2" xfId="30645" xr:uid="{766A42F6-9F9B-4C03-B885-FF86BFFCE6C0}"/>
    <cellStyle name="_Row2_030527_Piano di Rilancio 2 3 3" xfId="24011" xr:uid="{DCFE969A-A2F4-48A2-8BE1-58EC67802F53}"/>
    <cellStyle name="_Row2_030527_Piano di Rilancio 2 4" xfId="9223" xr:uid="{1B32A6F3-EFBA-45FF-997A-CB123018FD54}"/>
    <cellStyle name="_Row2_030527_Piano di Rilancio 2 4 2" xfId="22107" xr:uid="{F30A60B5-65B3-4D06-8493-CC83C69B57C8}"/>
    <cellStyle name="_Row2_030527_Piano di Rilancio 3" xfId="2870" xr:uid="{4BA8C307-E122-4837-930D-45DF7B5489BF}"/>
    <cellStyle name="_Row2_030527_Piano di Rilancio 3 2" xfId="8760" xr:uid="{0035EAAA-71CB-49F2-83E8-B76A1393DA21}"/>
    <cellStyle name="_Row2_030527_Piano di Rilancio 3 2 2" xfId="16044" xr:uid="{24CB37C1-4F6C-477C-9ECA-51E477F2132C}"/>
    <cellStyle name="_Row2_030527_Piano di Rilancio 3 2 2 2" xfId="28555" xr:uid="{36D5CADC-DCAA-4F9B-987E-AEECEA7AA6D3}"/>
    <cellStyle name="_Row2_030527_Piano di Rilancio 3 2 3" xfId="21644" xr:uid="{BC5B4081-C688-4E4B-9D41-9227EFA1AA57}"/>
    <cellStyle name="_Row2_030527_Piano di Rilancio 3 3" xfId="7908" xr:uid="{B6992CE0-581D-4929-8909-52E40802C27B}"/>
    <cellStyle name="_Row2_030527_Piano di Rilancio 3 3 2" xfId="15235" xr:uid="{980562F3-023C-4160-849E-6D1AD88D6000}"/>
    <cellStyle name="_Row2_030527_Piano di Rilancio 3 3 2 2" xfId="27746" xr:uid="{A6BF5717-8857-4365-85AC-55AB9AD346BE}"/>
    <cellStyle name="_Row2_030527_Piano di Rilancio 3 3 3" xfId="21059" xr:uid="{403D593A-9836-422D-A6C7-2D4AC28FA439}"/>
    <cellStyle name="_Row2_030527_Piano di Rilancio 3 4" xfId="9224" xr:uid="{DC5997F0-C47E-4752-BE11-406D2C55CEDB}"/>
    <cellStyle name="_Row2_030527_Piano di Rilancio 3 4 2" xfId="22108" xr:uid="{F1016E10-672C-4343-905C-A6DCBE76BD39}"/>
    <cellStyle name="_Row2_030527_Piano di Rilancio 4" xfId="8758" xr:uid="{CE38512A-1FF3-4BD7-B764-DF2CBAAF42A0}"/>
    <cellStyle name="_Row2_030527_Piano di Rilancio 4 2" xfId="16042" xr:uid="{1AAB6D79-25A5-4609-A3F2-CC1CF992B3DB}"/>
    <cellStyle name="_Row2_030527_Piano di Rilancio 4 2 2" xfId="28553" xr:uid="{1D3CF840-43E7-44B5-8D4C-6274C1A17222}"/>
    <cellStyle name="_Row2_030527_Piano di Rilancio 4 3" xfId="21642" xr:uid="{BD760018-B633-4B95-9D8B-46E5EF594950}"/>
    <cellStyle name="_Row2_030527_Piano di Rilancio 5" xfId="11507" xr:uid="{E0FC0B39-2C5F-466A-876A-2EC9DFFBA3E1}"/>
    <cellStyle name="_Row2_030527_Piano di Rilancio 5 2" xfId="18463" xr:uid="{D2BE1C08-541F-41FA-82EA-5BFA781E11BB}"/>
    <cellStyle name="_Row2_030527_Piano di Rilancio 5 2 2" xfId="30828" xr:uid="{7F943B20-2783-453B-BA35-45C9C2D9DAD0}"/>
    <cellStyle name="_Row2_030527_Piano di Rilancio 5 3" xfId="24208" xr:uid="{232763B7-1A07-47C5-9D4F-9870F219919B}"/>
    <cellStyle name="_Row2_030527_Piano di Rilancio 6" xfId="9222" xr:uid="{BF8ECF00-986F-4E55-B8FC-BEF6285A3BF8}"/>
    <cellStyle name="_Row2_030527_Piano di Rilancio 6 2" xfId="22106" xr:uid="{E79FB2C3-7FEB-44A4-806D-E7E204407580}"/>
    <cellStyle name="_Row2_031014_DB OPStr" xfId="2871" xr:uid="{3E183E1D-42DB-4CC2-9875-00B586D40A47}"/>
    <cellStyle name="_Row2_031014_DB OPStr 2" xfId="2872" xr:uid="{670DB90B-9C1E-4C21-AC4F-C2C979D6558D}"/>
    <cellStyle name="_Row2_031014_DB OPStr 2 2" xfId="8762" xr:uid="{C5671589-5E1D-412F-850C-012098EE4A5B}"/>
    <cellStyle name="_Row2_031014_DB OPStr 2 2 2" xfId="16046" xr:uid="{00D6989D-A936-4600-92C0-EFC4352C6C04}"/>
    <cellStyle name="_Row2_031014_DB OPStr 2 2 2 2" xfId="28557" xr:uid="{DCE0B365-0684-44D9-82A3-8CD12D0BA137}"/>
    <cellStyle name="_Row2_031014_DB OPStr 2 2 3" xfId="21646" xr:uid="{72CE2A3F-415C-4F09-8D48-A4534EA86BCA}"/>
    <cellStyle name="_Row2_031014_DB OPStr 2 3" xfId="7906" xr:uid="{2ED41C46-89BB-4C00-9AD2-AAE41BC20E63}"/>
    <cellStyle name="_Row2_031014_DB OPStr 2 3 2" xfId="15233" xr:uid="{C32FCB55-2DF6-42EC-943E-6415A6EA8D80}"/>
    <cellStyle name="_Row2_031014_DB OPStr 2 3 2 2" xfId="27744" xr:uid="{2D0D57E7-9FFA-4098-85C5-2E83F9D96273}"/>
    <cellStyle name="_Row2_031014_DB OPStr 2 3 3" xfId="21057" xr:uid="{639A517A-5F81-473A-904B-EDBA329ECE2E}"/>
    <cellStyle name="_Row2_031014_DB OPStr 2 4" xfId="9236" xr:uid="{1657750F-2AC7-4093-A001-CADDCA046744}"/>
    <cellStyle name="_Row2_031014_DB OPStr 2 4 2" xfId="22120" xr:uid="{D9C69CE0-68F9-4947-8ECC-B56252714AFE}"/>
    <cellStyle name="_Row2_031014_DB OPStr 3" xfId="2873" xr:uid="{9DBE225C-1F5E-41D2-A870-A06A5769A328}"/>
    <cellStyle name="_Row2_031014_DB OPStr 3 2" xfId="8763" xr:uid="{573BBF0B-6EBA-4DF2-8F8A-96C948E5C755}"/>
    <cellStyle name="_Row2_031014_DB OPStr 3 2 2" xfId="16047" xr:uid="{BE9BEBC2-B578-4033-86E2-1295E9D24409}"/>
    <cellStyle name="_Row2_031014_DB OPStr 3 2 2 2" xfId="28558" xr:uid="{4C066395-1400-43D9-96CC-DA7FAE8CEA6F}"/>
    <cellStyle name="_Row2_031014_DB OPStr 3 2 3" xfId="21647" xr:uid="{8D8D5B19-9153-457D-8F70-FB05BD8A2503}"/>
    <cellStyle name="_Row2_031014_DB OPStr 3 3" xfId="7902" xr:uid="{807696D5-45DD-4372-8075-2C4B3701E918}"/>
    <cellStyle name="_Row2_031014_DB OPStr 3 3 2" xfId="15229" xr:uid="{528B1511-30C0-404C-B19D-67B5D75FD094}"/>
    <cellStyle name="_Row2_031014_DB OPStr 3 3 2 2" xfId="27740" xr:uid="{B7058B26-D214-4195-8573-8E329FE22CEA}"/>
    <cellStyle name="_Row2_031014_DB OPStr 3 3 3" xfId="21056" xr:uid="{0CECCE86-3E9E-42BE-B269-3DA3BCA54B48}"/>
    <cellStyle name="_Row2_031014_DB OPStr 3 4" xfId="9241" xr:uid="{DE3300BE-EBFE-4B49-B5A3-D5DA8AAA8BEB}"/>
    <cellStyle name="_Row2_031014_DB OPStr 3 4 2" xfId="22125" xr:uid="{37FFE812-C0A4-44F7-8A06-789348BEDA72}"/>
    <cellStyle name="_Row2_031014_DB OPStr 4" xfId="8761" xr:uid="{DDCFB62D-CFA3-47A8-A0AD-2DBA72503421}"/>
    <cellStyle name="_Row2_031014_DB OPStr 4 2" xfId="16045" xr:uid="{6ACC55B8-27CA-4514-8910-3ABE0827046D}"/>
    <cellStyle name="_Row2_031014_DB OPStr 4 2 2" xfId="28556" xr:uid="{1B23EC4D-2E2B-4880-A282-E69E55913E46}"/>
    <cellStyle name="_Row2_031014_DB OPStr 4 3" xfId="21645" xr:uid="{E20E8C82-06DD-404D-999B-E0C117B7BA48}"/>
    <cellStyle name="_Row2_031014_DB OPStr 5" xfId="7907" xr:uid="{526F389C-8ACC-45C2-BDE4-DFA741FB9275}"/>
    <cellStyle name="_Row2_031014_DB OPStr 5 2" xfId="15234" xr:uid="{105F0A7F-E151-4A0C-893F-BF9E239C0CC7}"/>
    <cellStyle name="_Row2_031014_DB OPStr 5 2 2" xfId="27745" xr:uid="{F417E529-2815-4A67-862A-9662763707A8}"/>
    <cellStyle name="_Row2_031014_DB OPStr 5 3" xfId="21058" xr:uid="{E17D234A-A4FF-4686-9B2A-1E06B600A5DF}"/>
    <cellStyle name="_Row2_031014_DB OPStr 6" xfId="9232" xr:uid="{4744AA30-B3B0-4C33-9CCD-DF0C4402799F}"/>
    <cellStyle name="_Row2_031014_DB OPStr 6 2" xfId="22116" xr:uid="{B637AA16-691B-4D0C-9192-D0321DBE395F}"/>
    <cellStyle name="_Row2_031121_analisi trim bdg04" xfId="2874" xr:uid="{D00FD81F-B014-4C4E-837F-2031D2EC68BD}"/>
    <cellStyle name="_Row2_031121_analisi trim bdg04 2" xfId="2875" xr:uid="{4AD963BB-139C-4FD3-A5C8-A1C475EB0E5F}"/>
    <cellStyle name="_Row2_031121_analisi trim bdg04 2 2" xfId="8765" xr:uid="{7499315B-D5E9-435F-9C53-6AEADEBBD331}"/>
    <cellStyle name="_Row2_031121_analisi trim bdg04 2 2 2" xfId="16049" xr:uid="{50DF4DB2-455D-47BF-98DC-0966B39AB8AD}"/>
    <cellStyle name="_Row2_031121_analisi trim bdg04 2 2 2 2" xfId="28560" xr:uid="{F2B0D2B1-61A9-468D-9208-C0B554ADC9C5}"/>
    <cellStyle name="_Row2_031121_analisi trim bdg04 2 2 3" xfId="21649" xr:uid="{8925813C-154C-4702-AA02-102FF15A226E}"/>
    <cellStyle name="_Row2_031121_analisi trim bdg04 2 3" xfId="11457" xr:uid="{9EF7E838-484C-4351-97D5-63BEF885A66B}"/>
    <cellStyle name="_Row2_031121_analisi trim bdg04 2 3 2" xfId="18422" xr:uid="{7581331A-1DC9-4D13-8356-56F0ABD465C2}"/>
    <cellStyle name="_Row2_031121_analisi trim bdg04 2 3 2 2" xfId="30787" xr:uid="{DE94B23E-857A-4D80-AEAB-F5685096DF2C}"/>
    <cellStyle name="_Row2_031121_analisi trim bdg04 2 3 3" xfId="24168" xr:uid="{DBE2D68A-E12C-4774-B492-B6B8D56D1FFB}"/>
    <cellStyle name="_Row2_031121_analisi trim bdg04 2 4" xfId="9247" xr:uid="{01D24279-7632-4592-B1AA-F62291CAF9D1}"/>
    <cellStyle name="_Row2_031121_analisi trim bdg04 2 4 2" xfId="22131" xr:uid="{4C76166D-3C44-4AB2-92A5-4DE5F302842D}"/>
    <cellStyle name="_Row2_031121_analisi trim bdg04 3" xfId="2876" xr:uid="{27826E64-D640-4F7A-9B82-132FF8D6D9D1}"/>
    <cellStyle name="_Row2_031121_analisi trim bdg04 3 2" xfId="8766" xr:uid="{6642567D-2DEB-4678-AEE3-3183EDBC592E}"/>
    <cellStyle name="_Row2_031121_analisi trim bdg04 3 2 2" xfId="16050" xr:uid="{2884CB29-BE41-4A4A-AB14-DA228DBE68AA}"/>
    <cellStyle name="_Row2_031121_analisi trim bdg04 3 2 2 2" xfId="28561" xr:uid="{0A6EEE38-7817-438E-8C4A-D39B8C94D642}"/>
    <cellStyle name="_Row2_031121_analisi trim bdg04 3 2 3" xfId="21650" xr:uid="{43D74D70-1BC3-4D8E-94C2-D9345217EB2A}"/>
    <cellStyle name="_Row2_031121_analisi trim bdg04 3 3" xfId="11461" xr:uid="{4563EBCD-4FF4-4D8C-87CC-285E024FFF2D}"/>
    <cellStyle name="_Row2_031121_analisi trim bdg04 3 3 2" xfId="18425" xr:uid="{C1323334-3C5B-451F-8CFA-D810FC7E1B30}"/>
    <cellStyle name="_Row2_031121_analisi trim bdg04 3 3 2 2" xfId="30790" xr:uid="{9BDF69B0-A6FB-40B1-A43E-8173C1F54C4E}"/>
    <cellStyle name="_Row2_031121_analisi trim bdg04 3 3 3" xfId="24172" xr:uid="{2D6555A1-A623-4E55-ACA0-A781D18818CA}"/>
    <cellStyle name="_Row2_031121_analisi trim bdg04 3 4" xfId="9248" xr:uid="{8FA8044E-A51D-472B-A71A-019B520EF3C4}"/>
    <cellStyle name="_Row2_031121_analisi trim bdg04 3 4 2" xfId="22132" xr:uid="{F20C7561-BE27-45A0-91D2-A20168E2A925}"/>
    <cellStyle name="_Row2_031121_analisi trim bdg04 4" xfId="8764" xr:uid="{5783315B-798B-4116-B02B-BE4A5B5DA1F6}"/>
    <cellStyle name="_Row2_031121_analisi trim bdg04 4 2" xfId="16048" xr:uid="{56CA3737-4FE5-4C24-8BE6-43947B9D2347}"/>
    <cellStyle name="_Row2_031121_analisi trim bdg04 4 2 2" xfId="28559" xr:uid="{32A1B926-35DA-4E04-884D-A13F3192F85A}"/>
    <cellStyle name="_Row2_031121_analisi trim bdg04 4 3" xfId="21648" xr:uid="{466307A6-A519-4D54-9F8F-D9CD7125D725}"/>
    <cellStyle name="_Row2_031121_analisi trim bdg04 5" xfId="7889" xr:uid="{C215FB70-E0C9-4F49-91E5-7A01A1422346}"/>
    <cellStyle name="_Row2_031121_analisi trim bdg04 5 2" xfId="15216" xr:uid="{EE898EA2-E483-4221-95FE-576D30E69112}"/>
    <cellStyle name="_Row2_031121_analisi trim bdg04 5 2 2" xfId="27727" xr:uid="{370EBE55-E2DA-48AD-9AAE-5DE04D205BD4}"/>
    <cellStyle name="_Row2_031121_analisi trim bdg04 5 3" xfId="21055" xr:uid="{29CB7465-93D5-4C78-B86E-71B7FB622FC2}"/>
    <cellStyle name="_Row2_031121_analisi trim bdg04 6" xfId="9242" xr:uid="{EBBD39DD-E95F-49B8-A9DF-ED0E5AD2C721}"/>
    <cellStyle name="_Row2_031121_analisi trim bdg04 6 2" xfId="22126" xr:uid="{AE030F34-710E-4B8D-B6AE-46E69959AB55}"/>
    <cellStyle name="_Row2_031212_DB OPS" xfId="2877" xr:uid="{1359379B-9001-4423-A612-2356B4DAC27E}"/>
    <cellStyle name="_Row2_031212_DB OPS 2" xfId="2878" xr:uid="{D0C19FF2-50F5-4E1E-88E0-CE1D6E02A37D}"/>
    <cellStyle name="_Row2_031212_DB OPS 2 2" xfId="8768" xr:uid="{76192A39-A0F5-42FF-8F9E-C361B4F533CC}"/>
    <cellStyle name="_Row2_031212_DB OPS 2 2 2" xfId="16052" xr:uid="{B1D4EA59-D0C7-4F54-9A38-1794E2E23127}"/>
    <cellStyle name="_Row2_031212_DB OPS 2 2 2 2" xfId="28563" xr:uid="{9B84129E-9D3A-45F0-BC53-34E9B89A7048}"/>
    <cellStyle name="_Row2_031212_DB OPS 2 2 3" xfId="21652" xr:uid="{55440568-CAD8-4147-831B-2DE59428C798}"/>
    <cellStyle name="_Row2_031212_DB OPS 2 3" xfId="7876" xr:uid="{C5753B15-0B2B-434F-BFB1-366F3741D59C}"/>
    <cellStyle name="_Row2_031212_DB OPS 2 3 2" xfId="15203" xr:uid="{CE0715C5-F739-401F-A2BA-BA8115E0B70B}"/>
    <cellStyle name="_Row2_031212_DB OPS 2 3 2 2" xfId="27714" xr:uid="{3EC35B83-9B84-4276-9CA4-C61898AACF05}"/>
    <cellStyle name="_Row2_031212_DB OPS 2 3 3" xfId="21053" xr:uid="{A32E3F84-5D93-4049-AC5D-A805F47DDB12}"/>
    <cellStyle name="_Row2_031212_DB OPS 2 4" xfId="9256" xr:uid="{589C07B2-CD77-4621-A54F-95B54D265DF1}"/>
    <cellStyle name="_Row2_031212_DB OPS 2 4 2" xfId="22140" xr:uid="{52028640-83A0-4CC6-8909-C6E6E37ED87B}"/>
    <cellStyle name="_Row2_031212_DB OPS 3" xfId="2879" xr:uid="{6F3F8106-BE80-42A4-AD4B-DA41A20EF633}"/>
    <cellStyle name="_Row2_031212_DB OPS 3 2" xfId="8769" xr:uid="{5458CA59-020C-4A4A-BE5F-15582734E5ED}"/>
    <cellStyle name="_Row2_031212_DB OPS 3 2 2" xfId="16053" xr:uid="{C66C5533-26A5-4A57-85CE-5CCDB8FDDDF5}"/>
    <cellStyle name="_Row2_031212_DB OPS 3 2 2 2" xfId="28564" xr:uid="{859A29BB-137D-488A-AAB1-E3125F7D4084}"/>
    <cellStyle name="_Row2_031212_DB OPS 3 2 3" xfId="21653" xr:uid="{E94EC10D-FD2A-4AF5-9E8B-595A519F9B90}"/>
    <cellStyle name="_Row2_031212_DB OPS 3 3" xfId="7875" xr:uid="{34251903-21AE-4C67-B1CA-9D11482AF3D5}"/>
    <cellStyle name="_Row2_031212_DB OPS 3 3 2" xfId="15202" xr:uid="{3BDF0DE1-2B1E-48A4-931F-72D877E607C9}"/>
    <cellStyle name="_Row2_031212_DB OPS 3 3 2 2" xfId="27713" xr:uid="{C5A6CA4F-0A4F-488C-8DFE-5BA6C14A3111}"/>
    <cellStyle name="_Row2_031212_DB OPS 3 3 3" xfId="21052" xr:uid="{838454C3-4179-4105-A3FF-425F32145672}"/>
    <cellStyle name="_Row2_031212_DB OPS 3 4" xfId="9258" xr:uid="{21E3208D-AADE-4449-AFF0-A7BAFF4955A6}"/>
    <cellStyle name="_Row2_031212_DB OPS 3 4 2" xfId="22142" xr:uid="{073EF3F1-717F-4099-8896-8A040771A079}"/>
    <cellStyle name="_Row2_031212_DB OPS 4" xfId="8767" xr:uid="{8A68AED7-F35F-49DF-938B-1922F5BB396F}"/>
    <cellStyle name="_Row2_031212_DB OPS 4 2" xfId="16051" xr:uid="{98930603-F088-4410-958F-54FBB12EEBE7}"/>
    <cellStyle name="_Row2_031212_DB OPS 4 2 2" xfId="28562" xr:uid="{1E9C70E4-FA14-4781-9128-17D29BB40A6F}"/>
    <cellStyle name="_Row2_031212_DB OPS 4 3" xfId="21651" xr:uid="{1E86BD1D-A329-4640-B114-A3E9AF5FE283}"/>
    <cellStyle name="_Row2_031212_DB OPS 5" xfId="7886" xr:uid="{79D00B59-7911-455C-B5C7-A466D7B24928}"/>
    <cellStyle name="_Row2_031212_DB OPS 5 2" xfId="15213" xr:uid="{8960D0FC-12AE-4017-82B1-EF9FEC9CE2F3}"/>
    <cellStyle name="_Row2_031212_DB OPS 5 2 2" xfId="27724" xr:uid="{B9CF8AC0-547A-4B68-B352-8DC61C88C451}"/>
    <cellStyle name="_Row2_031212_DB OPS 5 3" xfId="21054" xr:uid="{27C6FBD1-975F-40D4-96F9-902F363EBBA0}"/>
    <cellStyle name="_Row2_031212_DB OPS 6" xfId="9252" xr:uid="{30674685-7E90-4861-A52F-26A9725D1670}"/>
    <cellStyle name="_Row2_031212_DB OPS 6 2" xfId="22136" xr:uid="{1205F550-6F20-4616-96A0-8E1F89D88318}"/>
    <cellStyle name="_Row2_031222_DB OPS" xfId="2880" xr:uid="{DB5F923F-0D6D-4348-8B68-9E090DF4FA6C}"/>
    <cellStyle name="_Row2_031222_DB OPS 2" xfId="2881" xr:uid="{2F7223D1-F71A-4565-AD05-F4540EDB0FB1}"/>
    <cellStyle name="_Row2_031222_DB OPS 2 2" xfId="8771" xr:uid="{6AB39D25-1E32-4A6B-B468-7D01147ADBAE}"/>
    <cellStyle name="_Row2_031222_DB OPS 2 2 2" xfId="16055" xr:uid="{28FAAFC1-E0CF-4E4E-897E-467B374662C6}"/>
    <cellStyle name="_Row2_031222_DB OPS 2 2 2 2" xfId="28566" xr:uid="{E0DF538E-025A-4CBB-A988-6D678453C064}"/>
    <cellStyle name="_Row2_031222_DB OPS 2 2 3" xfId="21655" xr:uid="{591581BF-48DF-4224-88CA-D47AB8EAB83F}"/>
    <cellStyle name="_Row2_031222_DB OPS 2 3" xfId="7849" xr:uid="{C5974731-3404-4059-AF7B-849E2A99734D}"/>
    <cellStyle name="_Row2_031222_DB OPS 2 3 2" xfId="15176" xr:uid="{92B0C7F4-2904-4F66-8EDC-1E25D1EC2D0A}"/>
    <cellStyle name="_Row2_031222_DB OPS 2 3 2 2" xfId="27687" xr:uid="{C57C7637-7C92-4B29-8D7E-73ADB4513F3C}"/>
    <cellStyle name="_Row2_031222_DB OPS 2 3 3" xfId="21050" xr:uid="{C9B7CEA5-88AB-4378-98D7-32D05048F2A8}"/>
    <cellStyle name="_Row2_031222_DB OPS 2 4" xfId="9260" xr:uid="{E08E18B7-13E7-4DEE-979D-CE22D2E60A1A}"/>
    <cellStyle name="_Row2_031222_DB OPS 2 4 2" xfId="22144" xr:uid="{A855350F-B509-4184-9B02-9EC20064C125}"/>
    <cellStyle name="_Row2_031222_DB OPS 3" xfId="2882" xr:uid="{FF165174-5D1E-4DE1-935D-3790C145ED57}"/>
    <cellStyle name="_Row2_031222_DB OPS 3 2" xfId="8772" xr:uid="{85920B9E-067E-4B6C-B5F6-6D256CEB2BE6}"/>
    <cellStyle name="_Row2_031222_DB OPS 3 2 2" xfId="16056" xr:uid="{7EFB5D5F-B23E-4F9D-A7FA-328304E1FCBD}"/>
    <cellStyle name="_Row2_031222_DB OPS 3 2 2 2" xfId="28567" xr:uid="{162FF1C5-08F8-48AE-A5C1-36BC4468697A}"/>
    <cellStyle name="_Row2_031222_DB OPS 3 2 3" xfId="21656" xr:uid="{B3B258B7-9BAB-4703-A182-634EB1A65758}"/>
    <cellStyle name="_Row2_031222_DB OPS 3 3" xfId="7848" xr:uid="{0E5FF9EF-46AA-491B-AA12-691428806C6A}"/>
    <cellStyle name="_Row2_031222_DB OPS 3 3 2" xfId="15175" xr:uid="{D810A858-2ECF-4627-BE7E-55C9CA709AA8}"/>
    <cellStyle name="_Row2_031222_DB OPS 3 3 2 2" xfId="27686" xr:uid="{A6B61F3F-9B3C-4928-8583-277B148FDE91}"/>
    <cellStyle name="_Row2_031222_DB OPS 3 3 3" xfId="21049" xr:uid="{8068E94A-F90E-4F79-8813-A1D3668EEBF9}"/>
    <cellStyle name="_Row2_031222_DB OPS 3 4" xfId="9259" xr:uid="{F95E6557-16FA-4F85-8A65-6CC558B958D8}"/>
    <cellStyle name="_Row2_031222_DB OPS 3 4 2" xfId="22143" xr:uid="{64B508FF-4658-4580-A56D-244DF20BD76E}"/>
    <cellStyle name="_Row2_031222_DB OPS 4" xfId="8770" xr:uid="{42DF3F63-3DF1-472E-AEAE-0429C4595191}"/>
    <cellStyle name="_Row2_031222_DB OPS 4 2" xfId="16054" xr:uid="{C834945A-3820-41E6-AA73-6738BE8B9A57}"/>
    <cellStyle name="_Row2_031222_DB OPS 4 2 2" xfId="28565" xr:uid="{B2AB3A05-E929-46F8-A134-CA3BDA2FF42A}"/>
    <cellStyle name="_Row2_031222_DB OPS 4 3" xfId="21654" xr:uid="{3B41D0D5-EA2F-40C3-AF1D-0343BE87AD8A}"/>
    <cellStyle name="_Row2_031222_DB OPS 5" xfId="7874" xr:uid="{E627E99D-58E2-428E-AE64-912136329EFD}"/>
    <cellStyle name="_Row2_031222_DB OPS 5 2" xfId="15201" xr:uid="{4F3DF3DD-F1EF-4B2E-B357-BD585CBF5D23}"/>
    <cellStyle name="_Row2_031222_DB OPS 5 2 2" xfId="27712" xr:uid="{693ECAFC-AABC-4AF8-A952-B19227CED671}"/>
    <cellStyle name="_Row2_031222_DB OPS 5 3" xfId="21051" xr:uid="{4DD36710-EA39-422C-83C0-4F8BEA80EF58}"/>
    <cellStyle name="_Row2_031222_DB OPS 6" xfId="9257" xr:uid="{A476C0CA-EF28-4592-839D-953975BA3593}"/>
    <cellStyle name="_Row2_031222_DB OPS 6 2" xfId="22141" xr:uid="{7521EFF2-BFA2-45B7-8CD5-0850B1D2666F}"/>
    <cellStyle name="_Row2_04 Bdgt per CDA 19 01  File 2" xfId="2883" xr:uid="{AF642BED-5876-44FB-B5AD-1745BD3B053C}"/>
    <cellStyle name="_Row2_04 Bdgt per CDA 19 01 s c" xfId="2884" xr:uid="{DA54AF67-26DF-415F-B725-80E44C0506A5}"/>
    <cellStyle name="_Row2_04 CFR2_MeseProgr." xfId="2885" xr:uid="{705721D7-CF29-4691-A8EB-1A7483A91185}"/>
    <cellStyle name="_Row2_04 OPSt 02 07" xfId="2886" xr:uid="{590027BD-7EE4-4A38-93C6-46348B176DB5}"/>
    <cellStyle name="_Row2_04 OPSt 02 07 2" xfId="2887" xr:uid="{37F2E235-A281-4BC4-9C4F-359F6719BD87}"/>
    <cellStyle name="_Row2_04 OPSt 02 07 2 2" xfId="8777" xr:uid="{F000D710-A042-477D-A56D-727B15DB7875}"/>
    <cellStyle name="_Row2_04 OPSt 02 07 2 2 2" xfId="16059" xr:uid="{4CFE5B19-4149-48EC-9849-49E3552006D5}"/>
    <cellStyle name="_Row2_04 OPSt 02 07 2 2 2 2" xfId="28570" xr:uid="{0D25A783-CDE0-4350-A3D5-AB9536590BE3}"/>
    <cellStyle name="_Row2_04 OPSt 02 07 2 2 3" xfId="21661" xr:uid="{5B366735-6C23-4454-95B9-0F2751345A32}"/>
    <cellStyle name="_Row2_04 OPSt 02 07 2 3" xfId="7840" xr:uid="{F30E3736-90D4-4D27-B47C-78399B9241C4}"/>
    <cellStyle name="_Row2_04 OPSt 02 07 2 3 2" xfId="15170" xr:uid="{D585ECAF-6EE4-45D1-AF15-F1F4CE946BBF}"/>
    <cellStyle name="_Row2_04 OPSt 02 07 2 3 2 2" xfId="27681" xr:uid="{3918715E-1446-4BA5-94C7-5DC2B6CF6A7D}"/>
    <cellStyle name="_Row2_04 OPSt 02 07 2 3 3" xfId="21044" xr:uid="{A561FBC5-F943-4387-BC48-17975E6D1165}"/>
    <cellStyle name="_Row2_04 OPSt 02 07 2 4" xfId="9271" xr:uid="{0D2F4B8F-79B0-49AE-88A0-E5E6C5663ADD}"/>
    <cellStyle name="_Row2_04 OPSt 02 07 2 4 2" xfId="22155" xr:uid="{6BA9EE0F-6A12-45F3-8627-C2B952DDEFD9}"/>
    <cellStyle name="_Row2_04 OPSt 02 07 3" xfId="2888" xr:uid="{8E5D93BB-39EE-4B35-8A7E-38DD490EF299}"/>
    <cellStyle name="_Row2_04 OPSt 02 07 3 2" xfId="8778" xr:uid="{10C7721A-1FE7-44FD-B48E-D08E4842B3E5}"/>
    <cellStyle name="_Row2_04 OPSt 02 07 3 2 2" xfId="16060" xr:uid="{6B92457E-AF17-42B9-B01C-4595421CE131}"/>
    <cellStyle name="_Row2_04 OPSt 02 07 3 2 2 2" xfId="28571" xr:uid="{BD4FFCEC-A7BD-4745-A632-4A917EA33BBA}"/>
    <cellStyle name="_Row2_04 OPSt 02 07 3 2 3" xfId="21662" xr:uid="{C146382E-9CE9-4F9E-826E-EA5EB689522C}"/>
    <cellStyle name="_Row2_04 OPSt 02 07 3 3" xfId="7839" xr:uid="{8CB5EAAD-4794-4082-8C84-32D62C85A422}"/>
    <cellStyle name="_Row2_04 OPSt 02 07 3 3 2" xfId="15169" xr:uid="{8538C093-16BD-4C9F-84A7-B7375B879C32}"/>
    <cellStyle name="_Row2_04 OPSt 02 07 3 3 2 2" xfId="27680" xr:uid="{B6A72C02-5630-468D-92E2-568007C852CE}"/>
    <cellStyle name="_Row2_04 OPSt 02 07 3 3 3" xfId="21043" xr:uid="{5DEEA6F3-3375-4312-8433-6FD663D92ABA}"/>
    <cellStyle name="_Row2_04 OPSt 02 07 3 4" xfId="9272" xr:uid="{E5730F44-2BAE-4E81-A6BD-2ABA443BFE7D}"/>
    <cellStyle name="_Row2_04 OPSt 02 07 3 4 2" xfId="22156" xr:uid="{F108BDAE-FDDC-4287-8F86-AA47E3507B55}"/>
    <cellStyle name="_Row2_04 OPSt 02 07 4" xfId="8776" xr:uid="{30079B1C-68B1-484D-93FF-D5BE8597A456}"/>
    <cellStyle name="_Row2_04 OPSt 02 07 4 2" xfId="16058" xr:uid="{6C29E854-80D9-4AF4-80E3-E8BEFA17759E}"/>
    <cellStyle name="_Row2_04 OPSt 02 07 4 2 2" xfId="28569" xr:uid="{21D6831A-358A-4757-AE8B-F56E09AD4AC4}"/>
    <cellStyle name="_Row2_04 OPSt 02 07 4 3" xfId="21660" xr:uid="{FF1A4080-5BC8-4DA1-8E70-063BA05E69B4}"/>
    <cellStyle name="_Row2_04 OPSt 02 07 5" xfId="7841" xr:uid="{4BB1A41F-2CA2-47DF-B087-90BECD24956B}"/>
    <cellStyle name="_Row2_04 OPSt 02 07 5 2" xfId="15171" xr:uid="{469AA66D-35DD-4406-A556-68537A4CF8E5}"/>
    <cellStyle name="_Row2_04 OPSt 02 07 5 2 2" xfId="27682" xr:uid="{D907F9E8-9BBA-4EF5-A39D-CF2EF572FB94}"/>
    <cellStyle name="_Row2_04 OPSt 02 07 5 3" xfId="21045" xr:uid="{5846E8A9-A91C-46B4-8C82-E8A610365FA5}"/>
    <cellStyle name="_Row2_04 OPSt 02 07 6" xfId="9270" xr:uid="{ADAE0030-7565-4484-A270-6CA95C51A432}"/>
    <cellStyle name="_Row2_04 OPSt 02 07 6 2" xfId="22154" xr:uid="{B679525B-5198-4AD8-8299-F67F949B804C}"/>
    <cellStyle name="_Row2_040226_Report Varianze" xfId="2889" xr:uid="{EFFF6E72-B796-44F9-9569-07F42FFA5075}"/>
    <cellStyle name="_Row2_040226_Report Varianze 2" xfId="2890" xr:uid="{17EC65F3-1D10-4A14-85F2-4FDA58937072}"/>
    <cellStyle name="_Row2_040226_Report Varianze 2 2" xfId="8780" xr:uid="{091B4D91-3FFD-4B18-95BB-B1CC388103DB}"/>
    <cellStyle name="_Row2_040226_Report Varianze 2 2 2" xfId="16062" xr:uid="{6DD4C694-CCF8-4612-BBFB-8BE4DD7E6548}"/>
    <cellStyle name="_Row2_040226_Report Varianze 2 2 2 2" xfId="28573" xr:uid="{F0B744E4-C3C2-48E1-B7C9-546ECCC18221}"/>
    <cellStyle name="_Row2_040226_Report Varianze 2 2 3" xfId="21664" xr:uid="{85EA82E5-618C-499F-8A5C-FFD969D422B1}"/>
    <cellStyle name="_Row2_040226_Report Varianze 2 3" xfId="7834" xr:uid="{8908B92F-96E2-4155-A213-632A54E1B796}"/>
    <cellStyle name="_Row2_040226_Report Varianze 2 3 2" xfId="15164" xr:uid="{B5A10CA0-2E33-4DA5-B5EB-1FA973ADD409}"/>
    <cellStyle name="_Row2_040226_Report Varianze 2 3 2 2" xfId="27675" xr:uid="{B2D9B2FD-6459-41F2-BD29-C4389780E7E2}"/>
    <cellStyle name="_Row2_040226_Report Varianze 2 3 3" xfId="21041" xr:uid="{DACC0058-1B81-45A3-8419-C4688E6A5854}"/>
    <cellStyle name="_Row2_040226_Report Varianze 2 4" xfId="9277" xr:uid="{45121FB6-9BA4-464D-921D-14A5D0EEEA5B}"/>
    <cellStyle name="_Row2_040226_Report Varianze 2 4 2" xfId="22161" xr:uid="{C6A56C7A-5B83-4941-8018-D6C1FCBE6715}"/>
    <cellStyle name="_Row2_040226_Report Varianze 3" xfId="2891" xr:uid="{9EBCBF7E-55AA-43C7-9C04-BA30D0E4F3BA}"/>
    <cellStyle name="_Row2_040226_Report Varianze 3 2" xfId="8781" xr:uid="{38FDC7DF-AE54-49BD-BE00-8B962FFE8397}"/>
    <cellStyle name="_Row2_040226_Report Varianze 3 2 2" xfId="16063" xr:uid="{CB01F9F3-0E2E-45BE-ACC2-C8C7C9EC2B80}"/>
    <cellStyle name="_Row2_040226_Report Varianze 3 2 2 2" xfId="28574" xr:uid="{5E1D3902-F604-44F5-A3D7-52AD076BCA3F}"/>
    <cellStyle name="_Row2_040226_Report Varianze 3 2 3" xfId="21665" xr:uid="{7E30DA66-4020-4C5C-BA39-24A2FCF68709}"/>
    <cellStyle name="_Row2_040226_Report Varianze 3 3" xfId="7830" xr:uid="{D7780F9E-65B4-4D6E-BBA1-C383C2BA1A9D}"/>
    <cellStyle name="_Row2_040226_Report Varianze 3 3 2" xfId="15160" xr:uid="{8902A582-7124-4899-8B7B-750EA85D9EAD}"/>
    <cellStyle name="_Row2_040226_Report Varianze 3 3 2 2" xfId="27671" xr:uid="{79946C26-9C2B-4D3F-9E4A-4BBF3802A499}"/>
    <cellStyle name="_Row2_040226_Report Varianze 3 3 3" xfId="21040" xr:uid="{F8E3B011-231B-457D-9253-4055BAF1C2DD}"/>
    <cellStyle name="_Row2_040226_Report Varianze 3 4" xfId="9278" xr:uid="{A30F9316-F06B-4D2E-A369-F22637059423}"/>
    <cellStyle name="_Row2_040226_Report Varianze 3 4 2" xfId="22162" xr:uid="{99B57A9B-CDC9-4AFB-B7BA-F14968DFCE3E}"/>
    <cellStyle name="_Row2_040226_Report Varianze 4" xfId="8779" xr:uid="{5C0385F8-5D4C-4EEB-BE93-A7920C6A1666}"/>
    <cellStyle name="_Row2_040226_Report Varianze 4 2" xfId="16061" xr:uid="{0B253CC5-C342-4819-B401-96F3D5CDF998}"/>
    <cellStyle name="_Row2_040226_Report Varianze 4 2 2" xfId="28572" xr:uid="{89487142-4AE1-48F8-AA92-FB0D4E710098}"/>
    <cellStyle name="_Row2_040226_Report Varianze 4 3" xfId="21663" xr:uid="{9C519BA4-B331-4450-8D98-AF7FF1B85BD1}"/>
    <cellStyle name="_Row2_040226_Report Varianze 5" xfId="7835" xr:uid="{DB496672-2399-426F-963D-2AE40F90197A}"/>
    <cellStyle name="_Row2_040226_Report Varianze 5 2" xfId="15165" xr:uid="{D7C58015-218F-4FF7-B893-8FA518EA2BC7}"/>
    <cellStyle name="_Row2_040226_Report Varianze 5 2 2" xfId="27676" xr:uid="{DF2A9010-A95A-446C-A6BA-511CC697265F}"/>
    <cellStyle name="_Row2_040226_Report Varianze 5 3" xfId="21042" xr:uid="{71CE823E-3127-49B4-9BA6-90D9D61C53EF}"/>
    <cellStyle name="_Row2_040226_Report Varianze 6" xfId="9273" xr:uid="{84F845FC-6B51-482F-8905-897E877FD36B}"/>
    <cellStyle name="_Row2_040226_Report Varianze 6 2" xfId="22157" xr:uid="{4B71E207-702D-4D94-A52C-33696A25B4DF}"/>
    <cellStyle name="_Row2_05 bdg ridotto" xfId="2892" xr:uid="{9C58A66A-1E4B-4028-BF61-A51AD2F1E127}"/>
    <cellStyle name="_Row2_05 bdg ridotto 2" xfId="2893" xr:uid="{07C22930-7C0B-42AE-ABC8-F45365066239}"/>
    <cellStyle name="_Row2_05 bdg ridotto 2 2" xfId="8783" xr:uid="{B568F2AF-62A8-440D-880E-49C944BE98BC}"/>
    <cellStyle name="_Row2_05 bdg ridotto 2 2 2" xfId="16065" xr:uid="{738BF04A-177C-4471-A9CD-7F5D813FD902}"/>
    <cellStyle name="_Row2_05 bdg ridotto 2 2 2 2" xfId="28576" xr:uid="{6784ACEC-5F7E-4841-8C83-C3D5752A31F6}"/>
    <cellStyle name="_Row2_05 bdg ridotto 2 2 3" xfId="21667" xr:uid="{A753CF12-82B0-4785-BA36-F0105182D50D}"/>
    <cellStyle name="_Row2_05 bdg ridotto 2 3" xfId="7828" xr:uid="{7C253393-B6EE-4160-98F1-86BCCBA4A819}"/>
    <cellStyle name="_Row2_05 bdg ridotto 2 3 2" xfId="15158" xr:uid="{A2971A3D-5E49-4FE5-BD10-C47578F4AE0A}"/>
    <cellStyle name="_Row2_05 bdg ridotto 2 3 2 2" xfId="27669" xr:uid="{EDAEC813-B433-443E-AEF8-26F58A95A7FA}"/>
    <cellStyle name="_Row2_05 bdg ridotto 2 3 3" xfId="21038" xr:uid="{6458EEAA-042A-479D-8760-7087ABF569A3}"/>
    <cellStyle name="_Row2_05 bdg ridotto 2 4" xfId="9280" xr:uid="{4840C670-AB8C-436C-8832-9713B51DF30B}"/>
    <cellStyle name="_Row2_05 bdg ridotto 2 4 2" xfId="22164" xr:uid="{C9EAA6B0-3864-4BA8-A442-AE5E2595A257}"/>
    <cellStyle name="_Row2_05 bdg ridotto 3" xfId="2894" xr:uid="{52327294-1186-4AB8-91FD-7E5E3AEE56D8}"/>
    <cellStyle name="_Row2_05 bdg ridotto 3 2" xfId="8784" xr:uid="{237A2EF9-A7DB-4DBA-B276-CD4AB0706F94}"/>
    <cellStyle name="_Row2_05 bdg ridotto 3 2 2" xfId="16066" xr:uid="{E6ADD993-8D5A-49F9-B09A-0872572D7F8D}"/>
    <cellStyle name="_Row2_05 bdg ridotto 3 2 2 2" xfId="28577" xr:uid="{30C12A5F-E040-4C54-9B14-FD6724DABE90}"/>
    <cellStyle name="_Row2_05 bdg ridotto 3 2 3" xfId="21668" xr:uid="{D93C3838-717C-4A32-8302-3845F2FBC703}"/>
    <cellStyle name="_Row2_05 bdg ridotto 3 3" xfId="7827" xr:uid="{3A7673D6-EAA8-4B02-9C42-1815961AE513}"/>
    <cellStyle name="_Row2_05 bdg ridotto 3 3 2" xfId="15157" xr:uid="{7EAA4E5D-FE4D-40C1-A31E-A2A120A636F4}"/>
    <cellStyle name="_Row2_05 bdg ridotto 3 3 2 2" xfId="27668" xr:uid="{F2CDED31-4117-4C9F-9A64-50CA07BE3C13}"/>
    <cellStyle name="_Row2_05 bdg ridotto 3 3 3" xfId="21037" xr:uid="{8D203352-4800-4548-8793-5DD4E8F3E44A}"/>
    <cellStyle name="_Row2_05 bdg ridotto 3 4" xfId="9281" xr:uid="{C10B6AA7-20A1-4EAB-9B11-08C47593E06F}"/>
    <cellStyle name="_Row2_05 bdg ridotto 3 4 2" xfId="22165" xr:uid="{7744C524-B6D5-4450-A0AC-5D65EC849B1E}"/>
    <cellStyle name="_Row2_05 bdg ridotto 4" xfId="8782" xr:uid="{E533B61E-2625-4FE8-8197-B081F98B93FD}"/>
    <cellStyle name="_Row2_05 bdg ridotto 4 2" xfId="16064" xr:uid="{13C4A4A5-68FD-46B7-A5AC-3EF31EB246A6}"/>
    <cellStyle name="_Row2_05 bdg ridotto 4 2 2" xfId="28575" xr:uid="{6D000EEE-E2DD-42CF-BE0F-3A10D20AF2CB}"/>
    <cellStyle name="_Row2_05 bdg ridotto 4 3" xfId="21666" xr:uid="{CC855433-6A23-4889-A473-36644EF5E72F}"/>
    <cellStyle name="_Row2_05 bdg ridotto 5" xfId="7829" xr:uid="{DD80CD85-B1EA-4346-BE91-3D30BE4416E5}"/>
    <cellStyle name="_Row2_05 bdg ridotto 5 2" xfId="15159" xr:uid="{C8907DF2-FCA3-4709-8944-26D6E0B5689F}"/>
    <cellStyle name="_Row2_05 bdg ridotto 5 2 2" xfId="27670" xr:uid="{AA89DEF2-E09C-45BF-A717-B7759FCBA4FE}"/>
    <cellStyle name="_Row2_05 bdg ridotto 5 3" xfId="21039" xr:uid="{F032D3EA-E704-4F5A-BDD9-F1A44D0408DF}"/>
    <cellStyle name="_Row2_05 bdg ridotto 6" xfId="9279" xr:uid="{647B1F40-E2EF-44D5-90FA-B4DA2A914A42}"/>
    <cellStyle name="_Row2_05 bdg ridotto 6 2" xfId="22163" xr:uid="{BF9080FD-96A5-4844-A0E1-FD7A247ECCC1}"/>
    <cellStyle name="_Row2_05 Bdgt per CDA 19 01" xfId="2895" xr:uid="{A90A4B79-4558-4F36-B6E4-C1DBA5F770E1}"/>
    <cellStyle name="_Row2_05 CFR 1" xfId="2896" xr:uid="{6025FA71-0A67-491B-86C5-7F82C187D1CA}"/>
    <cellStyle name="_Row2_05 CFR 1 Frozen" xfId="2897" xr:uid="{D5764152-6A13-4FFB-AF38-005111A7152E}"/>
    <cellStyle name="_Row2_05 Linea ROF" xfId="2898" xr:uid="{88517BF8-3D49-4DF6-BEF8-7CB5EB35C4D9}"/>
    <cellStyle name="_Row2_05 Linea ROF 2" xfId="2899" xr:uid="{23091935-AE83-4645-8BB0-52561EC159A5}"/>
    <cellStyle name="_Row2_05 Linea ROF 2 2" xfId="8788" xr:uid="{88FCB914-5E64-47BE-80DE-83B267994597}"/>
    <cellStyle name="_Row2_05 Linea ROF 2 2 2" xfId="16070" xr:uid="{DEFEDDCB-2870-4F36-A748-54A0640DD348}"/>
    <cellStyle name="_Row2_05 Linea ROF 2 2 2 2" xfId="28581" xr:uid="{9481AEF6-907E-48C4-82C7-C45BE28E6DC8}"/>
    <cellStyle name="_Row2_05 Linea ROF 2 2 3" xfId="21672" xr:uid="{F6B43CF5-CC12-489D-A4EB-C6378056A8E2}"/>
    <cellStyle name="_Row2_05 Linea ROF 2 3" xfId="7821" xr:uid="{29586F79-E181-43F1-B4F3-BEB37DDE79A3}"/>
    <cellStyle name="_Row2_05 Linea ROF 2 3 2" xfId="15154" xr:uid="{F143AA1C-4E02-4C28-AFEF-66B8376E6334}"/>
    <cellStyle name="_Row2_05 Linea ROF 2 3 2 2" xfId="27665" xr:uid="{1968EECE-5488-4057-9B23-C646BB0BEB2F}"/>
    <cellStyle name="_Row2_05 Linea ROF 2 3 3" xfId="21032" xr:uid="{71D03780-1DA6-4EE5-A4C8-531EFFC11B33}"/>
    <cellStyle name="_Row2_05 Linea ROF 2 4" xfId="9304" xr:uid="{A817AB2B-68C4-4C54-B3D4-4DCBDBEE3668}"/>
    <cellStyle name="_Row2_05 Linea ROF 2 4 2" xfId="22188" xr:uid="{4B71814A-7DAE-4870-B65B-EC284C77E2D1}"/>
    <cellStyle name="_Row2_05 Linea ROF 3" xfId="2900" xr:uid="{F74EECF7-B903-49CC-92B5-16789D8A2754}"/>
    <cellStyle name="_Row2_05 Linea ROF 3 2" xfId="8789" xr:uid="{BFBF090A-ACD3-47AA-837F-F6C5ADFAD321}"/>
    <cellStyle name="_Row2_05 Linea ROF 3 2 2" xfId="16071" xr:uid="{5F7704A4-5B45-443D-AEC3-0DB9673C89FA}"/>
    <cellStyle name="_Row2_05 Linea ROF 3 2 2 2" xfId="28582" xr:uid="{F10AFCED-92D1-4AF9-A36E-F2633618865D}"/>
    <cellStyle name="_Row2_05 Linea ROF 3 2 3" xfId="21673" xr:uid="{5D2AAE80-E698-4DF6-80F2-686A95249BF8}"/>
    <cellStyle name="_Row2_05 Linea ROF 3 3" xfId="7820" xr:uid="{2C86FED1-D650-4703-9A29-1DFA625C3B98}"/>
    <cellStyle name="_Row2_05 Linea ROF 3 3 2" xfId="15153" xr:uid="{BB64CA6E-0F23-444A-93FC-024AABC15B84}"/>
    <cellStyle name="_Row2_05 Linea ROF 3 3 2 2" xfId="27664" xr:uid="{5E184B94-E849-4F78-B12A-DC283CAE2D88}"/>
    <cellStyle name="_Row2_05 Linea ROF 3 3 3" xfId="21031" xr:uid="{FE8C711F-8C5A-46A8-A2B6-5289DD2EF010}"/>
    <cellStyle name="_Row2_05 Linea ROF 3 4" xfId="9305" xr:uid="{AB57CB18-6727-4860-A174-1C5A0D0B3E95}"/>
    <cellStyle name="_Row2_05 Linea ROF 3 4 2" xfId="22189" xr:uid="{CED236D2-6B73-4636-A48F-7204FA15782C}"/>
    <cellStyle name="_Row2_05 Linea ROF 4" xfId="8787" xr:uid="{44B8BADF-640E-402A-BCE9-2BB3B25DBA74}"/>
    <cellStyle name="_Row2_05 Linea ROF 4 2" xfId="16069" xr:uid="{D493E8F2-F201-4430-827E-4C11B1A4D106}"/>
    <cellStyle name="_Row2_05 Linea ROF 4 2 2" xfId="28580" xr:uid="{1FB4C705-B56F-4396-A2FD-400834DCCE13}"/>
    <cellStyle name="_Row2_05 Linea ROF 4 3" xfId="21671" xr:uid="{4C25EBC7-4728-4296-ACC0-E5AE337F6614}"/>
    <cellStyle name="_Row2_05 Linea ROF 5" xfId="7822" xr:uid="{BEF5E08B-2FAD-4523-8CC5-4CF91DA81DD2}"/>
    <cellStyle name="_Row2_05 Linea ROF 5 2" xfId="15155" xr:uid="{3283D92A-6AD7-4B9B-81CE-3981A07F82C7}"/>
    <cellStyle name="_Row2_05 Linea ROF 5 2 2" xfId="27666" xr:uid="{08378D98-8DC1-435E-B131-540793843EAD}"/>
    <cellStyle name="_Row2_05 Linea ROF 5 3" xfId="21033" xr:uid="{A393F213-6BD7-4E01-9412-1FB15DD21C24}"/>
    <cellStyle name="_Row2_05 Linea ROF 6" xfId="9291" xr:uid="{EB53EBFD-09D9-42C2-A820-8B06486A7BA0}"/>
    <cellStyle name="_Row2_05 Linea ROF 6 2" xfId="22175" xr:uid="{2EBA19A0-6446-4976-AD87-36D98E995E42}"/>
    <cellStyle name="_Row2_06 Marelli Proventi Oneri full year" xfId="2901" xr:uid="{8672A845-75E9-4D51-829B-A8968CA2AE4E}"/>
    <cellStyle name="_Row2_06_DBOPS_Actl_C13" xfId="2902" xr:uid="{6374FA71-D198-4597-8642-C0789B7AA076}"/>
    <cellStyle name="_Row2_06_DBOPS_Actl_C13 2" xfId="2903" xr:uid="{AC71DE7B-2897-43B8-A7B4-84B715138673}"/>
    <cellStyle name="_Row2_06_DBOPS_Actl_C13 2 2" xfId="8792" xr:uid="{D435A5E3-E21F-4154-B6D9-42CBDC1A0E37}"/>
    <cellStyle name="_Row2_06_DBOPS_Actl_C13 2 2 2" xfId="16074" xr:uid="{2AF46587-C79A-4D05-B851-6EF3F21FFFD3}"/>
    <cellStyle name="_Row2_06_DBOPS_Actl_C13 2 2 2 2" xfId="28585" xr:uid="{71DED7D7-4FCE-4577-89A0-3C54C71F6D14}"/>
    <cellStyle name="_Row2_06_DBOPS_Actl_C13 2 2 3" xfId="21676" xr:uid="{42D87641-BD91-4F07-B553-7BCA701FE649}"/>
    <cellStyle name="_Row2_06_DBOPS_Actl_C13 2 3" xfId="7811" xr:uid="{A4BD4A68-AE36-47D2-BDFB-8EC630707E9D}"/>
    <cellStyle name="_Row2_06_DBOPS_Actl_C13 2 3 2" xfId="15145" xr:uid="{2C242335-52B9-4730-B8F3-D67A15BF016F}"/>
    <cellStyle name="_Row2_06_DBOPS_Actl_C13 2 3 2 2" xfId="27656" xr:uid="{18299CE6-6F9D-4D4B-8BD5-916F1B55A9E6}"/>
    <cellStyle name="_Row2_06_DBOPS_Actl_C13 2 3 3" xfId="21022" xr:uid="{747C795A-7FB5-4582-9450-940AA2047746}"/>
    <cellStyle name="_Row2_06_DBOPS_Actl_C13 2 4" xfId="9316" xr:uid="{DA83FC2D-2117-4EB8-A7BF-A8D1880344E5}"/>
    <cellStyle name="_Row2_06_DBOPS_Actl_C13 2 4 2" xfId="22200" xr:uid="{51B9BAF3-33BC-4145-A8FA-18FE0974E169}"/>
    <cellStyle name="_Row2_06_DBOPS_Actl_C13 3" xfId="2904" xr:uid="{74B9D875-2DCB-4AFA-B394-1CBA99E3CEE9}"/>
    <cellStyle name="_Row2_06_DBOPS_Actl_C13 3 2" xfId="8793" xr:uid="{2FF9FB8E-8C43-4617-ABF1-B5CE6FBE029F}"/>
    <cellStyle name="_Row2_06_DBOPS_Actl_C13 3 2 2" xfId="16075" xr:uid="{2F10C8AB-60F4-451C-B4D3-4CF9786F84C0}"/>
    <cellStyle name="_Row2_06_DBOPS_Actl_C13 3 2 2 2" xfId="28586" xr:uid="{672C9F64-B5B6-4701-80B6-42F36629C83C}"/>
    <cellStyle name="_Row2_06_DBOPS_Actl_C13 3 2 3" xfId="21677" xr:uid="{0EB69691-F26A-4F1E-B0AD-57CC5F79CAA5}"/>
    <cellStyle name="_Row2_06_DBOPS_Actl_C13 3 3" xfId="7810" xr:uid="{8C0B2152-E18A-43B8-B025-4620C1E6B3B4}"/>
    <cellStyle name="_Row2_06_DBOPS_Actl_C13 3 3 2" xfId="15144" xr:uid="{851017B3-6630-4C48-A944-35EF976DDEA7}"/>
    <cellStyle name="_Row2_06_DBOPS_Actl_C13 3 3 2 2" xfId="27655" xr:uid="{2FA89337-891D-4A09-B8FE-7FC2F49D495B}"/>
    <cellStyle name="_Row2_06_DBOPS_Actl_C13 3 3 3" xfId="21021" xr:uid="{E9301D0A-2742-4974-8BE6-A3125A50C02D}"/>
    <cellStyle name="_Row2_06_DBOPS_Actl_C13 3 4" xfId="9317" xr:uid="{09CB0B4A-8B7F-49B1-9B02-450CFA8B1A5F}"/>
    <cellStyle name="_Row2_06_DBOPS_Actl_C13 3 4 2" xfId="22201" xr:uid="{ACD1EBA0-4770-4628-B368-66C24CD1738C}"/>
    <cellStyle name="_Row2_06_DBOPS_Actl_C13 4" xfId="8791" xr:uid="{49F6CFC4-7D30-4C3A-A7BE-25BC83E406E3}"/>
    <cellStyle name="_Row2_06_DBOPS_Actl_C13 4 2" xfId="16073" xr:uid="{F9A99393-6F33-4E1E-AA88-70FDD6A2866F}"/>
    <cellStyle name="_Row2_06_DBOPS_Actl_C13 4 2 2" xfId="28584" xr:uid="{ADBA1DAC-78E6-4AB1-B403-903DCB1FCDD5}"/>
    <cellStyle name="_Row2_06_DBOPS_Actl_C13 4 3" xfId="21675" xr:uid="{35FDAED5-EF34-44EC-8D8A-ABF5905BC219}"/>
    <cellStyle name="_Row2_06_DBOPS_Actl_C13 5" xfId="7812" xr:uid="{2E7A0ADE-B1A8-4D96-B423-081FEE202420}"/>
    <cellStyle name="_Row2_06_DBOPS_Actl_C13 5 2" xfId="15146" xr:uid="{B8DF30DB-3B2F-494C-9A60-7121281F25DC}"/>
    <cellStyle name="_Row2_06_DBOPS_Actl_C13 5 2 2" xfId="27657" xr:uid="{4FF6CE33-1814-448A-8FE3-71AC14BA8AE6}"/>
    <cellStyle name="_Row2_06_DBOPS_Actl_C13 5 3" xfId="21023" xr:uid="{F38B4B4A-8EAB-48E4-8B9D-35909831A986}"/>
    <cellStyle name="_Row2_06_DBOPS_Actl_C13 6" xfId="9314" xr:uid="{2C7058AF-0A52-4586-90CD-8318254E7A42}"/>
    <cellStyle name="_Row2_06_DBOPS_Actl_C13 6 2" xfId="22198" xr:uid="{07E741F0-8213-4B97-844A-65B888472D8A}"/>
    <cellStyle name="_Row2_08 Cambi" xfId="2905" xr:uid="{5C89A266-DC60-4219-96C0-58B205F4D27D}"/>
    <cellStyle name="_Row2_08 Impatto cambi" xfId="2906" xr:uid="{B9FF8BC8-B33A-474F-833C-1F2D17EEA4E8}"/>
    <cellStyle name="_Row2_08 Impatto cambi 2" xfId="2907" xr:uid="{41107366-D16A-43E6-9D22-331ED201FA89}"/>
    <cellStyle name="_Row2_08 Impatto cambi 2 2" xfId="8796" xr:uid="{4260D18C-650E-45F1-816A-1D50EEEE5674}"/>
    <cellStyle name="_Row2_08 Impatto cambi 2 2 2" xfId="16078" xr:uid="{7C61CBCB-6763-4316-B70C-E9DC1D32FA1C}"/>
    <cellStyle name="_Row2_08 Impatto cambi 2 2 2 2" xfId="28589" xr:uid="{4C715C72-F6D1-4524-88EA-D3F37AAB1B2C}"/>
    <cellStyle name="_Row2_08 Impatto cambi 2 2 3" xfId="21680" xr:uid="{3F3CD8B9-9F84-44B1-B01F-152593DB70A9}"/>
    <cellStyle name="_Row2_08 Impatto cambi 2 3" xfId="7807" xr:uid="{5DE134A5-E430-4B5E-84D4-8117A3753598}"/>
    <cellStyle name="_Row2_08 Impatto cambi 2 3 2" xfId="15142" xr:uid="{3E88F498-F1F0-4261-8F6B-825DE4FDB555}"/>
    <cellStyle name="_Row2_08 Impatto cambi 2 3 2 2" xfId="27653" xr:uid="{BCAAF185-5963-4B86-96AF-322B901ADA11}"/>
    <cellStyle name="_Row2_08 Impatto cambi 2 3 3" xfId="21018" xr:uid="{36A2E634-D97E-45CF-A235-D477957DA141}"/>
    <cellStyle name="_Row2_08 Impatto cambi 2 4" xfId="9319" xr:uid="{806F9FC8-D2EA-4561-89E8-BD2CC6244AA3}"/>
    <cellStyle name="_Row2_08 Impatto cambi 2 4 2" xfId="22203" xr:uid="{EBAFB941-5B61-43D7-9A72-0B4951716F9B}"/>
    <cellStyle name="_Row2_08 Impatto cambi 3" xfId="2908" xr:uid="{C5326465-7513-4A94-9ACF-DA3FDE6FE127}"/>
    <cellStyle name="_Row2_08 Impatto cambi 3 2" xfId="8797" xr:uid="{1CF35656-88ED-4506-ADA5-4434BF4D16DE}"/>
    <cellStyle name="_Row2_08 Impatto cambi 3 2 2" xfId="16079" xr:uid="{645AD418-BC92-4CD5-B9B2-C6A1F2A84FF2}"/>
    <cellStyle name="_Row2_08 Impatto cambi 3 2 2 2" xfId="28590" xr:uid="{77009FFF-54E1-4E96-A208-ECAF09178BC4}"/>
    <cellStyle name="_Row2_08 Impatto cambi 3 2 3" xfId="21681" xr:uid="{A27C3735-CA47-4206-B50A-3B134F287DF3}"/>
    <cellStyle name="_Row2_08 Impatto cambi 3 3" xfId="7800" xr:uid="{00913726-F56D-4148-A6BD-22FDEE1FBFB0}"/>
    <cellStyle name="_Row2_08 Impatto cambi 3 3 2" xfId="15135" xr:uid="{0AA7EEBD-ED5A-489B-AB0A-A4935EDEE17A}"/>
    <cellStyle name="_Row2_08 Impatto cambi 3 3 2 2" xfId="27646" xr:uid="{10199AF4-8816-4403-A99C-D14CD453DF8F}"/>
    <cellStyle name="_Row2_08 Impatto cambi 3 3 3" xfId="21011" xr:uid="{16CDD6E1-E53C-467B-8819-3F89769AC256}"/>
    <cellStyle name="_Row2_08 Impatto cambi 3 4" xfId="9326" xr:uid="{0AAF26D9-E793-42DC-AEAE-EA2C6402BE77}"/>
    <cellStyle name="_Row2_08 Impatto cambi 3 4 2" xfId="22210" xr:uid="{7E65B488-C87B-4526-90A4-9AC2D221BFC0}"/>
    <cellStyle name="_Row2_08 Impatto cambi 4" xfId="8795" xr:uid="{C36F0957-CBF0-47DB-9E0D-1F162C8CB2BD}"/>
    <cellStyle name="_Row2_08 Impatto cambi 4 2" xfId="16077" xr:uid="{B2C8A2B4-47F4-49DC-8B5D-D434FD0100A2}"/>
    <cellStyle name="_Row2_08 Impatto cambi 4 2 2" xfId="28588" xr:uid="{44CFAF85-1295-4181-B824-FDC8E6EB7286}"/>
    <cellStyle name="_Row2_08 Impatto cambi 4 3" xfId="21679" xr:uid="{630DFC82-C5B3-4EE9-BCD2-CE6846E283F3}"/>
    <cellStyle name="_Row2_08 Impatto cambi 5" xfId="7808" xr:uid="{3A4857C3-CAFB-42D7-A0E8-9A0D2D8EFFC6}"/>
    <cellStyle name="_Row2_08 Impatto cambi 5 2" xfId="15143" xr:uid="{FDBF39F8-2C3E-4D14-A847-7624416E92AD}"/>
    <cellStyle name="_Row2_08 Impatto cambi 5 2 2" xfId="27654" xr:uid="{684860E7-B2AE-4FEB-90D9-8948B96301A4}"/>
    <cellStyle name="_Row2_08 Impatto cambi 5 3" xfId="21019" xr:uid="{885CA0DF-0415-4F10-9543-32AC140392EC}"/>
    <cellStyle name="_Row2_08 Impatto cambi 6" xfId="9318" xr:uid="{FB9B86BF-780A-4917-A7E8-04AA3209F21E}"/>
    <cellStyle name="_Row2_08 Impatto cambi 6 2" xfId="22202" xr:uid="{78044AC4-E45C-4BDE-A7E6-8CFA91B63FF6}"/>
    <cellStyle name="_Row2_08 Memo 9 + 3" xfId="2909" xr:uid="{11BF12EB-777F-464F-822E-A90CC80CC054}"/>
    <cellStyle name="_Row2_08 Memo 9 + 3 2" xfId="2910" xr:uid="{11CF2514-BEEB-4026-8A82-124B93157E5F}"/>
    <cellStyle name="_Row2_08 Memo 9 + 3 2 2" xfId="8799" xr:uid="{43F54B38-DB14-4B82-91B5-CC224487FDF6}"/>
    <cellStyle name="_Row2_08 Memo 9 + 3 2 2 2" xfId="16081" xr:uid="{2C04FDD0-F424-4903-B4F9-48A38D191CB7}"/>
    <cellStyle name="_Row2_08 Memo 9 + 3 2 2 2 2" xfId="28592" xr:uid="{91AD5EB2-5B37-4017-8FE1-6127970CF2E6}"/>
    <cellStyle name="_Row2_08 Memo 9 + 3 2 2 3" xfId="21683" xr:uid="{182A8FC8-698A-414F-AA7C-1CD796F2E3DC}"/>
    <cellStyle name="_Row2_08 Memo 9 + 3 2 3" xfId="7792" xr:uid="{BA1740FB-AFAB-4958-9402-3DF71ACA47B1}"/>
    <cellStyle name="_Row2_08 Memo 9 + 3 2 3 2" xfId="15127" xr:uid="{8428FE45-9B6F-49A2-8F91-BF51E48B7B9A}"/>
    <cellStyle name="_Row2_08 Memo 9 + 3 2 3 2 2" xfId="27638" xr:uid="{723229D9-136E-4173-BB3B-4C229D59184D}"/>
    <cellStyle name="_Row2_08 Memo 9 + 3 2 3 3" xfId="21003" xr:uid="{F06B52A0-146B-469A-B167-8EA427EA4EBB}"/>
    <cellStyle name="_Row2_08 Memo 9 + 3 2 4" xfId="9332" xr:uid="{5D197D50-FBD4-4073-932D-AB2BF138E04D}"/>
    <cellStyle name="_Row2_08 Memo 9 + 3 2 4 2" xfId="22216" xr:uid="{4FBF7C76-32BE-49E2-AA0A-6818F64B6957}"/>
    <cellStyle name="_Row2_08 Memo 9 + 3 3" xfId="2911" xr:uid="{31D9BB5A-EB9C-4648-8982-C853828E4446}"/>
    <cellStyle name="_Row2_08 Memo 9 + 3 3 2" xfId="8800" xr:uid="{CC72EA46-62BF-4B74-ADC4-C10BB4F0E7AB}"/>
    <cellStyle name="_Row2_08 Memo 9 + 3 3 2 2" xfId="16082" xr:uid="{48695C5C-024C-440C-9CF8-FC74925666BE}"/>
    <cellStyle name="_Row2_08 Memo 9 + 3 3 2 2 2" xfId="28593" xr:uid="{AABC3AA3-4820-486C-9E3D-E71E6E7197DB}"/>
    <cellStyle name="_Row2_08 Memo 9 + 3 3 2 3" xfId="21684" xr:uid="{BF183683-6AB7-4AFF-8194-130C9836E51B}"/>
    <cellStyle name="_Row2_08 Memo 9 + 3 3 3" xfId="7791" xr:uid="{CA65A0FA-5C00-4A4B-BAE3-DE06699DED4A}"/>
    <cellStyle name="_Row2_08 Memo 9 + 3 3 3 2" xfId="15126" xr:uid="{4E26A13D-D963-474A-8D0C-840F4502FC4F}"/>
    <cellStyle name="_Row2_08 Memo 9 + 3 3 3 2 2" xfId="27637" xr:uid="{04107C9C-9C2B-42CA-90EE-F3FD6EDDE5BE}"/>
    <cellStyle name="_Row2_08 Memo 9 + 3 3 3 3" xfId="21002" xr:uid="{7D0A2138-C2C5-4EF2-8DCA-13FA731D7A83}"/>
    <cellStyle name="_Row2_08 Memo 9 + 3 3 4" xfId="9333" xr:uid="{3FA6DF75-0DCA-482A-8471-74247935F49A}"/>
    <cellStyle name="_Row2_08 Memo 9 + 3 3 4 2" xfId="22217" xr:uid="{69F5F1A7-322E-4393-85EE-FA46DF86717B}"/>
    <cellStyle name="_Row2_08 Memo 9 + 3 4" xfId="8798" xr:uid="{E3A1450A-FC2F-4A95-9156-189D90B62606}"/>
    <cellStyle name="_Row2_08 Memo 9 + 3 4 2" xfId="16080" xr:uid="{F213E8C0-6997-4BDB-8691-0C703B643D1F}"/>
    <cellStyle name="_Row2_08 Memo 9 + 3 4 2 2" xfId="28591" xr:uid="{44C821E4-A79A-4016-90D1-F92E8C020324}"/>
    <cellStyle name="_Row2_08 Memo 9 + 3 4 3" xfId="21682" xr:uid="{BB89334E-3E66-4361-94A5-66C7A8A6F409}"/>
    <cellStyle name="_Row2_08 Memo 9 + 3 5" xfId="7793" xr:uid="{D157CEC6-AC0D-42F7-8BB6-B74D11C7F763}"/>
    <cellStyle name="_Row2_08 Memo 9 + 3 5 2" xfId="15128" xr:uid="{07E8677E-C810-4BDA-B38E-B423B01BFC34}"/>
    <cellStyle name="_Row2_08 Memo 9 + 3 5 2 2" xfId="27639" xr:uid="{D22C9661-1856-402E-BFA6-EBA40FE6DDC0}"/>
    <cellStyle name="_Row2_08 Memo 9 + 3 5 3" xfId="21004" xr:uid="{39062D76-34DF-43F0-9F95-64D49CE909E7}"/>
    <cellStyle name="_Row2_08 Memo 9 + 3 6" xfId="9330" xr:uid="{ABF15AB6-56FA-43E6-88EE-BE42FDEE8009}"/>
    <cellStyle name="_Row2_08 Memo 9 + 3 6 2" xfId="22214" xr:uid="{C79DDAE9-FE22-4635-A811-F26FD58D5220}"/>
    <cellStyle name="_Row2_08 Memo ROF Last" xfId="2912" xr:uid="{5827D4E7-3B0B-4570-9886-5E6CDF2DB5D5}"/>
    <cellStyle name="_Row2_08 Memo ROF Last 2" xfId="2913" xr:uid="{5D46F830-64A3-41E0-A142-77C1441D8482}"/>
    <cellStyle name="_Row2_08 Memo ROF Last 2 2" xfId="8802" xr:uid="{5F37D8FB-CAC7-43D8-850B-3D479AD7B30F}"/>
    <cellStyle name="_Row2_08 Memo ROF Last 2 2 2" xfId="16084" xr:uid="{77BD9AD3-0EAE-462E-A3DA-D4C332E5FDEC}"/>
    <cellStyle name="_Row2_08 Memo ROF Last 2 2 2 2" xfId="28595" xr:uid="{6AED6FF9-E8B7-4BF1-B56E-2A9C52B2775B}"/>
    <cellStyle name="_Row2_08 Memo ROF Last 2 2 3" xfId="21686" xr:uid="{56014A17-5D75-4EC2-AECE-F9BC191FBA07}"/>
    <cellStyle name="_Row2_08 Memo ROF Last 2 3" xfId="7786" xr:uid="{C1255923-81BE-440D-B794-DB1137A8964E}"/>
    <cellStyle name="_Row2_08 Memo ROF Last 2 3 2" xfId="15121" xr:uid="{EA429A17-B3AC-4A2F-8434-257D25420989}"/>
    <cellStyle name="_Row2_08 Memo ROF Last 2 3 2 2" xfId="27632" xr:uid="{710E4FC6-2EFB-4962-8C56-B0E79918713A}"/>
    <cellStyle name="_Row2_08 Memo ROF Last 2 3 3" xfId="20997" xr:uid="{6E291B3B-BDF9-4DFD-B225-0D1766F75B1F}"/>
    <cellStyle name="_Row2_08 Memo ROF Last 2 4" xfId="9342" xr:uid="{29E69880-4DA6-43EB-9F77-E1220E76A0AB}"/>
    <cellStyle name="_Row2_08 Memo ROF Last 2 4 2" xfId="22226" xr:uid="{2124CF48-7D12-4113-81A8-1018DB2F9E66}"/>
    <cellStyle name="_Row2_08 Memo ROF Last 3" xfId="2914" xr:uid="{A428F191-88DD-4E29-8C2D-4A597BAA1AA2}"/>
    <cellStyle name="_Row2_08 Memo ROF Last 3 2" xfId="8803" xr:uid="{BCAA4F3D-56A0-47F8-953A-FC28215ACC83}"/>
    <cellStyle name="_Row2_08 Memo ROF Last 3 2 2" xfId="16085" xr:uid="{3A2229A7-9944-4F43-9B11-AA0AA0442CE1}"/>
    <cellStyle name="_Row2_08 Memo ROF Last 3 2 2 2" xfId="28596" xr:uid="{6320AD68-9A71-45C9-8D65-985B0D332CA6}"/>
    <cellStyle name="_Row2_08 Memo ROF Last 3 2 3" xfId="21687" xr:uid="{ADB5369A-FD80-46E5-8208-E409EDC14B02}"/>
    <cellStyle name="_Row2_08 Memo ROF Last 3 3" xfId="7785" xr:uid="{643F49A9-0598-48F5-A1B9-E2C8E27012D2}"/>
    <cellStyle name="_Row2_08 Memo ROF Last 3 3 2" xfId="15120" xr:uid="{E374330A-9F1D-410E-81E1-3396C318F4CD}"/>
    <cellStyle name="_Row2_08 Memo ROF Last 3 3 2 2" xfId="27631" xr:uid="{4BDB97D0-8DF0-411B-A81B-451D799867B8}"/>
    <cellStyle name="_Row2_08 Memo ROF Last 3 3 3" xfId="20996" xr:uid="{03FA9CB4-F208-4FB4-B3D4-F8C85AAE3F51}"/>
    <cellStyle name="_Row2_08 Memo ROF Last 3 4" xfId="9355" xr:uid="{E7CE9481-C4A6-4EA4-9E71-E492B6A9E490}"/>
    <cellStyle name="_Row2_08 Memo ROF Last 3 4 2" xfId="22239" xr:uid="{45F9D85A-C085-4BB0-BEE8-4BE9E48ED6AC}"/>
    <cellStyle name="_Row2_08 Memo ROF Last 4" xfId="8801" xr:uid="{B43AC669-2ABF-4B4F-99EB-4F2551221EF7}"/>
    <cellStyle name="_Row2_08 Memo ROF Last 4 2" xfId="16083" xr:uid="{A1582D0F-B600-4CA1-BC32-D086FEB399E9}"/>
    <cellStyle name="_Row2_08 Memo ROF Last 4 2 2" xfId="28594" xr:uid="{CCFB10AE-F22B-46CA-80A1-25A7FC98C658}"/>
    <cellStyle name="_Row2_08 Memo ROF Last 4 3" xfId="21685" xr:uid="{E61FEF24-CAD5-4DC4-B723-B3095605B09A}"/>
    <cellStyle name="_Row2_08 Memo ROF Last 5" xfId="7790" xr:uid="{A3E96580-0ECD-4B72-9D66-11932B0399C3}"/>
    <cellStyle name="_Row2_08 Memo ROF Last 5 2" xfId="15125" xr:uid="{9C364083-D1EE-4348-90E1-6C464479C107}"/>
    <cellStyle name="_Row2_08 Memo ROF Last 5 2 2" xfId="27636" xr:uid="{1E4E60D7-B1D3-4969-8DFE-DD41EBD70A25}"/>
    <cellStyle name="_Row2_08 Memo ROF Last 5 3" xfId="21001" xr:uid="{69864CB0-A7EF-425D-ABB7-E03BE214BAF3}"/>
    <cellStyle name="_Row2_08 Memo ROF Last 6" xfId="9341" xr:uid="{C689B789-7569-40A3-AA7B-11208101D294}"/>
    <cellStyle name="_Row2_08 Memo ROF Last 6 2" xfId="22225" xr:uid="{6CF416B2-5026-4F99-ADA9-424355E17D82}"/>
    <cellStyle name="_Row2_08 Settori Settembre" xfId="2915" xr:uid="{9FD3DE57-2393-418A-BE9E-B532F466C978}"/>
    <cellStyle name="_Row2_08 Settori Settembre 2" xfId="2916" xr:uid="{07A92214-1743-403F-86FE-1AC7D97866D1}"/>
    <cellStyle name="_Row2_08 Settori Settembre 2 2" xfId="8805" xr:uid="{ADC03094-C609-4CBB-9C33-A15FF550C693}"/>
    <cellStyle name="_Row2_08 Settori Settembre 2 2 2" xfId="16087" xr:uid="{4525E033-C3AB-48BE-98D9-C92EA0C859E4}"/>
    <cellStyle name="_Row2_08 Settori Settembre 2 2 2 2" xfId="28598" xr:uid="{662554C7-ACD7-418C-9F90-BD3941953D41}"/>
    <cellStyle name="_Row2_08 Settori Settembre 2 2 3" xfId="21689" xr:uid="{95D9C6B8-2DC7-46D7-96B1-275AE408820F}"/>
    <cellStyle name="_Row2_08 Settori Settembre 2 3" xfId="7783" xr:uid="{AE44A263-016E-440F-A9D9-9D2717055776}"/>
    <cellStyle name="_Row2_08 Settori Settembre 2 3 2" xfId="15118" xr:uid="{5AE74EAC-D66A-4B74-8EA3-E1242B1A9B20}"/>
    <cellStyle name="_Row2_08 Settori Settembre 2 3 2 2" xfId="27629" xr:uid="{0C05EFF6-055E-4F7A-98CC-9DEA88963859}"/>
    <cellStyle name="_Row2_08 Settori Settembre 2 3 3" xfId="20994" xr:uid="{585FAE41-4A6B-4A76-978D-0439D84875D0}"/>
    <cellStyle name="_Row2_08 Settori Settembre 2 4" xfId="9331" xr:uid="{DD0D9BCE-DC29-4AD5-A0AD-C9DB223C56A5}"/>
    <cellStyle name="_Row2_08 Settori Settembre 2 4 2" xfId="22215" xr:uid="{5F3F9684-B92A-4B2C-A04C-6C7663E0C231}"/>
    <cellStyle name="_Row2_08 Settori Settembre 3" xfId="2917" xr:uid="{4F883CB6-2102-4C0D-8175-7B596C8E55BC}"/>
    <cellStyle name="_Row2_08 Settori Settembre 3 2" xfId="8806" xr:uid="{8E0EA79C-A5F1-44EE-83EB-ECF5F4C0265A}"/>
    <cellStyle name="_Row2_08 Settori Settembre 3 2 2" xfId="16088" xr:uid="{4A3E1089-C857-4A0A-B11F-D135E0EB6BFB}"/>
    <cellStyle name="_Row2_08 Settori Settembre 3 2 2 2" xfId="28599" xr:uid="{E3D51BBC-D850-4E53-B3EB-71793F300528}"/>
    <cellStyle name="_Row2_08 Settori Settembre 3 2 3" xfId="21690" xr:uid="{632E63F9-533E-4480-AC24-931A24361027}"/>
    <cellStyle name="_Row2_08 Settori Settembre 3 3" xfId="7779" xr:uid="{CDA1EFBF-8D6D-4B49-A945-0F10355445C4}"/>
    <cellStyle name="_Row2_08 Settori Settembre 3 3 2" xfId="15114" xr:uid="{109043B9-7B28-4CF2-BB57-B7D2C495B293}"/>
    <cellStyle name="_Row2_08 Settori Settembre 3 3 2 2" xfId="27625" xr:uid="{69E7F3C4-F0BC-477F-9FC4-7FE79EC19F34}"/>
    <cellStyle name="_Row2_08 Settori Settembre 3 3 3" xfId="20990" xr:uid="{DED23A35-E1CB-4EA0-9EA0-12431B57B105}"/>
    <cellStyle name="_Row2_08 Settori Settembre 3 4" xfId="9361" xr:uid="{3434659B-64A5-4A93-B588-CAF348E86995}"/>
    <cellStyle name="_Row2_08 Settori Settembre 3 4 2" xfId="22245" xr:uid="{12D36C9F-AE03-456C-99E1-A1488BAFA873}"/>
    <cellStyle name="_Row2_08 Settori Settembre 4" xfId="8804" xr:uid="{A4879ABB-677C-49AA-9800-CDA372D3CD96}"/>
    <cellStyle name="_Row2_08 Settori Settembre 4 2" xfId="16086" xr:uid="{C365A435-BD1C-44D9-B74D-7DE17990B0C0}"/>
    <cellStyle name="_Row2_08 Settori Settembre 4 2 2" xfId="28597" xr:uid="{F740E00C-6086-4CA9-99E4-F7CBB31B4232}"/>
    <cellStyle name="_Row2_08 Settori Settembre 4 3" xfId="21688" xr:uid="{BFB26F4B-5A37-4DF4-BE4A-13E9F6F7ECF5}"/>
    <cellStyle name="_Row2_08 Settori Settembre 5" xfId="7784" xr:uid="{78AAF2CA-F714-4674-B7AB-89281F29ED32}"/>
    <cellStyle name="_Row2_08 Settori Settembre 5 2" xfId="15119" xr:uid="{4765370A-AEBB-4E2A-A62E-E69AAD4CA9E8}"/>
    <cellStyle name="_Row2_08 Settori Settembre 5 2 2" xfId="27630" xr:uid="{2325006E-D1EB-4277-A13B-5D4C578B044E}"/>
    <cellStyle name="_Row2_08 Settori Settembre 5 3" xfId="20995" xr:uid="{44A5E629-833A-408A-82B2-95181F6F4D89}"/>
    <cellStyle name="_Row2_08 Settori Settembre 6" xfId="9356" xr:uid="{21B66BC1-4CC5-4CB8-8616-58F2A7007E95}"/>
    <cellStyle name="_Row2_08 Settori Settembre 6 2" xfId="22240" xr:uid="{99D938CD-DF98-44F8-AC60-5EE2AB7884F4}"/>
    <cellStyle name="_Row2_09 Actl CE SP CFL" xfId="2918" xr:uid="{FE8F236B-948B-4D7C-B22D-6F30DC97F0D3}"/>
    <cellStyle name="_Row2_09 OP Str" xfId="2919" xr:uid="{31AFEAAE-F000-4EC3-BE2A-EBDBB6CBB092}"/>
    <cellStyle name="_Row2_09 OP Str 2" xfId="2920" xr:uid="{CC46504B-313B-4BA4-A190-BB8CA67B23E4}"/>
    <cellStyle name="_Row2_09 OP Str 2 2" xfId="8809" xr:uid="{9C7401F3-BEC6-4985-B1A9-24D250729F7F}"/>
    <cellStyle name="_Row2_09 OP Str 2 2 2" xfId="16091" xr:uid="{AE52305B-1528-41AF-B700-C779557D1521}"/>
    <cellStyle name="_Row2_09 OP Str 2 2 2 2" xfId="28602" xr:uid="{A8645900-A698-4C0E-8033-0591EE15B7D3}"/>
    <cellStyle name="_Row2_09 OP Str 2 2 3" xfId="21693" xr:uid="{B35F9A3E-463F-43DB-B081-EC8FA10CD2DE}"/>
    <cellStyle name="_Row2_09 OP Str 2 3" xfId="7770" xr:uid="{D240A1BE-5C6C-49D3-88BB-F0D534641319}"/>
    <cellStyle name="_Row2_09 OP Str 2 3 2" xfId="15106" xr:uid="{0F0CAEAC-ABD7-4BA8-9A7E-84814A6EE8D8}"/>
    <cellStyle name="_Row2_09 OP Str 2 3 2 2" xfId="27617" xr:uid="{31F9FC97-77BC-400D-952A-F1372B4734C6}"/>
    <cellStyle name="_Row2_09 OP Str 2 3 3" xfId="20981" xr:uid="{319A120B-D62A-4FC2-82C2-021A1EA53883}"/>
    <cellStyle name="_Row2_09 OP Str 2 4" xfId="9367" xr:uid="{CCB2FDD9-26F9-4672-AA51-15886DA10BA3}"/>
    <cellStyle name="_Row2_09 OP Str 2 4 2" xfId="22251" xr:uid="{3852D989-AA7E-4B56-99D5-F5857FEAAC86}"/>
    <cellStyle name="_Row2_09 OP Str 3" xfId="2921" xr:uid="{DFA3C846-E564-45C9-903F-726A2C3AC55C}"/>
    <cellStyle name="_Row2_09 OP Str 3 2" xfId="8810" xr:uid="{6FB710F3-0725-4AC3-AD11-EE0931278415}"/>
    <cellStyle name="_Row2_09 OP Str 3 2 2" xfId="16092" xr:uid="{A9E0F387-AC60-4A8A-BC63-E6F786942D06}"/>
    <cellStyle name="_Row2_09 OP Str 3 2 2 2" xfId="28603" xr:uid="{A5F236B2-66FD-4F96-B0C5-7C1CF03DC62C}"/>
    <cellStyle name="_Row2_09 OP Str 3 2 3" xfId="21694" xr:uid="{0B5E148F-B58F-43C8-934A-5F35E8C2DA6A}"/>
    <cellStyle name="_Row2_09 OP Str 3 3" xfId="7769" xr:uid="{1B07677D-27F0-44B2-B209-6E7C9DDB8302}"/>
    <cellStyle name="_Row2_09 OP Str 3 3 2" xfId="15105" xr:uid="{25EF1A9F-2712-4471-AB8B-3753493961B5}"/>
    <cellStyle name="_Row2_09 OP Str 3 3 2 2" xfId="27616" xr:uid="{352C49ED-F592-4FE5-A3FB-0AC74EC3F755}"/>
    <cellStyle name="_Row2_09 OP Str 3 3 3" xfId="20980" xr:uid="{481C6A64-3508-4D31-8338-5302FAC749BB}"/>
    <cellStyle name="_Row2_09 OP Str 3 4" xfId="9366" xr:uid="{57EAE0AD-0222-4D4B-98C7-2771C26B983F}"/>
    <cellStyle name="_Row2_09 OP Str 3 4 2" xfId="22250" xr:uid="{BAC8CFF9-1030-4384-B9E7-805908850C63}"/>
    <cellStyle name="_Row2_09 OP Str 4" xfId="8808" xr:uid="{4CA7DC24-3F1A-4A6B-9A6F-20BA4384349F}"/>
    <cellStyle name="_Row2_09 OP Str 4 2" xfId="16090" xr:uid="{D58C9673-93FF-46DE-98FA-C96F52302B5E}"/>
    <cellStyle name="_Row2_09 OP Str 4 2 2" xfId="28601" xr:uid="{B45282BD-EB18-4FBC-9895-CF28A9359207}"/>
    <cellStyle name="_Row2_09 OP Str 4 3" xfId="21692" xr:uid="{35B018F2-FBF5-49B0-B51E-61FC9C89D7B4}"/>
    <cellStyle name="_Row2_09 OP Str 5" xfId="7774" xr:uid="{D23F8C39-FF4F-443C-A2D5-95567D32FE22}"/>
    <cellStyle name="_Row2_09 OP Str 5 2" xfId="15110" xr:uid="{75EDA5CB-81D9-4FAF-B8ED-2882BDF7B147}"/>
    <cellStyle name="_Row2_09 OP Str 5 2 2" xfId="27621" xr:uid="{B63050CF-F851-4D2C-BB7C-CBDA1996437D}"/>
    <cellStyle name="_Row2_09 OP Str 5 3" xfId="20985" xr:uid="{3F37929E-9152-4016-A902-46CCC2101848}"/>
    <cellStyle name="_Row2_09 OP Str 6" xfId="9363" xr:uid="{9B86B8F4-6107-4594-B328-27E1CB43027E}"/>
    <cellStyle name="_Row2_09 OP Str 6 2" xfId="22247" xr:uid="{654CFFFC-2B13-47C8-AD15-004A614CC4DA}"/>
    <cellStyle name="_Row2_09-CNH Flash report-2004_DB_frz_bis" xfId="2922" xr:uid="{FE14395C-5B99-4534-9301-ACFB8BE019C2}"/>
    <cellStyle name="_Row2_10 Summary" xfId="2923" xr:uid="{ABCD5BF2-73AA-49CE-B5E7-667999CD6766}"/>
    <cellStyle name="_Row2_12 flash" xfId="2924" xr:uid="{5EC08DBF-4B3C-48C6-BBBD-59DA725FF06C}"/>
    <cellStyle name="_Row2_12 flash 2" xfId="2925" xr:uid="{8A41658A-6B68-48E2-BA1C-DD088FF84B9A}"/>
    <cellStyle name="_Row2_12 flash 2 2" xfId="8814" xr:uid="{611B2C00-1097-4023-8281-4C8B4940DFB4}"/>
    <cellStyle name="_Row2_12 flash 2 2 2" xfId="16096" xr:uid="{A3831906-ABE3-4CB7-8806-BC366352D409}"/>
    <cellStyle name="_Row2_12 flash 2 2 2 2" xfId="28607" xr:uid="{1E70CEFA-1F10-4236-B8E4-FDD6CA1C511E}"/>
    <cellStyle name="_Row2_12 flash 2 2 3" xfId="21698" xr:uid="{954F13FF-63B1-46AD-BEEF-1643CE61E4E2}"/>
    <cellStyle name="_Row2_12 flash 2 3" xfId="7757" xr:uid="{133AF133-4E4B-4583-AD96-81F80003D797}"/>
    <cellStyle name="_Row2_12 flash 2 3 2" xfId="15094" xr:uid="{CACB53B2-5E56-4F85-9085-998812F46B84}"/>
    <cellStyle name="_Row2_12 flash 2 3 2 2" xfId="27605" xr:uid="{48C16BF4-E63B-49BD-BD27-722FF762F434}"/>
    <cellStyle name="_Row2_12 flash 2 3 3" xfId="20968" xr:uid="{72BE9BB8-EEE4-4A0A-B964-0B192D7E45A9}"/>
    <cellStyle name="_Row2_12 flash 2 4" xfId="9375" xr:uid="{C3F43DBF-41AB-4FE2-89F0-200F56A61CE8}"/>
    <cellStyle name="_Row2_12 flash 2 4 2" xfId="22259" xr:uid="{B100BA18-E3D4-436E-9414-C36295B30583}"/>
    <cellStyle name="_Row2_12 flash 3" xfId="2926" xr:uid="{DDD56AD5-6BAE-4EB6-9311-D52589D487E1}"/>
    <cellStyle name="_Row2_12 flash 3 2" xfId="8815" xr:uid="{828C0540-CBCF-4C25-A07D-78C64448BAE8}"/>
    <cellStyle name="_Row2_12 flash 3 2 2" xfId="16097" xr:uid="{02F83C56-7B42-4DA6-9145-8D5505F40E11}"/>
    <cellStyle name="_Row2_12 flash 3 2 2 2" xfId="28608" xr:uid="{ECE3C166-2B27-4EE2-9E08-CE1C6876F9D9}"/>
    <cellStyle name="_Row2_12 flash 3 2 3" xfId="21699" xr:uid="{2E795F7E-83B1-44E2-8E22-4ABD18420C6C}"/>
    <cellStyle name="_Row2_12 flash 3 3" xfId="7756" xr:uid="{9A1903D6-D32B-4EC8-8F5C-52A6E1665470}"/>
    <cellStyle name="_Row2_12 flash 3 3 2" xfId="15093" xr:uid="{90443CC7-50D4-460C-952C-D76427A756AD}"/>
    <cellStyle name="_Row2_12 flash 3 3 2 2" xfId="27604" xr:uid="{4F49FE24-2363-4B10-B89D-CAEAA671B1AC}"/>
    <cellStyle name="_Row2_12 flash 3 3 3" xfId="20967" xr:uid="{C0E1E459-22B9-4741-A57E-C335676E2EF3}"/>
    <cellStyle name="_Row2_12 flash 3 4" xfId="9376" xr:uid="{A07B40C4-E124-4F78-8904-400A60B53C6A}"/>
    <cellStyle name="_Row2_12 flash 3 4 2" xfId="22260" xr:uid="{6CC5CE27-972F-4B1F-823B-7F4FAEE9CD1F}"/>
    <cellStyle name="_Row2_12 flash 4" xfId="8813" xr:uid="{E2883E74-4876-4C5A-BAE2-E25587062E93}"/>
    <cellStyle name="_Row2_12 flash 4 2" xfId="16095" xr:uid="{BF5D3E0B-5266-4FCE-B9E8-87D24F1333F6}"/>
    <cellStyle name="_Row2_12 flash 4 2 2" xfId="28606" xr:uid="{48B7913E-C20A-4ABA-9AC7-9A048ECF9FE5}"/>
    <cellStyle name="_Row2_12 flash 4 3" xfId="21697" xr:uid="{561D4BAC-44AD-46D8-A3DD-561AA9BBFAA1}"/>
    <cellStyle name="_Row2_12 flash 5" xfId="7767" xr:uid="{01C3BD69-2251-4E01-8A8A-69E54C22B900}"/>
    <cellStyle name="_Row2_12 flash 5 2" xfId="15104" xr:uid="{B2073F3F-7FA5-4604-9283-C3A602F8C0F2}"/>
    <cellStyle name="_Row2_12 flash 5 2 2" xfId="27615" xr:uid="{FCAF2CA9-7618-4468-A12B-421E9224F53C}"/>
    <cellStyle name="_Row2_12 flash 5 3" xfId="20978" xr:uid="{7E5121BC-66BC-46DF-BF64-62D100E3A1E4}"/>
    <cellStyle name="_Row2_12 flash 6" xfId="9374" xr:uid="{F5D99DCC-37D5-45F7-A451-5E49F30E7709}"/>
    <cellStyle name="_Row2_12 flash 6 2" xfId="22258" xr:uid="{736F6F83-6E37-4C0F-8D33-AE81319EFDDE}"/>
    <cellStyle name="_Row2_13 Margini di Miglior.FERRARI" xfId="2927" xr:uid="{9C39CB30-CFA8-4331-B0F0-E63BD49F5083}"/>
    <cellStyle name="_Row2_13 Margini di Miglior.MARELLI" xfId="2928" xr:uid="{57ED175F-6796-4C69-8DF8-061276CBB074}"/>
    <cellStyle name="_Row2_24-02-12 Cash Flow Q4 &amp; Year end GPS" xfId="2929" xr:uid="{689E4447-5D57-426E-B050-D8B412C1AD60}"/>
    <cellStyle name="_Row2_24-02-12 Cash Flow Q4 &amp; Year end GPS 2" xfId="2930" xr:uid="{B0B9C818-4357-44E2-B748-A38799DA7AB1}"/>
    <cellStyle name="_Row2_24-02-12 Cash Flow Q4 &amp; Year end GPS 2 2" xfId="8819" xr:uid="{5A0925E6-69D5-4D0F-B3F6-2363332667BC}"/>
    <cellStyle name="_Row2_24-02-12 Cash Flow Q4 &amp; Year end GPS 2 2 2" xfId="16101" xr:uid="{1E7C650C-C8A0-4D63-A1FB-F3425C7139E9}"/>
    <cellStyle name="_Row2_24-02-12 Cash Flow Q4 &amp; Year end GPS 2 2 2 2" xfId="28612" xr:uid="{6F718CD3-5888-470B-BE70-CC1A9D352138}"/>
    <cellStyle name="_Row2_24-02-12 Cash Flow Q4 &amp; Year end GPS 2 2 3" xfId="21703" xr:uid="{26B606F7-DBB8-42B8-AB34-6A1BEAE67806}"/>
    <cellStyle name="_Row2_24-02-12 Cash Flow Q4 &amp; Year end GPS 2 3" xfId="7752" xr:uid="{5B697936-6532-44AE-BF6E-A5832D540CD6}"/>
    <cellStyle name="_Row2_24-02-12 Cash Flow Q4 &amp; Year end GPS 2 3 2" xfId="15091" xr:uid="{8CE38DAC-215D-4F7A-A686-218E4F67B0C0}"/>
    <cellStyle name="_Row2_24-02-12 Cash Flow Q4 &amp; Year end GPS 2 3 2 2" xfId="27602" xr:uid="{6F57573A-7EF2-447F-87AE-C8849B86E6D1}"/>
    <cellStyle name="_Row2_24-02-12 Cash Flow Q4 &amp; Year end GPS 2 3 3" xfId="20963" xr:uid="{36FBA691-E650-422F-8C49-74149B0E7986}"/>
    <cellStyle name="_Row2_24-02-12 Cash Flow Q4 &amp; Year end GPS 2 4" xfId="9402" xr:uid="{D3A7ED39-1C34-4587-88B1-06A827BD0375}"/>
    <cellStyle name="_Row2_24-02-12 Cash Flow Q4 &amp; Year end GPS 2 4 2" xfId="22286" xr:uid="{E85D8ADB-1832-40AC-BA99-92CFA8D54FB2}"/>
    <cellStyle name="_Row2_24-02-12 Cash Flow Q4 &amp; Year end GPS 3" xfId="2931" xr:uid="{D4F3966C-E6F1-4870-A6AF-EE1934434B88}"/>
    <cellStyle name="_Row2_24-02-12 Cash Flow Q4 &amp; Year end GPS 3 2" xfId="8820" xr:uid="{81857027-D035-4B46-96DE-CEF1DD1E3AC8}"/>
    <cellStyle name="_Row2_24-02-12 Cash Flow Q4 &amp; Year end GPS 3 2 2" xfId="16102" xr:uid="{3434B5E7-8290-437A-A117-F4C206367A3B}"/>
    <cellStyle name="_Row2_24-02-12 Cash Flow Q4 &amp; Year end GPS 3 2 2 2" xfId="28613" xr:uid="{9ABFCB9F-B0E3-4F4A-8EE8-C3A50DEC2C77}"/>
    <cellStyle name="_Row2_24-02-12 Cash Flow Q4 &amp; Year end GPS 3 2 3" xfId="21704" xr:uid="{B63F22C1-203D-400A-8FB5-73E8E21FA2E9}"/>
    <cellStyle name="_Row2_24-02-12 Cash Flow Q4 &amp; Year end GPS 3 3" xfId="7751" xr:uid="{485AA98B-4790-4124-A1AB-B89B842B301B}"/>
    <cellStyle name="_Row2_24-02-12 Cash Flow Q4 &amp; Year end GPS 3 3 2" xfId="15090" xr:uid="{CBE6CC4C-FC30-4E4D-B78F-2E902E80E02F}"/>
    <cellStyle name="_Row2_24-02-12 Cash Flow Q4 &amp; Year end GPS 3 3 2 2" xfId="27601" xr:uid="{2C4B0760-0393-4EA3-AD30-60C2D4CE8955}"/>
    <cellStyle name="_Row2_24-02-12 Cash Flow Q4 &amp; Year end GPS 3 3 3" xfId="20962" xr:uid="{EB17395F-05F5-4B62-BC66-EA3B2BC8A607}"/>
    <cellStyle name="_Row2_24-02-12 Cash Flow Q4 &amp; Year end GPS 3 4" xfId="9403" xr:uid="{120242DF-A417-4ED3-A151-9021F9211A40}"/>
    <cellStyle name="_Row2_24-02-12 Cash Flow Q4 &amp; Year end GPS 3 4 2" xfId="22287" xr:uid="{E1B34133-4D9B-4EA9-A998-1BD1A2CC98CF}"/>
    <cellStyle name="_Row2_24-02-12 Cash Flow Q4 &amp; Year end GPS 4" xfId="8818" xr:uid="{C6870CAC-F4B4-454A-8FDB-472AEED8449B}"/>
    <cellStyle name="_Row2_24-02-12 Cash Flow Q4 &amp; Year end GPS 4 2" xfId="16100" xr:uid="{1B5D8AB7-F41D-4C86-94A6-4DB0F9D9C6A1}"/>
    <cellStyle name="_Row2_24-02-12 Cash Flow Q4 &amp; Year end GPS 4 2 2" xfId="28611" xr:uid="{A893723F-E9FF-43D8-B51F-6C61CE161739}"/>
    <cellStyle name="_Row2_24-02-12 Cash Flow Q4 &amp; Year end GPS 4 3" xfId="21702" xr:uid="{46F14250-B54D-4599-8463-BFE29712001D}"/>
    <cellStyle name="_Row2_24-02-12 Cash Flow Q4 &amp; Year end GPS 5" xfId="7753" xr:uid="{54275FA8-4635-4F37-BCD1-FF41D9D3CAF5}"/>
    <cellStyle name="_Row2_24-02-12 Cash Flow Q4 &amp; Year end GPS 5 2" xfId="15092" xr:uid="{FAF4DBDF-98C0-43EC-BC40-C7E9A03F742B}"/>
    <cellStyle name="_Row2_24-02-12 Cash Flow Q4 &amp; Year end GPS 5 2 2" xfId="27603" xr:uid="{09D16D1D-0F38-472A-A27F-60622403BB22}"/>
    <cellStyle name="_Row2_24-02-12 Cash Flow Q4 &amp; Year end GPS 5 3" xfId="20964" xr:uid="{18144ED0-4738-4AF4-ADD6-8F0A7A743255}"/>
    <cellStyle name="_Row2_24-02-12 Cash Flow Q4 &amp; Year end GPS 6" xfId="9401" xr:uid="{A1728FF6-E723-41BB-B934-DABDB749BA5A}"/>
    <cellStyle name="_Row2_24-02-12 Cash Flow Q4 &amp; Year end GPS 6 2" xfId="22285" xr:uid="{78E1D393-C0BD-4D55-AFEB-287BCD55D753}"/>
    <cellStyle name="_Row2_a-D PFN 31-12-2003 vs. 31-12-02" xfId="2932" xr:uid="{803974A5-0E25-47CF-9EF2-6FC86FF66E39}"/>
    <cellStyle name="_Row2_arg" xfId="2933" xr:uid="{E4D0BE16-C0BE-4DBE-9374-EBA19000C78F}"/>
    <cellStyle name="_Row2_ASaetta2" xfId="2934" xr:uid="{A8E50B3B-FE0C-4D0B-8BCA-5FA4D985912D}"/>
    <cellStyle name="_Row2_ASaetta2 2" xfId="2935" xr:uid="{31FA1146-0B7A-440F-9BF3-E0F960ACC1A1}"/>
    <cellStyle name="_Row2_ASaetta2 2 2" xfId="8823" xr:uid="{0A760BF2-D28A-4ED9-A151-8FB6013BC4DC}"/>
    <cellStyle name="_Row2_ASaetta2 2 2 2" xfId="16105" xr:uid="{23AF7FEA-DA20-4A00-8E51-B64C152D6044}"/>
    <cellStyle name="_Row2_ASaetta2 2 2 2 2" xfId="28616" xr:uid="{63B7B611-F553-4A05-BCEB-2879A0CE2906}"/>
    <cellStyle name="_Row2_ASaetta2 2 2 3" xfId="21707" xr:uid="{C38B4119-E602-48F6-BAF3-9F23C7E77296}"/>
    <cellStyle name="_Row2_ASaetta2 2 3" xfId="7744" xr:uid="{0B46B97E-9110-4471-933C-53EAA4ADBFA7}"/>
    <cellStyle name="_Row2_ASaetta2 2 3 2" xfId="15085" xr:uid="{4EDEB46B-0E92-457E-B8FB-2D724F3AC2A2}"/>
    <cellStyle name="_Row2_ASaetta2 2 3 2 2" xfId="27596" xr:uid="{81FEBB45-86D3-4B62-BD4F-C1521989FE56}"/>
    <cellStyle name="_Row2_ASaetta2 2 3 3" xfId="20955" xr:uid="{C9C71324-2FDB-4F67-9383-9446906F9504}"/>
    <cellStyle name="_Row2_ASaetta2 2 4" xfId="9409" xr:uid="{ED0A46A3-4F23-482A-9D66-FE03437CD9A5}"/>
    <cellStyle name="_Row2_ASaetta2 2 4 2" xfId="22293" xr:uid="{74219D83-C42C-44FD-81E7-3557CA3F1D35}"/>
    <cellStyle name="_Row2_ASaetta2 3" xfId="2936" xr:uid="{956BDC7A-55D8-4D1A-909C-A1F38B2087BC}"/>
    <cellStyle name="_Row2_ASaetta2 3 2" xfId="8824" xr:uid="{6989C60F-B307-45CC-89D6-1DE97F2512E0}"/>
    <cellStyle name="_Row2_ASaetta2 3 2 2" xfId="16106" xr:uid="{489A4783-4F1A-4119-896C-7486D060D189}"/>
    <cellStyle name="_Row2_ASaetta2 3 2 2 2" xfId="28617" xr:uid="{152C222B-EEE1-4A18-8CAB-DDCD95408BF6}"/>
    <cellStyle name="_Row2_ASaetta2 3 2 3" xfId="21708" xr:uid="{DE11CE43-E7DC-4638-8245-5A261526A5C4}"/>
    <cellStyle name="_Row2_ASaetta2 3 3" xfId="7743" xr:uid="{20526609-0657-435C-8964-76C1C423DEF6}"/>
    <cellStyle name="_Row2_ASaetta2 3 3 2" xfId="15084" xr:uid="{D7451109-AA62-483A-B45A-5B04BB9B5D43}"/>
    <cellStyle name="_Row2_ASaetta2 3 3 2 2" xfId="27595" xr:uid="{03CF8AA7-CD06-44A3-BB6F-1ABB6D5E0FA1}"/>
    <cellStyle name="_Row2_ASaetta2 3 3 3" xfId="20954" xr:uid="{7353F30E-EA9F-41FD-8D7D-838342C1E49C}"/>
    <cellStyle name="_Row2_ASaetta2 3 4" xfId="9416" xr:uid="{C73786CE-6FFB-4185-9DFB-07D150C3ABFE}"/>
    <cellStyle name="_Row2_ASaetta2 3 4 2" xfId="22300" xr:uid="{2542FB9E-9F73-49FD-9E57-65F3F3A1C66D}"/>
    <cellStyle name="_Row2_ASaetta2 4" xfId="8822" xr:uid="{B0F69E66-A0F8-41A3-A768-EE273CC8AB67}"/>
    <cellStyle name="_Row2_ASaetta2 4 2" xfId="16104" xr:uid="{4AEB4D8F-4CEB-4480-93DE-85331BFDB95D}"/>
    <cellStyle name="_Row2_ASaetta2 4 2 2" xfId="28615" xr:uid="{4FE10C30-6412-467D-8045-1BFBFBD09620}"/>
    <cellStyle name="_Row2_ASaetta2 4 3" xfId="21706" xr:uid="{F1F14803-7540-42E2-B622-B5416312C015}"/>
    <cellStyle name="_Row2_ASaetta2 5" xfId="7745" xr:uid="{3CD37DE3-9371-4AC5-A31A-C6E317464891}"/>
    <cellStyle name="_Row2_ASaetta2 5 2" xfId="15086" xr:uid="{9F6FFBEF-E2E4-44AA-8499-B2917966960C}"/>
    <cellStyle name="_Row2_ASaetta2 5 2 2" xfId="27597" xr:uid="{99EFD2F4-7893-40E1-AE71-56D61C26A9BF}"/>
    <cellStyle name="_Row2_ASaetta2 5 3" xfId="20956" xr:uid="{3CFF2702-FEB8-4822-9D19-56D0D59BE939}"/>
    <cellStyle name="_Row2_ASaetta2 6" xfId="9408" xr:uid="{FE7655EA-8C88-4FD7-9465-25722B5E40D4}"/>
    <cellStyle name="_Row2_ASaetta2 6 2" xfId="22292" xr:uid="{B6774655-6D5C-4215-BBA5-DD83CF03F220}"/>
    <cellStyle name="_Row2_ASaetta3" xfId="2937" xr:uid="{6ACCFAC2-DB32-43D8-A313-0569719C7BE4}"/>
    <cellStyle name="_Row2_ASaetta3 2" xfId="2938" xr:uid="{5D307A02-8F01-4F6C-8CD6-C594E5A85C21}"/>
    <cellStyle name="_Row2_ASaetta3 2 2" xfId="8826" xr:uid="{60AD4230-B865-4CCD-A526-4FB2A11785A3}"/>
    <cellStyle name="_Row2_ASaetta3 2 2 2" xfId="16108" xr:uid="{9DC9430D-B181-4EE6-894E-9355774DB193}"/>
    <cellStyle name="_Row2_ASaetta3 2 2 2 2" xfId="28619" xr:uid="{0683BEA8-381B-444D-B1D1-D91076F8655B}"/>
    <cellStyle name="_Row2_ASaetta3 2 2 3" xfId="21710" xr:uid="{A5861CCB-A567-4864-BFCE-9BDF1425C270}"/>
    <cellStyle name="_Row2_ASaetta3 2 3" xfId="7739" xr:uid="{4C02DCCF-D5F1-43B8-B1A0-165D8BF8D8C9}"/>
    <cellStyle name="_Row2_ASaetta3 2 3 2" xfId="15080" xr:uid="{138DCCC0-CC40-44DC-A84E-82955F084D8A}"/>
    <cellStyle name="_Row2_ASaetta3 2 3 2 2" xfId="27591" xr:uid="{0DCBF734-68C8-4DCA-BE77-EF51F7080A32}"/>
    <cellStyle name="_Row2_ASaetta3 2 3 3" xfId="20950" xr:uid="{2AF6F41A-4182-4A5A-93A1-31A8C9F1C82F}"/>
    <cellStyle name="_Row2_ASaetta3 2 4" xfId="9421" xr:uid="{8F2BA9D2-3312-4FCC-8165-BF12BF0DADEC}"/>
    <cellStyle name="_Row2_ASaetta3 2 4 2" xfId="22305" xr:uid="{39D6758E-4BAE-44B7-B57C-8950B0FF88CB}"/>
    <cellStyle name="_Row2_ASaetta3 3" xfId="2939" xr:uid="{2BD4260F-9112-432B-920B-BF8C76E00E22}"/>
    <cellStyle name="_Row2_ASaetta3 3 2" xfId="8827" xr:uid="{071B9CBF-F64F-4A49-B1CC-0B5E003C4288}"/>
    <cellStyle name="_Row2_ASaetta3 3 2 2" xfId="16109" xr:uid="{C52D810A-0BE6-421E-B079-19C58D1F72C4}"/>
    <cellStyle name="_Row2_ASaetta3 3 2 2 2" xfId="28620" xr:uid="{D6A14A51-AE9D-4C77-B6BA-4E55F9D94086}"/>
    <cellStyle name="_Row2_ASaetta3 3 2 3" xfId="21711" xr:uid="{AE43C2B2-254E-46F5-AB36-469BCB2E0004}"/>
    <cellStyle name="_Row2_ASaetta3 3 3" xfId="7731" xr:uid="{081DEA43-31AB-40D6-ACC8-1354BC2FE3F5}"/>
    <cellStyle name="_Row2_ASaetta3 3 3 2" xfId="15072" xr:uid="{9F078069-C139-461F-B34F-70E91730628B}"/>
    <cellStyle name="_Row2_ASaetta3 3 3 2 2" xfId="27583" xr:uid="{B80B82AE-6F1B-4F44-AF3A-205E54F939C6}"/>
    <cellStyle name="_Row2_ASaetta3 3 3 3" xfId="20942" xr:uid="{BDE692A8-BB53-4124-89FF-6A097E04FF19}"/>
    <cellStyle name="_Row2_ASaetta3 3 4" xfId="9422" xr:uid="{05405589-4167-4F11-AC90-725C00CFCFA6}"/>
    <cellStyle name="_Row2_ASaetta3 3 4 2" xfId="22306" xr:uid="{6EBCCED0-7B3F-4B4A-A54F-EDB5AF7ECD1E}"/>
    <cellStyle name="_Row2_ASaetta3 4" xfId="8825" xr:uid="{A7B531E3-9387-407E-8516-B0B0A23D1726}"/>
    <cellStyle name="_Row2_ASaetta3 4 2" xfId="16107" xr:uid="{DC026BBD-FE3B-4440-BCD5-958BA9F2C59F}"/>
    <cellStyle name="_Row2_ASaetta3 4 2 2" xfId="28618" xr:uid="{3D8CA26A-5634-4CA5-A0E7-104F9C99E60B}"/>
    <cellStyle name="_Row2_ASaetta3 4 3" xfId="21709" xr:uid="{5AEB863A-99BE-4047-B880-62B653E1D531}"/>
    <cellStyle name="_Row2_ASaetta3 5" xfId="7738" xr:uid="{DBC933B7-E857-4757-BE1C-1BEB405D49B8}"/>
    <cellStyle name="_Row2_ASaetta3 5 2" xfId="15079" xr:uid="{04975E69-C3B4-484C-9C74-3F8B611C607A}"/>
    <cellStyle name="_Row2_ASaetta3 5 2 2" xfId="27590" xr:uid="{CE964DCD-63B3-498D-B85C-027351BE5912}"/>
    <cellStyle name="_Row2_ASaetta3 5 3" xfId="20949" xr:uid="{DCB3F7BA-8772-4355-9420-F752722F9BBF}"/>
    <cellStyle name="_Row2_ASaetta3 6" xfId="9420" xr:uid="{5D7EAA2D-8F5C-4CDD-B3B2-18B1D5459AC3}"/>
    <cellStyle name="_Row2_ASaetta3 6 2" xfId="22304" xr:uid="{AD8C2DC4-F428-463C-A5C5-F942CABD9500}"/>
    <cellStyle name="_Row2_ASaetta6" xfId="2940" xr:uid="{A44DFACF-B49A-4222-8646-C66987853ABC}"/>
    <cellStyle name="_Row2_ASaetta6 2" xfId="2941" xr:uid="{695C4A60-9939-4AF5-BE29-63120942C37A}"/>
    <cellStyle name="_Row2_ASaetta6 2 2" xfId="8829" xr:uid="{F8900298-5601-47FC-A5EC-9163C1626BC7}"/>
    <cellStyle name="_Row2_ASaetta6 2 2 2" xfId="16111" xr:uid="{57798581-EA34-45C5-B42A-4198EE0D720E}"/>
    <cellStyle name="_Row2_ASaetta6 2 2 2 2" xfId="28622" xr:uid="{94FD9026-6065-4425-A60B-B34FD9C7AD32}"/>
    <cellStyle name="_Row2_ASaetta6 2 2 3" xfId="21713" xr:uid="{354CFCF4-CB85-4499-B557-E6B9A590C14A}"/>
    <cellStyle name="_Row2_ASaetta6 2 3" xfId="7710" xr:uid="{7EF82EBB-D8A6-4306-8EA8-AAC9AAF96D04}"/>
    <cellStyle name="_Row2_ASaetta6 2 3 2" xfId="15051" xr:uid="{C272FB11-093A-458C-A5A2-CD763C0797FE}"/>
    <cellStyle name="_Row2_ASaetta6 2 3 2 2" xfId="27562" xr:uid="{89A96CAC-8494-405F-8EAF-1ECB3810231F}"/>
    <cellStyle name="_Row2_ASaetta6 2 3 3" xfId="20921" xr:uid="{3C467A4D-FFE9-445E-8AC6-AF35EB0EB185}"/>
    <cellStyle name="_Row2_ASaetta6 2 4" xfId="9430" xr:uid="{DA739818-CF21-429B-8227-56C8C14DBD1C}"/>
    <cellStyle name="_Row2_ASaetta6 2 4 2" xfId="22314" xr:uid="{EA114850-B9BD-44FD-B0A7-93347693699F}"/>
    <cellStyle name="_Row2_ASaetta6 3" xfId="2942" xr:uid="{7452C674-14CF-4635-95B5-6E9EFDE37052}"/>
    <cellStyle name="_Row2_ASaetta6 3 2" xfId="8830" xr:uid="{D5413E4B-54F4-4B14-A325-8B8AA49A3AA5}"/>
    <cellStyle name="_Row2_ASaetta6 3 2 2" xfId="16112" xr:uid="{19B3E0F7-4B9B-41FF-8EF5-44D6765ADD32}"/>
    <cellStyle name="_Row2_ASaetta6 3 2 2 2" xfId="28623" xr:uid="{5B3B6CE4-1376-49DD-9E61-EB12B4006CD3}"/>
    <cellStyle name="_Row2_ASaetta6 3 2 3" xfId="21714" xr:uid="{6338D164-057E-4136-8467-6E53887EFEC3}"/>
    <cellStyle name="_Row2_ASaetta6 3 3" xfId="7709" xr:uid="{436B5F4C-6DE7-43F7-8CEF-ADD77A9C9FE3}"/>
    <cellStyle name="_Row2_ASaetta6 3 3 2" xfId="15050" xr:uid="{6C9CDABE-A6DC-41EE-A000-6B9DDA418122}"/>
    <cellStyle name="_Row2_ASaetta6 3 3 2 2" xfId="27561" xr:uid="{0BF86D15-7353-494F-9D6D-D251036DF8CB}"/>
    <cellStyle name="_Row2_ASaetta6 3 3 3" xfId="20920" xr:uid="{804CDE55-FF7A-4866-A8DA-CE7C85FD1BE8}"/>
    <cellStyle name="_Row2_ASaetta6 3 4" xfId="9407" xr:uid="{13BC837F-353D-40CB-92AF-698CB82163C4}"/>
    <cellStyle name="_Row2_ASaetta6 3 4 2" xfId="22291" xr:uid="{CE45BE4E-DCFC-45F7-9A6E-014620EA68D4}"/>
    <cellStyle name="_Row2_ASaetta6 4" xfId="8828" xr:uid="{904EAF0E-48FF-41FC-AE9F-E2AA1B2952E4}"/>
    <cellStyle name="_Row2_ASaetta6 4 2" xfId="16110" xr:uid="{CB8AFF18-950C-41A0-B51F-0C29F7D100A1}"/>
    <cellStyle name="_Row2_ASaetta6 4 2 2" xfId="28621" xr:uid="{04BD6109-F2EA-40C9-A57E-711576F2668E}"/>
    <cellStyle name="_Row2_ASaetta6 4 3" xfId="21712" xr:uid="{0FEB1840-ABCC-40AC-998B-ADAB357826E5}"/>
    <cellStyle name="_Row2_ASaetta6 5" xfId="7729" xr:uid="{6B745B06-F46A-494F-980A-6B346F36AC79}"/>
    <cellStyle name="_Row2_ASaetta6 5 2" xfId="15070" xr:uid="{489EE6E7-3DE1-4CC3-A7FB-F0D032A97B58}"/>
    <cellStyle name="_Row2_ASaetta6 5 2 2" xfId="27581" xr:uid="{9FE5A26E-72C4-40BC-97D1-56B06F895134}"/>
    <cellStyle name="_Row2_ASaetta6 5 3" xfId="20940" xr:uid="{3DE7696F-BC1E-4249-9EA7-1721E0D006F4}"/>
    <cellStyle name="_Row2_ASaetta6 6" xfId="9423" xr:uid="{4590779C-D6BE-4DC3-A5DB-F3338E72CE50}"/>
    <cellStyle name="_Row2_ASaetta6 6 2" xfId="22307" xr:uid="{64445097-129C-4B2D-9EC1-3414FF55A685}"/>
    <cellStyle name="_Row2_Auto " xfId="2943" xr:uid="{DFBF6342-2849-4112-BE01-AA267BE9BB62}"/>
    <cellStyle name="_Row2_Auto  2" xfId="2944" xr:uid="{0A83E830-9525-4EDD-9BA3-0C33D232E26F}"/>
    <cellStyle name="_Row2_Auto  2 2" xfId="8832" xr:uid="{E21B3807-7730-4A6C-AF7D-57A3E218D155}"/>
    <cellStyle name="_Row2_Auto  2 2 2" xfId="16114" xr:uid="{38F5037D-AE08-4D4B-B43B-A4321BA67FFD}"/>
    <cellStyle name="_Row2_Auto  2 2 2 2" xfId="28625" xr:uid="{6AA94356-1445-4995-942F-150B6C359ED0}"/>
    <cellStyle name="_Row2_Auto  2 2 3" xfId="21716" xr:uid="{34F80A82-F56D-4C8A-B171-F371D64CA39E}"/>
    <cellStyle name="_Row2_Auto  2 3" xfId="7699" xr:uid="{C7651C29-9D41-4CF2-9638-3AB322CE4F3D}"/>
    <cellStyle name="_Row2_Auto  2 3 2" xfId="15040" xr:uid="{AE5711B2-7600-4499-879E-B13BD6B6DA3F}"/>
    <cellStyle name="_Row2_Auto  2 3 2 2" xfId="27551" xr:uid="{5214397D-6117-4B42-8FFE-BB685D118055}"/>
    <cellStyle name="_Row2_Auto  2 3 3" xfId="20910" xr:uid="{D9DE7BC0-C099-4E0A-B6FD-B7F259FC841B}"/>
    <cellStyle name="_Row2_Auto  2 4" xfId="9436" xr:uid="{A13BC27B-19E1-4043-8D33-2D38349FE625}"/>
    <cellStyle name="_Row2_Auto  2 4 2" xfId="22320" xr:uid="{0FE5E082-C061-4288-BAAF-5ED01A92E6F9}"/>
    <cellStyle name="_Row2_Auto  3" xfId="2945" xr:uid="{B72C89CB-FA75-4063-9C75-E1D6C32D8C13}"/>
    <cellStyle name="_Row2_Auto  3 2" xfId="8833" xr:uid="{94BA7FC8-AD44-4E0C-8EA1-810A30973F52}"/>
    <cellStyle name="_Row2_Auto  3 2 2" xfId="16115" xr:uid="{0C68B4DC-9B8F-49F1-8D04-D59BA5EE2080}"/>
    <cellStyle name="_Row2_Auto  3 2 2 2" xfId="28626" xr:uid="{E29747B1-BAA3-4E9C-A958-E2838E8141DD}"/>
    <cellStyle name="_Row2_Auto  3 2 3" xfId="21717" xr:uid="{AC51D4D6-CBE8-4275-9110-0C2A932C55DC}"/>
    <cellStyle name="_Row2_Auto  3 3" xfId="7698" xr:uid="{0476B7D5-BA9F-48FD-9F13-0D200F2A5E66}"/>
    <cellStyle name="_Row2_Auto  3 3 2" xfId="15039" xr:uid="{E183822D-BCC9-4AC4-87BA-7A1E5D60E638}"/>
    <cellStyle name="_Row2_Auto  3 3 2 2" xfId="27550" xr:uid="{BCB88532-2B26-4409-BBA5-883FE151D2F2}"/>
    <cellStyle name="_Row2_Auto  3 3 3" xfId="20909" xr:uid="{C69CFEB1-A335-4DC2-B840-4F2FFC5DC696}"/>
    <cellStyle name="_Row2_Auto  3 4" xfId="9440" xr:uid="{F9EFBC8F-6146-4DD2-8A7E-7B570A5BD792}"/>
    <cellStyle name="_Row2_Auto  3 4 2" xfId="22324" xr:uid="{17F611B7-2CF1-4101-AB2C-17A7E35A5F58}"/>
    <cellStyle name="_Row2_Auto  4" xfId="8831" xr:uid="{674D917A-A360-4A20-B8D5-5840AD2578CE}"/>
    <cellStyle name="_Row2_Auto  4 2" xfId="16113" xr:uid="{22CE9F1E-0308-43D6-83A3-FF1DA43F4BB5}"/>
    <cellStyle name="_Row2_Auto  4 2 2" xfId="28624" xr:uid="{93B88E14-DA4A-4DF9-A9C6-FDB7C16F8B82}"/>
    <cellStyle name="_Row2_Auto  4 3" xfId="21715" xr:uid="{048476B4-5643-4F21-937C-F20B4D2EC11C}"/>
    <cellStyle name="_Row2_Auto  5" xfId="7700" xr:uid="{D700CB01-3824-4669-A5FC-D80CD76016CA}"/>
    <cellStyle name="_Row2_Auto  5 2" xfId="15041" xr:uid="{5FA27CC2-8303-42FA-B5BE-120321A14761}"/>
    <cellStyle name="_Row2_Auto  5 2 2" xfId="27552" xr:uid="{858FAA5A-98C2-4E6E-8ED9-BD7C8CD51C3F}"/>
    <cellStyle name="_Row2_Auto  5 3" xfId="20911" xr:uid="{B0A5549D-E9AA-4D6A-9E43-3576A497FFC2}"/>
    <cellStyle name="_Row2_Auto  6" xfId="9435" xr:uid="{03F20E21-E5A9-4D28-80E1-367588197430}"/>
    <cellStyle name="_Row2_Auto  6 2" xfId="22319" xr:uid="{CDE4053B-A449-497B-91AF-420D32CFDB85}"/>
    <cellStyle name="_Row2_Avio Graf" xfId="2946" xr:uid="{64ABF0B4-3F1E-4CA0-A594-5DC667B8CF55}"/>
    <cellStyle name="_Row2_Avio Proventi Oneri full year" xfId="2947" xr:uid="{289B7326-1FC2-42D2-A87A-3E30785C8B62}"/>
    <cellStyle name="_Row2_B.S. Graf. ROF5 II°Q e 6ytd" xfId="2948" xr:uid="{22AD0F00-46E7-4F1C-8361-27261A3862C5}"/>
    <cellStyle name="_Row2_B.S.Dett. Prov.On.Op.Stra" xfId="2949" xr:uid="{449C8420-9C01-4E32-ABBF-0740D3F1E248}"/>
    <cellStyle name="_Row2_B.S.Dett. Prov.On.Op.Stra 2" xfId="2950" xr:uid="{D5DA6818-4991-4EA3-B1CE-D79AE2FCA7F4}"/>
    <cellStyle name="_Row2_B.S.Dett. Prov.On.Op.Stra 2 2" xfId="8837" xr:uid="{3ED4E214-D8B0-43B4-877D-887E53C39865}"/>
    <cellStyle name="_Row2_B.S.Dett. Prov.On.Op.Stra 2 2 2" xfId="16119" xr:uid="{44D0B37B-73FD-4755-847F-DAD47BB15C1D}"/>
    <cellStyle name="_Row2_B.S.Dett. Prov.On.Op.Stra 2 2 2 2" xfId="28630" xr:uid="{62B12EB6-77FC-492E-AFDB-C596609D43A2}"/>
    <cellStyle name="_Row2_B.S.Dett. Prov.On.Op.Stra 2 2 3" xfId="21721" xr:uid="{A4756234-9BED-4C1E-9DC0-751440BFB2AE}"/>
    <cellStyle name="_Row2_B.S.Dett. Prov.On.Op.Stra 2 3" xfId="7690" xr:uid="{DF09919E-16D9-4E2A-A1DF-F04F735F9B11}"/>
    <cellStyle name="_Row2_B.S.Dett. Prov.On.Op.Stra 2 3 2" xfId="15034" xr:uid="{2A961766-AA3B-4322-9E3F-784B00084673}"/>
    <cellStyle name="_Row2_B.S.Dett. Prov.On.Op.Stra 2 3 2 2" xfId="27545" xr:uid="{F0928FC2-2722-465F-AA51-35672D17FA29}"/>
    <cellStyle name="_Row2_B.S.Dett. Prov.On.Op.Stra 2 3 3" xfId="20901" xr:uid="{7CBA236A-9A65-4AFF-8D1B-E8BA8DD529ED}"/>
    <cellStyle name="_Row2_B.S.Dett. Prov.On.Op.Stra 2 4" xfId="9454" xr:uid="{FE876D7B-644F-4FFF-BD2B-A32658D737EC}"/>
    <cellStyle name="_Row2_B.S.Dett. Prov.On.Op.Stra 2 4 2" xfId="22338" xr:uid="{6AAED507-A439-4DAF-9FA6-A1D978D7EDDF}"/>
    <cellStyle name="_Row2_B.S.Dett. Prov.On.Op.Stra 3" xfId="2951" xr:uid="{DD443E13-11AB-4482-B7E2-B6926AD50FF1}"/>
    <cellStyle name="_Row2_B.S.Dett. Prov.On.Op.Stra 3 2" xfId="8838" xr:uid="{F35AEB6A-4137-4AF3-AAE4-841787DBB9EB}"/>
    <cellStyle name="_Row2_B.S.Dett. Prov.On.Op.Stra 3 2 2" xfId="16120" xr:uid="{61D14C9F-FA3C-4C7B-9186-CED5F43F4AD5}"/>
    <cellStyle name="_Row2_B.S.Dett. Prov.On.Op.Stra 3 2 2 2" xfId="28631" xr:uid="{ACAEB465-7874-4988-92AD-4E57B55E075A}"/>
    <cellStyle name="_Row2_B.S.Dett. Prov.On.Op.Stra 3 2 3" xfId="21722" xr:uid="{1AD6D782-C8BB-46DE-9F72-7E0E34EE8A54}"/>
    <cellStyle name="_Row2_B.S.Dett. Prov.On.Op.Stra 3 3" xfId="7689" xr:uid="{D62845F9-D3F4-41CD-98D8-8F185A4CBA20}"/>
    <cellStyle name="_Row2_B.S.Dett. Prov.On.Op.Stra 3 3 2" xfId="15033" xr:uid="{DB71512B-4E06-4C40-A0AE-C781503D98D6}"/>
    <cellStyle name="_Row2_B.S.Dett. Prov.On.Op.Stra 3 3 2 2" xfId="27544" xr:uid="{A1556BCD-97B2-44F4-81EB-EAB5FF354CEF}"/>
    <cellStyle name="_Row2_B.S.Dett. Prov.On.Op.Stra 3 3 3" xfId="20900" xr:uid="{0E2DA5B8-0763-4F6F-BD64-95B4C1B66042}"/>
    <cellStyle name="_Row2_B.S.Dett. Prov.On.Op.Stra 3 4" xfId="9455" xr:uid="{0A98A751-87D7-49A9-9240-B85BB67A1137}"/>
    <cellStyle name="_Row2_B.S.Dett. Prov.On.Op.Stra 3 4 2" xfId="22339" xr:uid="{CE645CB6-E826-4FA9-BD8E-BC88E8A76724}"/>
    <cellStyle name="_Row2_B.S.Dett. Prov.On.Op.Stra 4" xfId="8836" xr:uid="{B11A1CE3-55AF-4B51-9FA8-4173E6498B1D}"/>
    <cellStyle name="_Row2_B.S.Dett. Prov.On.Op.Stra 4 2" xfId="16118" xr:uid="{B8F7C815-B808-46F3-BCCC-CA8CE0194EC3}"/>
    <cellStyle name="_Row2_B.S.Dett. Prov.On.Op.Stra 4 2 2" xfId="28629" xr:uid="{CD780243-AE3E-4F42-AE0A-875250FD2FEF}"/>
    <cellStyle name="_Row2_B.S.Dett. Prov.On.Op.Stra 4 3" xfId="21720" xr:uid="{3601CE23-A591-4DA2-B1E6-EB12D9968BBC}"/>
    <cellStyle name="_Row2_B.S.Dett. Prov.On.Op.Stra 5" xfId="7691" xr:uid="{12DD0659-6FF3-4F9F-8DE7-D0AD79CAF744}"/>
    <cellStyle name="_Row2_B.S.Dett. Prov.On.Op.Stra 5 2" xfId="15035" xr:uid="{7F85E8ED-49AF-4407-8758-FC13083D87C8}"/>
    <cellStyle name="_Row2_B.S.Dett. Prov.On.Op.Stra 5 2 2" xfId="27546" xr:uid="{02600D1E-B073-438E-B993-4EA34DC0E080}"/>
    <cellStyle name="_Row2_B.S.Dett. Prov.On.Op.Stra 5 3" xfId="20902" xr:uid="{015B3634-03C8-421C-AD2E-29B2AA43AE82}"/>
    <cellStyle name="_Row2_B.S.Dett. Prov.On.Op.Stra 6" xfId="9447" xr:uid="{C1F0DFDD-8F86-48E6-9414-AE9AB6DE3243}"/>
    <cellStyle name="_Row2_B.S.Dett. Prov.On.Op.Stra 6 2" xfId="22331" xr:uid="{32508FA4-859F-4B79-B971-BFA54F6F0940}"/>
    <cellStyle name="_Row2_B.Sol. Prov.On.OP.STRA.DEF" xfId="2952" xr:uid="{63CF8708-5328-4120-8ACD-B256E1DC3AA7}"/>
    <cellStyle name="_Row2_B.Sol. Prov.On.OP.STRA.DEF 2" xfId="2953" xr:uid="{3406B1CE-011A-4755-BB96-8C3B7214C812}"/>
    <cellStyle name="_Row2_B.Sol. Prov.On.OP.STRA.DEF 2 2" xfId="8840" xr:uid="{059DA595-34FC-468B-AE03-B63AA37ECF9A}"/>
    <cellStyle name="_Row2_B.Sol. Prov.On.OP.STRA.DEF 2 2 2" xfId="16122" xr:uid="{7510AF22-B06D-418B-A02E-1E2121FC8DAB}"/>
    <cellStyle name="_Row2_B.Sol. Prov.On.OP.STRA.DEF 2 2 2 2" xfId="28633" xr:uid="{652111BE-1A39-4BAA-BDE5-9EC9D3CF9F38}"/>
    <cellStyle name="_Row2_B.Sol. Prov.On.OP.STRA.DEF 2 2 3" xfId="21724" xr:uid="{82851690-14E2-4345-A502-AE418DB75599}"/>
    <cellStyle name="_Row2_B.Sol. Prov.On.OP.STRA.DEF 2 3" xfId="7678" xr:uid="{6F92A87B-92A6-4C8C-9727-2FE4E7B34FB3}"/>
    <cellStyle name="_Row2_B.Sol. Prov.On.OP.STRA.DEF 2 3 2" xfId="15022" xr:uid="{85C622B5-EA77-460F-A62D-DD7C83D9F464}"/>
    <cellStyle name="_Row2_B.Sol. Prov.On.OP.STRA.DEF 2 3 2 2" xfId="27533" xr:uid="{161D237F-B719-47D9-A416-55A0C0D6A998}"/>
    <cellStyle name="_Row2_B.Sol. Prov.On.OP.STRA.DEF 2 3 3" xfId="20889" xr:uid="{4B321ACB-BB3A-4118-9383-4E19C81CE71D}"/>
    <cellStyle name="_Row2_B.Sol. Prov.On.OP.STRA.DEF 2 4" xfId="9457" xr:uid="{9FFE5149-0A27-45FA-8023-C0DC2C807267}"/>
    <cellStyle name="_Row2_B.Sol. Prov.On.OP.STRA.DEF 2 4 2" xfId="22341" xr:uid="{8C702370-D4E2-459B-B7F0-86D700179577}"/>
    <cellStyle name="_Row2_B.Sol. Prov.On.OP.STRA.DEF 3" xfId="2954" xr:uid="{1D03827A-EAE6-4B42-B950-097B69027B8B}"/>
    <cellStyle name="_Row2_B.Sol. Prov.On.OP.STRA.DEF 3 2" xfId="8841" xr:uid="{C42159E1-DC8B-456C-9FFE-6087E223C0FE}"/>
    <cellStyle name="_Row2_B.Sol. Prov.On.OP.STRA.DEF 3 2 2" xfId="16123" xr:uid="{31E1D8B9-92C8-43DF-BC0B-C9A3ABE446D4}"/>
    <cellStyle name="_Row2_B.Sol. Prov.On.OP.STRA.DEF 3 2 2 2" xfId="28634" xr:uid="{0B05AC6F-2368-4B16-A56D-1024A26A8E27}"/>
    <cellStyle name="_Row2_B.Sol. Prov.On.OP.STRA.DEF 3 2 3" xfId="21725" xr:uid="{9524B54F-E20B-4884-B2A1-DE5771CF9AC2}"/>
    <cellStyle name="_Row2_B.Sol. Prov.On.OP.STRA.DEF 3 3" xfId="7677" xr:uid="{D61CC2F7-E1B9-4B21-9E1E-65D7DE5DA3A1}"/>
    <cellStyle name="_Row2_B.Sol. Prov.On.OP.STRA.DEF 3 3 2" xfId="15021" xr:uid="{59481F7B-07E6-41FD-BA46-F4CFB38E9C7F}"/>
    <cellStyle name="_Row2_B.Sol. Prov.On.OP.STRA.DEF 3 3 2 2" xfId="27532" xr:uid="{0CD9C86B-0A23-4FF8-950D-337A3FFE22DD}"/>
    <cellStyle name="_Row2_B.Sol. Prov.On.OP.STRA.DEF 3 3 3" xfId="20888" xr:uid="{E6E50A09-F3DF-4DDC-9D84-8B1A01023450}"/>
    <cellStyle name="_Row2_B.Sol. Prov.On.OP.STRA.DEF 3 4" xfId="9458" xr:uid="{6EF61601-B70A-47F9-A7EE-AEB20E0BF9EE}"/>
    <cellStyle name="_Row2_B.Sol. Prov.On.OP.STRA.DEF 3 4 2" xfId="22342" xr:uid="{6778F0B4-F6F7-4180-AEC7-4197B13EE6E8}"/>
    <cellStyle name="_Row2_B.Sol. Prov.On.OP.STRA.DEF 4" xfId="8839" xr:uid="{5D8C0EF5-197A-438A-9426-1B3799C1131A}"/>
    <cellStyle name="_Row2_B.Sol. Prov.On.OP.STRA.DEF 4 2" xfId="16121" xr:uid="{09CF879F-7B68-421A-A994-9BEF1C6571A6}"/>
    <cellStyle name="_Row2_B.Sol. Prov.On.OP.STRA.DEF 4 2 2" xfId="28632" xr:uid="{29A6517C-6A64-47C3-93BB-9514284A4428}"/>
    <cellStyle name="_Row2_B.Sol. Prov.On.OP.STRA.DEF 4 3" xfId="21723" xr:uid="{B7FC34E5-8CB5-440D-9233-F2700284E484}"/>
    <cellStyle name="_Row2_B.Sol. Prov.On.OP.STRA.DEF 5" xfId="7682" xr:uid="{4DD759C9-638C-47BC-8A1A-ABE325FD777E}"/>
    <cellStyle name="_Row2_B.Sol. Prov.On.OP.STRA.DEF 5 2" xfId="15026" xr:uid="{0148AAC5-448B-462B-A7AA-695C39C8DF94}"/>
    <cellStyle name="_Row2_B.Sol. Prov.On.OP.STRA.DEF 5 2 2" xfId="27537" xr:uid="{4F26BFB5-E546-4FBD-8133-20BDB5E9F534}"/>
    <cellStyle name="_Row2_B.Sol. Prov.On.OP.STRA.DEF 5 3" xfId="20893" xr:uid="{B9C5B733-4DAA-4E2D-98A1-62B80B462779}"/>
    <cellStyle name="_Row2_B.Sol. Prov.On.OP.STRA.DEF 6" xfId="9456" xr:uid="{2C3E8949-F761-4D9D-9B1F-80D85ED4F10A}"/>
    <cellStyle name="_Row2_B.Sol. Prov.On.OP.STRA.DEF 6 2" xfId="22340" xr:uid="{3B5278BA-2C92-4FCF-952D-2B9F911FC2DA}"/>
    <cellStyle name="_Row2_BS" xfId="2955" xr:uid="{20476F23-1F40-4FE0-9BDB-7EFD79901FFE}"/>
    <cellStyle name="_Row2_BS 2" xfId="2956" xr:uid="{9C806993-6687-484A-85E6-BAAFFE925B58}"/>
    <cellStyle name="_Row2_BS 2 2" xfId="8843" xr:uid="{98DA2806-ED66-4FA2-978D-B4C33D2D9E06}"/>
    <cellStyle name="_Row2_BS 2 2 2" xfId="16125" xr:uid="{3A8F96BC-90D7-4428-ADDE-D527BCFBF608}"/>
    <cellStyle name="_Row2_BS 2 2 2 2" xfId="28636" xr:uid="{625521B5-1A91-4E12-8F94-CA541437EB88}"/>
    <cellStyle name="_Row2_BS 2 2 3" xfId="21727" xr:uid="{39B1D0AF-DAA3-4165-955F-EC17D5BB324B}"/>
    <cellStyle name="_Row2_BS 2 3" xfId="7669" xr:uid="{21573A9C-708B-4F04-82CB-509BFB4459A0}"/>
    <cellStyle name="_Row2_BS 2 3 2" xfId="15013" xr:uid="{4B115081-7278-4892-AF40-EFA0C808117C}"/>
    <cellStyle name="_Row2_BS 2 3 2 2" xfId="27524" xr:uid="{FC91D6B9-B006-4BB3-B77A-1342ABD7B5D5}"/>
    <cellStyle name="_Row2_BS 2 3 3" xfId="20880" xr:uid="{C611FA13-E435-42B5-AC51-963058147AD0}"/>
    <cellStyle name="_Row2_BS 2 4" xfId="9460" xr:uid="{35972D1D-FAD0-4A4B-8259-35BA90776668}"/>
    <cellStyle name="_Row2_BS 2 4 2" xfId="22344" xr:uid="{DC5972F1-EDC4-489A-93B8-7D6296EED079}"/>
    <cellStyle name="_Row2_BS 3" xfId="2957" xr:uid="{10806CED-A617-4C32-ACF4-1212FD1A2DE1}"/>
    <cellStyle name="_Row2_BS 3 2" xfId="8844" xr:uid="{E9039B62-E063-43CD-B730-4178F63AD2EE}"/>
    <cellStyle name="_Row2_BS 3 2 2" xfId="16126" xr:uid="{D121D904-2BFC-4BF6-A7A4-339CB373102D}"/>
    <cellStyle name="_Row2_BS 3 2 2 2" xfId="28637" xr:uid="{6EC06B70-917B-4D2A-B183-762282EE15C9}"/>
    <cellStyle name="_Row2_BS 3 2 3" xfId="21728" xr:uid="{D1F000A5-BF61-4955-8949-4EAB3B8DE663}"/>
    <cellStyle name="_Row2_BS 3 3" xfId="7656" xr:uid="{C82406D4-C589-4257-A616-5996B9678727}"/>
    <cellStyle name="_Row2_BS 3 3 2" xfId="15000" xr:uid="{B84C05C9-D575-495A-B935-916763C0B726}"/>
    <cellStyle name="_Row2_BS 3 3 2 2" xfId="27511" xr:uid="{9C790F86-3F14-4770-8250-480DD807FF1C}"/>
    <cellStyle name="_Row2_BS 3 3 3" xfId="20867" xr:uid="{09C666EC-3AF8-45B4-953D-A07D35A4A38D}"/>
    <cellStyle name="_Row2_BS 3 4" xfId="9465" xr:uid="{8115CED7-4291-47E2-AA24-008B6A089241}"/>
    <cellStyle name="_Row2_BS 3 4 2" xfId="22349" xr:uid="{BED71099-932B-4A7C-93D0-E41DA636C6F1}"/>
    <cellStyle name="_Row2_BS 4" xfId="8842" xr:uid="{B81A1BBA-10A5-4BEE-8F02-DBE0B39E6A07}"/>
    <cellStyle name="_Row2_BS 4 2" xfId="16124" xr:uid="{D67782C9-199C-4077-9B44-BDE321E56DC9}"/>
    <cellStyle name="_Row2_BS 4 2 2" xfId="28635" xr:uid="{C9BC93B6-BC37-402E-8171-E650C513451C}"/>
    <cellStyle name="_Row2_BS 4 3" xfId="21726" xr:uid="{B95C270E-469E-410D-85B2-107A3E56A1E9}"/>
    <cellStyle name="_Row2_BS 5" xfId="7676" xr:uid="{7B942C85-EE8A-48C4-95E1-82981609720C}"/>
    <cellStyle name="_Row2_BS 5 2" xfId="15020" xr:uid="{AFB31A3C-70B4-4F92-83B6-CFA8620146E8}"/>
    <cellStyle name="_Row2_BS 5 2 2" xfId="27531" xr:uid="{2DCBD641-A63A-442D-B291-08882BA4304D}"/>
    <cellStyle name="_Row2_BS 5 3" xfId="20887" xr:uid="{0651F1AE-CC3B-49ED-B25E-DE72574B2C99}"/>
    <cellStyle name="_Row2_BS 6" xfId="9434" xr:uid="{FCEE7CFA-9068-4E7D-BED2-0E8F5BB96084}"/>
    <cellStyle name="_Row2_BS 6 2" xfId="22318" xr:uid="{EAEBE36F-88B2-4C73-9CFC-E4414C2AD1EB}"/>
    <cellStyle name="_Row2_Budget GPS frz" xfId="2958" xr:uid="{060A7158-53D0-4C85-A3AF-C02E3EF46667}"/>
    <cellStyle name="_Row2_Budget GPS frz 2" xfId="2959" xr:uid="{662935E6-A4D7-446E-93D0-A7F97656D254}"/>
    <cellStyle name="_Row2_Budget GPS frz 2 2" xfId="8846" xr:uid="{AB6FBFC4-5F2D-443D-A37A-D4EE23EA5D93}"/>
    <cellStyle name="_Row2_Budget GPS frz 2 2 2" xfId="16128" xr:uid="{96A91A4C-09AF-4CD8-BF20-78E08827AD0D}"/>
    <cellStyle name="_Row2_Budget GPS frz 2 2 2 2" xfId="28639" xr:uid="{4056EB8E-3668-43AA-BA98-867685DC6131}"/>
    <cellStyle name="_Row2_Budget GPS frz 2 2 3" xfId="21730" xr:uid="{9941F43E-14D9-442F-A9F4-DC2B7FEDD310}"/>
    <cellStyle name="_Row2_Budget GPS frz 2 3" xfId="7651" xr:uid="{3A2E65E5-D304-4FCA-A938-A1F060DF4CFB}"/>
    <cellStyle name="_Row2_Budget GPS frz 2 3 2" xfId="14995" xr:uid="{57090AE9-21AA-42A8-98FD-52B22AA85196}"/>
    <cellStyle name="_Row2_Budget GPS frz 2 3 2 2" xfId="27506" xr:uid="{5C5FA838-34D8-4D8A-A227-00F9150AA2A3}"/>
    <cellStyle name="_Row2_Budget GPS frz 2 3 3" xfId="20862" xr:uid="{693B0B52-0994-4C7C-A0B3-7D9FC4437EF9}"/>
    <cellStyle name="_Row2_Budget GPS frz 2 4" xfId="9467" xr:uid="{22C9A9C2-14D2-4E54-8142-17E1239A676B}"/>
    <cellStyle name="_Row2_Budget GPS frz 2 4 2" xfId="22351" xr:uid="{8D530C7A-1524-4075-A93A-2C50E583CB08}"/>
    <cellStyle name="_Row2_Budget GPS frz 3" xfId="2960" xr:uid="{590F4389-1C63-41EB-9952-E2739213517E}"/>
    <cellStyle name="_Row2_Budget GPS frz 3 2" xfId="8847" xr:uid="{611D70B3-03B5-43C1-AF69-560BA55CE961}"/>
    <cellStyle name="_Row2_Budget GPS frz 3 2 2" xfId="16129" xr:uid="{7B731A23-B694-45C9-BA09-F439AA42BD28}"/>
    <cellStyle name="_Row2_Budget GPS frz 3 2 2 2" xfId="28640" xr:uid="{CA986CF5-84D9-4509-A6D8-28E2E0D1E17B}"/>
    <cellStyle name="_Row2_Budget GPS frz 3 2 3" xfId="21731" xr:uid="{B2F66644-C755-4027-9B54-BA26C35EE497}"/>
    <cellStyle name="_Row2_Budget GPS frz 3 3" xfId="7650" xr:uid="{BD00B3D5-3927-4D75-AE6F-F44AF7AD7981}"/>
    <cellStyle name="_Row2_Budget GPS frz 3 3 2" xfId="14994" xr:uid="{0A66FAB4-9AE0-4F62-BB57-46BC26F7ED0F}"/>
    <cellStyle name="_Row2_Budget GPS frz 3 3 2 2" xfId="27505" xr:uid="{E10DB53A-2FAE-4441-8856-715C153FAE7C}"/>
    <cellStyle name="_Row2_Budget GPS frz 3 3 3" xfId="20861" xr:uid="{6D763699-9494-4147-9778-CEB662BDCA95}"/>
    <cellStyle name="_Row2_Budget GPS frz 3 4" xfId="9442" xr:uid="{B86E0A34-3527-4B2D-918F-1C8B09392672}"/>
    <cellStyle name="_Row2_Budget GPS frz 3 4 2" xfId="22326" xr:uid="{79E9DF36-5A5A-49B1-A809-A3A8F858AEC2}"/>
    <cellStyle name="_Row2_Budget GPS frz 4" xfId="8845" xr:uid="{5F450E8A-CAE4-46E4-B819-8A88BA0B5B9D}"/>
    <cellStyle name="_Row2_Budget GPS frz 4 2" xfId="16127" xr:uid="{6EAECBF3-7D27-4C31-8E0A-0F2D6AA64547}"/>
    <cellStyle name="_Row2_Budget GPS frz 4 2 2" xfId="28638" xr:uid="{121FAFF2-F9C1-4348-A0BC-A2F9BA7B5FBB}"/>
    <cellStyle name="_Row2_Budget GPS frz 4 3" xfId="21729" xr:uid="{A58D9FF2-6CED-4A54-9B28-D12B976E1DB6}"/>
    <cellStyle name="_Row2_Budget GPS frz 5" xfId="7655" xr:uid="{98A18199-53C3-4FE5-8852-6289C0F04760}"/>
    <cellStyle name="_Row2_Budget GPS frz 5 2" xfId="14999" xr:uid="{D0E58250-AC8D-41CC-9BB6-0863C57F57C3}"/>
    <cellStyle name="_Row2_Budget GPS frz 5 2 2" xfId="27510" xr:uid="{1747C376-013A-40B4-9584-92FE208608AD}"/>
    <cellStyle name="_Row2_Budget GPS frz 5 3" xfId="20866" xr:uid="{90BA31B5-B579-4DCE-8529-E0923E4461C0}"/>
    <cellStyle name="_Row2_Budget GPS frz 6" xfId="9466" xr:uid="{73A22F66-4676-476D-B845-A1739B217A10}"/>
    <cellStyle name="_Row2_Budget GPS frz 6 2" xfId="22350" xr:uid="{1263B817-8EA5-4DF2-97F4-064F4822D490}"/>
    <cellStyle name="_Row2_Bus. Sol. ON. PROV. OP. - STRA" xfId="2961" xr:uid="{15F597B8-4108-44A9-8B31-45988D47BCDF}"/>
    <cellStyle name="_Row2_BUS.SOL. - Var. R.O. 3Q-9ytd" xfId="2962" xr:uid="{2854C66D-1A35-4CBF-8802-39EB90D0D265}"/>
    <cellStyle name="_Row2_BUS.SOL. - Var. R.O. 3Q-9ytd 2" xfId="2963" xr:uid="{CCA15A60-D416-4B3D-AFFC-2825E9E36710}"/>
    <cellStyle name="_Row2_BUS.SOL. - Var. R.O. 3Q-9ytd 2 2" xfId="8849" xr:uid="{DED7AC9D-1D7B-4B1E-974D-DA0AEAABCDAE}"/>
    <cellStyle name="_Row2_BUS.SOL. - Var. R.O. 3Q-9ytd 2 2 2" xfId="16131" xr:uid="{D6B18A58-FB7C-4EDA-A595-8AF10F43806A}"/>
    <cellStyle name="_Row2_BUS.SOL. - Var. R.O. 3Q-9ytd 2 2 2 2" xfId="28642" xr:uid="{5B7A683D-C39E-4C4D-8E00-40690A766D75}"/>
    <cellStyle name="_Row2_BUS.SOL. - Var. R.O. 3Q-9ytd 2 2 3" xfId="21733" xr:uid="{92625D2E-76D7-41C2-A5EC-993611B12D56}"/>
    <cellStyle name="_Row2_BUS.SOL. - Var. R.O. 3Q-9ytd 2 3" xfId="7644" xr:uid="{D56ECB27-67A7-423E-9664-B040DB3B98F4}"/>
    <cellStyle name="_Row2_BUS.SOL. - Var. R.O. 3Q-9ytd 2 3 2" xfId="14989" xr:uid="{DAA7D252-CAF9-4F9B-9DCB-FFA85687E229}"/>
    <cellStyle name="_Row2_BUS.SOL. - Var. R.O. 3Q-9ytd 2 3 2 2" xfId="27500" xr:uid="{1A17EE89-0427-4AA4-9203-B498501E43D1}"/>
    <cellStyle name="_Row2_BUS.SOL. - Var. R.O. 3Q-9ytd 2 3 3" xfId="20855" xr:uid="{E76D388D-1465-45C0-B0B4-74C860C4AED5}"/>
    <cellStyle name="_Row2_BUS.SOL. - Var. R.O. 3Q-9ytd 2 4" xfId="9479" xr:uid="{B317A28B-BAE7-49BD-8D02-B524297CB922}"/>
    <cellStyle name="_Row2_BUS.SOL. - Var. R.O. 3Q-9ytd 2 4 2" xfId="22363" xr:uid="{9B7DC309-980C-46C5-BD3C-3C36D12908D0}"/>
    <cellStyle name="_Row2_BUS.SOL. - Var. R.O. 3Q-9ytd 3" xfId="2964" xr:uid="{572299F6-B8C5-4439-90B2-E4F2A44BA53F}"/>
    <cellStyle name="_Row2_BUS.SOL. - Var. R.O. 3Q-9ytd 3 2" xfId="8850" xr:uid="{E293A230-85BD-4608-9ACF-257A9B400628}"/>
    <cellStyle name="_Row2_BUS.SOL. - Var. R.O. 3Q-9ytd 3 2 2" xfId="16132" xr:uid="{DEF9039F-6FAA-4CA9-B0A3-94AB48EF52BE}"/>
    <cellStyle name="_Row2_BUS.SOL. - Var. R.O. 3Q-9ytd 3 2 2 2" xfId="28643" xr:uid="{362B5CA8-86F8-4D4B-8EB1-FB5212F586E1}"/>
    <cellStyle name="_Row2_BUS.SOL. - Var. R.O. 3Q-9ytd 3 2 3" xfId="21734" xr:uid="{1F524490-4184-46FA-AD41-94418B694DAA}"/>
    <cellStyle name="_Row2_BUS.SOL. - Var. R.O. 3Q-9ytd 3 3" xfId="7643" xr:uid="{E6EF66E2-A564-4489-B92F-5FC0BB393E8E}"/>
    <cellStyle name="_Row2_BUS.SOL. - Var. R.O. 3Q-9ytd 3 3 2" xfId="14988" xr:uid="{54449F50-3436-40E2-8C3B-891D785C4A46}"/>
    <cellStyle name="_Row2_BUS.SOL. - Var. R.O. 3Q-9ytd 3 3 2 2" xfId="27499" xr:uid="{B029EF5E-10ED-4A0C-AAE5-17C61D1050F0}"/>
    <cellStyle name="_Row2_BUS.SOL. - Var. R.O. 3Q-9ytd 3 3 3" xfId="20854" xr:uid="{4B162B41-2F31-4183-8DA7-93367D685F92}"/>
    <cellStyle name="_Row2_BUS.SOL. - Var. R.O. 3Q-9ytd 3 4" xfId="9511" xr:uid="{BD07A6C8-4205-4EBB-A769-CB2F62419E38}"/>
    <cellStyle name="_Row2_BUS.SOL. - Var. R.O. 3Q-9ytd 3 4 2" xfId="22395" xr:uid="{E45D2D1D-3670-4909-A1E6-34F74FCFEA19}"/>
    <cellStyle name="_Row2_BUS.SOL. - Var. R.O. 3Q-9ytd 4" xfId="8848" xr:uid="{89E1BDA4-14AD-42AB-AB69-6BF310585459}"/>
    <cellStyle name="_Row2_BUS.SOL. - Var. R.O. 3Q-9ytd 4 2" xfId="16130" xr:uid="{35E180CB-81E6-43DD-B0E5-5837E9675D67}"/>
    <cellStyle name="_Row2_BUS.SOL. - Var. R.O. 3Q-9ytd 4 2 2" xfId="28641" xr:uid="{0B5C296F-263A-4B2A-ABE0-C58B9A4CCA15}"/>
    <cellStyle name="_Row2_BUS.SOL. - Var. R.O. 3Q-9ytd 4 3" xfId="21732" xr:uid="{CD27B4CA-21F3-46AC-BB6C-A0532DC762BA}"/>
    <cellStyle name="_Row2_BUS.SOL. - Var. R.O. 3Q-9ytd 5" xfId="7648" xr:uid="{FE57FBB7-79E0-44E8-8DCB-2C9B0F35CF54}"/>
    <cellStyle name="_Row2_BUS.SOL. - Var. R.O. 3Q-9ytd 5 2" xfId="14993" xr:uid="{1FB4DA1E-B15D-4B86-9290-EA3484580BC0}"/>
    <cellStyle name="_Row2_BUS.SOL. - Var. R.O. 3Q-9ytd 5 2 2" xfId="27504" xr:uid="{03DDD9CB-0A27-46A6-9F00-0AF43D27CCEA}"/>
    <cellStyle name="_Row2_BUS.SOL. - Var. R.O. 3Q-9ytd 5 3" xfId="20859" xr:uid="{EED9B89D-B4B8-48DD-9AC7-0234AE4AB4BB}"/>
    <cellStyle name="_Row2_BUS.SOL. - Var. R.O. 3Q-9ytd 6" xfId="9472" xr:uid="{3ABE539C-CAF1-4D19-A023-463D5DA479D9}"/>
    <cellStyle name="_Row2_BUS.SOL. - Var. R.O. 3Q-9ytd 6 2" xfId="22356" xr:uid="{2C57BE6F-4949-4C9D-8233-A8374AFD1027}"/>
    <cellStyle name="_Row2_C12 CESP x SETT" xfId="2965" xr:uid="{B647A8CE-9D86-48F1-BE89-4C4C348E6D37}"/>
    <cellStyle name="_Row2_C12 CESP x SETT 2" xfId="2966" xr:uid="{9E460010-6472-4F83-B28F-72A6BEDB46FC}"/>
    <cellStyle name="_Row2_C12 CESP x SETT 2 2" xfId="8852" xr:uid="{84974FF4-1317-4E4B-8DC4-CD82BDA523CD}"/>
    <cellStyle name="_Row2_C12 CESP x SETT 2 2 2" xfId="16134" xr:uid="{13835A84-1497-4BF0-8F77-44D36251AD75}"/>
    <cellStyle name="_Row2_C12 CESP x SETT 2 2 2 2" xfId="28645" xr:uid="{8649D108-98CA-4533-8A9D-2EA280B79350}"/>
    <cellStyle name="_Row2_C12 CESP x SETT 2 2 3" xfId="21736" xr:uid="{F083BC90-A09C-4FBA-9C93-1E0612178C70}"/>
    <cellStyle name="_Row2_C12 CESP x SETT 2 3" xfId="7635" xr:uid="{8EDDEC93-4E7E-4EF0-B965-5B3743709824}"/>
    <cellStyle name="_Row2_C12 CESP x SETT 2 3 2" xfId="14980" xr:uid="{F4DE83BD-81D7-4DCA-98E9-2DC2C39E050C}"/>
    <cellStyle name="_Row2_C12 CESP x SETT 2 3 2 2" xfId="27491" xr:uid="{89D5BC69-1135-4C6A-A123-CB8A4CCC074E}"/>
    <cellStyle name="_Row2_C12 CESP x SETT 2 3 3" xfId="20846" xr:uid="{9A72BB1C-2765-4890-A986-0351BEF54257}"/>
    <cellStyle name="_Row2_C12 CESP x SETT 2 4" xfId="9522" xr:uid="{8C471F96-29E8-47A4-8046-5EEFAB92F1CE}"/>
    <cellStyle name="_Row2_C12 CESP x SETT 2 4 2" xfId="22406" xr:uid="{D2D5932E-545D-49C0-90D6-573ABCA0EC2A}"/>
    <cellStyle name="_Row2_C12 CESP x SETT 3" xfId="2967" xr:uid="{2647E263-B32D-42B4-BD93-7C177C636F12}"/>
    <cellStyle name="_Row2_C12 CESP x SETT 3 2" xfId="8853" xr:uid="{F3649804-2CD6-48E9-A882-730529B61075}"/>
    <cellStyle name="_Row2_C12 CESP x SETT 3 2 2" xfId="16135" xr:uid="{3EF10CAD-688D-4F91-883A-8F1A0D71E421}"/>
    <cellStyle name="_Row2_C12 CESP x SETT 3 2 2 2" xfId="28646" xr:uid="{9EC97B01-A728-486D-9F4D-4DC3E0C1430B}"/>
    <cellStyle name="_Row2_C12 CESP x SETT 3 2 3" xfId="21737" xr:uid="{70FE421C-4F96-437D-B9D7-CAF6D01ABDC5}"/>
    <cellStyle name="_Row2_C12 CESP x SETT 3 3" xfId="7634" xr:uid="{DD96F212-2F36-410A-AD67-8BAC5BAAE566}"/>
    <cellStyle name="_Row2_C12 CESP x SETT 3 3 2" xfId="14979" xr:uid="{D83D3FAE-058F-4173-814A-CDC29CCE76F7}"/>
    <cellStyle name="_Row2_C12 CESP x SETT 3 3 2 2" xfId="27490" xr:uid="{6FA8C804-5111-4ED8-9F43-966D82EE6072}"/>
    <cellStyle name="_Row2_C12 CESP x SETT 3 3 3" xfId="20845" xr:uid="{792412F5-B846-4875-BCF3-A61072149DF7}"/>
    <cellStyle name="_Row2_C12 CESP x SETT 3 4" xfId="9535" xr:uid="{80D892CF-FD28-44EF-B6FF-81AC4B43AE45}"/>
    <cellStyle name="_Row2_C12 CESP x SETT 3 4 2" xfId="22419" xr:uid="{E62F1D35-D768-49C1-94C3-3A335DD4DF49}"/>
    <cellStyle name="_Row2_C12 CESP x SETT 4" xfId="8851" xr:uid="{09321384-A3C3-4E9F-888B-94583FA4E74F}"/>
    <cellStyle name="_Row2_C12 CESP x SETT 4 2" xfId="16133" xr:uid="{6BCA7E3D-5734-4DFE-BBD8-D78424D021DB}"/>
    <cellStyle name="_Row2_C12 CESP x SETT 4 2 2" xfId="28644" xr:uid="{5A08035F-1534-4F85-9E53-FC982D5CDF7A}"/>
    <cellStyle name="_Row2_C12 CESP x SETT 4 3" xfId="21735" xr:uid="{6A2E5024-64CB-480C-9BFE-DB1B1A13E66C}"/>
    <cellStyle name="_Row2_C12 CESP x SETT 5" xfId="7642" xr:uid="{48A5D875-9A00-4392-8163-0CA75B986775}"/>
    <cellStyle name="_Row2_C12 CESP x SETT 5 2" xfId="14987" xr:uid="{D9456EC1-0FF1-47E0-962A-DAD16310A1A5}"/>
    <cellStyle name="_Row2_C12 CESP x SETT 5 2 2" xfId="27498" xr:uid="{BEEFCAC4-5AB5-4455-A08C-309A9586A909}"/>
    <cellStyle name="_Row2_C12 CESP x SETT 5 3" xfId="20853" xr:uid="{47EF12D8-F361-4099-ABCA-B16E902725FC}"/>
    <cellStyle name="_Row2_C12 CESP x SETT 6" xfId="9487" xr:uid="{BB560D50-17EB-4B6C-9717-4E2C35A18B54}"/>
    <cellStyle name="_Row2_C12 CESP x SETT 6 2" xfId="22371" xr:uid="{C0C5C687-0A23-49E2-8EC1-0B7FB83B3E88}"/>
    <cellStyle name="_Row2_C12_ Cash flow 2 last" xfId="2968" xr:uid="{6DC4ED1D-1854-46B8-95FC-C1A87617BA82}"/>
    <cellStyle name="_Row2_Carica opo iveco" xfId="2969" xr:uid="{1D190A52-9ABE-405B-971C-DC7D385A81D8}"/>
    <cellStyle name="_Row2_caricamento quarter 1" xfId="2970" xr:uid="{AF50A8BD-74FA-4368-A7EC-D1F308DBE0A2}"/>
    <cellStyle name="_Row2_caricamento quarter 1 2" xfId="2971" xr:uid="{A1958FF4-AC17-4D55-9251-21F735479EA5}"/>
    <cellStyle name="_Row2_caricamento quarter 1 2 2" xfId="8856" xr:uid="{C9CE62D5-0289-4270-A50E-7FC08F05DD7B}"/>
    <cellStyle name="_Row2_caricamento quarter 1 2 2 2" xfId="16137" xr:uid="{93B34ACF-9F83-4082-B81E-FC147953700E}"/>
    <cellStyle name="_Row2_caricamento quarter 1 2 2 2 2" xfId="28648" xr:uid="{FDDE1216-E5FF-4AE6-8C9A-6C3C0BF3AFF6}"/>
    <cellStyle name="_Row2_caricamento quarter 1 2 2 3" xfId="21740" xr:uid="{AC8A4C5A-6279-4F05-8C46-6AFFD94FA6CC}"/>
    <cellStyle name="_Row2_caricamento quarter 1 2 3" xfId="7598" xr:uid="{322EE4F3-799D-4B83-A850-B27762AE574D}"/>
    <cellStyle name="_Row2_caricamento quarter 1 2 3 2" xfId="14945" xr:uid="{A87D60A7-9037-43E3-8F6F-FD4D17E66420}"/>
    <cellStyle name="_Row2_caricamento quarter 1 2 3 2 2" xfId="27456" xr:uid="{670052E6-D4B9-4081-9B24-1C63E555A459}"/>
    <cellStyle name="_Row2_caricamento quarter 1 2 3 3" xfId="20809" xr:uid="{201431C2-0983-4475-BC0D-2D867E37190A}"/>
    <cellStyle name="_Row2_caricamento quarter 1 2 4" xfId="9549" xr:uid="{14E74D7F-9D7A-4482-964A-B94ED27AEE58}"/>
    <cellStyle name="_Row2_caricamento quarter 1 2 4 2" xfId="22433" xr:uid="{3FD4E06B-4E8B-49DA-929A-52F41C1C3EBE}"/>
    <cellStyle name="_Row2_caricamento quarter 1 3" xfId="2972" xr:uid="{0DB0D7E4-B63D-4FF6-92A6-B2F0F6FDFE8A}"/>
    <cellStyle name="_Row2_caricamento quarter 1 3 2" xfId="8857" xr:uid="{EC6DD414-F169-42F0-8A1F-3FD351B33C82}"/>
    <cellStyle name="_Row2_caricamento quarter 1 3 2 2" xfId="16138" xr:uid="{2D6A680C-588D-4D4A-9C1A-B01A9BA3E24E}"/>
    <cellStyle name="_Row2_caricamento quarter 1 3 2 2 2" xfId="28649" xr:uid="{5EA3A806-96D4-4A95-ACD8-07A6CF3CDA78}"/>
    <cellStyle name="_Row2_caricamento quarter 1 3 2 3" xfId="21741" xr:uid="{A2004FAA-B3DA-48A0-9DB5-412B7A00BF7B}"/>
    <cellStyle name="_Row2_caricamento quarter 1 3 3" xfId="7597" xr:uid="{F1FA9A92-490B-4068-B47C-84F46F997144}"/>
    <cellStyle name="_Row2_caricamento quarter 1 3 3 2" xfId="14944" xr:uid="{29C52423-0BFB-46D0-849C-CD38EF55D5A1}"/>
    <cellStyle name="_Row2_caricamento quarter 1 3 3 2 2" xfId="27455" xr:uid="{40A70528-8635-4B90-979D-3401CBF97A3B}"/>
    <cellStyle name="_Row2_caricamento quarter 1 3 3 3" xfId="20808" xr:uid="{3744A695-F8A8-4FBD-99CA-C9B35E8AE13A}"/>
    <cellStyle name="_Row2_caricamento quarter 1 3 4" xfId="9550" xr:uid="{6CC58299-DD14-4295-9EC0-8F5043E49807}"/>
    <cellStyle name="_Row2_caricamento quarter 1 3 4 2" xfId="22434" xr:uid="{F48EEDDD-0118-4A56-8354-55D3E21E945D}"/>
    <cellStyle name="_Row2_caricamento quarter 1 4" xfId="8855" xr:uid="{D66CCB32-D2BF-4ECE-8E3C-0AAC072F33B3}"/>
    <cellStyle name="_Row2_caricamento quarter 1 4 2" xfId="16136" xr:uid="{1FE409CD-F229-410D-8F08-0F9F1001C6B2}"/>
    <cellStyle name="_Row2_caricamento quarter 1 4 2 2" xfId="28647" xr:uid="{B96C4488-9AB0-40F5-8DF2-D321CC7D5130}"/>
    <cellStyle name="_Row2_caricamento quarter 1 4 3" xfId="21739" xr:uid="{9C1272E8-7020-49F3-819D-D421C45EC749}"/>
    <cellStyle name="_Row2_caricamento quarter 1 5" xfId="7605" xr:uid="{5CCFCF45-A260-44B3-A7E6-8F438C4E8DCB}"/>
    <cellStyle name="_Row2_caricamento quarter 1 5 2" xfId="14952" xr:uid="{0800B87D-F53D-49F0-A392-94BEBC6E73E3}"/>
    <cellStyle name="_Row2_caricamento quarter 1 5 2 2" xfId="27463" xr:uid="{7728663E-46AB-4BF9-9E51-FA4EA87F8287}"/>
    <cellStyle name="_Row2_caricamento quarter 1 5 3" xfId="20816" xr:uid="{B90247B3-E80C-43BE-A5B4-7AD9A8041FF0}"/>
    <cellStyle name="_Row2_caricamento quarter 1 6" xfId="9545" xr:uid="{7D20DEBA-0807-4D52-8134-7095ECEDDE3A}"/>
    <cellStyle name="_Row2_caricamento quarter 1 6 2" xfId="22429" xr:uid="{F1C36CA6-AAA9-48F4-9819-947FB7B01E82}"/>
    <cellStyle name="_Row2_Cartel1" xfId="2973" xr:uid="{CF23DB02-9F37-49C5-A66C-199AEAAB7547}"/>
    <cellStyle name="_Row2_Cartel1 2" xfId="2974" xr:uid="{7CAF458F-D5C3-4735-AF09-1C5215FC3371}"/>
    <cellStyle name="_Row2_Cartel1 2 2" xfId="8859" xr:uid="{17E35FD1-3B44-4E4C-9669-286E8EF0C850}"/>
    <cellStyle name="_Row2_Cartel1 2 2 2" xfId="16140" xr:uid="{73A0CF7D-D60A-4A43-B892-236468B6EBD6}"/>
    <cellStyle name="_Row2_Cartel1 2 2 2 2" xfId="28651" xr:uid="{4B636218-2916-4AA2-93C3-340036664F27}"/>
    <cellStyle name="_Row2_Cartel1 2 2 3" xfId="21743" xr:uid="{78443B4C-AB3D-4ABB-8582-57DD0CB098C5}"/>
    <cellStyle name="_Row2_Cartel1 2 3" xfId="11288" xr:uid="{4045DA4F-C6D8-4E32-BE1C-7F94A3C85DBE}"/>
    <cellStyle name="_Row2_Cartel1 2 3 2" xfId="18276" xr:uid="{91DAB566-0F3B-49E6-A333-D90005F66ECE}"/>
    <cellStyle name="_Row2_Cartel1 2 3 2 2" xfId="30642" xr:uid="{AB9122AC-310B-464E-864D-3DDD788D9217}"/>
    <cellStyle name="_Row2_Cartel1 2 3 3" xfId="24008" xr:uid="{40FD544F-FC46-493F-BF58-55BA8EA7402D}"/>
    <cellStyle name="_Row2_Cartel1 2 4" xfId="9552" xr:uid="{F1D2681B-9A57-4A2C-A6F6-334EE849FEFA}"/>
    <cellStyle name="_Row2_Cartel1 2 4 2" xfId="22436" xr:uid="{7090D594-EBA6-42BD-8D01-ABDCC4930826}"/>
    <cellStyle name="_Row2_Cartel1 3" xfId="2975" xr:uid="{EE6E9DA6-01D4-4E07-9D57-641CD80703AA}"/>
    <cellStyle name="_Row2_Cartel1 3 2" xfId="8860" xr:uid="{84A9C800-7BA2-47E3-B573-461531B16F18}"/>
    <cellStyle name="_Row2_Cartel1 3 2 2" xfId="16141" xr:uid="{1A7474A8-37CF-498A-A183-E0721C467847}"/>
    <cellStyle name="_Row2_Cartel1 3 2 2 2" xfId="28652" xr:uid="{5989ED3A-B6BE-43AA-BC5C-AFDF5D4C8C92}"/>
    <cellStyle name="_Row2_Cartel1 3 2 3" xfId="21744" xr:uid="{39C4EBE2-CC57-4F19-BF61-C00EB18201F5}"/>
    <cellStyle name="_Row2_Cartel1 3 3" xfId="7593" xr:uid="{89F0CC53-D667-461F-B811-BC280726D3A4}"/>
    <cellStyle name="_Row2_Cartel1 3 3 2" xfId="14940" xr:uid="{F6C5E50A-650A-4FD6-988B-0B20C7D46D18}"/>
    <cellStyle name="_Row2_Cartel1 3 3 2 2" xfId="27451" xr:uid="{12E7F440-C0C6-4B5E-AF2F-0A4067A09917}"/>
    <cellStyle name="_Row2_Cartel1 3 3 3" xfId="20804" xr:uid="{47214279-6907-4EEB-A8DE-DA702C1E03D5}"/>
    <cellStyle name="_Row2_Cartel1 3 4" xfId="9553" xr:uid="{085EB9D6-224E-4665-BF7E-6F1D94C15FFA}"/>
    <cellStyle name="_Row2_Cartel1 3 4 2" xfId="22437" xr:uid="{153503E6-4CE3-4C0B-82AC-7A4B1C8ECFB5}"/>
    <cellStyle name="_Row2_Cartel1 4" xfId="8858" xr:uid="{4ED4F4D2-1475-4805-8A61-066F7DF59D4B}"/>
    <cellStyle name="_Row2_Cartel1 4 2" xfId="16139" xr:uid="{E98CFCB7-AC52-4D86-A027-E76BB08BEFC5}"/>
    <cellStyle name="_Row2_Cartel1 4 2 2" xfId="28650" xr:uid="{61BECA56-3DBA-4515-8478-A2AC17E91F02}"/>
    <cellStyle name="_Row2_Cartel1 4 3" xfId="21742" xr:uid="{3C9DF14F-D1BE-4C5E-B26A-8BED6DF539A5}"/>
    <cellStyle name="_Row2_Cartel1 5" xfId="11294" xr:uid="{CE858336-63C8-4D1E-9F48-4501D2B5DEF3}"/>
    <cellStyle name="_Row2_Cartel1 5 2" xfId="18280" xr:uid="{E64C24C4-D19F-4E2E-9A15-B07CECCA54FC}"/>
    <cellStyle name="_Row2_Cartel1 5 2 2" xfId="30646" xr:uid="{82A9D717-23E4-44A5-8B5B-4ED33945BFD2}"/>
    <cellStyle name="_Row2_Cartel1 5 3" xfId="24013" xr:uid="{0B4101B5-B644-4DBA-928E-763060D07370}"/>
    <cellStyle name="_Row2_Cartel1 6" xfId="9551" xr:uid="{FD5C0FEC-A689-4918-8244-23C9904DE3E4}"/>
    <cellStyle name="_Row2_Cartel1 6 2" xfId="22435" xr:uid="{2FC67D16-2A60-471E-B142-E19D0803783A}"/>
    <cellStyle name="_Row2_Cartel1_Foglio1" xfId="2976" xr:uid="{B9825638-9412-49EE-9FA5-59EF2EE5F30C}"/>
    <cellStyle name="_Row2_Cartel2" xfId="2977" xr:uid="{38568B83-1763-4D49-A21D-63F0164C3304}"/>
    <cellStyle name="_Row2_Cartel2 2" xfId="2978" xr:uid="{39E2E5D6-E98A-4546-937B-EDF1A50AC911}"/>
    <cellStyle name="_Row2_Cartel2 2 2" xfId="8863" xr:uid="{5B686868-06A9-4B80-B973-B3EA45CA97FA}"/>
    <cellStyle name="_Row2_Cartel2 2 2 2" xfId="16144" xr:uid="{8FCBE766-4501-4459-88E2-F8323BFC1DE3}"/>
    <cellStyle name="_Row2_Cartel2 2 2 2 2" xfId="28655" xr:uid="{15D96C07-E140-4CD7-9173-C1D66F33B1C1}"/>
    <cellStyle name="_Row2_Cartel2 2 2 3" xfId="21747" xr:uid="{BC5AAE87-1215-4882-9102-E4BFA1B6B6CB}"/>
    <cellStyle name="_Row2_Cartel2 2 3" xfId="7590" xr:uid="{D36AF1A9-C004-4D27-942E-78D339255464}"/>
    <cellStyle name="_Row2_Cartel2 2 3 2" xfId="14938" xr:uid="{B02A9807-DB38-4D90-BA1D-CA3BF6D5716C}"/>
    <cellStyle name="_Row2_Cartel2 2 3 2 2" xfId="27449" xr:uid="{989BD421-868F-40B6-BEDC-35FB37BF5D52}"/>
    <cellStyle name="_Row2_Cartel2 2 3 3" xfId="20801" xr:uid="{2A4C395F-F7AE-47CF-A1C1-2560E379598E}"/>
    <cellStyle name="_Row2_Cartel2 2 4" xfId="9561" xr:uid="{ADF8BC63-FA48-4243-A026-DCEBE9AB3430}"/>
    <cellStyle name="_Row2_Cartel2 2 4 2" xfId="22445" xr:uid="{0FA3FD90-EE0E-48D0-B5E4-090BD8783ED1}"/>
    <cellStyle name="_Row2_Cartel2 3" xfId="2979" xr:uid="{23F6B112-88F9-4026-A659-7E8346B6CBEA}"/>
    <cellStyle name="_Row2_Cartel2 3 2" xfId="8864" xr:uid="{6E415EDD-E5CA-4D15-9008-88987C141A07}"/>
    <cellStyle name="_Row2_Cartel2 3 2 2" xfId="16145" xr:uid="{B424CC32-4A66-4B82-87B2-400F5EA2524E}"/>
    <cellStyle name="_Row2_Cartel2 3 2 2 2" xfId="28656" xr:uid="{2ED565F7-A1D5-4AC9-9F3B-DD724F249736}"/>
    <cellStyle name="_Row2_Cartel2 3 2 3" xfId="21748" xr:uid="{A4192064-C9E7-4F3E-9F06-6ECF2D642FD7}"/>
    <cellStyle name="_Row2_Cartel2 3 3" xfId="7589" xr:uid="{C81CE56D-9D4A-4CFE-B787-32FD7A339591}"/>
    <cellStyle name="_Row2_Cartel2 3 3 2" xfId="14937" xr:uid="{F995EB36-9201-47FD-A183-9930E503E4EA}"/>
    <cellStyle name="_Row2_Cartel2 3 3 2 2" xfId="27448" xr:uid="{285A3732-B10F-47C6-A145-9106DA7F98D2}"/>
    <cellStyle name="_Row2_Cartel2 3 3 3" xfId="20800" xr:uid="{91109DD5-4226-4EE1-89F2-4315F580DFCB}"/>
    <cellStyle name="_Row2_Cartel2 3 4" xfId="9565" xr:uid="{0D44AF75-C6BB-4F29-A07E-62FA0288A6E3}"/>
    <cellStyle name="_Row2_Cartel2 3 4 2" xfId="22449" xr:uid="{A463FDF7-7A29-4BE2-B10B-365B516713B5}"/>
    <cellStyle name="_Row2_Cartel2 4" xfId="8862" xr:uid="{B458EDC9-6B1F-49EC-A3AA-22952DE2CCDB}"/>
    <cellStyle name="_Row2_Cartel2 4 2" xfId="16143" xr:uid="{5C0286F9-2172-4B9A-ACAC-61A29BCD0F0F}"/>
    <cellStyle name="_Row2_Cartel2 4 2 2" xfId="28654" xr:uid="{F46FE6BB-6BED-4CE0-B36E-9C3E383ADD69}"/>
    <cellStyle name="_Row2_Cartel2 4 3" xfId="21746" xr:uid="{D948E141-7B89-4E52-ACA4-3D28D9470C53}"/>
    <cellStyle name="_Row2_Cartel2 5" xfId="7591" xr:uid="{54E38641-3784-48A8-92B2-A07D630978FE}"/>
    <cellStyle name="_Row2_Cartel2 5 2" xfId="14939" xr:uid="{7625A8B6-B4CD-4C53-9904-5B158D681DAA}"/>
    <cellStyle name="_Row2_Cartel2 5 2 2" xfId="27450" xr:uid="{CB89B053-40CD-4DCF-96C7-FB525DC2491A}"/>
    <cellStyle name="_Row2_Cartel2 5 3" xfId="20802" xr:uid="{A430899D-9350-4D74-81EC-3A113E485FEE}"/>
    <cellStyle name="_Row2_Cartel2 6" xfId="9560" xr:uid="{AADE1775-2939-49C1-9530-4AFB649C7594}"/>
    <cellStyle name="_Row2_Cartel2 6 2" xfId="22444" xr:uid="{047AACCD-0E1E-4646-9519-FED294943777}"/>
    <cellStyle name="_Row2_Cartel2_03_CFR Base-Best_4" xfId="2980" xr:uid="{CB32EA9F-6436-44EF-BA76-2830FD90C01B}"/>
    <cellStyle name="_Row2_Cartel2_03_CFR Base-Best_4 2" xfId="2981" xr:uid="{3B7E8905-F243-43AA-8583-62050C16985A}"/>
    <cellStyle name="_Row2_Cartel2_03_CFR Base-Best_4 2 2" xfId="8866" xr:uid="{DF76D6A3-06F0-414D-87B0-6DDFFF2022FA}"/>
    <cellStyle name="_Row2_Cartel2_03_CFR Base-Best_4 2 2 2" xfId="16147" xr:uid="{B064EE0D-C4DD-4FF8-81F3-10C38238C4D5}"/>
    <cellStyle name="_Row2_Cartel2_03_CFR Base-Best_4 2 2 2 2" xfId="28658" xr:uid="{44EF25AE-135C-49ED-8844-64726F7594FA}"/>
    <cellStyle name="_Row2_Cartel2_03_CFR Base-Best_4 2 2 3" xfId="21750" xr:uid="{F7BF304B-D40B-48F2-A4EB-E80BA6C22692}"/>
    <cellStyle name="_Row2_Cartel2_03_CFR Base-Best_4 2 3" xfId="7578" xr:uid="{30DEEB2A-3D7D-4D3D-82AE-0D012683241B}"/>
    <cellStyle name="_Row2_Cartel2_03_CFR Base-Best_4 2 3 2" xfId="14926" xr:uid="{AB612D3D-F7CC-47AA-ACC4-40D299602A4F}"/>
    <cellStyle name="_Row2_Cartel2_03_CFR Base-Best_4 2 3 2 2" xfId="27437" xr:uid="{24DB5F54-1172-4C58-915F-013BDF57DB77}"/>
    <cellStyle name="_Row2_Cartel2_03_CFR Base-Best_4 2 3 3" xfId="20789" xr:uid="{A5EBC823-D2B6-432C-8A41-B6749842E712}"/>
    <cellStyle name="_Row2_Cartel2_03_CFR Base-Best_4 2 4" xfId="9576" xr:uid="{A2E38DE6-186C-4CB9-9586-F09897538CA1}"/>
    <cellStyle name="_Row2_Cartel2_03_CFR Base-Best_4 2 4 2" xfId="22460" xr:uid="{B0A823DB-31B1-4BD4-8477-C47F07617422}"/>
    <cellStyle name="_Row2_Cartel2_03_CFR Base-Best_4 3" xfId="2982" xr:uid="{B1B4A134-6055-43D1-9765-D308BACF73EA}"/>
    <cellStyle name="_Row2_Cartel2_03_CFR Base-Best_4 3 2" xfId="8867" xr:uid="{797B80D7-29F0-4DEC-8350-704A3A7665CE}"/>
    <cellStyle name="_Row2_Cartel2_03_CFR Base-Best_4 3 2 2" xfId="16148" xr:uid="{7AE815A4-2FE6-4702-B631-74A23DCAFBAA}"/>
    <cellStyle name="_Row2_Cartel2_03_CFR Base-Best_4 3 2 2 2" xfId="28659" xr:uid="{233470D9-0F99-44F6-B55A-C73CD393F955}"/>
    <cellStyle name="_Row2_Cartel2_03_CFR Base-Best_4 3 2 3" xfId="21751" xr:uid="{9157443A-5619-44E4-8B86-AD3F7D6ADA64}"/>
    <cellStyle name="_Row2_Cartel2_03_CFR Base-Best_4 3 3" xfId="7577" xr:uid="{05C6CE1C-1526-4DF7-8492-F6B5332A4DD2}"/>
    <cellStyle name="_Row2_Cartel2_03_CFR Base-Best_4 3 3 2" xfId="14925" xr:uid="{561A0808-8FE2-461B-9B45-2261C8C3F7A5}"/>
    <cellStyle name="_Row2_Cartel2_03_CFR Base-Best_4 3 3 2 2" xfId="27436" xr:uid="{4792A64B-BE13-4317-9CC6-03422AF313BF}"/>
    <cellStyle name="_Row2_Cartel2_03_CFR Base-Best_4 3 3 3" xfId="20788" xr:uid="{F4B7FA40-27B4-4D9E-9D68-7A823C873A63}"/>
    <cellStyle name="_Row2_Cartel2_03_CFR Base-Best_4 3 4" xfId="9573" xr:uid="{E0E5E610-0733-47B0-8695-7A4D1DB2B8F3}"/>
    <cellStyle name="_Row2_Cartel2_03_CFR Base-Best_4 3 4 2" xfId="22457" xr:uid="{8CEDDEB3-B53D-4C07-A6CB-DAD5A107C6B4}"/>
    <cellStyle name="_Row2_Cartel2_03_CFR Base-Best_4 4" xfId="8865" xr:uid="{2ECF3F43-57DE-4F95-ADF3-C27E03EA3F2C}"/>
    <cellStyle name="_Row2_Cartel2_03_CFR Base-Best_4 4 2" xfId="16146" xr:uid="{7FB03FB8-8E03-49C5-934B-82823FFD9E60}"/>
    <cellStyle name="_Row2_Cartel2_03_CFR Base-Best_4 4 2 2" xfId="28657" xr:uid="{0A29DBDB-5508-4125-BFB6-BC0B95DDCD7F}"/>
    <cellStyle name="_Row2_Cartel2_03_CFR Base-Best_4 4 3" xfId="21749" xr:uid="{C75C6666-BE0E-4987-9088-1607B9FBB18D}"/>
    <cellStyle name="_Row2_Cartel2_03_CFR Base-Best_4 5" xfId="7582" xr:uid="{6A10F4B9-7D59-4D48-9ED9-926E816C7FB9}"/>
    <cellStyle name="_Row2_Cartel2_03_CFR Base-Best_4 5 2" xfId="14930" xr:uid="{8DED9681-F8A9-41A6-890E-E4A66FAEC7C7}"/>
    <cellStyle name="_Row2_Cartel2_03_CFR Base-Best_4 5 2 2" xfId="27441" xr:uid="{242169B7-DE64-4477-8D04-EFEC288F91EE}"/>
    <cellStyle name="_Row2_Cartel2_03_CFR Base-Best_4 5 3" xfId="20793" xr:uid="{99D90302-9AD4-4611-9AA4-153F7DE3F6AC}"/>
    <cellStyle name="_Row2_Cartel2_03_CFR Base-Best_4 6" xfId="9575" xr:uid="{C0B4B517-4A96-4A55-9B17-CBDF8E540F88}"/>
    <cellStyle name="_Row2_Cartel2_03_CFR Base-Best_4 6 2" xfId="22459" xr:uid="{56E64A3C-E03E-4D0B-B047-0B494044DA3E}"/>
    <cellStyle name="_Row2_Cartel2_03_IndFin Bdg 04" xfId="2983" xr:uid="{B570CFB4-512C-485C-A338-832137212DA8}"/>
    <cellStyle name="_Row2_Cartel2_04 Bdgt per CDA 19 01  File 2" xfId="2984" xr:uid="{D4999E8B-BCCA-4980-98B4-1DBFEED7750C}"/>
    <cellStyle name="_Row2_Cartel2_04 Bdgt per CDA 19 01  File 2 2" xfId="2985" xr:uid="{FDB7BB86-8CC8-4CD2-83F6-7F1531D217FC}"/>
    <cellStyle name="_Row2_Cartel2_04 Bdgt per CDA 19 01  File 2 2 2" xfId="8870" xr:uid="{4CD687FC-0A7B-4A84-AF41-AD184F306BEF}"/>
    <cellStyle name="_Row2_Cartel2_04 Bdgt per CDA 19 01  File 2 2 2 2" xfId="16151" xr:uid="{A2458B98-3228-42A8-9D9F-0E5EB063EC9B}"/>
    <cellStyle name="_Row2_Cartel2_04 Bdgt per CDA 19 01  File 2 2 2 2 2" xfId="28662" xr:uid="{97D34990-A3D3-48BD-94DC-A0901F4BB785}"/>
    <cellStyle name="_Row2_Cartel2_04 Bdgt per CDA 19 01  File 2 2 2 3" xfId="21754" xr:uid="{BA2DAD82-84E4-4675-BD6D-4037BBEEEB00}"/>
    <cellStyle name="_Row2_Cartel2_04 Bdgt per CDA 19 01  File 2 2 3" xfId="7568" xr:uid="{D3AC6B88-45A1-403B-995D-1633601132A9}"/>
    <cellStyle name="_Row2_Cartel2_04 Bdgt per CDA 19 01  File 2 2 3 2" xfId="14917" xr:uid="{93810A3D-C436-410D-AED9-1B77FC46FCA3}"/>
    <cellStyle name="_Row2_Cartel2_04 Bdgt per CDA 19 01  File 2 2 3 2 2" xfId="27428" xr:uid="{F2C0C564-255B-45E9-8C44-DC7A0AEC3BB3}"/>
    <cellStyle name="_Row2_Cartel2_04 Bdgt per CDA 19 01  File 2 2 3 3" xfId="20779" xr:uid="{E861819B-3C27-4140-93B9-CD81BF481ADE}"/>
    <cellStyle name="_Row2_Cartel2_04 Bdgt per CDA 19 01  File 2 2 4" xfId="9625" xr:uid="{A631BC99-20C4-45D1-BB84-09E80A8D0ECD}"/>
    <cellStyle name="_Row2_Cartel2_04 Bdgt per CDA 19 01  File 2 2 4 2" xfId="22509" xr:uid="{F42EC215-A5CF-4760-ADFB-CF1F1E13BCA0}"/>
    <cellStyle name="_Row2_Cartel2_04 Bdgt per CDA 19 01  File 2 3" xfId="2986" xr:uid="{4BD4553A-08F4-406F-8FF8-6BD436BAECDC}"/>
    <cellStyle name="_Row2_Cartel2_04 Bdgt per CDA 19 01  File 2 3 2" xfId="8871" xr:uid="{7E2BE1ED-6438-4379-A488-E873CC4E176A}"/>
    <cellStyle name="_Row2_Cartel2_04 Bdgt per CDA 19 01  File 2 3 2 2" xfId="16152" xr:uid="{A47DCBFA-CFBE-4556-9DE2-644910053710}"/>
    <cellStyle name="_Row2_Cartel2_04 Bdgt per CDA 19 01  File 2 3 2 2 2" xfId="28663" xr:uid="{2EC534ED-2C86-458C-A786-7C9E3F6A8058}"/>
    <cellStyle name="_Row2_Cartel2_04 Bdgt per CDA 19 01  File 2 3 2 3" xfId="21755" xr:uid="{13AF5EB8-6ACF-4538-90E2-7E8E27643A15}"/>
    <cellStyle name="_Row2_Cartel2_04 Bdgt per CDA 19 01  File 2 3 3" xfId="7564" xr:uid="{E0451B3F-A1F9-40C6-93F3-9AB2D1DB2260}"/>
    <cellStyle name="_Row2_Cartel2_04 Bdgt per CDA 19 01  File 2 3 3 2" xfId="14913" xr:uid="{90DC0AAF-D613-4F56-9583-8E9D85C246EA}"/>
    <cellStyle name="_Row2_Cartel2_04 Bdgt per CDA 19 01  File 2 3 3 2 2" xfId="27424" xr:uid="{B4AF7692-5F32-4DC7-804D-5E7DE4599C21}"/>
    <cellStyle name="_Row2_Cartel2_04 Bdgt per CDA 19 01  File 2 3 3 3" xfId="20775" xr:uid="{BAB08F81-0AC2-4406-B335-DC5AF4325B1A}"/>
    <cellStyle name="_Row2_Cartel2_04 Bdgt per CDA 19 01  File 2 3 4" xfId="9599" xr:uid="{9BE770E4-D3FF-4E71-B1CB-AD0B5DA849D0}"/>
    <cellStyle name="_Row2_Cartel2_04 Bdgt per CDA 19 01  File 2 3 4 2" xfId="22483" xr:uid="{828ECFE2-E021-43BB-BD06-0DFC0C5F355F}"/>
    <cellStyle name="_Row2_Cartel2_04 Bdgt per CDA 19 01  File 2 4" xfId="8869" xr:uid="{461BC863-5AF4-4BA1-B81D-9D202A04F307}"/>
    <cellStyle name="_Row2_Cartel2_04 Bdgt per CDA 19 01  File 2 4 2" xfId="16150" xr:uid="{66716971-823B-4E08-A1A8-03A233666E5A}"/>
    <cellStyle name="_Row2_Cartel2_04 Bdgt per CDA 19 01  File 2 4 2 2" xfId="28661" xr:uid="{FD0F3B9F-0C6F-4393-8603-098D77DA5809}"/>
    <cellStyle name="_Row2_Cartel2_04 Bdgt per CDA 19 01  File 2 4 3" xfId="21753" xr:uid="{8CB1642C-BDC8-4F1B-8E8D-F3274D0C0E88}"/>
    <cellStyle name="_Row2_Cartel2_04 Bdgt per CDA 19 01  File 2 5" xfId="7575" xr:uid="{9DB13ADF-11F5-402F-BC0A-D68FBCB971EA}"/>
    <cellStyle name="_Row2_Cartel2_04 Bdgt per CDA 19 01  File 2 5 2" xfId="14924" xr:uid="{67A8D6C0-B8F8-4588-B735-C754586FBDB2}"/>
    <cellStyle name="_Row2_Cartel2_04 Bdgt per CDA 19 01  File 2 5 2 2" xfId="27435" xr:uid="{BBF077BD-3D5A-4887-B587-A903599792F2}"/>
    <cellStyle name="_Row2_Cartel2_04 Bdgt per CDA 19 01  File 2 5 3" xfId="20786" xr:uid="{9146D7C5-A890-45A6-B64D-38398C7626C5}"/>
    <cellStyle name="_Row2_Cartel2_04 Bdgt per CDA 19 01  File 2 6" xfId="9624" xr:uid="{D945ACB1-CEC7-473F-B053-65B12762B14D}"/>
    <cellStyle name="_Row2_Cartel2_04 Bdgt per CDA 19 01  File 2 6 2" xfId="22508" xr:uid="{281E85B8-34AA-4C78-898D-FA9DBCCB7758}"/>
    <cellStyle name="_Row2_Cartel2_CAPEX BUDGET 23 NOV 2004" xfId="2987" xr:uid="{4F3B41D3-83F8-4165-9759-AFF1622CB8E4}"/>
    <cellStyle name="_Row2_Cartel2_CAPEX_C12_FERRARI" xfId="2988" xr:uid="{D80B13A8-1C3A-408B-B507-520832645D87}"/>
    <cellStyle name="_Row2_Cartel2_Cartel1" xfId="2989" xr:uid="{A00DB503-6BDE-4D5E-86F9-90766FEA4A6C}"/>
    <cellStyle name="_Row2_Cartel2_Cartel1 2" xfId="2990" xr:uid="{06427C82-C003-4153-B808-0A1757C62F01}"/>
    <cellStyle name="_Row2_Cartel2_Cartel1 2 2" xfId="8875" xr:uid="{66F4E09A-D9E8-48CA-B586-D752B6A8CCFA}"/>
    <cellStyle name="_Row2_Cartel2_Cartel1 2 2 2" xfId="16156" xr:uid="{455C4E9E-F5E8-4448-BB27-B99142A36BA3}"/>
    <cellStyle name="_Row2_Cartel2_Cartel1 2 2 2 2" xfId="28667" xr:uid="{254AA34F-A9BA-43EB-B8A4-92B5082E1A71}"/>
    <cellStyle name="_Row2_Cartel2_Cartel1 2 2 3" xfId="21759" xr:uid="{0A0CF6C1-7C29-49E3-AE29-CA356FE9298D}"/>
    <cellStyle name="_Row2_Cartel2_Cartel1 2 3" xfId="7550" xr:uid="{BF7BA3DF-7310-4EBF-8948-B6915B41E219}"/>
    <cellStyle name="_Row2_Cartel2_Cartel1 2 3 2" xfId="14901" xr:uid="{D5AB6F61-C78F-4E85-B13C-29141B7FCC58}"/>
    <cellStyle name="_Row2_Cartel2_Cartel1 2 3 2 2" xfId="27412" xr:uid="{C0022EA0-5F1C-4B5E-A4B7-FFC184287F3B}"/>
    <cellStyle name="_Row2_Cartel2_Cartel1 2 3 3" xfId="20761" xr:uid="{ED97FDC7-9877-46DF-BC1D-26EE1120781C}"/>
    <cellStyle name="_Row2_Cartel2_Cartel1 2 4" xfId="9630" xr:uid="{CDE09BF3-8573-4A6A-8908-DEAD196E62AF}"/>
    <cellStyle name="_Row2_Cartel2_Cartel1 2 4 2" xfId="22514" xr:uid="{96D3F55F-BD19-4743-B0BE-D67FA5CBFA15}"/>
    <cellStyle name="_Row2_Cartel2_Cartel1 3" xfId="2991" xr:uid="{86475177-67F5-41C6-8E75-B125D797B88D}"/>
    <cellStyle name="_Row2_Cartel2_Cartel1 3 2" xfId="8876" xr:uid="{6F541273-5802-47F0-8265-72C53D7C2CCB}"/>
    <cellStyle name="_Row2_Cartel2_Cartel1 3 2 2" xfId="16157" xr:uid="{0BD3D5CD-1F71-4D57-AE17-62CD6B77E92B}"/>
    <cellStyle name="_Row2_Cartel2_Cartel1 3 2 2 2" xfId="28668" xr:uid="{AD8E717B-FE6E-4DD5-AC35-69E8B822A713}"/>
    <cellStyle name="_Row2_Cartel2_Cartel1 3 2 3" xfId="21760" xr:uid="{725F5093-2F2D-4B72-BD5C-1F31D9ADED4D}"/>
    <cellStyle name="_Row2_Cartel2_Cartel1 3 3" xfId="7551" xr:uid="{DE2065CF-40C5-4D3A-A8E9-0957F32D467E}"/>
    <cellStyle name="_Row2_Cartel2_Cartel1 3 3 2" xfId="14902" xr:uid="{B79B9C3D-DC1D-4E76-A860-EAE053939165}"/>
    <cellStyle name="_Row2_Cartel2_Cartel1 3 3 2 2" xfId="27413" xr:uid="{856A82CE-9F36-4EEC-91FA-EA1A0EC604F6}"/>
    <cellStyle name="_Row2_Cartel2_Cartel1 3 3 3" xfId="20762" xr:uid="{7989D137-45C8-408A-B6ED-E90D1E3727EA}"/>
    <cellStyle name="_Row2_Cartel2_Cartel1 3 4" xfId="9633" xr:uid="{DD3368EF-BDCC-4E48-A125-E6E90BECDC26}"/>
    <cellStyle name="_Row2_Cartel2_Cartel1 3 4 2" xfId="22517" xr:uid="{FE1D589A-DD8A-4BB4-80AE-E97CAB628BBF}"/>
    <cellStyle name="_Row2_Cartel2_Cartel1 4" xfId="8874" xr:uid="{2173D4DF-C571-4B7D-8E19-0535E48391A1}"/>
    <cellStyle name="_Row2_Cartel2_Cartel1 4 2" xfId="16155" xr:uid="{7508294B-2D80-45CE-809A-4826E54E9A01}"/>
    <cellStyle name="_Row2_Cartel2_Cartel1 4 2 2" xfId="28666" xr:uid="{14F6C3D5-1C91-4F8B-BC69-17D437F9CA65}"/>
    <cellStyle name="_Row2_Cartel2_Cartel1 4 3" xfId="21758" xr:uid="{2C573C83-6EB0-4CF0-82D2-512AC3D10661}"/>
    <cellStyle name="_Row2_Cartel2_Cartel1 5" xfId="7562" xr:uid="{F0FF3AFD-9073-4C25-B26E-34625F548200}"/>
    <cellStyle name="_Row2_Cartel2_Cartel1 5 2" xfId="14912" xr:uid="{4544C1A4-E6A1-4CD9-A2FC-A89F5DCBD95E}"/>
    <cellStyle name="_Row2_Cartel2_Cartel1 5 2 2" xfId="27423" xr:uid="{C7C8C9CD-AADC-4855-859A-0E2824B9625C}"/>
    <cellStyle name="_Row2_Cartel2_Cartel1 5 3" xfId="20773" xr:uid="{A18131EB-D58D-4808-83DA-1F0ECF0003A7}"/>
    <cellStyle name="_Row2_Cartel2_Cartel1 6" xfId="9629" xr:uid="{981A03FF-110C-45AF-A969-CD05EF915BD8}"/>
    <cellStyle name="_Row2_Cartel2_Cartel1 6 2" xfId="22513" xr:uid="{6F3CFD40-ED40-44DA-957A-E9FA04A729DA}"/>
    <cellStyle name="_Row2_Cartel2_CNH-FERRARI" xfId="2992" xr:uid="{BED7A768-CA69-46AB-A033-7ADFDA547A66}"/>
    <cellStyle name="_Row2_Cartel2_Dati" xfId="2993" xr:uid="{3A9E5AB7-30FC-4E7B-BE16-A470C7ED8ED8}"/>
    <cellStyle name="_Row2_Cartel2_Dati 2" xfId="2994" xr:uid="{3E7ABB41-DF5C-45A4-BC1F-0548C420B60E}"/>
    <cellStyle name="_Row2_Cartel2_Dati 2 2" xfId="8879" xr:uid="{BD4671DF-17D7-4B34-8F36-CE377CAA92C4}"/>
    <cellStyle name="_Row2_Cartel2_Dati 2 2 2" xfId="16160" xr:uid="{D6A55B66-1FF3-41A9-8D5D-C0CD04A91569}"/>
    <cellStyle name="_Row2_Cartel2_Dati 2 2 2 2" xfId="28671" xr:uid="{A818490F-7844-4BBC-A25B-24007ECBBB21}"/>
    <cellStyle name="_Row2_Cartel2_Dati 2 2 3" xfId="21763" xr:uid="{A9E80C0E-8CBD-4939-88A3-0B9AC8A320B9}"/>
    <cellStyle name="_Row2_Cartel2_Dati 2 3" xfId="7549" xr:uid="{CC416DD7-1DC6-40AD-BF75-8741B32767DB}"/>
    <cellStyle name="_Row2_Cartel2_Dati 2 3 2" xfId="14900" xr:uid="{EFF34D8D-E6FB-4BA9-9695-095C558DF449}"/>
    <cellStyle name="_Row2_Cartel2_Dati 2 3 2 2" xfId="27411" xr:uid="{6B0B2147-96B6-41A8-9F8C-E21D15A14B05}"/>
    <cellStyle name="_Row2_Cartel2_Dati 2 3 3" xfId="20760" xr:uid="{CBAB0AE4-1AB2-4047-84B5-28AC0D4D7781}"/>
    <cellStyle name="_Row2_Cartel2_Dati 2 4" xfId="9657" xr:uid="{81E00F64-81FB-4C6D-A155-A10E723E34BA}"/>
    <cellStyle name="_Row2_Cartel2_Dati 2 4 2" xfId="22541" xr:uid="{51E98C49-CA4C-4EA3-8EF9-A424BFF1A6C1}"/>
    <cellStyle name="_Row2_Cartel2_Dati 3" xfId="2995" xr:uid="{06EBBFDB-2C31-4959-ABCA-782358C6C0CD}"/>
    <cellStyle name="_Row2_Cartel2_Dati 3 2" xfId="8880" xr:uid="{D08FB267-7CD8-43F2-BB5B-41D574150A2B}"/>
    <cellStyle name="_Row2_Cartel2_Dati 3 2 2" xfId="16161" xr:uid="{0BC20DBD-D501-40D6-A936-2E891AE1147E}"/>
    <cellStyle name="_Row2_Cartel2_Dati 3 2 2 2" xfId="28672" xr:uid="{C2FF6F3F-C1B1-4782-A14B-8BDAB0A27EE9}"/>
    <cellStyle name="_Row2_Cartel2_Dati 3 2 3" xfId="21764" xr:uid="{34903883-C818-4276-AE1F-36B91BC86018}"/>
    <cellStyle name="_Row2_Cartel2_Dati 3 3" xfId="7539" xr:uid="{6D66FC1D-6DBE-416D-86BD-1235263FB3D8}"/>
    <cellStyle name="_Row2_Cartel2_Dati 3 3 2" xfId="14890" xr:uid="{73E9C63D-E8F5-4CD6-8915-427D8BE617C9}"/>
    <cellStyle name="_Row2_Cartel2_Dati 3 3 2 2" xfId="27401" xr:uid="{03C00914-AB85-48F4-BDA6-C0906C3D6477}"/>
    <cellStyle name="_Row2_Cartel2_Dati 3 3 3" xfId="20750" xr:uid="{65DE4929-A2B1-472B-B3E5-4004BA1415F2}"/>
    <cellStyle name="_Row2_Cartel2_Dati 3 4" xfId="9658" xr:uid="{9E4D158B-1418-4E4B-B08C-4F51380D51D2}"/>
    <cellStyle name="_Row2_Cartel2_Dati 3 4 2" xfId="22542" xr:uid="{E6BF0214-2418-4C23-A903-0F63E282F7FF}"/>
    <cellStyle name="_Row2_Cartel2_Dati 4" xfId="8878" xr:uid="{84407496-8CAC-45F7-B887-08C2F626A4D1}"/>
    <cellStyle name="_Row2_Cartel2_Dati 4 2" xfId="16159" xr:uid="{268AA796-639D-4F89-B004-07C2E206769F}"/>
    <cellStyle name="_Row2_Cartel2_Dati 4 2 2" xfId="28670" xr:uid="{2D148934-38C3-4CD1-ABCB-5E601AB68EEA}"/>
    <cellStyle name="_Row2_Cartel2_Dati 4 3" xfId="21762" xr:uid="{FBAE631F-F2F5-4C5C-9A12-EE8974AF46C6}"/>
    <cellStyle name="_Row2_Cartel2_Dati 5" xfId="7541" xr:uid="{5DC225C5-F7A4-476B-AC09-4AB5A56C81A7}"/>
    <cellStyle name="_Row2_Cartel2_Dati 5 2" xfId="14892" xr:uid="{9322B70B-721C-4190-9606-2C08EB1B3ACB}"/>
    <cellStyle name="_Row2_Cartel2_Dati 5 2 2" xfId="27403" xr:uid="{01FB7AE3-5016-4D56-82BE-7DABA92FCB55}"/>
    <cellStyle name="_Row2_Cartel2_Dati 5 3" xfId="20752" xr:uid="{7E64E6D2-24D0-40CA-B993-79EE5F6DD1DF}"/>
    <cellStyle name="_Row2_Cartel2_Dati 6" xfId="9656" xr:uid="{154506B6-72F6-429D-BC36-DB3C5FC15849}"/>
    <cellStyle name="_Row2_Cartel2_Dati 6 2" xfId="22540" xr:uid="{C7814F85-DA80-49B7-BF24-1F864996916F}"/>
    <cellStyle name="_Row2_Cartel2_dettaglio INVESTIMENTI PER SETTORE" xfId="2996" xr:uid="{FEC664F4-90C5-4166-876A-8D8BF6C07DA4}"/>
    <cellStyle name="_Row2_Cartel2_dettaglio INVESTIMENTI PER SETTORE 2" xfId="2997" xr:uid="{4C701547-0DD4-42BC-A6C8-FCDB53DEACB8}"/>
    <cellStyle name="_Row2_Cartel2_dettaglio INVESTIMENTI PER SETTORE 2 2" xfId="8882" xr:uid="{56AE4DDF-2AAB-4915-B7ED-60A0F18BD283}"/>
    <cellStyle name="_Row2_Cartel2_dettaglio INVESTIMENTI PER SETTORE 2 2 2" xfId="16163" xr:uid="{0090D81C-BAEE-460A-BE45-A63F67EDEAE7}"/>
    <cellStyle name="_Row2_Cartel2_dettaglio INVESTIMENTI PER SETTORE 2 2 2 2" xfId="28674" xr:uid="{7F17464B-EA98-4D68-8E22-BA5DF3890244}"/>
    <cellStyle name="_Row2_Cartel2_dettaglio INVESTIMENTI PER SETTORE 2 2 3" xfId="21766" xr:uid="{64EBC92D-4B40-47AA-B1F1-A9E18DE6CB1E}"/>
    <cellStyle name="_Row2_Cartel2_dettaglio INVESTIMENTI PER SETTORE 2 3" xfId="7537" xr:uid="{EF2E5C21-C987-4E04-95FC-0D0ECCE06E88}"/>
    <cellStyle name="_Row2_Cartel2_dettaglio INVESTIMENTI PER SETTORE 2 3 2" xfId="14889" xr:uid="{373FCAFB-781A-4E56-84AC-FAD148458C0E}"/>
    <cellStyle name="_Row2_Cartel2_dettaglio INVESTIMENTI PER SETTORE 2 3 2 2" xfId="27400" xr:uid="{1B2292C1-D4B6-41E2-8920-D94CAE54E0AC}"/>
    <cellStyle name="_Row2_Cartel2_dettaglio INVESTIMENTI PER SETTORE 2 3 3" xfId="20748" xr:uid="{4D217128-75B6-4BD8-BA2E-ED70CFD5EEAD}"/>
    <cellStyle name="_Row2_Cartel2_dettaglio INVESTIMENTI PER SETTORE 2 4" xfId="9669" xr:uid="{41F151DF-9DB1-4D18-BF86-3A200787211B}"/>
    <cellStyle name="_Row2_Cartel2_dettaglio INVESTIMENTI PER SETTORE 2 4 2" xfId="22553" xr:uid="{4429BE3C-CC87-4885-9306-99590DC134BA}"/>
    <cellStyle name="_Row2_Cartel2_dettaglio INVESTIMENTI PER SETTORE 3" xfId="2998" xr:uid="{A05D0E99-B8C7-43DD-BA6D-EC97EF901CF0}"/>
    <cellStyle name="_Row2_Cartel2_dettaglio INVESTIMENTI PER SETTORE 3 2" xfId="8883" xr:uid="{ADD3C473-2222-416B-BF32-CB082DD0F0F5}"/>
    <cellStyle name="_Row2_Cartel2_dettaglio INVESTIMENTI PER SETTORE 3 2 2" xfId="16164" xr:uid="{FD7BDEFD-B8CA-4D8D-BB9B-B5AA7373BEFC}"/>
    <cellStyle name="_Row2_Cartel2_dettaglio INVESTIMENTI PER SETTORE 3 2 2 2" xfId="28675" xr:uid="{6ECAAAF3-B355-426B-B7C3-C3E19E88DEAC}"/>
    <cellStyle name="_Row2_Cartel2_dettaglio INVESTIMENTI PER SETTORE 3 2 3" xfId="21767" xr:uid="{9798AA1F-2EB1-46D8-900C-83F6313453E7}"/>
    <cellStyle name="_Row2_Cartel2_dettaglio INVESTIMENTI PER SETTORE 3 3" xfId="7540" xr:uid="{0A4A1F21-2CE7-4506-A0CD-C5C5195A083C}"/>
    <cellStyle name="_Row2_Cartel2_dettaglio INVESTIMENTI PER SETTORE 3 3 2" xfId="14891" xr:uid="{291A4583-CFD9-4B7C-93B4-917D52D39DB5}"/>
    <cellStyle name="_Row2_Cartel2_dettaglio INVESTIMENTI PER SETTORE 3 3 2 2" xfId="27402" xr:uid="{73CF2665-D0C1-40D0-BA8F-E9AB0E079F43}"/>
    <cellStyle name="_Row2_Cartel2_dettaglio INVESTIMENTI PER SETTORE 3 3 3" xfId="20751" xr:uid="{C1723402-40EE-48A3-826F-C177D9150BC6}"/>
    <cellStyle name="_Row2_Cartel2_dettaglio INVESTIMENTI PER SETTORE 3 4" xfId="9670" xr:uid="{B266322B-A0D0-4295-AE1E-832D56F297D2}"/>
    <cellStyle name="_Row2_Cartel2_dettaglio INVESTIMENTI PER SETTORE 3 4 2" xfId="22554" xr:uid="{D4E7CC78-F965-4BAE-950A-615186069718}"/>
    <cellStyle name="_Row2_Cartel2_dettaglio INVESTIMENTI PER SETTORE 4" xfId="8881" xr:uid="{3F70F429-81D9-4C8B-9AA6-8DA28AB1B1CA}"/>
    <cellStyle name="_Row2_Cartel2_dettaglio INVESTIMENTI PER SETTORE 4 2" xfId="16162" xr:uid="{D52F9752-DF7B-41F9-AB04-27414E183C24}"/>
    <cellStyle name="_Row2_Cartel2_dettaglio INVESTIMENTI PER SETTORE 4 2 2" xfId="28673" xr:uid="{66A07A57-83D6-4D27-9C89-EB82EC13B212}"/>
    <cellStyle name="_Row2_Cartel2_dettaglio INVESTIMENTI PER SETTORE 4 3" xfId="21765" xr:uid="{87A11013-810C-4263-8835-EAF7CB7335CA}"/>
    <cellStyle name="_Row2_Cartel2_dettaglio INVESTIMENTI PER SETTORE 5" xfId="7542" xr:uid="{AF375ADF-9E96-4EF4-B713-DF564DB0B704}"/>
    <cellStyle name="_Row2_Cartel2_dettaglio INVESTIMENTI PER SETTORE 5 2" xfId="14893" xr:uid="{A5A158FF-5670-41E8-84CA-484612B958CA}"/>
    <cellStyle name="_Row2_Cartel2_dettaglio INVESTIMENTI PER SETTORE 5 2 2" xfId="27404" xr:uid="{3CB6D7FC-6447-4936-9914-2A367A966581}"/>
    <cellStyle name="_Row2_Cartel2_dettaglio INVESTIMENTI PER SETTORE 5 3" xfId="20753" xr:uid="{62A7B390-8D9F-4745-81BF-FE57A412CFEF}"/>
    <cellStyle name="_Row2_Cartel2_dettaglio INVESTIMENTI PER SETTORE 6" xfId="9668" xr:uid="{5AC20274-1A5F-4113-A182-8A0250174874}"/>
    <cellStyle name="_Row2_Cartel2_dettaglio INVESTIMENTI PER SETTORE 6 2" xfId="22552" xr:uid="{9A49770E-E8EE-4C6A-80F5-2E9CCD981152}"/>
    <cellStyle name="_Row2_Cartel2_Grafico capex c12" xfId="2999" xr:uid="{04A353B0-18E9-46A4-AC39-0B85E1C441CF}"/>
    <cellStyle name="_Row2_Cartel2_Grafico capex c12 (version 1)" xfId="3000" xr:uid="{AA0F4067-5C87-4282-8107-CCC09B4075F3}"/>
    <cellStyle name="_Row2_Cartel2_Grafico capex c12 ii" xfId="3001" xr:uid="{17F57B00-6F78-407A-BABB-769201AA0B6E}"/>
    <cellStyle name="_Row2_Cartel2_IndFinIT_Forecast1_04EnglVers" xfId="3002" xr:uid="{EB7AEB1E-7685-4CBE-9FE1-57AA32F17E4F}"/>
    <cellStyle name="_Row2_Cartel2_INVESTIMENTI PER SETTORE 27.01.04" xfId="3003" xr:uid="{C2F4BCB5-CED9-4021-8BE4-A0D0D97BF6F5}"/>
    <cellStyle name="_Row2_Cartel2_INVESTIMENTI PER SETTORE 27.01.04 2" xfId="3004" xr:uid="{46A4918A-D2E2-42DE-BF6C-AF8F9256CDBC}"/>
    <cellStyle name="_Row2_Cartel2_INVESTIMENTI PER SETTORE 27.01.04 2 2" xfId="8889" xr:uid="{510044DF-A47C-498F-A4CA-A2A1D0B244CC}"/>
    <cellStyle name="_Row2_Cartel2_INVESTIMENTI PER SETTORE 27.01.04 2 2 2" xfId="16169" xr:uid="{D24AE76A-DB07-4333-8A36-500EFBD77786}"/>
    <cellStyle name="_Row2_Cartel2_INVESTIMENTI PER SETTORE 27.01.04 2 2 2 2" xfId="28680" xr:uid="{2459CD5F-213D-46C9-8B2B-7B34819E3A3F}"/>
    <cellStyle name="_Row2_Cartel2_INVESTIMENTI PER SETTORE 27.01.04 2 2 3" xfId="21773" xr:uid="{CC693202-072F-4B86-A205-6EDE21D5F634}"/>
    <cellStyle name="_Row2_Cartel2_INVESTIMENTI PER SETTORE 27.01.04 2 3" xfId="7531" xr:uid="{35B7A654-6390-42EA-9DEC-1937BCCA5A75}"/>
    <cellStyle name="_Row2_Cartel2_INVESTIMENTI PER SETTORE 27.01.04 2 3 2" xfId="14885" xr:uid="{C915BA22-E530-4A6D-A8E8-BDB46364C7EB}"/>
    <cellStyle name="_Row2_Cartel2_INVESTIMENTI PER SETTORE 27.01.04 2 3 2 2" xfId="27396" xr:uid="{6B05119A-2EB6-4B3E-86DD-D5D0CE0EA3FF}"/>
    <cellStyle name="_Row2_Cartel2_INVESTIMENTI PER SETTORE 27.01.04 2 3 3" xfId="20742" xr:uid="{73F081F6-E304-4D50-B405-5ACA1B605F0A}"/>
    <cellStyle name="_Row2_Cartel2_INVESTIMENTI PER SETTORE 27.01.04 2 4" xfId="9691" xr:uid="{D5405E77-0637-4103-BEB9-9BA3902FD44D}"/>
    <cellStyle name="_Row2_Cartel2_INVESTIMENTI PER SETTORE 27.01.04 2 4 2" xfId="22575" xr:uid="{91D360E0-8992-4623-AF05-D089A781B959}"/>
    <cellStyle name="_Row2_Cartel2_INVESTIMENTI PER SETTORE 27.01.04 3" xfId="3005" xr:uid="{C3DAD2D7-AE33-467A-AE65-E059F6CA4A81}"/>
    <cellStyle name="_Row2_Cartel2_INVESTIMENTI PER SETTORE 27.01.04 3 2" xfId="8890" xr:uid="{1C09D3D4-574E-45A9-BBFB-E3E87D4D8128}"/>
    <cellStyle name="_Row2_Cartel2_INVESTIMENTI PER SETTORE 27.01.04 3 2 2" xfId="16170" xr:uid="{9A072E3E-BCCF-4DE3-BE4F-1A500FF42C21}"/>
    <cellStyle name="_Row2_Cartel2_INVESTIMENTI PER SETTORE 27.01.04 3 2 2 2" xfId="28681" xr:uid="{AF943A78-32E9-44F0-93D6-7B58BCD01772}"/>
    <cellStyle name="_Row2_Cartel2_INVESTIMENTI PER SETTORE 27.01.04 3 2 3" xfId="21774" xr:uid="{F357D59D-3C89-45B0-900D-5F6EA89D26B9}"/>
    <cellStyle name="_Row2_Cartel2_INVESTIMENTI PER SETTORE 27.01.04 3 3" xfId="7526" xr:uid="{03885AC2-4CE4-4430-8090-9D810188A163}"/>
    <cellStyle name="_Row2_Cartel2_INVESTIMENTI PER SETTORE 27.01.04 3 3 2" xfId="14880" xr:uid="{2BEC8D32-7C16-45FB-ABB9-B9827947BA21}"/>
    <cellStyle name="_Row2_Cartel2_INVESTIMENTI PER SETTORE 27.01.04 3 3 2 2" xfId="27391" xr:uid="{8C3E4AA2-A0F4-4957-953D-7BC268BC058A}"/>
    <cellStyle name="_Row2_Cartel2_INVESTIMENTI PER SETTORE 27.01.04 3 3 3" xfId="20737" xr:uid="{E7A49F70-22C4-4DC0-A4FB-774E23F64C20}"/>
    <cellStyle name="_Row2_Cartel2_INVESTIMENTI PER SETTORE 27.01.04 3 4" xfId="11279" xr:uid="{D8072904-F13C-4C58-B0A4-69B966D3EE57}"/>
    <cellStyle name="_Row2_Cartel2_INVESTIMENTI PER SETTORE 27.01.04 3 4 2" xfId="24000" xr:uid="{EFDED382-FBC7-4952-B126-4CC296451A05}"/>
    <cellStyle name="_Row2_Cartel2_INVESTIMENTI PER SETTORE 27.01.04 4" xfId="8888" xr:uid="{39E59655-E5CF-471E-9BCE-5C38374B1F88}"/>
    <cellStyle name="_Row2_Cartel2_INVESTIMENTI PER SETTORE 27.01.04 4 2" xfId="16168" xr:uid="{B4DDCA6C-CF53-49A6-9DA0-9EF7F95A0684}"/>
    <cellStyle name="_Row2_Cartel2_INVESTIMENTI PER SETTORE 27.01.04 4 2 2" xfId="28679" xr:uid="{ECE8D84A-6006-4111-B2E4-554C0E22A6AC}"/>
    <cellStyle name="_Row2_Cartel2_INVESTIMENTI PER SETTORE 27.01.04 4 3" xfId="21772" xr:uid="{67E4327C-7313-438C-9BF9-AD9CB580679F}"/>
    <cellStyle name="_Row2_Cartel2_INVESTIMENTI PER SETTORE 27.01.04 5" xfId="7530" xr:uid="{9CF5A708-5F30-4AEC-BF0E-56CA84B6CFD9}"/>
    <cellStyle name="_Row2_Cartel2_INVESTIMENTI PER SETTORE 27.01.04 5 2" xfId="14884" xr:uid="{D7C723E6-3AD6-4DF9-BCBB-D72A46AE8DED}"/>
    <cellStyle name="_Row2_Cartel2_INVESTIMENTI PER SETTORE 27.01.04 5 2 2" xfId="27395" xr:uid="{9C9BCA3D-CE9E-4BF2-99AB-BD2898AF9E68}"/>
    <cellStyle name="_Row2_Cartel2_INVESTIMENTI PER SETTORE 27.01.04 5 3" xfId="20741" xr:uid="{0E517BB9-549F-4136-886A-0CF12883B7E3}"/>
    <cellStyle name="_Row2_Cartel2_INVESTIMENTI PER SETTORE 27.01.04 6" xfId="9688" xr:uid="{D4837033-FB83-4F72-8BEA-D36B75956E81}"/>
    <cellStyle name="_Row2_Cartel2_INVESTIMENTI PER SETTORE 27.01.04 6 2" xfId="22572" xr:uid="{A4D72BD1-08E7-496D-81E4-0EE520A7CA50}"/>
    <cellStyle name="_Row2_Cartel3" xfId="3006" xr:uid="{7A90849B-FC49-4AD1-AB01-31A358C7E06B}"/>
    <cellStyle name="_Row2_Cartel3_1" xfId="3007" xr:uid="{8A9FA55F-1E1F-4855-AF98-E0171B296BF3}"/>
    <cellStyle name="_Row2_Cartel3_1 2" xfId="3008" xr:uid="{BF278804-6F42-436D-AEF0-F47853EA4710}"/>
    <cellStyle name="_Row2_Cartel3_1 2 2" xfId="8893" xr:uid="{C5F0B0AD-37EC-4DB9-A407-522686C7B7C9}"/>
    <cellStyle name="_Row2_Cartel3_1 2 2 2" xfId="16173" xr:uid="{BC5154D6-E73C-4029-B9D0-C2C679045F2F}"/>
    <cellStyle name="_Row2_Cartel3_1 2 2 2 2" xfId="28684" xr:uid="{6C85C060-865F-4383-86A3-D8F8010556E5}"/>
    <cellStyle name="_Row2_Cartel3_1 2 2 3" xfId="21777" xr:uid="{FECA6BCE-B5EA-4202-ADB8-7791993F7BA3}"/>
    <cellStyle name="_Row2_Cartel3_1 2 3" xfId="7485" xr:uid="{A2CFD157-5CA6-403F-8E50-8A0F5F64680D}"/>
    <cellStyle name="_Row2_Cartel3_1 2 3 2" xfId="14840" xr:uid="{8A6E0614-0DA0-4FC4-8138-D6F9D56CB7A3}"/>
    <cellStyle name="_Row2_Cartel3_1 2 3 2 2" xfId="27351" xr:uid="{1DBE99BF-3232-4191-BC4A-B4BF158826FA}"/>
    <cellStyle name="_Row2_Cartel3_1 2 3 3" xfId="20696" xr:uid="{A236BE3C-9088-43C5-B527-7508FE26CC15}"/>
    <cellStyle name="_Row2_Cartel3_1 2 4" xfId="11211" xr:uid="{C626BA71-8226-42FC-928F-DA8557357A44}"/>
    <cellStyle name="_Row2_Cartel3_1 2 4 2" xfId="23938" xr:uid="{DB75A20F-B600-4AAB-AF40-CA469D0235B1}"/>
    <cellStyle name="_Row2_Cartel3_1 3" xfId="3009" xr:uid="{06663B23-56A9-4BE3-B330-31D43464BB6D}"/>
    <cellStyle name="_Row2_Cartel3_1 3 2" xfId="8894" xr:uid="{7E831F90-8214-4278-A86A-B98030989C32}"/>
    <cellStyle name="_Row2_Cartel3_1 3 2 2" xfId="16174" xr:uid="{9D94826E-6CE6-420B-9D33-DB2D1F239E29}"/>
    <cellStyle name="_Row2_Cartel3_1 3 2 2 2" xfId="28685" xr:uid="{DA477A61-06ED-4560-A218-E56E03374153}"/>
    <cellStyle name="_Row2_Cartel3_1 3 2 3" xfId="21778" xr:uid="{57BD081E-2638-4755-AA9D-B224D0D99812}"/>
    <cellStyle name="_Row2_Cartel3_1 3 3" xfId="7481" xr:uid="{33D5B7C7-D103-4017-AA3A-7A9919717C1E}"/>
    <cellStyle name="_Row2_Cartel3_1 3 3 2" xfId="14836" xr:uid="{1C3B99DC-5EC8-4143-8A57-4B6A317CA6B9}"/>
    <cellStyle name="_Row2_Cartel3_1 3 3 2 2" xfId="27347" xr:uid="{9266DEE5-486D-4315-9752-55C251F359FD}"/>
    <cellStyle name="_Row2_Cartel3_1 3 3 3" xfId="20692" xr:uid="{7317D934-21F8-4552-AC4A-EE4D4FD5E7A9}"/>
    <cellStyle name="_Row2_Cartel3_1 3 4" xfId="11280" xr:uid="{CA13EC4B-56D9-4EE5-AD3A-BD08F8F1B165}"/>
    <cellStyle name="_Row2_Cartel3_1 3 4 2" xfId="24001" xr:uid="{99453529-01A3-4AEB-A11A-21180D3B1250}"/>
    <cellStyle name="_Row2_Cartel3_1 4" xfId="8892" xr:uid="{43EA8913-EEE9-4015-8704-BCB2999F9192}"/>
    <cellStyle name="_Row2_Cartel3_1 4 2" xfId="16172" xr:uid="{155C2076-F6C3-46E9-9E79-4376618BFCC7}"/>
    <cellStyle name="_Row2_Cartel3_1 4 2 2" xfId="28683" xr:uid="{6EF9B51B-D166-49FF-8BCD-102D7F92CC6F}"/>
    <cellStyle name="_Row2_Cartel3_1 4 3" xfId="21776" xr:uid="{E7B8FBA2-91BB-4CDD-B2D6-02A8DCCCBCA2}"/>
    <cellStyle name="_Row2_Cartel3_1 5" xfId="7518" xr:uid="{2940E7F3-9B8F-4802-B772-E83DF818347A}"/>
    <cellStyle name="_Row2_Cartel3_1 5 2" xfId="14873" xr:uid="{B238F09A-F9AA-42F3-A559-93B8C538AE7E}"/>
    <cellStyle name="_Row2_Cartel3_1 5 2 2" xfId="27384" xr:uid="{EEE2A52A-14EE-4AE1-A005-625737AF1EE1}"/>
    <cellStyle name="_Row2_Cartel3_1 5 3" xfId="20729" xr:uid="{AB2C0330-E601-4AE6-8548-22EF4DA5F8DE}"/>
    <cellStyle name="_Row2_Cartel3_1 6" xfId="9695" xr:uid="{D94A296D-61DC-4CB0-8C85-7D3B7B9DEAB0}"/>
    <cellStyle name="_Row2_Cartel3_1 6 2" xfId="22579" xr:uid="{1FD97712-76F4-4F6C-9D70-2BC99AD58C81}"/>
    <cellStyle name="_Row2_Cartel31" xfId="3010" xr:uid="{EC5314D6-BF36-478E-B26C-FEC76B46E349}"/>
    <cellStyle name="_Row2_Cartel31 2" xfId="3011" xr:uid="{E5B15994-58D5-4AB9-AD2B-163A05008E5B}"/>
    <cellStyle name="_Row2_Cartel31 2 2" xfId="8896" xr:uid="{14769280-FA44-4636-947F-0910AFAFF619}"/>
    <cellStyle name="_Row2_Cartel31 2 2 2" xfId="16176" xr:uid="{0BF4744F-557B-4E3C-8BE0-2FB1B5A723C6}"/>
    <cellStyle name="_Row2_Cartel31 2 2 2 2" xfId="28687" xr:uid="{602FB17D-31BD-40A1-A1C9-3293A9255629}"/>
    <cellStyle name="_Row2_Cartel31 2 2 3" xfId="21780" xr:uid="{23FE9402-32BA-432D-85C2-3BF7C4F34627}"/>
    <cellStyle name="_Row2_Cartel31 2 3" xfId="7462" xr:uid="{C06749AE-CA3C-4A82-B4A3-4FD912D99AD8}"/>
    <cellStyle name="_Row2_Cartel31 2 3 2" xfId="14817" xr:uid="{79AD0529-5491-4396-AFDB-315A359E8521}"/>
    <cellStyle name="_Row2_Cartel31 2 3 2 2" xfId="27328" xr:uid="{A8FE9DCA-1957-4D62-95C9-BEB4C7F7FDF2}"/>
    <cellStyle name="_Row2_Cartel31 2 3 3" xfId="20673" xr:uid="{A941B6FF-41C6-4341-BFB0-6908D0AE7C18}"/>
    <cellStyle name="_Row2_Cartel31 2 4" xfId="9700" xr:uid="{931A06C7-50B1-44F6-BA28-DF5EDD277C72}"/>
    <cellStyle name="_Row2_Cartel31 2 4 2" xfId="22584" xr:uid="{5673AA27-FD8D-4A9F-BC51-CD042820FF62}"/>
    <cellStyle name="_Row2_Cartel31 3" xfId="3012" xr:uid="{8475A9FC-19C3-48A2-8163-0319D2493949}"/>
    <cellStyle name="_Row2_Cartel31 3 2" xfId="8897" xr:uid="{6B9D31F0-8216-419C-A979-0880025BAD43}"/>
    <cellStyle name="_Row2_Cartel31 3 2 2" xfId="16177" xr:uid="{46FA04B3-5EC8-42F1-A4ED-45F83BBC836A}"/>
    <cellStyle name="_Row2_Cartel31 3 2 2 2" xfId="28688" xr:uid="{62769B10-2403-479D-8FA4-F1127109B9B6}"/>
    <cellStyle name="_Row2_Cartel31 3 2 3" xfId="21781" xr:uid="{F57D8281-988B-4AE7-A216-671B63F3D4AF}"/>
    <cellStyle name="_Row2_Cartel31 3 3" xfId="7458" xr:uid="{07236112-8861-4C32-9A1E-7E8E6D6D174B}"/>
    <cellStyle name="_Row2_Cartel31 3 3 2" xfId="14813" xr:uid="{5CFD9A68-D8B4-4E47-85D1-9BC0F9DCA937}"/>
    <cellStyle name="_Row2_Cartel31 3 3 2 2" xfId="27324" xr:uid="{976CCAC0-7518-4057-A3CB-CF22C23A673C}"/>
    <cellStyle name="_Row2_Cartel31 3 3 3" xfId="20669" xr:uid="{9C045971-9667-420D-AEC6-A0F4B83BEB91}"/>
    <cellStyle name="_Row2_Cartel31 3 4" xfId="9701" xr:uid="{431B6C5F-09D0-4CE4-A74C-5043F3F8E43A}"/>
    <cellStyle name="_Row2_Cartel31 3 4 2" xfId="22585" xr:uid="{71EBB803-862B-400D-9BD1-23E464097277}"/>
    <cellStyle name="_Row2_Cartel31 4" xfId="8895" xr:uid="{85229B3A-4089-4EBD-97ED-1866CA56FFA9}"/>
    <cellStyle name="_Row2_Cartel31 4 2" xfId="16175" xr:uid="{A99081B6-449C-40FF-BE00-2ED2255D6AD3}"/>
    <cellStyle name="_Row2_Cartel31 4 2 2" xfId="28686" xr:uid="{DFAED28B-9A39-4DA9-BC3B-98F39C863707}"/>
    <cellStyle name="_Row2_Cartel31 4 3" xfId="21779" xr:uid="{21B03012-6EE2-403A-A513-E8B503CE10CA}"/>
    <cellStyle name="_Row2_Cartel31 5" xfId="7474" xr:uid="{1D51F2DA-EF5B-4F64-BA41-34D1840D223C}"/>
    <cellStyle name="_Row2_Cartel31 5 2" xfId="14829" xr:uid="{9EFCC681-50D3-4227-A2B9-A68147EA5AEC}"/>
    <cellStyle name="_Row2_Cartel31 5 2 2" xfId="27340" xr:uid="{31D23233-4BD1-4C81-8C2C-3E70776EF6A4}"/>
    <cellStyle name="_Row2_Cartel31 5 3" xfId="20685" xr:uid="{13D9D9C2-50DF-4473-92E1-9150880C3634}"/>
    <cellStyle name="_Row2_Cartel31 6" xfId="9698" xr:uid="{BB173437-4B02-4C07-9FA2-591A085BCAA3}"/>
    <cellStyle name="_Row2_Cartel31 6 2" xfId="22582" xr:uid="{507D1BB3-AC02-4956-AF9E-EDEE79140525}"/>
    <cellStyle name="_Row2_cash flow  per quarter" xfId="3013" xr:uid="{C2B493B6-54C4-418D-8884-F75048081BA2}"/>
    <cellStyle name="_Row2_Cash flow 2002-2006" xfId="3014" xr:uid="{33F38CCB-F787-42A8-BFD5-8BA0508A57C8}"/>
    <cellStyle name="_Row2_cash flow 2003 gruppo" xfId="3015" xr:uid="{EF4C9058-7C05-4B00-98C7-502E21D07493}"/>
    <cellStyle name="_Row2_cash flow c13" xfId="3016" xr:uid="{E58EAE2E-75A1-49B8-857D-3A6B564101C7}"/>
    <cellStyle name="_Row2_cash flow c13 2" xfId="3017" xr:uid="{EBB6F742-4852-4A06-8C22-0A7C6382F11C}"/>
    <cellStyle name="_Row2_cash flow c13 2 2" xfId="8902" xr:uid="{0EEF33A2-FBD4-42EA-ACB1-ACEBA0CD8B7D}"/>
    <cellStyle name="_Row2_cash flow c13 2 2 2" xfId="16180" xr:uid="{A745837B-F689-4DC8-A822-69A6AA17F068}"/>
    <cellStyle name="_Row2_cash flow c13 2 2 2 2" xfId="28691" xr:uid="{28200F90-A676-4B06-8CFC-DA87355023D4}"/>
    <cellStyle name="_Row2_cash flow c13 2 2 3" xfId="21786" xr:uid="{36F8741D-5C93-40DF-9961-6DC9627CAD04}"/>
    <cellStyle name="_Row2_cash flow c13 2 3" xfId="7444" xr:uid="{0ED4E247-2109-473B-97F3-ED422D274363}"/>
    <cellStyle name="_Row2_cash flow c13 2 3 2" xfId="14802" xr:uid="{74CD6B51-7795-406D-A130-DD3601FCD2B0}"/>
    <cellStyle name="_Row2_cash flow c13 2 3 2 2" xfId="27313" xr:uid="{B8450344-5CD8-4DE0-B928-52B55009E69F}"/>
    <cellStyle name="_Row2_cash flow c13 2 3 3" xfId="20655" xr:uid="{BCDE843A-04BD-4F09-9B32-24AB36E75D17}"/>
    <cellStyle name="_Row2_cash flow c13 2 4" xfId="9704" xr:uid="{CB3E138E-DA10-48C3-97BD-3C693749A47A}"/>
    <cellStyle name="_Row2_cash flow c13 2 4 2" xfId="22588" xr:uid="{5CF8B589-C8A0-4E61-8A6C-87678C9B2D19}"/>
    <cellStyle name="_Row2_cash flow c13 3" xfId="3018" xr:uid="{9D057F5A-117D-4F45-9C5E-ACBFA3690920}"/>
    <cellStyle name="_Row2_cash flow c13 3 2" xfId="8903" xr:uid="{1D9A4299-398A-4D92-8DFC-ACD93F73743D}"/>
    <cellStyle name="_Row2_cash flow c13 3 2 2" xfId="16181" xr:uid="{4030194E-F2C0-4D5A-8F2A-95BB6EEEC867}"/>
    <cellStyle name="_Row2_cash flow c13 3 2 2 2" xfId="28692" xr:uid="{ABED30A0-2B83-4481-A8BA-EA39E98EDDFB}"/>
    <cellStyle name="_Row2_cash flow c13 3 2 3" xfId="21787" xr:uid="{12F59F46-21C6-43C1-8705-5DB901596F4B}"/>
    <cellStyle name="_Row2_cash flow c13 3 3" xfId="7443" xr:uid="{18ECB2B6-65FA-46AB-A577-FCA18613E7CF}"/>
    <cellStyle name="_Row2_cash flow c13 3 3 2" xfId="14801" xr:uid="{53E7D401-C4BD-4578-BCFE-88A24362E2B7}"/>
    <cellStyle name="_Row2_cash flow c13 3 3 2 2" xfId="27312" xr:uid="{CBEE93FD-129A-4F48-9DFD-0CBACEFBB3C0}"/>
    <cellStyle name="_Row2_cash flow c13 3 3 3" xfId="20654" xr:uid="{C932D194-47DA-4F90-AEBB-AA309D6A073A}"/>
    <cellStyle name="_Row2_cash flow c13 3 4" xfId="11281" xr:uid="{1C5EB160-A630-4E4A-A8A6-5B7DCEA58728}"/>
    <cellStyle name="_Row2_cash flow c13 3 4 2" xfId="24002" xr:uid="{ED83001A-CF16-4FB6-959D-9356701D27AA}"/>
    <cellStyle name="_Row2_cash flow c13 4" xfId="8901" xr:uid="{7B55E041-1949-47DF-9933-AF69EFBB1F51}"/>
    <cellStyle name="_Row2_cash flow c13 4 2" xfId="16179" xr:uid="{701D75FB-2BA1-4D97-957B-A8E40F585F4B}"/>
    <cellStyle name="_Row2_cash flow c13 4 2 2" xfId="28690" xr:uid="{B896C39C-A734-4B02-B5D4-BCEE82A997C4}"/>
    <cellStyle name="_Row2_cash flow c13 4 3" xfId="21785" xr:uid="{1B9F025D-E33A-4FEF-B733-A040D494A532}"/>
    <cellStyle name="_Row2_cash flow c13 5" xfId="7445" xr:uid="{9F5349F1-AABC-495E-9916-A0F76BFC2181}"/>
    <cellStyle name="_Row2_cash flow c13 5 2" xfId="14803" xr:uid="{96B8CD41-F75D-4D2A-9709-6008CF252620}"/>
    <cellStyle name="_Row2_cash flow c13 5 2 2" xfId="27314" xr:uid="{1EF116F8-F1A4-4181-9A5C-4BD5FDC0CDC1}"/>
    <cellStyle name="_Row2_cash flow c13 5 3" xfId="20656" xr:uid="{280285FB-8670-4440-BBE6-1BDECB1D688A}"/>
    <cellStyle name="_Row2_cash flow c13 6" xfId="9703" xr:uid="{EB0A1058-3719-4A47-A237-69DAC6B3302E}"/>
    <cellStyle name="_Row2_cash flow c13 6 2" xfId="22587" xr:uid="{859531E7-C585-48E8-8AD9-A8AF83103A93}"/>
    <cellStyle name="_Row2_cash flow di  rof prova con codici" xfId="3019" xr:uid="{7DD98611-686C-45E2-8345-9FD31C8BFCBE}"/>
    <cellStyle name="_Row2_cash flow industriali finanziarie" xfId="3020" xr:uid="{926BAA47-FE26-4E9D-BBD1-64A7B80FECB0}"/>
    <cellStyle name="_Row2_cash flow rof 2" xfId="3021" xr:uid="{F2F5E37E-6986-4523-81E4-7146AC0F44DD}"/>
    <cellStyle name="_Row2_CashFlow_formatFinance_Q4_F9+3 Full Year" xfId="3022" xr:uid="{3F58310F-D51B-4096-9736-DA2DE01501D7}"/>
    <cellStyle name="_Row2_CashFlow_formatFinance_Q4_F9+3 Full Year 2" xfId="3023" xr:uid="{0E244F77-9E90-425E-9BEF-7D9EA039E66A}"/>
    <cellStyle name="_Row2_CashFlow_formatFinance_Q4_F9+3 Full Year 2 2" xfId="8908" xr:uid="{09C9B45D-65AF-4805-B7EE-36B21E1716A2}"/>
    <cellStyle name="_Row2_CashFlow_formatFinance_Q4_F9+3 Full Year 2 2 2" xfId="16186" xr:uid="{DE2F8EB5-9154-4EC2-A8F4-1F35CA44FC3D}"/>
    <cellStyle name="_Row2_CashFlow_formatFinance_Q4_F9+3 Full Year 2 2 2 2" xfId="28697" xr:uid="{C05BF057-C282-43A4-B372-F836DDEF19FB}"/>
    <cellStyle name="_Row2_CashFlow_formatFinance_Q4_F9+3 Full Year 2 2 3" xfId="21792" xr:uid="{0317FB66-7D51-489C-AA82-0AE9C2368B47}"/>
    <cellStyle name="_Row2_CashFlow_formatFinance_Q4_F9+3 Full Year 2 3" xfId="7429" xr:uid="{D5695789-BC90-40F2-BB87-04265E2F3FCD}"/>
    <cellStyle name="_Row2_CashFlow_formatFinance_Q4_F9+3 Full Year 2 3 2" xfId="14790" xr:uid="{2C210106-29C0-4C1D-832F-7DED739EEE16}"/>
    <cellStyle name="_Row2_CashFlow_formatFinance_Q4_F9+3 Full Year 2 3 2 2" xfId="27301" xr:uid="{6EDFEA4A-5046-459B-BF6D-E6757DB6F1F2}"/>
    <cellStyle name="_Row2_CashFlow_formatFinance_Q4_F9+3 Full Year 2 3 3" xfId="20640" xr:uid="{2648FF3D-A7EF-4318-A841-6110DD88DB28}"/>
    <cellStyle name="_Row2_CashFlow_formatFinance_Q4_F9+3 Full Year 2 4" xfId="11204" xr:uid="{5E3C60AB-9C5D-4318-B725-084B5BB1344D}"/>
    <cellStyle name="_Row2_CashFlow_formatFinance_Q4_F9+3 Full Year 2 4 2" xfId="23931" xr:uid="{B7ADEF9B-3B8D-4EF7-BFEE-43CF42D386D6}"/>
    <cellStyle name="_Row2_CashFlow_formatFinance_Q4_F9+3 Full Year 3" xfId="3024" xr:uid="{E7ACD256-5097-4D04-B4B2-FAD3F70C0C69}"/>
    <cellStyle name="_Row2_CashFlow_formatFinance_Q4_F9+3 Full Year 3 2" xfId="8909" xr:uid="{ACF78231-A933-4DDE-842E-A38678958368}"/>
    <cellStyle name="_Row2_CashFlow_formatFinance_Q4_F9+3 Full Year 3 2 2" xfId="16187" xr:uid="{41A00600-9071-42AB-B0CC-6E064FCF59A1}"/>
    <cellStyle name="_Row2_CashFlow_formatFinance_Q4_F9+3 Full Year 3 2 2 2" xfId="28698" xr:uid="{42B434A2-AB26-4ADA-A360-C545FFC4192C}"/>
    <cellStyle name="_Row2_CashFlow_formatFinance_Q4_F9+3 Full Year 3 2 3" xfId="21793" xr:uid="{B5B9D090-AC62-49AC-BA17-8C26A3C510DD}"/>
    <cellStyle name="_Row2_CashFlow_formatFinance_Q4_F9+3 Full Year 3 3" xfId="7422" xr:uid="{6CAFA5E9-7FFC-4A06-A370-65DC87B7F9E4}"/>
    <cellStyle name="_Row2_CashFlow_formatFinance_Q4_F9+3 Full Year 3 3 2" xfId="14783" xr:uid="{046A97C6-CDA4-4527-9B5C-AE4CB913044D}"/>
    <cellStyle name="_Row2_CashFlow_formatFinance_Q4_F9+3 Full Year 3 3 2 2" xfId="27294" xr:uid="{D8228184-FFAB-455A-A293-230DCCA75421}"/>
    <cellStyle name="_Row2_CashFlow_formatFinance_Q4_F9+3 Full Year 3 3 3" xfId="20633" xr:uid="{8B7094C0-29DB-4439-A8D7-8F9FBF796BEE}"/>
    <cellStyle name="_Row2_CashFlow_formatFinance_Q4_F9+3 Full Year 3 4" xfId="11206" xr:uid="{8705F2EB-3CF5-45E7-B581-33C4D4151BC1}"/>
    <cellStyle name="_Row2_CashFlow_formatFinance_Q4_F9+3 Full Year 3 4 2" xfId="23933" xr:uid="{B60164F6-96C4-4A93-8C63-241F42D6073D}"/>
    <cellStyle name="_Row2_CashFlow_formatFinance_Q4_F9+3 Full Year 4" xfId="8907" xr:uid="{479F6804-88BF-4E27-983D-38948061176B}"/>
    <cellStyle name="_Row2_CashFlow_formatFinance_Q4_F9+3 Full Year 4 2" xfId="16185" xr:uid="{10233B69-7E69-4DA4-889E-3A395B0C2BFF}"/>
    <cellStyle name="_Row2_CashFlow_formatFinance_Q4_F9+3 Full Year 4 2 2" xfId="28696" xr:uid="{B733E023-08ED-4BDD-B4F8-D6193A1033CA}"/>
    <cellStyle name="_Row2_CashFlow_formatFinance_Q4_F9+3 Full Year 4 3" xfId="21791" xr:uid="{79D0DB46-429D-4E86-8F5F-B593B604AE0C}"/>
    <cellStyle name="_Row2_CashFlow_formatFinance_Q4_F9+3 Full Year 5" xfId="7433" xr:uid="{C7121E72-BEE9-4703-9823-1E4B95747F17}"/>
    <cellStyle name="_Row2_CashFlow_formatFinance_Q4_F9+3 Full Year 5 2" xfId="14794" xr:uid="{2833517A-D535-46E4-A72F-678E5A714FAA}"/>
    <cellStyle name="_Row2_CashFlow_formatFinance_Q4_F9+3 Full Year 5 2 2" xfId="27305" xr:uid="{04C8B9AE-80A0-464F-97A7-57D0E128E094}"/>
    <cellStyle name="_Row2_CashFlow_formatFinance_Q4_F9+3 Full Year 5 3" xfId="20644" xr:uid="{21E63619-C3CD-4E00-9276-7CCB0BF237C5}"/>
    <cellStyle name="_Row2_CashFlow_formatFinance_Q4_F9+3 Full Year 6" xfId="11201" xr:uid="{A6CAA866-664A-4736-B1F0-48CC69275A04}"/>
    <cellStyle name="_Row2_CashFlow_formatFinance_Q4_F9+3 Full Year 6 2" xfId="23928" xr:uid="{4F61D5FB-B7EC-4173-A262-DF26BAC4A643}"/>
    <cellStyle name="_Row2_CDA27-3-03splitecopat" xfId="3025" xr:uid="{C049C141-A55E-4C80-B2C5-2CCE54FD9536}"/>
    <cellStyle name="_Row2_Ce" xfId="3026" xr:uid="{FB6BFA1E-7E49-4462-A1F9-1B1AE807682C}"/>
    <cellStyle name="_Row2_Ce 2" xfId="3027" xr:uid="{9805629D-B770-4A28-B503-7D2810138238}"/>
    <cellStyle name="_Row2_Ce 2 2" xfId="8912" xr:uid="{41DFED2C-999D-43FF-BA82-878832DACEFA}"/>
    <cellStyle name="_Row2_Ce 2 2 2" xfId="16190" xr:uid="{17F0C2C9-3291-426C-9F11-1F282AB31FDC}"/>
    <cellStyle name="_Row2_Ce 2 2 2 2" xfId="28701" xr:uid="{D5FB1039-9F23-489F-A2CB-8C7821EFAB46}"/>
    <cellStyle name="_Row2_Ce 2 2 3" xfId="21796" xr:uid="{B445A28D-BDE2-4063-B3AC-37A8DBB89D40}"/>
    <cellStyle name="_Row2_Ce 2 3" xfId="7078" xr:uid="{117A62CD-5D81-4DF0-9638-0507ED935755}"/>
    <cellStyle name="_Row2_Ce 2 3 2" xfId="14440" xr:uid="{2AEA724D-E75F-4BA0-8838-E127D25B23BA}"/>
    <cellStyle name="_Row2_Ce 2 3 2 2" xfId="26951" xr:uid="{3678E0A4-3487-47A1-8590-E50AC9D36222}"/>
    <cellStyle name="_Row2_Ce 2 3 3" xfId="20289" xr:uid="{7AF4FEE9-4B33-4391-82BF-64310A08618C}"/>
    <cellStyle name="_Row2_Ce 2 4" xfId="9717" xr:uid="{E9920AA7-4ED3-4CE1-99B5-F9541520735E}"/>
    <cellStyle name="_Row2_Ce 2 4 2" xfId="22601" xr:uid="{C585BE0D-8787-4C7E-A109-84AA4829D097}"/>
    <cellStyle name="_Row2_Ce 3" xfId="3028" xr:uid="{85B9FE48-5C30-477D-B8CE-D73941186E2A}"/>
    <cellStyle name="_Row2_Ce 3 2" xfId="8913" xr:uid="{91E4FD97-1AB4-44FC-BAFB-8DCE74CC8204}"/>
    <cellStyle name="_Row2_Ce 3 2 2" xfId="16191" xr:uid="{E27730CC-3723-470B-B7ED-8029C1397313}"/>
    <cellStyle name="_Row2_Ce 3 2 2 2" xfId="28702" xr:uid="{05FFDE98-6315-4112-A365-8AD5E3A6A95B}"/>
    <cellStyle name="_Row2_Ce 3 2 3" xfId="21797" xr:uid="{CA70588D-29F5-40B5-A7B7-B8E2F5E3A1FA}"/>
    <cellStyle name="_Row2_Ce 3 3" xfId="7077" xr:uid="{A9665164-C3B1-460A-9DF6-B0F62E10E361}"/>
    <cellStyle name="_Row2_Ce 3 3 2" xfId="14439" xr:uid="{8C159FB4-9391-425F-A443-1099C8B9CEE5}"/>
    <cellStyle name="_Row2_Ce 3 3 2 2" xfId="26950" xr:uid="{B8541AF2-BA2F-4AAA-9FC1-71AC0BE9B0C4}"/>
    <cellStyle name="_Row2_Ce 3 3 3" xfId="20288" xr:uid="{03C6FD74-893A-4331-A78C-11AD5BCF2893}"/>
    <cellStyle name="_Row2_Ce 3 4" xfId="9718" xr:uid="{881D4017-A638-4334-BE19-35B387EFC0AB}"/>
    <cellStyle name="_Row2_Ce 3 4 2" xfId="22602" xr:uid="{703ECD45-5D9C-4C2D-B82E-B038F51926E6}"/>
    <cellStyle name="_Row2_Ce 4" xfId="8911" xr:uid="{90195048-321E-4401-8D5D-37D8BC520833}"/>
    <cellStyle name="_Row2_Ce 4 2" xfId="16189" xr:uid="{68A15BE5-F5AA-4C90-98BF-99F6DA853D52}"/>
    <cellStyle name="_Row2_Ce 4 2 2" xfId="28700" xr:uid="{0B033BE5-57C1-41D0-835A-C54F6E9A83DC}"/>
    <cellStyle name="_Row2_Ce 4 3" xfId="21795" xr:uid="{5B003FEB-9550-43B0-A610-97B7C3E02BD9}"/>
    <cellStyle name="_Row2_Ce 5" xfId="7420" xr:uid="{F44083BE-5F39-45D5-9E44-B05F104E7E72}"/>
    <cellStyle name="_Row2_Ce 5 2" xfId="14782" xr:uid="{3E74E771-5E5A-4DFA-9B48-39A83A530B65}"/>
    <cellStyle name="_Row2_Ce 5 2 2" xfId="27293" xr:uid="{87E4672C-581D-4F8B-8BD9-606211C5476E}"/>
    <cellStyle name="_Row2_Ce 5 3" xfId="20631" xr:uid="{DDE79CAE-BBCC-462C-B261-707DEFCD54C1}"/>
    <cellStyle name="_Row2_Ce 6" xfId="9711" xr:uid="{536DDAC0-19FF-4267-89E8-EDE771772BE0}"/>
    <cellStyle name="_Row2_Ce 6 2" xfId="22595" xr:uid="{A99B7E39-AB13-4E34-8CBF-0066D2C7EDB7}"/>
    <cellStyle name="_Row2_CE italian gaap" xfId="3029" xr:uid="{7DA028AF-DA9B-4E80-8701-5AE6DCA32240}"/>
    <cellStyle name="_Row2_CE italian gaap 2" xfId="3030" xr:uid="{34477248-BCA6-45C4-940E-050D5DA46BC3}"/>
    <cellStyle name="_Row2_CE italian gaap 2 2" xfId="8915" xr:uid="{C9072DE8-45E8-42EC-9D26-980578D351AA}"/>
    <cellStyle name="_Row2_CE italian gaap 2 2 2" xfId="16193" xr:uid="{F5E61515-BC32-4BF5-8DD6-5E20AB13BF63}"/>
    <cellStyle name="_Row2_CE italian gaap 2 2 2 2" xfId="28704" xr:uid="{98D1D745-A4B8-407F-9833-349D4C5AA6D1}"/>
    <cellStyle name="_Row2_CE italian gaap 2 2 3" xfId="21799" xr:uid="{9FB03751-D708-40C7-A233-51DC7687EFC6}"/>
    <cellStyle name="_Row2_CE italian gaap 2 3" xfId="7075" xr:uid="{51D744D4-E2BB-41CC-9381-85028B713C01}"/>
    <cellStyle name="_Row2_CE italian gaap 2 3 2" xfId="14437" xr:uid="{876C9C4B-2588-4585-AC7D-8F57590AF3B8}"/>
    <cellStyle name="_Row2_CE italian gaap 2 3 2 2" xfId="26948" xr:uid="{A22432EA-3962-471F-8993-D7C2F316A5D1}"/>
    <cellStyle name="_Row2_CE italian gaap 2 3 3" xfId="20286" xr:uid="{6305DDB4-E926-4228-A8C1-B4EFD19A6548}"/>
    <cellStyle name="_Row2_CE italian gaap 2 4" xfId="9720" xr:uid="{9BAC4214-7600-43B9-8084-68279F347086}"/>
    <cellStyle name="_Row2_CE italian gaap 2 4 2" xfId="22604" xr:uid="{3CB467EF-3231-4665-AB0B-9F6898FF9FC5}"/>
    <cellStyle name="_Row2_CE italian gaap 3" xfId="3031" xr:uid="{B6E5563E-7513-46B7-B887-E80BC6850260}"/>
    <cellStyle name="_Row2_CE italian gaap 3 2" xfId="8916" xr:uid="{78993A61-A6FE-49BC-9438-C3C41D811849}"/>
    <cellStyle name="_Row2_CE italian gaap 3 2 2" xfId="16194" xr:uid="{94738743-C840-455A-B4C4-FD6757C7317A}"/>
    <cellStyle name="_Row2_CE italian gaap 3 2 2 2" xfId="28705" xr:uid="{51AF1FC8-6A36-4256-A729-2CD5BA02DD07}"/>
    <cellStyle name="_Row2_CE italian gaap 3 2 3" xfId="21800" xr:uid="{53EE0B42-B9DE-49E4-A7C0-A27B1687F488}"/>
    <cellStyle name="_Row2_CE italian gaap 3 3" xfId="7071" xr:uid="{31746ECB-FCAB-4428-9C68-FE5C9E3F6F88}"/>
    <cellStyle name="_Row2_CE italian gaap 3 3 2" xfId="14433" xr:uid="{F3F6A9B1-EA49-482B-BFC9-231902D3DFAD}"/>
    <cellStyle name="_Row2_CE italian gaap 3 3 2 2" xfId="26944" xr:uid="{B64EC720-C06C-4C74-9266-CA8CF39F3BE3}"/>
    <cellStyle name="_Row2_CE italian gaap 3 3 3" xfId="20282" xr:uid="{1D34CC4E-EEB7-4712-92F2-A5E1BB3418D1}"/>
    <cellStyle name="_Row2_CE italian gaap 3 4" xfId="11263" xr:uid="{0175E54D-7459-41C9-A9E9-A4327ABAA075}"/>
    <cellStyle name="_Row2_CE italian gaap 3 4 2" xfId="23987" xr:uid="{34AE1A7B-73B7-485D-8404-034338C9C600}"/>
    <cellStyle name="_Row2_CE italian gaap 4" xfId="8914" xr:uid="{BEA902B8-F6E5-48BF-A6E1-FB684DC38AA1}"/>
    <cellStyle name="_Row2_CE italian gaap 4 2" xfId="16192" xr:uid="{A78E0557-7A53-47BE-801A-1F12A50A30CE}"/>
    <cellStyle name="_Row2_CE italian gaap 4 2 2" xfId="28703" xr:uid="{6569D134-6480-47EE-B087-292FAB58E32C}"/>
    <cellStyle name="_Row2_CE italian gaap 4 3" xfId="21798" xr:uid="{C86BCF12-6D31-4B4B-8A4D-8A9669343FA1}"/>
    <cellStyle name="_Row2_CE italian gaap 5" xfId="7076" xr:uid="{34FCEE0E-174B-43CC-85E4-97749A676499}"/>
    <cellStyle name="_Row2_CE italian gaap 5 2" xfId="14438" xr:uid="{6B4536FA-92E5-481D-A71F-BD8D86671BFC}"/>
    <cellStyle name="_Row2_CE italian gaap 5 2 2" xfId="26949" xr:uid="{E6D3FC85-C857-4FF6-9320-ED70CAF02E6E}"/>
    <cellStyle name="_Row2_CE italian gaap 5 3" xfId="20287" xr:uid="{8629F139-5D3F-48B9-A3F1-D458B88F28DD}"/>
    <cellStyle name="_Row2_CE italian gaap 6" xfId="9719" xr:uid="{E45DFE79-621B-4A08-AB71-98E53A6182B0}"/>
    <cellStyle name="_Row2_CE italian gaap 6 2" xfId="22603" xr:uid="{15AAF4CA-9686-4447-8F0F-F15E848873B4}"/>
    <cellStyle name="_Row2_CF Fiat Rof5 Analisti" xfId="3032" xr:uid="{2A810469-1813-4808-A6AF-CC2F74A3079E}"/>
    <cellStyle name="_Row2_CF Fiat Rof5 Analisti 2" xfId="3033" xr:uid="{3446E00E-B061-45B1-B3AF-6D1135147901}"/>
    <cellStyle name="_Row2_CF Fiat Rof5 Analisti 2 2" xfId="8918" xr:uid="{80FE4553-676C-4835-BCD5-D61222F35328}"/>
    <cellStyle name="_Row2_CF Fiat Rof5 Analisti 2 2 2" xfId="16196" xr:uid="{9CB4737D-38C8-4002-B26B-2B0B660AD4A0}"/>
    <cellStyle name="_Row2_CF Fiat Rof5 Analisti 2 2 2 2" xfId="28707" xr:uid="{BF942084-8750-404E-B739-8713D24A20C7}"/>
    <cellStyle name="_Row2_CF Fiat Rof5 Analisti 2 2 3" xfId="21802" xr:uid="{BF73D41D-4763-4A30-9946-3E3CD801C3A3}"/>
    <cellStyle name="_Row2_CF Fiat Rof5 Analisti 2 3" xfId="11301" xr:uid="{1725C975-0A3D-48AD-9385-B497386007EF}"/>
    <cellStyle name="_Row2_CF Fiat Rof5 Analisti 2 3 2" xfId="18287" xr:uid="{5C8EB87E-4366-49CB-AE75-2E2F868BFAED}"/>
    <cellStyle name="_Row2_CF Fiat Rof5 Analisti 2 3 2 2" xfId="30653" xr:uid="{7853822C-A70C-4BF7-8A30-19C8E8EB8DE0}"/>
    <cellStyle name="_Row2_CF Fiat Rof5 Analisti 2 3 3" xfId="24019" xr:uid="{7D9761BB-B534-4722-AAF7-67AAB58E2130}"/>
    <cellStyle name="_Row2_CF Fiat Rof5 Analisti 2 4" xfId="9721" xr:uid="{3C4D5D6A-CEAF-42B2-A9E9-70DBF8862E43}"/>
    <cellStyle name="_Row2_CF Fiat Rof5 Analisti 2 4 2" xfId="22605" xr:uid="{4B1981BB-774C-4D82-95A2-9508125BE8AC}"/>
    <cellStyle name="_Row2_CF Fiat Rof5 Analisti 3" xfId="3034" xr:uid="{2D150592-5F67-447F-9EC1-ECBF611BE6C6}"/>
    <cellStyle name="_Row2_CF Fiat Rof5 Analisti 3 2" xfId="8919" xr:uid="{DA2EF0F4-596F-44C6-90CF-8A41A59372DE}"/>
    <cellStyle name="_Row2_CF Fiat Rof5 Analisti 3 2 2" xfId="16197" xr:uid="{964F31FD-56F9-4169-816C-0C77CCB1B46E}"/>
    <cellStyle name="_Row2_CF Fiat Rof5 Analisti 3 2 2 2" xfId="28708" xr:uid="{CC1F0FB7-1667-4E65-B0BF-3F6F4D414CF0}"/>
    <cellStyle name="_Row2_CF Fiat Rof5 Analisti 3 2 3" xfId="21803" xr:uid="{39778847-C9DA-4554-A7C0-B9D97B415108}"/>
    <cellStyle name="_Row2_CF Fiat Rof5 Analisti 3 3" xfId="7070" xr:uid="{900963B0-AD8D-403A-A414-9FD9C6BFDA9E}"/>
    <cellStyle name="_Row2_CF Fiat Rof5 Analisti 3 3 2" xfId="14432" xr:uid="{262136C9-14EB-473E-980B-1961E32649C2}"/>
    <cellStyle name="_Row2_CF Fiat Rof5 Analisti 3 3 2 2" xfId="26943" xr:uid="{EDB0B074-0481-414C-9EBE-BA62E19ACB05}"/>
    <cellStyle name="_Row2_CF Fiat Rof5 Analisti 3 3 3" xfId="20281" xr:uid="{2F4FB3C8-ADB3-46BD-AEF1-3B1072E0FE45}"/>
    <cellStyle name="_Row2_CF Fiat Rof5 Analisti 3 4" xfId="11267" xr:uid="{0335DAE6-55DD-46BE-945B-15EC9D048A78}"/>
    <cellStyle name="_Row2_CF Fiat Rof5 Analisti 3 4 2" xfId="23991" xr:uid="{191F3E0F-BB16-4607-B9F9-28EB9B9BA922}"/>
    <cellStyle name="_Row2_CF Fiat Rof5 Analisti 4" xfId="8917" xr:uid="{7BE0FF02-330C-4845-B4A1-33C3612ADE57}"/>
    <cellStyle name="_Row2_CF Fiat Rof5 Analisti 4 2" xfId="16195" xr:uid="{CDC0CA90-F116-4F13-8246-0B8B2BE4387C}"/>
    <cellStyle name="_Row2_CF Fiat Rof5 Analisti 4 2 2" xfId="28706" xr:uid="{191D46EA-0B3B-4ED8-B3B0-5579C2917533}"/>
    <cellStyle name="_Row2_CF Fiat Rof5 Analisti 4 3" xfId="21801" xr:uid="{81B6B4CC-64F2-4C15-AD85-80C12A11B2D1}"/>
    <cellStyle name="_Row2_CF Fiat Rof5 Analisti 5" xfId="7101" xr:uid="{A95DEF90-0D0E-43F9-9D23-8451DF163C19}"/>
    <cellStyle name="_Row2_CF Fiat Rof5 Analisti 5 2" xfId="14463" xr:uid="{07AC3BAE-124C-4BBB-A868-F49ECE356E52}"/>
    <cellStyle name="_Row2_CF Fiat Rof5 Analisti 5 2 2" xfId="26974" xr:uid="{F69058D3-BB4B-4857-AC12-77ACEBFBAE34}"/>
    <cellStyle name="_Row2_CF Fiat Rof5 Analisti 5 3" xfId="20312" xr:uid="{258A518F-1A3F-4277-8E55-DA58ADC4332A}"/>
    <cellStyle name="_Row2_CF Fiat Rof5 Analisti 6" xfId="11353" xr:uid="{CFB8385B-237E-43AD-A8E7-8ECA43F93BE1}"/>
    <cellStyle name="_Row2_CF Fiat Rof5 Analisti 6 2" xfId="24067" xr:uid="{3E942243-FE4C-4CF0-9772-71151288C759}"/>
    <cellStyle name="_Row2_CFR 9 + 3 vs Piano Rilancio_3" xfId="3035" xr:uid="{4C6AC419-19B9-4176-B691-05ED4C97D61F}"/>
    <cellStyle name="_Row2_CNH " xfId="3036" xr:uid="{49253A8C-2938-4073-94C6-DBD0E40663D7}"/>
    <cellStyle name="_Row2_CNH  2" xfId="3037" xr:uid="{174973CE-0DF1-41D5-B919-6219D25BBBC5}"/>
    <cellStyle name="_Row2_CNH  2 2" xfId="8922" xr:uid="{9420BE03-FCA2-452F-B2DB-94CCF2E77E52}"/>
    <cellStyle name="_Row2_CNH  2 2 2" xfId="16199" xr:uid="{5D0D2626-A42C-4F2C-9D4C-A130EDFCE679}"/>
    <cellStyle name="_Row2_CNH  2 2 2 2" xfId="28710" xr:uid="{850AE770-1096-4006-A7E3-CCB455D79E45}"/>
    <cellStyle name="_Row2_CNH  2 2 3" xfId="21806" xr:uid="{B694C783-6B2F-4E03-AD46-07D02B10B64E}"/>
    <cellStyle name="_Row2_CNH  2 3" xfId="7053" xr:uid="{1FD8CAA8-3ABB-4B7F-9D38-9D8512F5F36D}"/>
    <cellStyle name="_Row2_CNH  2 3 2" xfId="14416" xr:uid="{02701C5D-C43F-4A1B-B5CE-04B8CA3AA96D}"/>
    <cellStyle name="_Row2_CNH  2 3 2 2" xfId="26927" xr:uid="{499F633A-A75F-4BA7-B541-F8F247FB0796}"/>
    <cellStyle name="_Row2_CNH  2 3 3" xfId="20264" xr:uid="{042D2C61-F74C-48BA-AB02-0416BA7623BA}"/>
    <cellStyle name="_Row2_CNH  2 4" xfId="11194" xr:uid="{3566C2B2-77BB-428C-9DFE-5614F73D6764}"/>
    <cellStyle name="_Row2_CNH  2 4 2" xfId="23921" xr:uid="{401036B1-7655-46BD-9746-6ED0EBC54825}"/>
    <cellStyle name="_Row2_CNH  3" xfId="3038" xr:uid="{117DDEA9-7706-499C-9EF0-3B5E5F25A901}"/>
    <cellStyle name="_Row2_CNH  3 2" xfId="8923" xr:uid="{278FAD85-8A74-43A1-8646-3C80F95CD2BF}"/>
    <cellStyle name="_Row2_CNH  3 2 2" xfId="16200" xr:uid="{A20DCE13-03C4-47EA-AAB7-A71EF3929A40}"/>
    <cellStyle name="_Row2_CNH  3 2 2 2" xfId="28711" xr:uid="{0DFB8B76-2053-4AC9-8585-9FFDDCB5A71D}"/>
    <cellStyle name="_Row2_CNH  3 2 3" xfId="21807" xr:uid="{1519CC05-F699-40C2-856D-460E82D4A60E}"/>
    <cellStyle name="_Row2_CNH  3 3" xfId="7049" xr:uid="{9393536F-4A57-4E9F-9475-A4985CA78DD8}"/>
    <cellStyle name="_Row2_CNH  3 3 2" xfId="14412" xr:uid="{401F3EAF-03C5-4144-B52D-60E5FDBFA051}"/>
    <cellStyle name="_Row2_CNH  3 3 2 2" xfId="26923" xr:uid="{A66F4F53-691F-4749-A01F-B06B52F85278}"/>
    <cellStyle name="_Row2_CNH  3 3 3" xfId="20260" xr:uid="{BC57019F-10F6-498B-83AF-47617B96B939}"/>
    <cellStyle name="_Row2_CNH  3 4" xfId="9724" xr:uid="{96944CDA-5DCB-4A98-BDC7-C82A5D4AD212}"/>
    <cellStyle name="_Row2_CNH  3 4 2" xfId="22608" xr:uid="{D7C1761C-6C1D-492B-85AB-C4240FD1F25C}"/>
    <cellStyle name="_Row2_CNH  4" xfId="8921" xr:uid="{95F0669E-4AFD-4755-8A7B-080DBD91BFA1}"/>
    <cellStyle name="_Row2_CNH  4 2" xfId="16198" xr:uid="{870D2221-C9C8-41B9-B05B-EF8515C3BB46}"/>
    <cellStyle name="_Row2_CNH  4 2 2" xfId="28709" xr:uid="{A097DF08-0B15-4BCC-9E72-1A76CAD02197}"/>
    <cellStyle name="_Row2_CNH  4 3" xfId="21805" xr:uid="{4123BB8F-4D56-42D5-AA79-ED1B4EF88B03}"/>
    <cellStyle name="_Row2_CNH  5" xfId="7065" xr:uid="{132A0609-91D4-493D-BE77-B3E370AE1BD1}"/>
    <cellStyle name="_Row2_CNH  5 2" xfId="14428" xr:uid="{8A9A15C3-5ACA-44C4-ABF3-00EEE4B2A753}"/>
    <cellStyle name="_Row2_CNH  5 2 2" xfId="26939" xr:uid="{8EEC49AE-06F8-4EFC-957C-BC655FE99FEF}"/>
    <cellStyle name="_Row2_CNH  5 3" xfId="20276" xr:uid="{614B7E3E-37D8-41F6-8FEB-215312B07F98}"/>
    <cellStyle name="_Row2_CNH  6" xfId="11528" xr:uid="{E3C9B9F3-A9E0-4C93-BE45-C34555E810AA}"/>
    <cellStyle name="_Row2_CNH  6 2" xfId="24226" xr:uid="{51ACA975-81F5-4A41-AB50-5502D713DA7D}"/>
    <cellStyle name="_Row2_Comau " xfId="3039" xr:uid="{104B14FC-9FCF-44A4-BC45-DFEA87BA1A6A}"/>
    <cellStyle name="_Row2_Comau  2" xfId="3040" xr:uid="{9362BA34-E123-4A58-9790-DD9CABA124C3}"/>
    <cellStyle name="_Row2_Comau  2 2" xfId="8925" xr:uid="{D7A65A2F-2BD7-44C2-8BE4-0EB793F363B7}"/>
    <cellStyle name="_Row2_Comau  2 2 2" xfId="16202" xr:uid="{CBF9C98D-9832-48C1-8D52-8B5A4D05AD3A}"/>
    <cellStyle name="_Row2_Comau  2 2 2 2" xfId="28713" xr:uid="{2F34D09C-DCD6-45B8-B8D1-0C98844B3590}"/>
    <cellStyle name="_Row2_Comau  2 2 3" xfId="21809" xr:uid="{E663C929-4F12-42A4-B3B1-781806C23D1C}"/>
    <cellStyle name="_Row2_Comau  2 3" xfId="7044" xr:uid="{D4F7FD71-88B4-4075-BDC1-E9ACE5D9F915}"/>
    <cellStyle name="_Row2_Comau  2 3 2" xfId="14407" xr:uid="{6365D34D-C6AB-486F-9D78-642175EBD276}"/>
    <cellStyle name="_Row2_Comau  2 3 2 2" xfId="26918" xr:uid="{97705EF5-A6B7-4670-845F-13A75A9E2480}"/>
    <cellStyle name="_Row2_Comau  2 3 3" xfId="20255" xr:uid="{BB8D5679-0CE6-4A49-8917-95A709A0BBCF}"/>
    <cellStyle name="_Row2_Comau  2 4" xfId="9726" xr:uid="{A5FD9CC9-95D1-4D1F-8270-39489C8110EB}"/>
    <cellStyle name="_Row2_Comau  2 4 2" xfId="22610" xr:uid="{E1E732DB-3CAE-4CDF-8692-5EFB8B0DC4D0}"/>
    <cellStyle name="_Row2_Comau  3" xfId="3041" xr:uid="{B9F413AA-7AD0-4035-9AA0-C6D7FB985077}"/>
    <cellStyle name="_Row2_Comau  3 2" xfId="8926" xr:uid="{DE075F80-79AF-4998-BD27-C13A409FEF47}"/>
    <cellStyle name="_Row2_Comau  3 2 2" xfId="16203" xr:uid="{A3D711C3-B899-4226-AB79-00C23A7D69CF}"/>
    <cellStyle name="_Row2_Comau  3 2 2 2" xfId="28714" xr:uid="{546B7C69-4C39-4426-BBC8-E94556A6134B}"/>
    <cellStyle name="_Row2_Comau  3 2 3" xfId="21810" xr:uid="{B99FC6A1-B472-4F25-8065-2B62356CD058}"/>
    <cellStyle name="_Row2_Comau  3 3" xfId="7043" xr:uid="{BB5EE667-4EFD-4989-A040-04882E11BC7C}"/>
    <cellStyle name="_Row2_Comau  3 3 2" xfId="14406" xr:uid="{F63F115F-556E-49A3-AC95-CBF013BF0809}"/>
    <cellStyle name="_Row2_Comau  3 3 2 2" xfId="26917" xr:uid="{9D64BD57-634D-435B-A049-534D1B59F65E}"/>
    <cellStyle name="_Row2_Comau  3 3 3" xfId="20254" xr:uid="{1F61FEFF-4DCF-490A-BD0D-497D3F552136}"/>
    <cellStyle name="_Row2_Comau  3 4" xfId="9727" xr:uid="{9E7EA4DF-ADC5-4B8B-BB66-A9D877BBD7E1}"/>
    <cellStyle name="_Row2_Comau  3 4 2" xfId="22611" xr:uid="{677AA955-2FB5-4505-B68C-31282BB23A79}"/>
    <cellStyle name="_Row2_Comau  4" xfId="8924" xr:uid="{5FC8C2F7-81C5-4D4E-8024-2B90D84C29C5}"/>
    <cellStyle name="_Row2_Comau  4 2" xfId="16201" xr:uid="{91A117D0-03B2-4839-9DEC-E06BAC9DF5CC}"/>
    <cellStyle name="_Row2_Comau  4 2 2" xfId="28712" xr:uid="{6DA6E7EE-C247-4467-BB56-AD6A7F3F4A7E}"/>
    <cellStyle name="_Row2_Comau  4 3" xfId="21808" xr:uid="{03156A6A-E3FB-4AFC-9C11-FEAAFB500476}"/>
    <cellStyle name="_Row2_Comau  5" xfId="7048" xr:uid="{408A2ECE-ABC2-4575-8FA5-127CFE8F15BE}"/>
    <cellStyle name="_Row2_Comau  5 2" xfId="14411" xr:uid="{8049787F-CDC2-494C-A5DC-5BF8D72D7027}"/>
    <cellStyle name="_Row2_Comau  5 2 2" xfId="26922" xr:uid="{867CD4A7-142E-4D56-9BFF-B0484B303D18}"/>
    <cellStyle name="_Row2_Comau  5 3" xfId="20259" xr:uid="{A16381DD-11C1-46FF-ABFE-48B2DA94CABB}"/>
    <cellStyle name="_Row2_Comau  6" xfId="9725" xr:uid="{96387239-B36E-41F0-9925-C2DDE5FCF09A}"/>
    <cellStyle name="_Row2_Comau  6 2" xfId="22609" xr:uid="{5D1829D5-8262-4667-85F4-8370B425F24D}"/>
    <cellStyle name="_Row2_Comau Proventi Oneri full year" xfId="3042" xr:uid="{CC95509B-3F1B-4B6C-8B04-51B6C5247040}"/>
    <cellStyle name="_Row2_D PFN 31-12- 2002 vs. 31-12-01" xfId="3043" xr:uid="{0A0E0B64-324A-41DF-A31F-2F03A8A4F768}"/>
    <cellStyle name="_Row2_D PFN 31-12-2003 vs. 31-12-02" xfId="3044" xr:uid="{EDEB25E2-CE11-4BC8-AA5F-2005FEF4E55E}"/>
    <cellStyle name="_Row2_DATA_ENTRY" xfId="3045" xr:uid="{5ED9A625-66FF-4248-AC6F-111BB616E95C}"/>
    <cellStyle name="_Row2_DB - On Prov Str piano" xfId="3046" xr:uid="{2F0FC7B3-702E-4449-B4FB-F06BA6AAF171}"/>
    <cellStyle name="_Row2_DB - On Prov Str piano 2" xfId="3047" xr:uid="{40F03342-7BDC-4E23-8617-02DB9380ABB9}"/>
    <cellStyle name="_Row2_DB - On Prov Str piano 2 2" xfId="8932" xr:uid="{A78CEC3E-2746-4D51-96C8-14197DEBAAAB}"/>
    <cellStyle name="_Row2_DB - On Prov Str piano 2 2 2" xfId="16208" xr:uid="{46355FD0-1172-448F-B8C1-1AA5F5126DB3}"/>
    <cellStyle name="_Row2_DB - On Prov Str piano 2 2 2 2" xfId="28719" xr:uid="{319B995E-121D-4D6D-A9D2-8C8FEED27EC2}"/>
    <cellStyle name="_Row2_DB - On Prov Str piano 2 2 3" xfId="21816" xr:uid="{B75EC80C-0A34-49F7-8121-DF8F809DA7C9}"/>
    <cellStyle name="_Row2_DB - On Prov Str piano 2 3" xfId="7007" xr:uid="{03611574-84A9-4903-B381-CA8142B9802D}"/>
    <cellStyle name="_Row2_DB - On Prov Str piano 2 3 2" xfId="14371" xr:uid="{A1F4BEE0-6D35-4C6A-9FC7-40924C23774D}"/>
    <cellStyle name="_Row2_DB - On Prov Str piano 2 3 2 2" xfId="26882" xr:uid="{77B58AAC-732E-4F92-B49B-9236C144F4F3}"/>
    <cellStyle name="_Row2_DB - On Prov Str piano 2 3 3" xfId="20218" xr:uid="{C402F230-2CB2-456E-8671-DD915BF912EC}"/>
    <cellStyle name="_Row2_DB - On Prov Str piano 2 4" xfId="9732" xr:uid="{C2790D61-E0BA-425F-97B3-432E7FEED3F4}"/>
    <cellStyle name="_Row2_DB - On Prov Str piano 2 4 2" xfId="22616" xr:uid="{C236A5A2-5FE8-4484-BF6C-AF6FDA920283}"/>
    <cellStyle name="_Row2_DB - On Prov Str piano 3" xfId="3048" xr:uid="{76C2E8B0-B3EE-4465-BCE2-CDC200192D34}"/>
    <cellStyle name="_Row2_DB - On Prov Str piano 3 2" xfId="8933" xr:uid="{BDBC6A8E-E8B9-48AF-A56C-C1A36425A52D}"/>
    <cellStyle name="_Row2_DB - On Prov Str piano 3 2 2" xfId="16209" xr:uid="{A73C1ED0-D6C3-4982-9702-C45D5EB18E2A}"/>
    <cellStyle name="_Row2_DB - On Prov Str piano 3 2 2 2" xfId="28720" xr:uid="{91216E8F-783B-40E7-A96C-74379EE1859D}"/>
    <cellStyle name="_Row2_DB - On Prov Str piano 3 2 3" xfId="21817" xr:uid="{E4FD5232-6358-4C2D-B612-C3559BC01C47}"/>
    <cellStyle name="_Row2_DB - On Prov Str piano 3 3" xfId="7006" xr:uid="{D91FA74D-8A35-4322-9A65-3CC93F8584A5}"/>
    <cellStyle name="_Row2_DB - On Prov Str piano 3 3 2" xfId="14370" xr:uid="{51AB6C63-CF6E-4740-80C4-D5277C1E112E}"/>
    <cellStyle name="_Row2_DB - On Prov Str piano 3 3 2 2" xfId="26881" xr:uid="{493AF09F-3589-4915-BD7E-C891615DF851}"/>
    <cellStyle name="_Row2_DB - On Prov Str piano 3 3 3" xfId="20217" xr:uid="{9C373270-0072-45C8-A0B7-F11CB5E41FD4}"/>
    <cellStyle name="_Row2_DB - On Prov Str piano 3 4" xfId="11572" xr:uid="{FBA1A68F-F2D5-4451-9316-689090161C3A}"/>
    <cellStyle name="_Row2_DB - On Prov Str piano 3 4 2" xfId="24267" xr:uid="{96728838-6FBC-4154-B9B7-98A291A8B353}"/>
    <cellStyle name="_Row2_DB - On Prov Str piano 4" xfId="8931" xr:uid="{C5206358-81B6-42C9-AF9E-172B402B03BB}"/>
    <cellStyle name="_Row2_DB - On Prov Str piano 4 2" xfId="16207" xr:uid="{8BD5AC1F-1B61-40BB-ABDC-A9C16ED13161}"/>
    <cellStyle name="_Row2_DB - On Prov Str piano 4 2 2" xfId="28718" xr:uid="{E3600FA1-1788-46DC-9DB4-02F66D484754}"/>
    <cellStyle name="_Row2_DB - On Prov Str piano 4 3" xfId="21815" xr:uid="{018D912F-04A4-4601-AFB2-323D0DC1DAC9}"/>
    <cellStyle name="_Row2_DB - On Prov Str piano 5" xfId="7032" xr:uid="{2B6BE0A8-2E87-43D9-A8DF-DD6C78AA6226}"/>
    <cellStyle name="_Row2_DB - On Prov Str piano 5 2" xfId="14396" xr:uid="{0DE9DF0E-2172-405A-8855-09E4FF94BBE1}"/>
    <cellStyle name="_Row2_DB - On Prov Str piano 5 2 2" xfId="26907" xr:uid="{A05F2AEB-89ED-46C3-BB50-265CDFD3B849}"/>
    <cellStyle name="_Row2_DB - On Prov Str piano 5 3" xfId="20243" xr:uid="{C8AE79DF-195B-47E5-9D29-2493627B2CAD}"/>
    <cellStyle name="_Row2_DB - On Prov Str piano 6" xfId="9731" xr:uid="{C4D995F8-F3AB-4909-BB86-024D90052A1E}"/>
    <cellStyle name="_Row2_DB - On Prov Str piano 6 2" xfId="22615" xr:uid="{604E24E3-0124-45F0-BFBC-AC5F44D68442}"/>
    <cellStyle name="_Row2_DB - PROV. ON.STRA" xfId="3049" xr:uid="{4A3A3E50-3346-468E-A354-74F13D878C6C}"/>
    <cellStyle name="_Row2_DB Complessivo 02 03 04" xfId="3050" xr:uid="{9222322F-E8D3-4026-BD0A-AFD246519018}"/>
    <cellStyle name="_Row2_DB Discontinuing 031216Rev (version 1)" xfId="3051" xr:uid="{36BB60C8-F5BB-4100-89E2-B95495CDB3DA}"/>
    <cellStyle name="_Row2_DB Discontinuing 031216Rev (version 1) 2" xfId="3052" xr:uid="{F96D5773-8201-4324-8403-F12E83ABC550}"/>
    <cellStyle name="_Row2_DB Discontinuing 031216Rev (version 1) 2 2" xfId="8937" xr:uid="{B0C45866-059D-4D48-AA1D-E306DFF5CEC5}"/>
    <cellStyle name="_Row2_DB Discontinuing 031216Rev (version 1) 2 2 2" xfId="16212" xr:uid="{8ACCA16A-0A13-43BA-A36C-1AB2A29E2AC3}"/>
    <cellStyle name="_Row2_DB Discontinuing 031216Rev (version 1) 2 2 2 2" xfId="28723" xr:uid="{B408C36F-3C2B-40AD-86AE-9399022F9B0F}"/>
    <cellStyle name="_Row2_DB Discontinuing 031216Rev (version 1) 2 2 3" xfId="21821" xr:uid="{52E5F029-8A93-4246-B0DC-2ADA8A226363}"/>
    <cellStyle name="_Row2_DB Discontinuing 031216Rev (version 1) 2 3" xfId="7000" xr:uid="{E66FB622-6A79-4710-B59C-6062A2AE5D3B}"/>
    <cellStyle name="_Row2_DB Discontinuing 031216Rev (version 1) 2 3 2" xfId="14365" xr:uid="{11049176-B938-4634-B4BC-0B2BCF378A26}"/>
    <cellStyle name="_Row2_DB Discontinuing 031216Rev (version 1) 2 3 2 2" xfId="26876" xr:uid="{9135569F-D8C9-4A55-AD9D-7FF3620D2F4F}"/>
    <cellStyle name="_Row2_DB Discontinuing 031216Rev (version 1) 2 3 3" xfId="20211" xr:uid="{AD220D52-F8EE-4CD1-85C7-91D06145AABF}"/>
    <cellStyle name="_Row2_DB Discontinuing 031216Rev (version 1) 2 4" xfId="11260" xr:uid="{B0D4B7A4-FA03-469B-8A89-DF9DD02784F7}"/>
    <cellStyle name="_Row2_DB Discontinuing 031216Rev (version 1) 2 4 2" xfId="23984" xr:uid="{2791214E-0009-456F-ABC0-F77443D3F7F2}"/>
    <cellStyle name="_Row2_DB Discontinuing 031216Rev (version 1) 3" xfId="3053" xr:uid="{70C33605-3D33-4840-B4A9-EE6809149386}"/>
    <cellStyle name="_Row2_DB Discontinuing 031216Rev (version 1) 3 2" xfId="8938" xr:uid="{53497F8A-5CB6-4371-AC5E-CD00188F3BF4}"/>
    <cellStyle name="_Row2_DB Discontinuing 031216Rev (version 1) 3 2 2" xfId="16213" xr:uid="{4A08AFAD-CBBF-4C41-B92B-6C66A64CCC4F}"/>
    <cellStyle name="_Row2_DB Discontinuing 031216Rev (version 1) 3 2 2 2" xfId="28724" xr:uid="{D9A6F900-2F14-4526-BE4E-09ABE7A3CA32}"/>
    <cellStyle name="_Row2_DB Discontinuing 031216Rev (version 1) 3 2 3" xfId="21822" xr:uid="{E64A5E67-2FEE-4440-8074-43F7243D71C5}"/>
    <cellStyle name="_Row2_DB Discontinuing 031216Rev (version 1) 3 3" xfId="6999" xr:uid="{BFDD7CC4-9A0C-49A4-AD60-A29B284BB1C5}"/>
    <cellStyle name="_Row2_DB Discontinuing 031216Rev (version 1) 3 3 2" xfId="14364" xr:uid="{65223E52-F396-4255-AEEF-60A665717B79}"/>
    <cellStyle name="_Row2_DB Discontinuing 031216Rev (version 1) 3 3 2 2" xfId="26875" xr:uid="{A2F92FC0-3D44-4784-8A75-0D2006965643}"/>
    <cellStyle name="_Row2_DB Discontinuing 031216Rev (version 1) 3 3 3" xfId="20210" xr:uid="{9A928D2A-38BC-4940-8E30-DF6C6CF9AE5D}"/>
    <cellStyle name="_Row2_DB Discontinuing 031216Rev (version 1) 3 4" xfId="9735" xr:uid="{9C96FC9A-2404-4E90-83DB-E13A5ABCDD4D}"/>
    <cellStyle name="_Row2_DB Discontinuing 031216Rev (version 1) 3 4 2" xfId="22619" xr:uid="{427871D7-CA23-4B64-8A15-692235BC63CC}"/>
    <cellStyle name="_Row2_DB Discontinuing 031216Rev (version 1) 4" xfId="8936" xr:uid="{92AC9CB1-CEA9-4CA0-9F56-6F3EB9A9F04D}"/>
    <cellStyle name="_Row2_DB Discontinuing 031216Rev (version 1) 4 2" xfId="16211" xr:uid="{CD95DA3C-8CA2-4DB4-A5EE-F1FD9C986B1F}"/>
    <cellStyle name="_Row2_DB Discontinuing 031216Rev (version 1) 4 2 2" xfId="28722" xr:uid="{12F3C8FA-0F93-43E0-9A48-C26D2F773ACB}"/>
    <cellStyle name="_Row2_DB Discontinuing 031216Rev (version 1) 4 3" xfId="21820" xr:uid="{F5EA1C35-BB76-47C3-81B6-073FA27D2D83}"/>
    <cellStyle name="_Row2_DB Discontinuing 031216Rev (version 1) 5" xfId="7003" xr:uid="{E1F9CCC5-B828-423F-AAAD-DE76A040FE32}"/>
    <cellStyle name="_Row2_DB Discontinuing 031216Rev (version 1) 5 2" xfId="14368" xr:uid="{064C5BCE-4E23-4A8D-8CCA-76764900ACD7}"/>
    <cellStyle name="_Row2_DB Discontinuing 031216Rev (version 1) 5 2 2" xfId="26879" xr:uid="{C5C427FA-1C78-4090-9982-DDE9D1774D54}"/>
    <cellStyle name="_Row2_DB Discontinuing 031216Rev (version 1) 5 3" xfId="20214" xr:uid="{A63C56D9-9BCE-4D48-9231-7F5341524FCA}"/>
    <cellStyle name="_Row2_DB Discontinuing 031216Rev (version 1) 6" xfId="11258" xr:uid="{D48286A8-F31D-4C15-8045-E0896D7397D5}"/>
    <cellStyle name="_Row2_DB Discontinuing 031216Rev (version 1) 6 2" xfId="23982" xr:uid="{5C873157-3D4A-4500-A48C-06A1324F955C}"/>
    <cellStyle name="_Row2_DB OPS Settori DEF 13-11" xfId="3054" xr:uid="{6B8FEB55-2129-4603-8192-7722A00CEA71}"/>
    <cellStyle name="_Row2_DB OPS Settori DEF 13-11 2" xfId="3055" xr:uid="{C5E2F15F-0600-40E9-831E-0C89933EC8B7}"/>
    <cellStyle name="_Row2_DB OPS Settori DEF 13-11 2 2" xfId="8940" xr:uid="{B558C363-6015-48D2-9C98-6BA4CD53DDEB}"/>
    <cellStyle name="_Row2_DB OPS Settori DEF 13-11 2 2 2" xfId="16215" xr:uid="{28CE741E-BAD2-4D84-B425-488B6EAD046F}"/>
    <cellStyle name="_Row2_DB OPS Settori DEF 13-11 2 2 2 2" xfId="28726" xr:uid="{F9E7C52E-C53B-4348-88DF-ABA0F4D9FC1E}"/>
    <cellStyle name="_Row2_DB OPS Settori DEF 13-11 2 2 3" xfId="21824" xr:uid="{E7059BD2-8DDE-4F33-9E2F-8F5867FD0F96}"/>
    <cellStyle name="_Row2_DB OPS Settori DEF 13-11 2 3" xfId="6995" xr:uid="{E2502969-DE3A-4B84-AD60-8CA6B66833E4}"/>
    <cellStyle name="_Row2_DB OPS Settori DEF 13-11 2 3 2" xfId="14360" xr:uid="{6C8202A7-0B84-4F48-9367-856BB95A1147}"/>
    <cellStyle name="_Row2_DB OPS Settori DEF 13-11 2 3 2 2" xfId="26871" xr:uid="{0125812A-5260-4C1F-BDDC-82EFB5961E6F}"/>
    <cellStyle name="_Row2_DB OPS Settori DEF 13-11 2 3 3" xfId="20206" xr:uid="{A783589A-9B8B-4FEA-80AC-ABC013842206}"/>
    <cellStyle name="_Row2_DB OPS Settori DEF 13-11 2 4" xfId="9740" xr:uid="{6E5532AE-8BD5-4D43-8C79-D31CD660C0A4}"/>
    <cellStyle name="_Row2_DB OPS Settori DEF 13-11 2 4 2" xfId="22624" xr:uid="{D341778A-1BEF-48EC-ADA5-C440A1B0B15E}"/>
    <cellStyle name="_Row2_DB OPS Settori DEF 13-11 3" xfId="3056" xr:uid="{758DDD72-CDF9-47F9-816D-A3C99A39D3F7}"/>
    <cellStyle name="_Row2_DB OPS Settori DEF 13-11 3 2" xfId="8941" xr:uid="{8DD47990-67BE-4FAA-9850-5F4F65DBAFAC}"/>
    <cellStyle name="_Row2_DB OPS Settori DEF 13-11 3 2 2" xfId="16216" xr:uid="{DECB4000-1335-4675-ACBF-AC7591195318}"/>
    <cellStyle name="_Row2_DB OPS Settori DEF 13-11 3 2 2 2" xfId="28727" xr:uid="{246B416A-3394-4141-84F4-98B68D02A0B5}"/>
    <cellStyle name="_Row2_DB OPS Settori DEF 13-11 3 2 3" xfId="21825" xr:uid="{6E877C06-813A-4DFB-A5DB-4FD3D60214AA}"/>
    <cellStyle name="_Row2_DB OPS Settori DEF 13-11 3 3" xfId="6994" xr:uid="{B4B9BB26-F0B0-4C59-A620-463DBE9171CC}"/>
    <cellStyle name="_Row2_DB OPS Settori DEF 13-11 3 3 2" xfId="14359" xr:uid="{26E34727-FB27-4818-B975-66306278F6BA}"/>
    <cellStyle name="_Row2_DB OPS Settori DEF 13-11 3 3 2 2" xfId="26870" xr:uid="{04AE9C6F-DC69-4F29-89DA-14A819F1E0A2}"/>
    <cellStyle name="_Row2_DB OPS Settori DEF 13-11 3 3 3" xfId="20205" xr:uid="{18CA0D65-80EB-44D8-AB44-2889E1DAFFE8}"/>
    <cellStyle name="_Row2_DB OPS Settori DEF 13-11 3 4" xfId="9741" xr:uid="{6DBFA767-C14D-4397-93DA-87829E362B24}"/>
    <cellStyle name="_Row2_DB OPS Settori DEF 13-11 3 4 2" xfId="22625" xr:uid="{0A1CEC8F-2BD2-4133-90AA-8B509C8B9530}"/>
    <cellStyle name="_Row2_DB OPS Settori DEF 13-11 4" xfId="8939" xr:uid="{0DC510B2-F62B-4A33-84DC-767D40069E1F}"/>
    <cellStyle name="_Row2_DB OPS Settori DEF 13-11 4 2" xfId="16214" xr:uid="{2E261107-7EE5-42C2-AA4A-D3E56D09E596}"/>
    <cellStyle name="_Row2_DB OPS Settori DEF 13-11 4 2 2" xfId="28725" xr:uid="{B7CA7E07-51D5-4EA6-A383-58F8452A5CA8}"/>
    <cellStyle name="_Row2_DB OPS Settori DEF 13-11 4 3" xfId="21823" xr:uid="{E69BBA74-0D4E-460F-867A-C2B0115C5F7E}"/>
    <cellStyle name="_Row2_DB OPS Settori DEF 13-11 5" xfId="11299" xr:uid="{20CD9644-DDF0-4CF3-9925-3ADB2B71BD36}"/>
    <cellStyle name="_Row2_DB OPS Settori DEF 13-11 5 2" xfId="18285" xr:uid="{53611F7C-E736-48F0-9A3E-8F4955DB0355}"/>
    <cellStyle name="_Row2_DB OPS Settori DEF 13-11 5 2 2" xfId="30651" xr:uid="{B4395A8E-D6FF-49E9-B1E1-EA27C445EC30}"/>
    <cellStyle name="_Row2_DB OPS Settori DEF 13-11 5 3" xfId="24017" xr:uid="{B6C3F370-EB98-4D18-8EE3-4BF4C274749B}"/>
    <cellStyle name="_Row2_DB OPS Settori DEF 13-11 6" xfId="9737" xr:uid="{06FD57A1-27D2-4AE3-A09F-A8ACC2481CAD}"/>
    <cellStyle name="_Row2_DB OPS Settori DEF 13-11 6 2" xfId="22621" xr:uid="{5F3894B4-E951-45B4-87CD-3534814495EC}"/>
    <cellStyle name="_Row2_DB_oneri_proventi_straordinari" xfId="3057" xr:uid="{E207F6E6-D578-48C9-B6D7-48E0B5769280}"/>
    <cellStyle name="_Row2_DB_oneri_proventi_straordinari 2" xfId="3058" xr:uid="{E6E95F20-747E-4705-A434-80CBA1EDBE8D}"/>
    <cellStyle name="_Row2_DB_oneri_proventi_straordinari 2 2" xfId="8943" xr:uid="{0E5573E0-E11C-42C1-BB3B-E05D0AEBC676}"/>
    <cellStyle name="_Row2_DB_oneri_proventi_straordinari 2 2 2" xfId="16218" xr:uid="{BB8FC2B1-5B39-4D34-8AE9-6E80CBB6E369}"/>
    <cellStyle name="_Row2_DB_oneri_proventi_straordinari 2 2 2 2" xfId="28729" xr:uid="{B2567C07-D6BA-48C8-879F-7FA9792F0E9B}"/>
    <cellStyle name="_Row2_DB_oneri_proventi_straordinari 2 2 3" xfId="21827" xr:uid="{742EA922-162D-4C31-9246-EA728408F8D8}"/>
    <cellStyle name="_Row2_DB_oneri_proventi_straordinari 2 3" xfId="6989" xr:uid="{89BD1015-B9C2-4338-8D87-B7CDEBF1B882}"/>
    <cellStyle name="_Row2_DB_oneri_proventi_straordinari 2 3 2" xfId="14354" xr:uid="{94F3B297-10C4-4BA5-A295-41A8ADBF4FE5}"/>
    <cellStyle name="_Row2_DB_oneri_proventi_straordinari 2 3 2 2" xfId="26865" xr:uid="{4FD2CA13-2B39-4172-B7EB-D6B4B093C2C5}"/>
    <cellStyle name="_Row2_DB_oneri_proventi_straordinari 2 3 3" xfId="20200" xr:uid="{380F2AF7-8FD6-4E39-8F53-F911824EC39A}"/>
    <cellStyle name="_Row2_DB_oneri_proventi_straordinari 2 4" xfId="9748" xr:uid="{999D5AB9-ACE5-4A51-8C3C-982D2F58077B}"/>
    <cellStyle name="_Row2_DB_oneri_proventi_straordinari 2 4 2" xfId="22632" xr:uid="{24713644-F1EE-4B6E-8DC0-2F65026BCF70}"/>
    <cellStyle name="_Row2_DB_oneri_proventi_straordinari 3" xfId="3059" xr:uid="{F408E10D-1D99-4764-B4B6-6931E8F99BF7}"/>
    <cellStyle name="_Row2_DB_oneri_proventi_straordinari 3 2" xfId="8944" xr:uid="{7B0DA150-4E16-4C0A-95C1-34E04E41B576}"/>
    <cellStyle name="_Row2_DB_oneri_proventi_straordinari 3 2 2" xfId="16219" xr:uid="{F83C66BF-C754-4636-83DF-CDD51C0F70ED}"/>
    <cellStyle name="_Row2_DB_oneri_proventi_straordinari 3 2 2 2" xfId="28730" xr:uid="{1FD3F95F-601A-4BFC-9F5A-85666A6768BD}"/>
    <cellStyle name="_Row2_DB_oneri_proventi_straordinari 3 2 3" xfId="21828" xr:uid="{005037BF-D7B4-46E4-B47C-953AC4C3061F}"/>
    <cellStyle name="_Row2_DB_oneri_proventi_straordinari 3 3" xfId="6988" xr:uid="{B2D179B4-F087-46F5-A5C8-F1E9438D84B9}"/>
    <cellStyle name="_Row2_DB_oneri_proventi_straordinari 3 3 2" xfId="14353" xr:uid="{8427A844-2CCF-4187-9697-486569DE6C59}"/>
    <cellStyle name="_Row2_DB_oneri_proventi_straordinari 3 3 2 2" xfId="26864" xr:uid="{9EFA19DC-0708-44B7-BE1F-41A589D01B4D}"/>
    <cellStyle name="_Row2_DB_oneri_proventi_straordinari 3 3 3" xfId="20199" xr:uid="{E371FC80-5C2F-4EE0-BCC7-D64DC6616D32}"/>
    <cellStyle name="_Row2_DB_oneri_proventi_straordinari 3 4" xfId="9754" xr:uid="{51B8EA48-5724-4AF4-BE42-86C4D89945C3}"/>
    <cellStyle name="_Row2_DB_oneri_proventi_straordinari 3 4 2" xfId="22638" xr:uid="{D8A9A04B-53CA-43F3-9B50-8034219E33A9}"/>
    <cellStyle name="_Row2_DB_oneri_proventi_straordinari 4" xfId="8942" xr:uid="{83C699B3-6242-4181-8AE5-FB3444AE6F93}"/>
    <cellStyle name="_Row2_DB_oneri_proventi_straordinari 4 2" xfId="16217" xr:uid="{E489BACB-A7CC-42B2-8A8A-9771747983F2}"/>
    <cellStyle name="_Row2_DB_oneri_proventi_straordinari 4 2 2" xfId="28728" xr:uid="{7EB115EE-82BD-47E6-AAAF-4A2C2B4B714A}"/>
    <cellStyle name="_Row2_DB_oneri_proventi_straordinari 4 3" xfId="21826" xr:uid="{8646240B-AD7B-4942-8FBE-F0F683C83609}"/>
    <cellStyle name="_Row2_DB_oneri_proventi_straordinari 5" xfId="6990" xr:uid="{815F4024-DB53-4F86-AC1C-DA4612E716C3}"/>
    <cellStyle name="_Row2_DB_oneri_proventi_straordinari 5 2" xfId="14355" xr:uid="{7F01DF1A-7EF9-4D84-AABE-0DBC333FBF01}"/>
    <cellStyle name="_Row2_DB_oneri_proventi_straordinari 5 2 2" xfId="26866" xr:uid="{341B2842-D531-412C-BA24-4970B1759528}"/>
    <cellStyle name="_Row2_DB_oneri_proventi_straordinari 5 3" xfId="20201" xr:uid="{42EBC2E4-FFFB-4717-A2DC-AD3B363A2491}"/>
    <cellStyle name="_Row2_DB_oneri_proventi_straordinari 6" xfId="9747" xr:uid="{3E921DF6-E69D-4D14-B308-EF914552190D}"/>
    <cellStyle name="_Row2_DB_oneri_proventi_straordinari 6 2" xfId="22631" xr:uid="{48459D04-F674-4CC8-8F7E-521A27FC2FD5}"/>
    <cellStyle name="_Row2_Delta Cambi" xfId="3060" xr:uid="{D63E029C-9D20-4112-A8A8-3C4D6ABF77CD}"/>
    <cellStyle name="_Row2_Delta Cambi 2" xfId="3061" xr:uid="{FE1C1C02-ACF8-4B81-AF17-756084B28DFB}"/>
    <cellStyle name="_Row2_Delta Cambi 2 2" xfId="8946" xr:uid="{D83363C2-2F88-47DF-AD31-BCE74BAD7E9B}"/>
    <cellStyle name="_Row2_Delta Cambi 2 2 2" xfId="16221" xr:uid="{DD41D808-8769-4BD3-BDDB-AF5BCA249658}"/>
    <cellStyle name="_Row2_Delta Cambi 2 2 2 2" xfId="28732" xr:uid="{40661E1F-F971-4B74-88C7-4284C6C3A81A}"/>
    <cellStyle name="_Row2_Delta Cambi 2 2 3" xfId="21830" xr:uid="{3A021550-FFC4-49E5-A71B-375F1F5C2D8A}"/>
    <cellStyle name="_Row2_Delta Cambi 2 3" xfId="6986" xr:uid="{D5751CA3-F912-44B8-BDB2-484D57DDE484}"/>
    <cellStyle name="_Row2_Delta Cambi 2 3 2" xfId="14351" xr:uid="{32094904-1F9E-401C-9123-294532E90C7C}"/>
    <cellStyle name="_Row2_Delta Cambi 2 3 2 2" xfId="26862" xr:uid="{1751DE19-99A3-4A17-8BD0-3905FDF0DB2A}"/>
    <cellStyle name="_Row2_Delta Cambi 2 3 3" xfId="20197" xr:uid="{6C35D1E9-E2B4-4F2C-9217-1C96C7053300}"/>
    <cellStyle name="_Row2_Delta Cambi 2 4" xfId="11445" xr:uid="{5E5E09ED-6FA1-47A4-AC7A-093D664F3D9D}"/>
    <cellStyle name="_Row2_Delta Cambi 2 4 2" xfId="24159" xr:uid="{3012F8E4-6C07-4FD4-BF57-39D409FA2DB7}"/>
    <cellStyle name="_Row2_Delta Cambi 3" xfId="3062" xr:uid="{D1E026CD-F470-4257-92A5-7FD62E1167FC}"/>
    <cellStyle name="_Row2_Delta Cambi 3 2" xfId="8947" xr:uid="{F9A63D51-2E13-46C5-AB2F-C2C6651BCFE6}"/>
    <cellStyle name="_Row2_Delta Cambi 3 2 2" xfId="16222" xr:uid="{3DCAF8EC-15CD-4A36-83D2-1B8966820252}"/>
    <cellStyle name="_Row2_Delta Cambi 3 2 2 2" xfId="28733" xr:uid="{58915A1B-EB2A-4357-9245-FB8F090BFA5B}"/>
    <cellStyle name="_Row2_Delta Cambi 3 2 3" xfId="21831" xr:uid="{C5DB6B0F-6390-424C-BDC0-3ED77ED57E50}"/>
    <cellStyle name="_Row2_Delta Cambi 3 3" xfId="6985" xr:uid="{8C7310FA-A1B6-4ACC-B395-56B4DD4B870F}"/>
    <cellStyle name="_Row2_Delta Cambi 3 3 2" xfId="14350" xr:uid="{BBF37BC0-00A9-4541-A3E6-473332685E21}"/>
    <cellStyle name="_Row2_Delta Cambi 3 3 2 2" xfId="26861" xr:uid="{F5A48103-225E-4E69-9716-C12356948E56}"/>
    <cellStyle name="_Row2_Delta Cambi 3 3 3" xfId="20196" xr:uid="{017C08F7-20D6-4774-837E-D8D89076D997}"/>
    <cellStyle name="_Row2_Delta Cambi 3 4" xfId="11440" xr:uid="{024C4D74-737F-4656-8956-EFCA29EC14C8}"/>
    <cellStyle name="_Row2_Delta Cambi 3 4 2" xfId="24154" xr:uid="{4A7ACB41-1C0A-4FCC-8CE2-EE556FDA3C56}"/>
    <cellStyle name="_Row2_Delta Cambi 4" xfId="8945" xr:uid="{F98D3E4F-9090-4AE4-BCCA-D62444E6BFB5}"/>
    <cellStyle name="_Row2_Delta Cambi 4 2" xfId="16220" xr:uid="{2746BB68-2044-41BD-AA31-C85678B2357A}"/>
    <cellStyle name="_Row2_Delta Cambi 4 2 2" xfId="28731" xr:uid="{62215438-069F-48E8-9B37-64363E427662}"/>
    <cellStyle name="_Row2_Delta Cambi 4 3" xfId="21829" xr:uid="{D1269979-4162-4FB6-9290-ED515D873A9A}"/>
    <cellStyle name="_Row2_Delta Cambi 5" xfId="6987" xr:uid="{19AEF619-913F-44D6-B795-4721CAFE6FBB}"/>
    <cellStyle name="_Row2_Delta Cambi 5 2" xfId="14352" xr:uid="{87B054E3-B10F-4D80-A02E-3002F7B5CD36}"/>
    <cellStyle name="_Row2_Delta Cambi 5 2 2" xfId="26863" xr:uid="{D72AF963-EC67-4A4C-B46D-0DC7A505B022}"/>
    <cellStyle name="_Row2_Delta Cambi 5 3" xfId="20198" xr:uid="{51CFCBD2-9F4E-4F7E-B876-A2E4C29E99AE}"/>
    <cellStyle name="_Row2_Delta Cambi 6" xfId="9755" xr:uid="{F53E5F2E-6F3E-4BAC-B68A-CAD4AE747B79}"/>
    <cellStyle name="_Row2_Delta Cambi 6 2" xfId="22639" xr:uid="{290C4460-E5A1-410C-93C5-0FCA9027C028}"/>
    <cellStyle name="_Row2_delta perimetro 2vs ytd" xfId="3063" xr:uid="{9D0E8BC2-9968-43C1-A503-82D7E3ED313A}"/>
    <cellStyle name="_Row2_Dett. On. Prov. Op.- Stra. " xfId="3064" xr:uid="{05C47838-CBA1-47FE-B8FF-626A5A6B8E3C}"/>
    <cellStyle name="_Row2_Dett. On. Prov. Op.- Stra.  2" xfId="3065" xr:uid="{6D7B2531-4904-41C9-9182-E519FEC02572}"/>
    <cellStyle name="_Row2_Dett. On. Prov. Op.- Stra.  2 2" xfId="8950" xr:uid="{42806B26-8AFA-4092-8BE2-BDA078B47841}"/>
    <cellStyle name="_Row2_Dett. On. Prov. Op.- Stra.  2 2 2" xfId="16225" xr:uid="{4EA9EB8F-A716-4042-9EF8-5B737A7184B8}"/>
    <cellStyle name="_Row2_Dett. On. Prov. Op.- Stra.  2 2 2 2" xfId="28736" xr:uid="{4E190BA3-ADD2-4482-AAEB-7B2EF0360C6F}"/>
    <cellStyle name="_Row2_Dett. On. Prov. Op.- Stra.  2 2 3" xfId="21834" xr:uid="{7C7062B0-6A06-4D2B-89A4-0DDD583771B5}"/>
    <cellStyle name="_Row2_Dett. On. Prov. Op.- Stra.  2 3" xfId="6982" xr:uid="{8A331A68-9C87-4C47-9C73-C2D8335F9181}"/>
    <cellStyle name="_Row2_Dett. On. Prov. Op.- Stra.  2 3 2" xfId="14347" xr:uid="{F2194F30-4C1D-4C46-A062-0E3D084507DC}"/>
    <cellStyle name="_Row2_Dett. On. Prov. Op.- Stra.  2 3 2 2" xfId="26858" xr:uid="{75D271F2-5F77-48C9-A048-9131F7549255}"/>
    <cellStyle name="_Row2_Dett. On. Prov. Op.- Stra.  2 3 3" xfId="20193" xr:uid="{5CA7365B-AE52-4082-AC06-E0E5AFD87119}"/>
    <cellStyle name="_Row2_Dett. On. Prov. Op.- Stra.  2 4" xfId="9763" xr:uid="{D7A458FC-328C-4631-B217-20CABF6E1DCE}"/>
    <cellStyle name="_Row2_Dett. On. Prov. Op.- Stra.  2 4 2" xfId="22647" xr:uid="{5B3BFB4F-C927-4899-8267-63B5A96FF700}"/>
    <cellStyle name="_Row2_Dett. On. Prov. Op.- Stra.  3" xfId="3066" xr:uid="{D47F8E20-421B-4A1A-A00C-86940C8A02CF}"/>
    <cellStyle name="_Row2_Dett. On. Prov. Op.- Stra.  3 2" xfId="8951" xr:uid="{DFF63E0D-543F-42DC-84CB-171A3FA65124}"/>
    <cellStyle name="_Row2_Dett. On. Prov. Op.- Stra.  3 2 2" xfId="16226" xr:uid="{FD801247-5563-4765-BE49-2B3C68F2C023}"/>
    <cellStyle name="_Row2_Dett. On. Prov. Op.- Stra.  3 2 2 2" xfId="28737" xr:uid="{C5D70B6A-D1BE-4EB2-9040-CF5651F54FD8}"/>
    <cellStyle name="_Row2_Dett. On. Prov. Op.- Stra.  3 2 3" xfId="21835" xr:uid="{276A84D3-B2D9-4CA6-B35B-23E7A4AE23A7}"/>
    <cellStyle name="_Row2_Dett. On. Prov. Op.- Stra.  3 3" xfId="6981" xr:uid="{495644C3-091D-4972-8BF3-F326E97DF6AB}"/>
    <cellStyle name="_Row2_Dett. On. Prov. Op.- Stra.  3 3 2" xfId="14346" xr:uid="{92B40D3F-4F1E-4AE1-A766-2553430F85EC}"/>
    <cellStyle name="_Row2_Dett. On. Prov. Op.- Stra.  3 3 2 2" xfId="26857" xr:uid="{6C7FAF58-61A1-463F-9604-E59A190BB6EF}"/>
    <cellStyle name="_Row2_Dett. On. Prov. Op.- Stra.  3 3 3" xfId="20192" xr:uid="{DB396921-D309-40B5-9EAC-F37D8711E8D7}"/>
    <cellStyle name="_Row2_Dett. On. Prov. Op.- Stra.  3 4" xfId="9765" xr:uid="{CDE47523-1C64-42C2-B9AD-1E79ACDCADC0}"/>
    <cellStyle name="_Row2_Dett. On. Prov. Op.- Stra.  3 4 2" xfId="22649" xr:uid="{FEB44B6C-DBF1-481D-AA48-AEC16F0A0A7D}"/>
    <cellStyle name="_Row2_Dett. On. Prov. Op.- Stra.  4" xfId="8949" xr:uid="{92CB9362-B84D-455B-B688-965798B69025}"/>
    <cellStyle name="_Row2_Dett. On. Prov. Op.- Stra.  4 2" xfId="16224" xr:uid="{47F8F108-910F-4D48-B641-4405F72E1C6D}"/>
    <cellStyle name="_Row2_Dett. On. Prov. Op.- Stra.  4 2 2" xfId="28735" xr:uid="{1B9690DE-AD08-450C-ADBE-99163AC2B3BA}"/>
    <cellStyle name="_Row2_Dett. On. Prov. Op.- Stra.  4 3" xfId="21833" xr:uid="{6B0A7531-7C30-448C-B240-1FFC9C9B269B}"/>
    <cellStyle name="_Row2_Dett. On. Prov. Op.- Stra.  5" xfId="6984" xr:uid="{9ED4EEC6-B1BF-4CF9-89CF-A03F12E93D7B}"/>
    <cellStyle name="_Row2_Dett. On. Prov. Op.- Stra.  5 2" xfId="14349" xr:uid="{0C4014CB-D5CB-4261-BCD6-B421070B8A69}"/>
    <cellStyle name="_Row2_Dett. On. Prov. Op.- Stra.  5 2 2" xfId="26860" xr:uid="{940C84B4-2102-4CAA-8C9D-588E94E9E3F8}"/>
    <cellStyle name="_Row2_Dett. On. Prov. Op.- Stra.  5 3" xfId="20195" xr:uid="{1284E690-AD6A-4005-AA97-57E186E2B2D4}"/>
    <cellStyle name="_Row2_Dett. On. Prov. Op.- Stra.  6" xfId="9764" xr:uid="{1E79ECE5-495C-4E11-810E-A738F35F4E80}"/>
    <cellStyle name="_Row2_Dett. On. Prov. Op.- Stra.  6 2" xfId="22648" xr:uid="{4872EC9D-5E10-4E83-A4D9-6CF3AC8EB7D4}"/>
    <cellStyle name="_Row2_Dett. Prov.On.Op.Stra" xfId="3067" xr:uid="{5771A380-FE52-4178-911A-F1788E1D9D7B}"/>
    <cellStyle name="_Row2_Dett. Prov.On.Op.Stra 2" xfId="3068" xr:uid="{1C31257D-55C0-4864-8848-D43CDDEC1069}"/>
    <cellStyle name="_Row2_Dett. Prov.On.Op.Stra 2 2" xfId="8953" xr:uid="{09415714-A9E4-469E-A97D-15F2C1749780}"/>
    <cellStyle name="_Row2_Dett. Prov.On.Op.Stra 2 2 2" xfId="16228" xr:uid="{40CC466D-0639-4DEC-B9AB-B61E18C11725}"/>
    <cellStyle name="_Row2_Dett. Prov.On.Op.Stra 2 2 2 2" xfId="28739" xr:uid="{4D0743FB-BEB3-4A98-939F-534B5C439493}"/>
    <cellStyle name="_Row2_Dett. Prov.On.Op.Stra 2 2 3" xfId="21837" xr:uid="{D93B65B6-B2C7-4ABC-AD56-DCA495E2ADC4}"/>
    <cellStyle name="_Row2_Dett. Prov.On.Op.Stra 2 3" xfId="6979" xr:uid="{7712A342-8311-4509-9998-8358C2B77D85}"/>
    <cellStyle name="_Row2_Dett. Prov.On.Op.Stra 2 3 2" xfId="14344" xr:uid="{0801283E-6D70-43C1-82EC-41D234C38F70}"/>
    <cellStyle name="_Row2_Dett. Prov.On.Op.Stra 2 3 2 2" xfId="26855" xr:uid="{6D6A28E5-B22A-42DE-AA16-121E4E65E53E}"/>
    <cellStyle name="_Row2_Dett. Prov.On.Op.Stra 2 3 3" xfId="20190" xr:uid="{C1E8B9DC-B777-41BA-A0BC-FED1C6DF85AB}"/>
    <cellStyle name="_Row2_Dett. Prov.On.Op.Stra 2 4" xfId="9769" xr:uid="{A4A8A30A-70CD-4F53-8144-A2C7B55F7FEB}"/>
    <cellStyle name="_Row2_Dett. Prov.On.Op.Stra 2 4 2" xfId="22653" xr:uid="{7173168F-EE9B-4B34-B04B-837F0FD252AC}"/>
    <cellStyle name="_Row2_Dett. Prov.On.Op.Stra 3" xfId="3069" xr:uid="{1E4AC611-FA6C-4A86-B7D8-E123E25CA844}"/>
    <cellStyle name="_Row2_Dett. Prov.On.Op.Stra 3 2" xfId="8954" xr:uid="{FF601554-E576-4B4F-82E6-7D6C59AB8CB8}"/>
    <cellStyle name="_Row2_Dett. Prov.On.Op.Stra 3 2 2" xfId="16229" xr:uid="{A0A4E044-CE4B-4B67-90CC-F153FADEE46F}"/>
    <cellStyle name="_Row2_Dett. Prov.On.Op.Stra 3 2 2 2" xfId="28740" xr:uid="{3E85282E-B6B9-4189-87E3-7429CEC6816C}"/>
    <cellStyle name="_Row2_Dett. Prov.On.Op.Stra 3 2 3" xfId="21838" xr:uid="{2A64D219-58A4-43EB-B559-E370C99E3395}"/>
    <cellStyle name="_Row2_Dett. Prov.On.Op.Stra 3 3" xfId="6978" xr:uid="{778E45B3-17B2-40B0-AD81-AB5B4A0E8ED5}"/>
    <cellStyle name="_Row2_Dett. Prov.On.Op.Stra 3 3 2" xfId="14343" xr:uid="{20191CE7-8180-43F6-95DA-F3DF0D10637D}"/>
    <cellStyle name="_Row2_Dett. Prov.On.Op.Stra 3 3 2 2" xfId="26854" xr:uid="{25827660-9429-4440-ABDE-97412E61EC96}"/>
    <cellStyle name="_Row2_Dett. Prov.On.Op.Stra 3 3 3" xfId="20189" xr:uid="{E61B226E-E0F5-41CC-95A6-29EE58AEA6C9}"/>
    <cellStyle name="_Row2_Dett. Prov.On.Op.Stra 3 4" xfId="9770" xr:uid="{C509F766-44BC-4CBE-A57C-5332506C08C0}"/>
    <cellStyle name="_Row2_Dett. Prov.On.Op.Stra 3 4 2" xfId="22654" xr:uid="{DE438D51-735D-4BDC-A26A-B65ADFC91648}"/>
    <cellStyle name="_Row2_Dett. Prov.On.Op.Stra 4" xfId="8952" xr:uid="{BB22C227-6248-4233-A0D6-E367E173136D}"/>
    <cellStyle name="_Row2_Dett. Prov.On.Op.Stra 4 2" xfId="16227" xr:uid="{77B94CFB-AC6F-4636-A2A9-00EBF9D9F2BC}"/>
    <cellStyle name="_Row2_Dett. Prov.On.Op.Stra 4 2 2" xfId="28738" xr:uid="{A4DF57FC-E8ED-450A-B35D-AC4C4228364B}"/>
    <cellStyle name="_Row2_Dett. Prov.On.Op.Stra 4 3" xfId="21836" xr:uid="{5DDB44CE-E534-41B0-ACE2-AB7384050177}"/>
    <cellStyle name="_Row2_Dett. Prov.On.Op.Stra 5" xfId="6980" xr:uid="{C2F7016B-E5F4-4787-A94A-773FE350211A}"/>
    <cellStyle name="_Row2_Dett. Prov.On.Op.Stra 5 2" xfId="14345" xr:uid="{5955E935-4CA3-483A-BE8D-B10630F39A1A}"/>
    <cellStyle name="_Row2_Dett. Prov.On.Op.Stra 5 2 2" xfId="26856" xr:uid="{070E5337-EC00-478E-958A-B6FDDDD78966}"/>
    <cellStyle name="_Row2_Dett. Prov.On.Op.Stra 5 3" xfId="20191" xr:uid="{19D69125-D80B-43A2-A5C3-757EAA764772}"/>
    <cellStyle name="_Row2_Dett. Prov.On.Op.Stra 6" xfId="11335" xr:uid="{704D182D-22EA-41D1-BF9A-1C331AA48B80}"/>
    <cellStyle name="_Row2_Dett. Prov.On.Op.Stra 6 2" xfId="24049" xr:uid="{9FACB75B-A3E1-4157-8856-1EFA7B82FFF1}"/>
    <cellStyle name="_Row2_dettagli per memo ROF1" xfId="3070" xr:uid="{D6E7EF06-D0C7-4DD5-9623-27A65EA51E44}"/>
    <cellStyle name="_Row2_DocxCEO Fcst Rev" xfId="3071" xr:uid="{63D8BACC-0E71-4299-8160-7D3AC0BC104A}"/>
    <cellStyle name="_Row2_DocxCEO Fcst Rev 2" xfId="3072" xr:uid="{5E5F954E-4619-4F43-8F3F-453D6F5F0783}"/>
    <cellStyle name="_Row2_DocxCEO Fcst Rev 2 2" xfId="8957" xr:uid="{652C064E-FCC9-4D99-85C5-6AEDA4B45AEA}"/>
    <cellStyle name="_Row2_DocxCEO Fcst Rev 2 2 2" xfId="16232" xr:uid="{12AA5116-1709-4C0F-9D03-57CEB39C37FD}"/>
    <cellStyle name="_Row2_DocxCEO Fcst Rev 2 2 2 2" xfId="28743" xr:uid="{3082BBB0-A4FF-4D6D-B7A6-056931D05CDA}"/>
    <cellStyle name="_Row2_DocxCEO Fcst Rev 2 2 3" xfId="21841" xr:uid="{09523701-0BBF-404F-8703-34364A5218FC}"/>
    <cellStyle name="_Row2_DocxCEO Fcst Rev 2 3" xfId="6975" xr:uid="{1E8B61A8-7B56-4F0A-8E7C-C39C6E717C74}"/>
    <cellStyle name="_Row2_DocxCEO Fcst Rev 2 3 2" xfId="14341" xr:uid="{4456A6F7-E0F2-41E2-9E4B-EF1098CC0097}"/>
    <cellStyle name="_Row2_DocxCEO Fcst Rev 2 3 2 2" xfId="26852" xr:uid="{69D95731-DEAC-4495-9777-EDB863257786}"/>
    <cellStyle name="_Row2_DocxCEO Fcst Rev 2 3 3" xfId="20186" xr:uid="{A66F3AEE-2FC0-4307-941F-74766F3514C0}"/>
    <cellStyle name="_Row2_DocxCEO Fcst Rev 2 4" xfId="9780" xr:uid="{6E7C9E43-EBC5-4CFA-8855-1932CA5C7FD0}"/>
    <cellStyle name="_Row2_DocxCEO Fcst Rev 2 4 2" xfId="22664" xr:uid="{184EB8E4-BE3C-45EC-9222-54E9F0DC64C0}"/>
    <cellStyle name="_Row2_DocxCEO Fcst Rev 3" xfId="3073" xr:uid="{EC0451E8-CCDC-48FB-BFA8-0831C6F53C57}"/>
    <cellStyle name="_Row2_DocxCEO Fcst Rev 3 2" xfId="8958" xr:uid="{AD99B539-31E1-4915-8B42-BD0BE0C26157}"/>
    <cellStyle name="_Row2_DocxCEO Fcst Rev 3 2 2" xfId="16233" xr:uid="{89C5286C-B238-482B-8284-CADABC2DBF6A}"/>
    <cellStyle name="_Row2_DocxCEO Fcst Rev 3 2 2 2" xfId="28744" xr:uid="{AFA97616-A2CD-4C42-95E7-3EA7D67B6ED0}"/>
    <cellStyle name="_Row2_DocxCEO Fcst Rev 3 2 3" xfId="21842" xr:uid="{D76F54EF-B07F-4EAE-ADF8-192C94C3AD76}"/>
    <cellStyle name="_Row2_DocxCEO Fcst Rev 3 3" xfId="6974" xr:uid="{F8D67EFE-C2F5-482D-BBD9-346C77474EA2}"/>
    <cellStyle name="_Row2_DocxCEO Fcst Rev 3 3 2" xfId="14340" xr:uid="{29EE0E78-C8E0-4FEA-906C-BEFCF8978973}"/>
    <cellStyle name="_Row2_DocxCEO Fcst Rev 3 3 2 2" xfId="26851" xr:uid="{CDC39511-4EC9-473D-9437-EB77A04B15BF}"/>
    <cellStyle name="_Row2_DocxCEO Fcst Rev 3 3 3" xfId="20185" xr:uid="{DFDAF032-87A6-4BE3-BB4D-30239C350387}"/>
    <cellStyle name="_Row2_DocxCEO Fcst Rev 3 4" xfId="9781" xr:uid="{E19B09B1-18A4-48B4-BA7E-91F3F27440E4}"/>
    <cellStyle name="_Row2_DocxCEO Fcst Rev 3 4 2" xfId="22665" xr:uid="{6922C917-A436-4568-B92F-998599943A0B}"/>
    <cellStyle name="_Row2_DocxCEO Fcst Rev 4" xfId="8956" xr:uid="{AFF8067F-F335-4DC0-BD74-7821985B2487}"/>
    <cellStyle name="_Row2_DocxCEO Fcst Rev 4 2" xfId="16231" xr:uid="{FB52BFDF-B974-4299-8E7E-F4562D7BB9A7}"/>
    <cellStyle name="_Row2_DocxCEO Fcst Rev 4 2 2" xfId="28742" xr:uid="{5F24BA75-C75B-4AF3-8B6C-DB72EDD45463}"/>
    <cellStyle name="_Row2_DocxCEO Fcst Rev 4 3" xfId="21840" xr:uid="{6B02992E-63C1-4EF6-B89A-2376E620E687}"/>
    <cellStyle name="_Row2_DocxCEO Fcst Rev 5" xfId="6976" xr:uid="{FDAD7717-6A5E-49C8-9E46-40B38291A988}"/>
    <cellStyle name="_Row2_DocxCEO Fcst Rev 5 2" xfId="14342" xr:uid="{4174E86E-0F82-4FD3-A820-7D7D82F61413}"/>
    <cellStyle name="_Row2_DocxCEO Fcst Rev 5 2 2" xfId="26853" xr:uid="{D8D5E0EF-468A-4227-B9EB-800BB887BD98}"/>
    <cellStyle name="_Row2_DocxCEO Fcst Rev 5 3" xfId="20187" xr:uid="{EEDEB66E-2601-4AD9-885D-21414EF31391}"/>
    <cellStyle name="_Row2_DocxCEO Fcst Rev 6" xfId="9779" xr:uid="{70A98D0B-4DF3-485B-99F4-91C275870AF4}"/>
    <cellStyle name="_Row2_DocxCEO Fcst Rev 6 2" xfId="22663" xr:uid="{83B928CD-D540-4424-B600-D4EA3F2B2B52}"/>
    <cellStyle name="_Row2_e-Cash flow by quarter" xfId="3074" xr:uid="{EBB400ED-7713-4E72-A794-0A193BD84271}"/>
    <cellStyle name="_Row2_Ferrari" xfId="3075" xr:uid="{690E32DD-3A91-446C-B430-23C463164D16}"/>
    <cellStyle name="_Row2_Ferrari 2" xfId="3076" xr:uid="{8617A175-B43C-40C5-9012-D6F55F698A5B}"/>
    <cellStyle name="_Row2_Ferrari 2 2" xfId="8961" xr:uid="{7DFEF33E-EE31-4BFF-90EF-EE6CB75E5A85}"/>
    <cellStyle name="_Row2_Ferrari 2 2 2" xfId="16236" xr:uid="{DD8ABE0D-4FE9-4661-A3E1-D3EA677F09A4}"/>
    <cellStyle name="_Row2_Ferrari 2 2 2 2" xfId="28747" xr:uid="{55E9BA8C-E75A-4016-B336-CA1E68DF55D8}"/>
    <cellStyle name="_Row2_Ferrari 2 2 3" xfId="21845" xr:uid="{80FC24EE-EC60-4526-9F99-A7F42104DEF1}"/>
    <cellStyle name="_Row2_Ferrari 2 3" xfId="6971" xr:uid="{B6AEFC1B-79DB-4BDA-BB54-109811CFF62E}"/>
    <cellStyle name="_Row2_Ferrari 2 3 2" xfId="14338" xr:uid="{5F4F2C0A-31AC-451A-A1E7-2011C7C5658A}"/>
    <cellStyle name="_Row2_Ferrari 2 3 2 2" xfId="26849" xr:uid="{C6F35E22-00CF-4E8C-B4A4-95D89D8DD54D}"/>
    <cellStyle name="_Row2_Ferrari 2 3 3" xfId="20182" xr:uid="{F0F482ED-7567-4F6E-A58F-C055F553A19C}"/>
    <cellStyle name="_Row2_Ferrari 2 4" xfId="11339" xr:uid="{C5055B9A-97EC-4DCA-AEA9-230000B85397}"/>
    <cellStyle name="_Row2_Ferrari 2 4 2" xfId="24053" xr:uid="{56FA58D6-3B4B-4376-A9F1-888DCC781124}"/>
    <cellStyle name="_Row2_Ferrari 3" xfId="3077" xr:uid="{32D680C7-333E-4853-A64E-78BCFD16A6DE}"/>
    <cellStyle name="_Row2_Ferrari 3 2" xfId="8962" xr:uid="{4902E638-50D5-47CF-AB6A-337EA417D1CE}"/>
    <cellStyle name="_Row2_Ferrari 3 2 2" xfId="16237" xr:uid="{7718F179-7F6F-443C-99FA-8D8D06FE73DC}"/>
    <cellStyle name="_Row2_Ferrari 3 2 2 2" xfId="28748" xr:uid="{293BCB29-45C6-4B5F-9319-E35C69193D3C}"/>
    <cellStyle name="_Row2_Ferrari 3 2 3" xfId="21846" xr:uid="{31E9068F-3AA2-43C1-8637-244E4EDC7386}"/>
    <cellStyle name="_Row2_Ferrari 3 3" xfId="6970" xr:uid="{CB62801F-5043-4327-95BE-50E8B7414AA4}"/>
    <cellStyle name="_Row2_Ferrari 3 3 2" xfId="14337" xr:uid="{82B286E6-ED66-43DB-B269-F518E8E0CCCF}"/>
    <cellStyle name="_Row2_Ferrari 3 3 2 2" xfId="26848" xr:uid="{7098F177-682F-48AF-8169-02A3EF154431}"/>
    <cellStyle name="_Row2_Ferrari 3 3 3" xfId="20181" xr:uid="{8D5B128E-B4AD-4011-92CD-BB52032BF63E}"/>
    <cellStyle name="_Row2_Ferrari 3 4" xfId="9802" xr:uid="{A11E2982-A1D8-4552-BC33-679C3B795A7E}"/>
    <cellStyle name="_Row2_Ferrari 3 4 2" xfId="22686" xr:uid="{ED1A3AE7-343E-42EF-9231-0A66DE92B5F7}"/>
    <cellStyle name="_Row2_Ferrari 4" xfId="8960" xr:uid="{680B207D-BFF9-4676-98C6-FC5154AF8107}"/>
    <cellStyle name="_Row2_Ferrari 4 2" xfId="16235" xr:uid="{46D9745A-C672-4E02-80FF-025924360EAD}"/>
    <cellStyle name="_Row2_Ferrari 4 2 2" xfId="28746" xr:uid="{DBB2D9BB-DB7E-4DE2-8CFE-090E0DABADBB}"/>
    <cellStyle name="_Row2_Ferrari 4 3" xfId="21844" xr:uid="{8130BBDE-0296-4660-B8C8-7A8BFAC40132}"/>
    <cellStyle name="_Row2_Ferrari 5" xfId="6972" xr:uid="{B90B8290-FEDE-4464-B311-0F152889558F}"/>
    <cellStyle name="_Row2_Ferrari 5 2" xfId="14339" xr:uid="{9DB0EB70-88FB-436B-A1FC-CEA87B808DE8}"/>
    <cellStyle name="_Row2_Ferrari 5 2 2" xfId="26850" xr:uid="{188FA9EC-BBBA-475C-8D61-30100F5F16CF}"/>
    <cellStyle name="_Row2_Ferrari 5 3" xfId="20183" xr:uid="{6B150E84-FBCB-4DC6-B01C-E167CE0002E9}"/>
    <cellStyle name="_Row2_Ferrari 6" xfId="9798" xr:uid="{52A62855-3FF6-4346-B8F2-A572B96002A4}"/>
    <cellStyle name="_Row2_Ferrari 6 2" xfId="22682" xr:uid="{B6132840-28CD-4C2D-9613-70CDB7C67C6E}"/>
    <cellStyle name="_Row2_file di base finale" xfId="3078" xr:uid="{F97D81BF-7C54-43F8-BDBA-782AF48527FD}"/>
    <cellStyle name="_Row2_file di base gps non frozen" xfId="3079" xr:uid="{9BA99E0E-3176-4A4F-9A42-3AE3B21392B6}"/>
    <cellStyle name="_Row2_file di base gps non frozen 2" xfId="3080" xr:uid="{6AD93C87-F2BF-49E6-AA0A-08982B1CAC56}"/>
    <cellStyle name="_Row2_file di base gps non frozen 2 2" xfId="8965" xr:uid="{2DD6AB59-B0F5-4D99-9610-142053DF2E5C}"/>
    <cellStyle name="_Row2_file di base gps non frozen 2 2 2" xfId="16240" xr:uid="{D69014E0-6B40-4A2C-8C8E-F678084CE683}"/>
    <cellStyle name="_Row2_file di base gps non frozen 2 2 2 2" xfId="28751" xr:uid="{3D09115B-5A36-469D-943A-938AB02AA1FC}"/>
    <cellStyle name="_Row2_file di base gps non frozen 2 2 3" xfId="21849" xr:uid="{4A419CBC-4D79-40F1-A882-47A7EEC79AA3}"/>
    <cellStyle name="_Row2_file di base gps non frozen 2 3" xfId="6967" xr:uid="{D40814ED-4B02-46F4-B632-DE4A801D4BD2}"/>
    <cellStyle name="_Row2_file di base gps non frozen 2 3 2" xfId="14335" xr:uid="{34E99497-2767-4120-BEC8-675CA685D2BE}"/>
    <cellStyle name="_Row2_file di base gps non frozen 2 3 2 2" xfId="26846" xr:uid="{5ADCACFA-C939-452F-AD10-65C86AAF8EDD}"/>
    <cellStyle name="_Row2_file di base gps non frozen 2 3 3" xfId="20178" xr:uid="{A998CCB3-40C9-455A-836A-0BD35DE1995D}"/>
    <cellStyle name="_Row2_file di base gps non frozen 2 4" xfId="9804" xr:uid="{F8D506B7-6261-43C2-B149-72A7A5D6AAC4}"/>
    <cellStyle name="_Row2_file di base gps non frozen 2 4 2" xfId="22688" xr:uid="{A949F40C-41B8-4C4A-B982-3DEBD833B03F}"/>
    <cellStyle name="_Row2_file di base gps non frozen 3" xfId="3081" xr:uid="{50976DF6-8EC5-444B-867B-41FD56A83C09}"/>
    <cellStyle name="_Row2_file di base gps non frozen 3 2" xfId="8966" xr:uid="{FC79A0F8-5BC4-4716-8347-C57C450397EE}"/>
    <cellStyle name="_Row2_file di base gps non frozen 3 2 2" xfId="16241" xr:uid="{75401D15-63AB-4F4E-AE0D-97231594C8F2}"/>
    <cellStyle name="_Row2_file di base gps non frozen 3 2 2 2" xfId="28752" xr:uid="{0A097F60-43DB-4BE7-A900-F0549D90CD20}"/>
    <cellStyle name="_Row2_file di base gps non frozen 3 2 3" xfId="21850" xr:uid="{F63167A8-A923-4B4A-975E-848A3D2FDEA5}"/>
    <cellStyle name="_Row2_file di base gps non frozen 3 3" xfId="6966" xr:uid="{75162270-CECC-4A21-9216-C2DF253C1861}"/>
    <cellStyle name="_Row2_file di base gps non frozen 3 3 2" xfId="14334" xr:uid="{38B10C52-78A4-4035-982E-C360A2AF45E8}"/>
    <cellStyle name="_Row2_file di base gps non frozen 3 3 2 2" xfId="26845" xr:uid="{31EFE8BE-57EF-46CE-B504-BCA8526FB0C9}"/>
    <cellStyle name="_Row2_file di base gps non frozen 3 3 3" xfId="20177" xr:uid="{599CC988-AC85-40B7-BAC7-31E733B4DCA3}"/>
    <cellStyle name="_Row2_file di base gps non frozen 3 4" xfId="9808" xr:uid="{515B84D5-CF15-43DB-A47F-91E9EE8D5FDB}"/>
    <cellStyle name="_Row2_file di base gps non frozen 3 4 2" xfId="22692" xr:uid="{957A8B15-5C44-44F3-8A51-D1834F20EFE3}"/>
    <cellStyle name="_Row2_file di base gps non frozen 4" xfId="8964" xr:uid="{9673CFE2-FDA0-4758-9F57-4DDD3F556FE4}"/>
    <cellStyle name="_Row2_file di base gps non frozen 4 2" xfId="16239" xr:uid="{F681BF0C-32C1-4E8E-96AE-0F94D0321EA8}"/>
    <cellStyle name="_Row2_file di base gps non frozen 4 2 2" xfId="28750" xr:uid="{56150F0D-1C7E-412D-9B7E-896EF64596EF}"/>
    <cellStyle name="_Row2_file di base gps non frozen 4 3" xfId="21848" xr:uid="{AA62E2AA-DC61-45B1-9332-98D6858B69AA}"/>
    <cellStyle name="_Row2_file di base gps non frozen 5" xfId="6968" xr:uid="{CBC9AF04-41D4-4584-BB16-2B535DBDD246}"/>
    <cellStyle name="_Row2_file di base gps non frozen 5 2" xfId="14336" xr:uid="{2A7C5B58-E3CD-4413-8B44-122E9D0952F0}"/>
    <cellStyle name="_Row2_file di base gps non frozen 5 2 2" xfId="26847" xr:uid="{A95B6960-F647-44EC-8220-5B541D333EF0}"/>
    <cellStyle name="_Row2_file di base gps non frozen 5 3" xfId="20179" xr:uid="{2D0F3D98-CD03-49B5-A347-30AAB56B67D6}"/>
    <cellStyle name="_Row2_file di base gps non frozen 6" xfId="9803" xr:uid="{9F2D8284-E533-4CA9-901F-EA0134837E80}"/>
    <cellStyle name="_Row2_file di base gps non frozen 6 2" xfId="22687" xr:uid="{D28A4D9C-4852-4836-995F-BCBE59E7F747}"/>
    <cellStyle name="_Row2_FILE STDFCST1 per GEC" xfId="3082" xr:uid="{98CBF6C4-E875-403E-B89D-E182EE588B09}"/>
    <cellStyle name="_Row2_Flash Comm" xfId="3083" xr:uid="{3F00A99D-58BA-48DA-A70E-D811D41CAC3F}"/>
    <cellStyle name="_Row2_FREE CASH FLOW" xfId="3084" xr:uid="{04D4BB7D-39DB-4A6A-B625-6357E5E3CD53}"/>
    <cellStyle name="_Row2_FREE CASH FLOW 2" xfId="3085" xr:uid="{D2DB55CD-E327-4C6C-8122-BCCF1A4F7585}"/>
    <cellStyle name="_Row2_FREE CASH FLOW 2 2" xfId="8970" xr:uid="{48597FD5-B833-4D54-AD68-CC71F2666991}"/>
    <cellStyle name="_Row2_FREE CASH FLOW 2 2 2" xfId="16245" xr:uid="{7610488A-F3C7-417D-8857-CD7674AE9D58}"/>
    <cellStyle name="_Row2_FREE CASH FLOW 2 2 2 2" xfId="28756" xr:uid="{27618F43-0FEA-4BE2-A5ED-72C53FE13DA3}"/>
    <cellStyle name="_Row2_FREE CASH FLOW 2 2 3" xfId="21854" xr:uid="{478379B6-3F11-4E60-A955-D7B9F3E0B5A7}"/>
    <cellStyle name="_Row2_FREE CASH FLOW 2 3" xfId="6963" xr:uid="{DB53DA8E-91FE-4E3F-BD94-5103965896A1}"/>
    <cellStyle name="_Row2_FREE CASH FLOW 2 3 2" xfId="14332" xr:uid="{E3B08773-87AC-4946-A306-E05DD6075320}"/>
    <cellStyle name="_Row2_FREE CASH FLOW 2 3 2 2" xfId="26843" xr:uid="{3450F3FE-04DB-4345-8E23-06F99E754976}"/>
    <cellStyle name="_Row2_FREE CASH FLOW 2 3 3" xfId="20174" xr:uid="{2C6609EC-0797-43D8-8CE4-37B004964643}"/>
    <cellStyle name="_Row2_FREE CASH FLOW 2 4" xfId="11364" xr:uid="{944D933A-D9D5-402B-9F67-BD93CACBF487}"/>
    <cellStyle name="_Row2_FREE CASH FLOW 2 4 2" xfId="24078" xr:uid="{28905166-00AD-4B09-82A5-1BA9095BA193}"/>
    <cellStyle name="_Row2_FREE CASH FLOW 3" xfId="3086" xr:uid="{5A349410-67CD-4A7E-81B7-6DB0A9F2DF69}"/>
    <cellStyle name="_Row2_FREE CASH FLOW 3 2" xfId="8971" xr:uid="{14B19B39-3B50-4FCB-BB36-3F4D379C0896}"/>
    <cellStyle name="_Row2_FREE CASH FLOW 3 2 2" xfId="16246" xr:uid="{2FDA20F2-772A-484B-B369-E023164710D0}"/>
    <cellStyle name="_Row2_FREE CASH FLOW 3 2 2 2" xfId="28757" xr:uid="{6D9E5F1F-82A0-406E-9C15-EAEF0EE2F0F1}"/>
    <cellStyle name="_Row2_FREE CASH FLOW 3 2 3" xfId="21855" xr:uid="{AE6D70BF-2F64-4466-BEC8-28FC8F40ACD6}"/>
    <cellStyle name="_Row2_FREE CASH FLOW 3 3" xfId="6962" xr:uid="{2946AF84-308D-4DDA-8CEA-2BE54B4EEF4A}"/>
    <cellStyle name="_Row2_FREE CASH FLOW 3 3 2" xfId="14331" xr:uid="{F021ABA3-6D8A-4BF4-AAD2-E77F19B60880}"/>
    <cellStyle name="_Row2_FREE CASH FLOW 3 3 2 2" xfId="26842" xr:uid="{C401D06A-97EC-45B4-BB12-CC6C572BE88E}"/>
    <cellStyle name="_Row2_FREE CASH FLOW 3 3 3" xfId="20173" xr:uid="{B2C50C81-72A9-4202-9764-5266E93B1DA9}"/>
    <cellStyle name="_Row2_FREE CASH FLOW 3 4" xfId="11362" xr:uid="{D7200139-2BAF-4C1E-A7B4-69597A2830AF}"/>
    <cellStyle name="_Row2_FREE CASH FLOW 3 4 2" xfId="24076" xr:uid="{45F522D2-E488-47DE-B03E-E4969AB55483}"/>
    <cellStyle name="_Row2_FREE CASH FLOW 4" xfId="8969" xr:uid="{89E0EAE8-35B0-47DE-AA12-A20C4010C1C2}"/>
    <cellStyle name="_Row2_FREE CASH FLOW 4 2" xfId="16244" xr:uid="{5DF91685-3907-4114-B7F8-6BA1D3A9833A}"/>
    <cellStyle name="_Row2_FREE CASH FLOW 4 2 2" xfId="28755" xr:uid="{0EE2B8C4-2A0B-4B2E-9C74-19DFEE2C28ED}"/>
    <cellStyle name="_Row2_FREE CASH FLOW 4 3" xfId="21853" xr:uid="{E9BB4AAD-8561-4662-A20C-1EA293C75472}"/>
    <cellStyle name="_Row2_FREE CASH FLOW 5" xfId="6964" xr:uid="{FD823D2C-0702-4D8C-8E80-DAE2A6F2EE23}"/>
    <cellStyle name="_Row2_FREE CASH FLOW 5 2" xfId="14333" xr:uid="{23BBA37D-CD73-4A31-8680-94D672B655F1}"/>
    <cellStyle name="_Row2_FREE CASH FLOW 5 2 2" xfId="26844" xr:uid="{917648C8-1A35-42FB-ADB9-E02CFA93A3EE}"/>
    <cellStyle name="_Row2_FREE CASH FLOW 5 3" xfId="20175" xr:uid="{DFAEFF25-E003-4B99-978D-45D8F8241E11}"/>
    <cellStyle name="_Row2_FREE CASH FLOW 6" xfId="11360" xr:uid="{432A70FC-6188-4DC6-BDF6-80E82A6AB804}"/>
    <cellStyle name="_Row2_FREE CASH FLOW 6 2" xfId="24074" xr:uid="{6F419400-A186-47F6-8A8B-C99142DC884B}"/>
    <cellStyle name="_Row2_FREE CASH FLOW." xfId="3087" xr:uid="{03AEB9EE-F7CD-4ACE-B65B-CA5C245B824F}"/>
    <cellStyle name="_Row2_FREE CASH FLOW. 2" xfId="3088" xr:uid="{480C814C-557B-4F60-9081-C700A2DB43BA}"/>
    <cellStyle name="_Row2_FREE CASH FLOW. 2 2" xfId="8973" xr:uid="{86F888F3-AE16-4189-A7A0-166F38502B23}"/>
    <cellStyle name="_Row2_FREE CASH FLOW. 2 2 2" xfId="16248" xr:uid="{2787D45F-FD04-4B32-9E64-A7EC9BD93449}"/>
    <cellStyle name="_Row2_FREE CASH FLOW. 2 2 2 2" xfId="28759" xr:uid="{B252C86F-A7CC-4405-B227-36CB7A7A51FE}"/>
    <cellStyle name="_Row2_FREE CASH FLOW. 2 2 3" xfId="21857" xr:uid="{6EDD37DC-B7BB-496A-B0BB-9EFCCEE4F670}"/>
    <cellStyle name="_Row2_FREE CASH FLOW. 2 3" xfId="6960" xr:uid="{E79C06C8-9423-417D-A70B-5E0D95860B62}"/>
    <cellStyle name="_Row2_FREE CASH FLOW. 2 3 2" xfId="14329" xr:uid="{8B2206CE-E757-4E9B-B03F-E2331B2CD103}"/>
    <cellStyle name="_Row2_FREE CASH FLOW. 2 3 2 2" xfId="26840" xr:uid="{9E43C3E1-8435-44A0-81F4-3D40237BFCDD}"/>
    <cellStyle name="_Row2_FREE CASH FLOW. 2 3 3" xfId="20171" xr:uid="{39D35A96-6EBE-48F4-B3A1-56AE627EFBB5}"/>
    <cellStyle name="_Row2_FREE CASH FLOW. 2 4" xfId="9848" xr:uid="{E28543E1-7C10-4F2C-B574-D594CE19C8D9}"/>
    <cellStyle name="_Row2_FREE CASH FLOW. 2 4 2" xfId="22718" xr:uid="{08737D87-EBD8-429F-B48D-002CB5F0BE0E}"/>
    <cellStyle name="_Row2_FREE CASH FLOW. 3" xfId="3089" xr:uid="{DF02B795-E9DF-40C9-837D-C88C6FE39F45}"/>
    <cellStyle name="_Row2_FREE CASH FLOW. 3 2" xfId="8974" xr:uid="{CCF7276B-0774-4C49-82B0-EFFE40F0BBA3}"/>
    <cellStyle name="_Row2_FREE CASH FLOW. 3 2 2" xfId="16249" xr:uid="{A38B0DBC-5808-492D-AA17-5D615C9DC9F2}"/>
    <cellStyle name="_Row2_FREE CASH FLOW. 3 2 2 2" xfId="28760" xr:uid="{30BEE682-9632-4D62-BDA6-90DA287F4A54}"/>
    <cellStyle name="_Row2_FREE CASH FLOW. 3 2 3" xfId="21858" xr:uid="{8431AEB5-5F48-4748-8F88-9303D1491276}"/>
    <cellStyle name="_Row2_FREE CASH FLOW. 3 3" xfId="6959" xr:uid="{0F92A92B-0AFD-4E3B-A835-F8354B19CC13}"/>
    <cellStyle name="_Row2_FREE CASH FLOW. 3 3 2" xfId="14328" xr:uid="{84802F20-8411-4B07-BDEF-56378E25470F}"/>
    <cellStyle name="_Row2_FREE CASH FLOW. 3 3 2 2" xfId="26839" xr:uid="{F597AC7A-BBE5-4D22-AC59-5D3E5CD4F2F9}"/>
    <cellStyle name="_Row2_FREE CASH FLOW. 3 3 3" xfId="20170" xr:uid="{6AE5606C-7CFD-4645-B6CA-645F8DD27F7F}"/>
    <cellStyle name="_Row2_FREE CASH FLOW. 3 4" xfId="9856" xr:uid="{49E9CDF0-666D-4EAE-BCBE-9FE8F4FE7E25}"/>
    <cellStyle name="_Row2_FREE CASH FLOW. 3 4 2" xfId="22726" xr:uid="{61034084-60A2-4B7A-BA40-95C0C42E3668}"/>
    <cellStyle name="_Row2_FREE CASH FLOW. 4" xfId="8972" xr:uid="{38156E98-CAF2-484E-9025-80D62A0369D4}"/>
    <cellStyle name="_Row2_FREE CASH FLOW. 4 2" xfId="16247" xr:uid="{49DE3E7D-945A-405B-9069-CE101BA83422}"/>
    <cellStyle name="_Row2_FREE CASH FLOW. 4 2 2" xfId="28758" xr:uid="{5D4DE9A6-AB1C-4693-9C18-2410ACCEA44E}"/>
    <cellStyle name="_Row2_FREE CASH FLOW. 4 3" xfId="21856" xr:uid="{4ED60213-C334-42FB-B8E1-BFE261D73AAE}"/>
    <cellStyle name="_Row2_FREE CASH FLOW. 5" xfId="6961" xr:uid="{E394645E-1B00-4E36-99AE-5A05204AA0C6}"/>
    <cellStyle name="_Row2_FREE CASH FLOW. 5 2" xfId="14330" xr:uid="{30E0E8BC-3858-45D5-A9D5-D1560CBF4478}"/>
    <cellStyle name="_Row2_FREE CASH FLOW. 5 2 2" xfId="26841" xr:uid="{CE220A25-4925-48CB-BC08-2914DF596DFE}"/>
    <cellStyle name="_Row2_FREE CASH FLOW. 5 3" xfId="20172" xr:uid="{58224C5B-FB43-4D03-B4FE-5BC602E2BE0D}"/>
    <cellStyle name="_Row2_FREE CASH FLOW. 6" xfId="9812" xr:uid="{CBB71838-28FA-4039-A67F-B62A0CA9A224}"/>
    <cellStyle name="_Row2_FREE CASH FLOW. 6 2" xfId="22694" xr:uid="{21A8467A-A260-4CFA-920C-797743A0E107}"/>
    <cellStyle name="_Row2_Grafici" xfId="3090" xr:uid="{15C3409F-5576-406B-8002-F80642F8A5BF}"/>
    <cellStyle name="_Row2_Grafici 2" xfId="3091" xr:uid="{E8A48306-EAB1-452C-B662-CF508B8EDE4F}"/>
    <cellStyle name="_Row2_Grafici 2 2" xfId="8976" xr:uid="{C0A41F58-8165-4F8F-8580-FE356027D47D}"/>
    <cellStyle name="_Row2_Grafici 2 2 2" xfId="16251" xr:uid="{4560AC91-7EDD-44FE-9A97-2DF0B707D306}"/>
    <cellStyle name="_Row2_Grafici 2 2 2 2" xfId="28762" xr:uid="{8DBFD004-EBCE-4BB0-803A-61BC99EC081E}"/>
    <cellStyle name="_Row2_Grafici 2 2 3" xfId="21860" xr:uid="{2525E313-ABE4-4E62-A428-C53CF85511F3}"/>
    <cellStyle name="_Row2_Grafici 2 3" xfId="6957" xr:uid="{DE15A686-D468-4826-A6A1-AF2DF2D2907F}"/>
    <cellStyle name="_Row2_Grafici 2 3 2" xfId="14326" xr:uid="{B6607029-FD0C-4D1C-827E-BA39EA78A273}"/>
    <cellStyle name="_Row2_Grafici 2 3 2 2" xfId="26837" xr:uid="{3AD410FA-699E-4C8A-AD38-CAC571166B67}"/>
    <cellStyle name="_Row2_Grafici 2 3 3" xfId="20168" xr:uid="{4CC7F401-58BE-4BAF-A2D5-228711B48EDA}"/>
    <cellStyle name="_Row2_Grafici 2 4" xfId="9858" xr:uid="{AC316E16-D3AB-4C52-A686-2DEC5B172A32}"/>
    <cellStyle name="_Row2_Grafici 2 4 2" xfId="22728" xr:uid="{E344EC7D-4FE0-4773-AFE4-144E1664C509}"/>
    <cellStyle name="_Row2_Grafici 3" xfId="3092" xr:uid="{46113610-1F2D-46D2-AC27-50DC27B68FA6}"/>
    <cellStyle name="_Row2_Grafici 3 2" xfId="8977" xr:uid="{FB4E6F35-B107-4DA1-90F5-1E0CC7DB5208}"/>
    <cellStyle name="_Row2_Grafici 3 2 2" xfId="16252" xr:uid="{720E3D84-663C-46B1-968E-CC09D76F26CB}"/>
    <cellStyle name="_Row2_Grafici 3 2 2 2" xfId="28763" xr:uid="{00CF38DE-99C7-4728-9BC0-816F8D0C0E61}"/>
    <cellStyle name="_Row2_Grafici 3 2 3" xfId="21861" xr:uid="{BDBBB1F4-E625-4A7C-99C2-7BD1BC1ADB85}"/>
    <cellStyle name="_Row2_Grafici 3 3" xfId="6956" xr:uid="{E2C3991F-ABDA-4C2F-9850-C019020CEF71}"/>
    <cellStyle name="_Row2_Grafici 3 3 2" xfId="14325" xr:uid="{9F031C26-BDC9-40BD-9361-32E4F946069E}"/>
    <cellStyle name="_Row2_Grafici 3 3 2 2" xfId="26836" xr:uid="{F8277276-658C-45FC-AE80-A461590F3787}"/>
    <cellStyle name="_Row2_Grafici 3 3 3" xfId="20167" xr:uid="{821CA138-B509-4BBC-916C-0A83971DAC30}"/>
    <cellStyle name="_Row2_Grafici 3 4" xfId="9859" xr:uid="{F55BD6F0-37E8-4475-AC6B-B60C0FC70C23}"/>
    <cellStyle name="_Row2_Grafici 3 4 2" xfId="22729" xr:uid="{D7CF6EC9-896E-46EA-BB44-ABA769F3F648}"/>
    <cellStyle name="_Row2_Grafici 4" xfId="8975" xr:uid="{2FB5055D-8E43-4A1B-9849-F31CD3D16353}"/>
    <cellStyle name="_Row2_Grafici 4 2" xfId="16250" xr:uid="{69D725B2-5565-4660-9AAC-41F9E7856A14}"/>
    <cellStyle name="_Row2_Grafici 4 2 2" xfId="28761" xr:uid="{DBFFD3AA-80DE-425C-89AA-41C0D867BB6D}"/>
    <cellStyle name="_Row2_Grafici 4 3" xfId="21859" xr:uid="{3171B992-0916-4F68-B0AA-A5C4FA60EFCD}"/>
    <cellStyle name="_Row2_Grafici 5" xfId="6958" xr:uid="{40B62AC9-9BAB-4002-9B8C-CE4DCE0FC268}"/>
    <cellStyle name="_Row2_Grafici 5 2" xfId="14327" xr:uid="{34E36985-3152-4019-B736-7513F209214B}"/>
    <cellStyle name="_Row2_Grafici 5 2 2" xfId="26838" xr:uid="{EFC10CF7-9694-468A-9B3B-AAF20A0334BE}"/>
    <cellStyle name="_Row2_Grafici 5 3" xfId="20169" xr:uid="{6641F0C9-D4C4-413E-BD0E-48DAAEF4EE91}"/>
    <cellStyle name="_Row2_Grafici 6" xfId="9854" xr:uid="{46FC5FB7-9AD8-45E2-8132-5EC4E003B0AF}"/>
    <cellStyle name="_Row2_Grafici 6 2" xfId="22724" xr:uid="{3AB474EE-6FC7-4661-9278-95A2F4201D1D}"/>
    <cellStyle name="_Row2_Grafici Operating Q1" xfId="3093" xr:uid="{0F2D5242-678C-43B2-A91A-A27304AD2FED}"/>
    <cellStyle name="_Row2_Highlights" xfId="3094" xr:uid="{58D7DD02-7114-492F-BD93-104490B211DD}"/>
    <cellStyle name="_Row2_Ind Fin 2 QT" xfId="3095" xr:uid="{41DB91F9-6A8D-487F-AABC-0FD6BB0C7239}"/>
    <cellStyle name="_Row2_Ind Fin 2 QT 2" xfId="3096" xr:uid="{35ABE838-7658-4059-A2F9-06EAFB929C1A}"/>
    <cellStyle name="_Row2_Ind Fin 2 QT 2 2" xfId="8981" xr:uid="{5AEB5F1C-BD5D-4934-91DB-FC5D60DEFB43}"/>
    <cellStyle name="_Row2_Ind Fin 2 QT 2 2 2" xfId="16254" xr:uid="{2AD9375A-1AEE-4C1E-BF28-881EDFC67692}"/>
    <cellStyle name="_Row2_Ind Fin 2 QT 2 2 2 2" xfId="28765" xr:uid="{753EBB81-853C-410B-B125-52D167D2EED2}"/>
    <cellStyle name="_Row2_Ind Fin 2 QT 2 2 3" xfId="21865" xr:uid="{BE70E9DA-DD74-45FF-94A2-AB97CB4D56AE}"/>
    <cellStyle name="_Row2_Ind Fin 2 QT 2 3" xfId="6952" xr:uid="{6A53A707-5CA7-4DF1-B38F-FAFD27617585}"/>
    <cellStyle name="_Row2_Ind Fin 2 QT 2 3 2" xfId="14323" xr:uid="{8CB4B826-1A95-408A-839F-07F2830F3D81}"/>
    <cellStyle name="_Row2_Ind Fin 2 QT 2 3 2 2" xfId="26834" xr:uid="{811726D6-E5CE-49DE-B0AC-1128CCA154FC}"/>
    <cellStyle name="_Row2_Ind Fin 2 QT 2 3 3" xfId="20163" xr:uid="{429EE0FF-1237-4D34-A8D6-2C11A49DA2A4}"/>
    <cellStyle name="_Row2_Ind Fin 2 QT 2 4" xfId="9863" xr:uid="{C645C29C-7178-488A-B08F-DB072924D206}"/>
    <cellStyle name="_Row2_Ind Fin 2 QT 2 4 2" xfId="22733" xr:uid="{5D9D1243-80FF-49B7-B025-1760C7C9E6B8}"/>
    <cellStyle name="_Row2_Ind Fin 2 QT 3" xfId="3097" xr:uid="{39546DDA-4416-43C6-9529-F9DD2107D8BA}"/>
    <cellStyle name="_Row2_Ind Fin 2 QT 3 2" xfId="8982" xr:uid="{2169F0C3-2FFE-445F-BF6A-580C884E0D60}"/>
    <cellStyle name="_Row2_Ind Fin 2 QT 3 2 2" xfId="16255" xr:uid="{5E28A20F-67CC-484A-B762-AC346C6E797C}"/>
    <cellStyle name="_Row2_Ind Fin 2 QT 3 2 2 2" xfId="28766" xr:uid="{EC7A249A-8F2D-4061-A600-0E2C4B1AAA66}"/>
    <cellStyle name="_Row2_Ind Fin 2 QT 3 2 3" xfId="21866" xr:uid="{40511624-D609-4B72-947A-59B8686C792B}"/>
    <cellStyle name="_Row2_Ind Fin 2 QT 3 3" xfId="6951" xr:uid="{A1036BA0-4D59-4DA0-9E0C-319DCACFFCA5}"/>
    <cellStyle name="_Row2_Ind Fin 2 QT 3 3 2" xfId="14322" xr:uid="{9B09627F-D1AF-4FFD-8D27-2181B1B397EE}"/>
    <cellStyle name="_Row2_Ind Fin 2 QT 3 3 2 2" xfId="26833" xr:uid="{09DE954C-539E-4295-984E-0D2C5DE81992}"/>
    <cellStyle name="_Row2_Ind Fin 2 QT 3 3 3" xfId="20162" xr:uid="{7A7E63A1-DC82-4658-9A88-92FF88BD86DB}"/>
    <cellStyle name="_Row2_Ind Fin 2 QT 3 4" xfId="9864" xr:uid="{CA5A0A9C-E61B-4103-8C92-110570D011EE}"/>
    <cellStyle name="_Row2_Ind Fin 2 QT 3 4 2" xfId="22734" xr:uid="{121663E2-EF82-440E-8C21-5FA170457C7F}"/>
    <cellStyle name="_Row2_Ind Fin 2 QT 4" xfId="8980" xr:uid="{BF8259BE-84B9-4814-AD25-D51E7BC8D75D}"/>
    <cellStyle name="_Row2_Ind Fin 2 QT 4 2" xfId="16253" xr:uid="{BE9EEA2A-5112-4828-8D7A-3ECF7A31BD6E}"/>
    <cellStyle name="_Row2_Ind Fin 2 QT 4 2 2" xfId="28764" xr:uid="{97CFCD25-4C28-4DDE-8116-0EF851AB53BA}"/>
    <cellStyle name="_Row2_Ind Fin 2 QT 4 3" xfId="21864" xr:uid="{75AF768D-A6EC-41AF-8AD2-AB172A92012D}"/>
    <cellStyle name="_Row2_Ind Fin 2 QT 5" xfId="6953" xr:uid="{4F812407-78AD-4B1B-9EF3-8D60722D497F}"/>
    <cellStyle name="_Row2_Ind Fin 2 QT 5 2" xfId="14324" xr:uid="{5F19BFD4-F9EF-4B34-BD31-323392F06AB5}"/>
    <cellStyle name="_Row2_Ind Fin 2 QT 5 2 2" xfId="26835" xr:uid="{1C8B2021-F25B-42AF-8E7B-8F9013C0C2F9}"/>
    <cellStyle name="_Row2_Ind Fin 2 QT 5 3" xfId="20164" xr:uid="{A4FC7925-964F-422C-AF5B-33FD332B3BF0}"/>
    <cellStyle name="_Row2_Ind Fin 2 QT 6" xfId="9862" xr:uid="{7BF442DD-B6B8-4DB1-96BA-5E6FF3C10A64}"/>
    <cellStyle name="_Row2_Ind Fin 2 QT 6 2" xfId="22732" xr:uid="{AB69BC53-4C26-441B-B4B4-59D14678269D}"/>
    <cellStyle name="_Row2_IndFinIT_Forecast1_04EnglVers" xfId="3098" xr:uid="{2F12206A-201B-4D2C-A5BE-AD8DCB63B652}"/>
    <cellStyle name="_Row2_IndFinIT_Forecast1_04EnglVers 2" xfId="3099" xr:uid="{32BD160F-957A-4F46-A49D-0625377A91E0}"/>
    <cellStyle name="_Row2_IndFinIT_Forecast1_04EnglVers 2 2" xfId="8984" xr:uid="{CA68EB02-70EB-490C-AC42-2FA88FDBAF67}"/>
    <cellStyle name="_Row2_IndFinIT_Forecast1_04EnglVers 2 2 2" xfId="16257" xr:uid="{3E77674D-B696-423D-BE3F-4776D2FAE835}"/>
    <cellStyle name="_Row2_IndFinIT_Forecast1_04EnglVers 2 2 2 2" xfId="28768" xr:uid="{C34AE51E-89C3-4821-9F4D-021634A3F1F8}"/>
    <cellStyle name="_Row2_IndFinIT_Forecast1_04EnglVers 2 2 3" xfId="21868" xr:uid="{2DC591B0-F706-4A35-9654-CDE6E4432AF7}"/>
    <cellStyle name="_Row2_IndFinIT_Forecast1_04EnglVers 2 3" xfId="6949" xr:uid="{B70E1479-2D95-4CA6-8083-EA0095F50F3B}"/>
    <cellStyle name="_Row2_IndFinIT_Forecast1_04EnglVers 2 3 2" xfId="14321" xr:uid="{110A4410-FA5E-48E7-98CB-A55E6549DCB0}"/>
    <cellStyle name="_Row2_IndFinIT_Forecast1_04EnglVers 2 3 2 2" xfId="26832" xr:uid="{71949CD6-D4BC-46EF-A856-B1F8BDC8B37E}"/>
    <cellStyle name="_Row2_IndFinIT_Forecast1_04EnglVers 2 3 3" xfId="20160" xr:uid="{1AB9D5E4-04AC-43CD-AA2B-1EF8F5CFDF9A}"/>
    <cellStyle name="_Row2_IndFinIT_Forecast1_04EnglVers 2 4" xfId="9879" xr:uid="{9B530CB3-B377-4762-B943-06126A8E4DB0}"/>
    <cellStyle name="_Row2_IndFinIT_Forecast1_04EnglVers 2 4 2" xfId="22749" xr:uid="{536C242C-3B79-492E-AC98-4544194CB8A6}"/>
    <cellStyle name="_Row2_IndFinIT_Forecast1_04EnglVers 3" xfId="3100" xr:uid="{A01408D1-8A62-4E2A-A297-A05B7D7D1FEF}"/>
    <cellStyle name="_Row2_IndFinIT_Forecast1_04EnglVers 3 2" xfId="8985" xr:uid="{EB39904E-2B2C-4355-9769-A910CCB90E12}"/>
    <cellStyle name="_Row2_IndFinIT_Forecast1_04EnglVers 3 2 2" xfId="16258" xr:uid="{C5882D5C-2F33-4D4E-98F9-FE501FF189A7}"/>
    <cellStyle name="_Row2_IndFinIT_Forecast1_04EnglVers 3 2 2 2" xfId="28769" xr:uid="{EEBB2075-A529-484B-804B-FBC7C4DCE4F9}"/>
    <cellStyle name="_Row2_IndFinIT_Forecast1_04EnglVers 3 2 3" xfId="21869" xr:uid="{54437F87-E93F-445F-8BA8-2A13E03EAF8F}"/>
    <cellStyle name="_Row2_IndFinIT_Forecast1_04EnglVers 3 3" xfId="6948" xr:uid="{A1140DE9-03B5-4CAA-9B69-2F0650F6E70C}"/>
    <cellStyle name="_Row2_IndFinIT_Forecast1_04EnglVers 3 3 2" xfId="14320" xr:uid="{ABD98E04-4C6B-426E-B4DE-5F9FCAB68457}"/>
    <cellStyle name="_Row2_IndFinIT_Forecast1_04EnglVers 3 3 2 2" xfId="26831" xr:uid="{DBF845F9-D2E5-4D3B-836B-A50BBFDFB161}"/>
    <cellStyle name="_Row2_IndFinIT_Forecast1_04EnglVers 3 3 3" xfId="20159" xr:uid="{C4478EE1-05A3-4540-BEF1-0C4DD0794CC8}"/>
    <cellStyle name="_Row2_IndFinIT_Forecast1_04EnglVers 3 4" xfId="9881" xr:uid="{E8A5C36E-D1B1-4D50-800B-AE49308F8143}"/>
    <cellStyle name="_Row2_IndFinIT_Forecast1_04EnglVers 3 4 2" xfId="22751" xr:uid="{36912D40-AA06-4BB5-9C1D-0B5D561C7741}"/>
    <cellStyle name="_Row2_IndFinIT_Forecast1_04EnglVers 4" xfId="8983" xr:uid="{82CA63BE-7F8F-413E-B58E-981A1706BAC0}"/>
    <cellStyle name="_Row2_IndFinIT_Forecast1_04EnglVers 4 2" xfId="16256" xr:uid="{2E0D0AE4-9D71-4BC5-AD34-5106C86F3D43}"/>
    <cellStyle name="_Row2_IndFinIT_Forecast1_04EnglVers 4 2 2" xfId="28767" xr:uid="{DE358A77-24FA-4AE2-8EB1-FE6CC2435056}"/>
    <cellStyle name="_Row2_IndFinIT_Forecast1_04EnglVers 4 3" xfId="21867" xr:uid="{506BF286-F75B-4D64-87E1-639798B54D67}"/>
    <cellStyle name="_Row2_IndFinIT_Forecast1_04EnglVers 5" xfId="11298" xr:uid="{D03C94D8-1AA1-4407-8CD1-A0492289B7D3}"/>
    <cellStyle name="_Row2_IndFinIT_Forecast1_04EnglVers 5 2" xfId="18284" xr:uid="{E6068B2C-C149-40CB-9224-C3FA9379BD53}"/>
    <cellStyle name="_Row2_IndFinIT_Forecast1_04EnglVers 5 2 2" xfId="30650" xr:uid="{79D48B20-4F69-49C0-9BB6-424C1ED007F6}"/>
    <cellStyle name="_Row2_IndFinIT_Forecast1_04EnglVers 5 3" xfId="24016" xr:uid="{BBED9B52-9C44-49D6-AB2A-8F72AF3B4608}"/>
    <cellStyle name="_Row2_IndFinIT_Forecast1_04EnglVers 6" xfId="9871" xr:uid="{563064F9-0AAE-4671-8AB0-0AFE55BFAE8E}"/>
    <cellStyle name="_Row2_IndFinIT_Forecast1_04EnglVers 6 2" xfId="22741" xr:uid="{3B99C2D4-EF73-453C-B8B8-2A859E655D00}"/>
    <cellStyle name="_Row2_Invest Tab modificate" xfId="3101" xr:uid="{75FA6F34-E17E-444A-AAF5-EE647E8D676B}"/>
    <cellStyle name="_Row2_Invest Tab modificate 2" xfId="3102" xr:uid="{F577692E-A5D9-4E95-AFAA-1C98DE398BEB}"/>
    <cellStyle name="_Row2_Invest Tab modificate 2 2" xfId="8987" xr:uid="{98C6A30A-A98A-43DD-BC96-021299754C78}"/>
    <cellStyle name="_Row2_Invest Tab modificate 2 2 2" xfId="16260" xr:uid="{2B301EA5-8034-4803-ACE7-1DCDB30D9969}"/>
    <cellStyle name="_Row2_Invest Tab modificate 2 2 2 2" xfId="28771" xr:uid="{AED6DEEA-609C-414D-A8D4-301C79178ED2}"/>
    <cellStyle name="_Row2_Invest Tab modificate 2 2 3" xfId="21871" xr:uid="{BD97A86D-58AB-4783-A9F0-F788939413E6}"/>
    <cellStyle name="_Row2_Invest Tab modificate 2 3" xfId="6945" xr:uid="{AF296A8E-7718-44A4-A4F0-F260AF50EC51}"/>
    <cellStyle name="_Row2_Invest Tab modificate 2 3 2" xfId="14317" xr:uid="{B6CAF691-0173-48EB-B70D-32EC4B5E243D}"/>
    <cellStyle name="_Row2_Invest Tab modificate 2 3 2 2" xfId="26828" xr:uid="{C3AD500B-62FC-4802-AD96-F93C6F0A45DC}"/>
    <cellStyle name="_Row2_Invest Tab modificate 2 3 3" xfId="20156" xr:uid="{20E175EF-A3CC-4B4F-BA99-79589E067A91}"/>
    <cellStyle name="_Row2_Invest Tab modificate 2 4" xfId="9880" xr:uid="{0E09DFA5-A120-404E-BE54-3CA237C20B5A}"/>
    <cellStyle name="_Row2_Invest Tab modificate 2 4 2" xfId="22750" xr:uid="{B68AAEBF-48C1-452F-9C86-032F1E957B91}"/>
    <cellStyle name="_Row2_Invest Tab modificate 3" xfId="3103" xr:uid="{422D84BD-0EDF-46AC-8E35-5E86F242D5E5}"/>
    <cellStyle name="_Row2_Invest Tab modificate 3 2" xfId="8988" xr:uid="{E4FA8EA4-0297-4F59-919E-4E02B5EA6056}"/>
    <cellStyle name="_Row2_Invest Tab modificate 3 2 2" xfId="16261" xr:uid="{95E0A21C-3EDE-4BEB-B0AF-DE0963B35AEE}"/>
    <cellStyle name="_Row2_Invest Tab modificate 3 2 2 2" xfId="28772" xr:uid="{EA7B6845-7A1B-4C0F-A23F-40126D3C78B6}"/>
    <cellStyle name="_Row2_Invest Tab modificate 3 2 3" xfId="21872" xr:uid="{AF6D5D36-93BC-473D-A541-F2E9466360D3}"/>
    <cellStyle name="_Row2_Invest Tab modificate 3 3" xfId="6946" xr:uid="{C7E59AF4-A7E1-4ADF-9C09-855E704E7810}"/>
    <cellStyle name="_Row2_Invest Tab modificate 3 3 2" xfId="14318" xr:uid="{ADA836BB-B038-43C9-A0D4-F2775872C4AE}"/>
    <cellStyle name="_Row2_Invest Tab modificate 3 3 2 2" xfId="26829" xr:uid="{8BABEB36-248C-495E-BC2B-CF295E8180FE}"/>
    <cellStyle name="_Row2_Invest Tab modificate 3 3 3" xfId="20157" xr:uid="{3273AF6A-275A-4832-8CC8-479AF125CCB4}"/>
    <cellStyle name="_Row2_Invest Tab modificate 3 4" xfId="9890" xr:uid="{397CE9A6-CF08-42BF-826C-D45729242F09}"/>
    <cellStyle name="_Row2_Invest Tab modificate 3 4 2" xfId="22760" xr:uid="{997A0331-DC80-41D7-A60C-483256A49FB5}"/>
    <cellStyle name="_Row2_Invest Tab modificate 4" xfId="8986" xr:uid="{58E0A440-98B9-4225-8B57-FC85801CD873}"/>
    <cellStyle name="_Row2_Invest Tab modificate 4 2" xfId="16259" xr:uid="{E1EEA4C1-0225-43DD-94E1-476799E343EA}"/>
    <cellStyle name="_Row2_Invest Tab modificate 4 2 2" xfId="28770" xr:uid="{53A294A8-110B-4092-8C4E-4AB121C11B6C}"/>
    <cellStyle name="_Row2_Invest Tab modificate 4 3" xfId="21870" xr:uid="{A7A42B20-135A-4458-8DAA-6B6DB9F29B51}"/>
    <cellStyle name="_Row2_Invest Tab modificate 5" xfId="6947" xr:uid="{A920F48A-4247-48F3-A271-038BB6B94732}"/>
    <cellStyle name="_Row2_Invest Tab modificate 5 2" xfId="14319" xr:uid="{64E67E54-6668-4872-9787-2A8021E2EE2F}"/>
    <cellStyle name="_Row2_Invest Tab modificate 5 2 2" xfId="26830" xr:uid="{62E36AFC-0B41-46E1-BE7E-6FF05B02EA08}"/>
    <cellStyle name="_Row2_Invest Tab modificate 5 3" xfId="20158" xr:uid="{07845A6A-2783-4922-8777-C3182BFF0A91}"/>
    <cellStyle name="_Row2_Invest Tab modificate 6" xfId="9882" xr:uid="{94E2597B-7D45-4CBF-84A2-5210146063E2}"/>
    <cellStyle name="_Row2_Invest Tab modificate 6 2" xfId="22752" xr:uid="{58DC5A02-B246-4DD5-8D5B-E36424317E27}"/>
    <cellStyle name="_Row2_investimenti CDA 27.02.04" xfId="3104" xr:uid="{26C7DBE5-8BBB-4D9E-9065-24FDF33B0694}"/>
    <cellStyle name="_Row2_investimenti CDA 27.02.04 2" xfId="3105" xr:uid="{918A23BE-3D42-4298-A828-5AEE9040AC51}"/>
    <cellStyle name="_Row2_investimenti CDA 27.02.04 2 2" xfId="8990" xr:uid="{D151B59A-95BC-4BAC-A5F5-B8C9DAE93734}"/>
    <cellStyle name="_Row2_investimenti CDA 27.02.04 2 2 2" xfId="16263" xr:uid="{CE8E285E-655F-4B4C-8DF9-D17E3863C848}"/>
    <cellStyle name="_Row2_investimenti CDA 27.02.04 2 2 2 2" xfId="28774" xr:uid="{88FAD996-A777-40C8-AE4B-9D57C94407A2}"/>
    <cellStyle name="_Row2_investimenti CDA 27.02.04 2 2 3" xfId="21874" xr:uid="{6348BBA9-A222-4A5F-AD5D-916BDDD48D89}"/>
    <cellStyle name="_Row2_investimenti CDA 27.02.04 2 3" xfId="6944" xr:uid="{4416C5E1-D1F8-4504-81BE-A504A0FA3A7F}"/>
    <cellStyle name="_Row2_investimenti CDA 27.02.04 2 3 2" xfId="14316" xr:uid="{D92541D6-19E9-443F-B3E6-5747D4BF76B2}"/>
    <cellStyle name="_Row2_investimenti CDA 27.02.04 2 3 2 2" xfId="26827" xr:uid="{0E6581F3-34AF-4782-99FE-6A2204D4B722}"/>
    <cellStyle name="_Row2_investimenti CDA 27.02.04 2 3 3" xfId="20155" xr:uid="{B682EF24-C2BD-4401-A046-757CD97A5EEE}"/>
    <cellStyle name="_Row2_investimenti CDA 27.02.04 2 4" xfId="9894" xr:uid="{DBAF30BD-8B93-4FC5-A5D3-C7300BD12B79}"/>
    <cellStyle name="_Row2_investimenti CDA 27.02.04 2 4 2" xfId="22764" xr:uid="{5727EBB9-B516-465B-B6C0-A71454103FDA}"/>
    <cellStyle name="_Row2_investimenti CDA 27.02.04 3" xfId="3106" xr:uid="{DA9F29D8-A602-4E41-A19A-7E044FA13593}"/>
    <cellStyle name="_Row2_investimenti CDA 27.02.04 3 2" xfId="8991" xr:uid="{61138DD2-C1C4-4187-8EF9-FBFC694647CF}"/>
    <cellStyle name="_Row2_investimenti CDA 27.02.04 3 2 2" xfId="16264" xr:uid="{D7AA3967-EA76-49C3-BD40-178D6C38C021}"/>
    <cellStyle name="_Row2_investimenti CDA 27.02.04 3 2 2 2" xfId="28775" xr:uid="{97CC22B7-4DDC-421B-94F4-F446BE8A7F3F}"/>
    <cellStyle name="_Row2_investimenti CDA 27.02.04 3 2 3" xfId="21875" xr:uid="{531D3010-1AD9-45A8-9205-2532F67CD887}"/>
    <cellStyle name="_Row2_investimenti CDA 27.02.04 3 3" xfId="6941" xr:uid="{21144023-B7FE-4F73-924D-54156A49B2F8}"/>
    <cellStyle name="_Row2_investimenti CDA 27.02.04 3 3 2" xfId="14313" xr:uid="{6C827D20-E62A-450E-AD87-BD1253A1D1C3}"/>
    <cellStyle name="_Row2_investimenti CDA 27.02.04 3 3 2 2" xfId="26824" xr:uid="{4DB362E3-84BD-4CDB-BFF7-6BE2F37A7E38}"/>
    <cellStyle name="_Row2_investimenti CDA 27.02.04 3 3 3" xfId="20152" xr:uid="{4AFB0131-D537-4ED0-BAF9-432BF2B082CE}"/>
    <cellStyle name="_Row2_investimenti CDA 27.02.04 3 4" xfId="9895" xr:uid="{F2500D1B-EB07-4BD5-BCA1-436F654D0576}"/>
    <cellStyle name="_Row2_investimenti CDA 27.02.04 3 4 2" xfId="22765" xr:uid="{84F88D37-9E86-4D7B-A833-EBC38E9A6822}"/>
    <cellStyle name="_Row2_investimenti CDA 27.02.04 4" xfId="8989" xr:uid="{14B7B603-00C4-4840-B349-84F04E3926D4}"/>
    <cellStyle name="_Row2_investimenti CDA 27.02.04 4 2" xfId="16262" xr:uid="{1D962D89-4DDB-4436-AE47-7640CFFAE8A0}"/>
    <cellStyle name="_Row2_investimenti CDA 27.02.04 4 2 2" xfId="28773" xr:uid="{2E2A5E9E-5DF5-471D-B410-8F95D26686F7}"/>
    <cellStyle name="_Row2_investimenti CDA 27.02.04 4 3" xfId="21873" xr:uid="{C1E0C21C-0BEB-40A5-BD64-2C0C7C85A626}"/>
    <cellStyle name="_Row2_investimenti CDA 27.02.04 5" xfId="6943" xr:uid="{814DFB62-0FB3-4D65-BE66-1331AE01A2A8}"/>
    <cellStyle name="_Row2_investimenti CDA 27.02.04 5 2" xfId="14315" xr:uid="{0AC60464-C2AC-449E-8FC8-338F860559C6}"/>
    <cellStyle name="_Row2_investimenti CDA 27.02.04 5 2 2" xfId="26826" xr:uid="{5D3D0E11-1118-4BF2-949F-9E852DD72D73}"/>
    <cellStyle name="_Row2_investimenti CDA 27.02.04 5 3" xfId="20154" xr:uid="{7A28C974-BF34-4AAC-B789-6B9BD7443024}"/>
    <cellStyle name="_Row2_investimenti CDA 27.02.04 6" xfId="9893" xr:uid="{36FB6BE7-E215-4045-93AD-50637938066A}"/>
    <cellStyle name="_Row2_investimenti CDA 27.02.04 6 2" xfId="22763" xr:uid="{36714D43-9717-4BD6-9F93-FB400E651FD6}"/>
    <cellStyle name="_Row2_Iveco " xfId="3107" xr:uid="{644A48E6-3435-428A-9B38-D2806C56CBC9}"/>
    <cellStyle name="_Row2_Iveco  2" xfId="3108" xr:uid="{05F742D8-2062-464A-85A5-013F6AAE736C}"/>
    <cellStyle name="_Row2_Iveco  2 2" xfId="8993" xr:uid="{622E89B2-9AE0-4FCC-9BC8-8C73E2D32A31}"/>
    <cellStyle name="_Row2_Iveco  2 2 2" xfId="16266" xr:uid="{B5412977-BC6A-4007-BA34-F7972A89D486}"/>
    <cellStyle name="_Row2_Iveco  2 2 2 2" xfId="28777" xr:uid="{A05C58B6-D216-4DB1-B8C2-500B6FCB1CFF}"/>
    <cellStyle name="_Row2_Iveco  2 2 3" xfId="21877" xr:uid="{DBDC418C-F525-4216-8727-F50EE4FBD9D0}"/>
    <cellStyle name="_Row2_Iveco  2 3" xfId="6942" xr:uid="{B28EBB74-945A-47B9-9B9E-FD9243CB938B}"/>
    <cellStyle name="_Row2_Iveco  2 3 2" xfId="14314" xr:uid="{2B046CA2-30EA-44A3-B491-04EE403368BA}"/>
    <cellStyle name="_Row2_Iveco  2 3 2 2" xfId="26825" xr:uid="{615FB1F8-71B7-4171-964D-EA108A2CE7CC}"/>
    <cellStyle name="_Row2_Iveco  2 3 3" xfId="20153" xr:uid="{136EFDC8-4623-49A3-9045-6DE36BAAA792}"/>
    <cellStyle name="_Row2_Iveco  2 4" xfId="9906" xr:uid="{2F4E2E40-976C-4879-866C-96688815579F}"/>
    <cellStyle name="_Row2_Iveco  2 4 2" xfId="22776" xr:uid="{F26C1430-98B6-42BA-B5FB-DE2109AB821D}"/>
    <cellStyle name="_Row2_Iveco  3" xfId="3109" xr:uid="{1CD0817C-4051-4878-BE8C-73F2A9AEEF79}"/>
    <cellStyle name="_Row2_Iveco  3 2" xfId="8994" xr:uid="{0C4226A6-8C23-47E0-920C-03340CDB48D8}"/>
    <cellStyle name="_Row2_Iveco  3 2 2" xfId="16267" xr:uid="{4EBFAA5F-C7B3-443C-BF02-5BD4A7B2B696}"/>
    <cellStyle name="_Row2_Iveco  3 2 2 2" xfId="28778" xr:uid="{49C70CDB-D2C1-4A0B-8434-212064381290}"/>
    <cellStyle name="_Row2_Iveco  3 2 3" xfId="21878" xr:uid="{0FAB058E-A354-4A66-9F2D-D91611700E90}"/>
    <cellStyle name="_Row2_Iveco  3 3" xfId="6937" xr:uid="{E0F350D2-430B-4790-BE13-96DB4D98585B}"/>
    <cellStyle name="_Row2_Iveco  3 3 2" xfId="14309" xr:uid="{BF682B52-6082-4B0D-8FC4-76109E052D14}"/>
    <cellStyle name="_Row2_Iveco  3 3 2 2" xfId="26820" xr:uid="{0F0703C7-1EBE-432B-B48C-BE5D86E5A004}"/>
    <cellStyle name="_Row2_Iveco  3 3 3" xfId="20148" xr:uid="{91709B8B-EBF8-45AE-8D6D-432B23A94B95}"/>
    <cellStyle name="_Row2_Iveco  3 4" xfId="9907" xr:uid="{9B34775B-7399-4CD3-80F5-0D2005DB6AE0}"/>
    <cellStyle name="_Row2_Iveco  3 4 2" xfId="22777" xr:uid="{54FBD2F9-0FD0-4781-BE68-E3199520E6D2}"/>
    <cellStyle name="_Row2_Iveco  4" xfId="8992" xr:uid="{CA57ADE7-93F9-442F-A9E6-5C79C3DBBF19}"/>
    <cellStyle name="_Row2_Iveco  4 2" xfId="16265" xr:uid="{47E023B6-06E3-4B50-BA15-DE51AB9CFA91}"/>
    <cellStyle name="_Row2_Iveco  4 2 2" xfId="28776" xr:uid="{97806082-0A58-478B-B942-6092DDF03F74}"/>
    <cellStyle name="_Row2_Iveco  4 3" xfId="21876" xr:uid="{A416B37B-83AE-4DC3-8914-CA9807230862}"/>
    <cellStyle name="_Row2_Iveco  5" xfId="6939" xr:uid="{1E106CAA-398A-47BF-9B65-39F0D28ECDE0}"/>
    <cellStyle name="_Row2_Iveco  5 2" xfId="14311" xr:uid="{A8700772-9AFA-42CB-8E0B-71A6575A07C4}"/>
    <cellStyle name="_Row2_Iveco  5 2 2" xfId="26822" xr:uid="{F01318D2-AA3E-45AE-AEAD-4C63C81AFD11}"/>
    <cellStyle name="_Row2_Iveco  5 3" xfId="20150" xr:uid="{67A7BC62-4465-43D8-862E-675EE7C90AA6}"/>
    <cellStyle name="_Row2_Iveco  6" xfId="9899" xr:uid="{B8787A5F-F87C-4F8C-A4B1-C61E8D1AFBBA}"/>
    <cellStyle name="_Row2_Iveco  6 2" xfId="22769" xr:uid="{81B082FB-EB49-4D98-87EB-2766C2B19BC9}"/>
    <cellStyle name="_Row2_Iveco - TDB Quality_15_03_04" xfId="3110" xr:uid="{B3120FB6-5BD6-4429-9113-B3F26D8AA8FA}"/>
    <cellStyle name="_Row2_Iveco - TDB Quality_15_03_04 2" xfId="3111" xr:uid="{7D338496-EB7D-4AA8-8639-124ED4DB64D0}"/>
    <cellStyle name="_Row2_Iveco - TDB Quality_15_03_04 2 2" xfId="8996" xr:uid="{22AFC7B2-26FE-476D-9867-9516FAE86A34}"/>
    <cellStyle name="_Row2_Iveco - TDB Quality_15_03_04 2 2 2" xfId="16269" xr:uid="{EB714D64-CFA9-4403-842E-B0917FB8363E}"/>
    <cellStyle name="_Row2_Iveco - TDB Quality_15_03_04 2 2 2 2" xfId="28780" xr:uid="{55D123B5-7F24-4D17-9C88-F9BDB1A0196B}"/>
    <cellStyle name="_Row2_Iveco - TDB Quality_15_03_04 2 2 3" xfId="21880" xr:uid="{49BD55CE-CDAB-4574-BC41-FECBC7A82E73}"/>
    <cellStyle name="_Row2_Iveco - TDB Quality_15_03_04 2 3" xfId="6935" xr:uid="{CDED39E9-1CB1-47DF-8452-0EC7C2F94BD9}"/>
    <cellStyle name="_Row2_Iveco - TDB Quality_15_03_04 2 3 2" xfId="14307" xr:uid="{58CD88FF-C759-4BD0-A24C-ED1C586E5F09}"/>
    <cellStyle name="_Row2_Iveco - TDB Quality_15_03_04 2 3 2 2" xfId="26818" xr:uid="{581D614E-EA54-4AA7-B03D-2CB99D1718E0}"/>
    <cellStyle name="_Row2_Iveco - TDB Quality_15_03_04 2 3 3" xfId="20146" xr:uid="{BE115F9B-71EC-429C-8178-E1029E443C07}"/>
    <cellStyle name="_Row2_Iveco - TDB Quality_15_03_04 2 4" xfId="9909" xr:uid="{282BA344-04EB-48A1-B53C-969AD57347C2}"/>
    <cellStyle name="_Row2_Iveco - TDB Quality_15_03_04 2 4 2" xfId="22779" xr:uid="{1B2FB88F-52DC-4855-BEC7-7FBE24AC6B98}"/>
    <cellStyle name="_Row2_Iveco - TDB Quality_15_03_04 3" xfId="3112" xr:uid="{9393560F-9B2D-43CD-812F-1AA1A55AE9AB}"/>
    <cellStyle name="_Row2_Iveco - TDB Quality_15_03_04 3 2" xfId="8997" xr:uid="{5986B4BB-E2FA-49F9-86D2-7FF041FAE37F}"/>
    <cellStyle name="_Row2_Iveco - TDB Quality_15_03_04 3 2 2" xfId="16270" xr:uid="{27B5BA00-CE1F-42E9-9160-D5BD67235855}"/>
    <cellStyle name="_Row2_Iveco - TDB Quality_15_03_04 3 2 2 2" xfId="28781" xr:uid="{B01EE4A3-554E-4D5F-8DDD-F755328A8548}"/>
    <cellStyle name="_Row2_Iveco - TDB Quality_15_03_04 3 2 3" xfId="21881" xr:uid="{0BA48915-ACA2-4C25-945E-EEC531107216}"/>
    <cellStyle name="_Row2_Iveco - TDB Quality_15_03_04 3 3" xfId="6938" xr:uid="{A0E13DCB-E70F-4370-9EE0-0CD7266DF4A5}"/>
    <cellStyle name="_Row2_Iveco - TDB Quality_15_03_04 3 3 2" xfId="14310" xr:uid="{B5293641-F4DF-4D4F-9BD5-2B995E68448C}"/>
    <cellStyle name="_Row2_Iveco - TDB Quality_15_03_04 3 3 2 2" xfId="26821" xr:uid="{0D793291-4540-4822-BD48-D8F03C4C121E}"/>
    <cellStyle name="_Row2_Iveco - TDB Quality_15_03_04 3 3 3" xfId="20149" xr:uid="{FB47E285-E14B-4772-8601-CE5D9666C01F}"/>
    <cellStyle name="_Row2_Iveco - TDB Quality_15_03_04 3 4" xfId="9916" xr:uid="{48D8F7A8-AD34-49A2-98B1-0EA2D6A36C29}"/>
    <cellStyle name="_Row2_Iveco - TDB Quality_15_03_04 3 4 2" xfId="22786" xr:uid="{7D144614-819A-4557-918D-FD945F344C8D}"/>
    <cellStyle name="_Row2_Iveco - TDB Quality_15_03_04 4" xfId="8995" xr:uid="{018BDFD7-604D-4859-B980-154BB347F540}"/>
    <cellStyle name="_Row2_Iveco - TDB Quality_15_03_04 4 2" xfId="16268" xr:uid="{1708725C-6006-4679-B903-A06D6EEFC082}"/>
    <cellStyle name="_Row2_Iveco - TDB Quality_15_03_04 4 2 2" xfId="28779" xr:uid="{53733737-1D7A-4405-9687-F865804AE0A6}"/>
    <cellStyle name="_Row2_Iveco - TDB Quality_15_03_04 4 3" xfId="21879" xr:uid="{7125CD91-C6EA-4C0B-BF9C-716F0826436A}"/>
    <cellStyle name="_Row2_Iveco - TDB Quality_15_03_04 5" xfId="6940" xr:uid="{4F56B34D-10F2-4531-B188-73708F02AF1F}"/>
    <cellStyle name="_Row2_Iveco - TDB Quality_15_03_04 5 2" xfId="14312" xr:uid="{999B45FB-80B3-412D-987D-C206890277B6}"/>
    <cellStyle name="_Row2_Iveco - TDB Quality_15_03_04 5 2 2" xfId="26823" xr:uid="{CB242B30-C7C2-42F8-B441-7996141F2E21}"/>
    <cellStyle name="_Row2_Iveco - TDB Quality_15_03_04 5 3" xfId="20151" xr:uid="{F5084ADD-6BF0-41A1-8B55-CD8F8B84C1C9}"/>
    <cellStyle name="_Row2_Iveco - TDB Quality_15_03_04 6" xfId="9908" xr:uid="{D3F3A4AA-CC91-40D9-B794-04B69682AF2E}"/>
    <cellStyle name="_Row2_Iveco - TDB Quality_15_03_04 6 2" xfId="22778" xr:uid="{FE3A3166-ED52-4CE4-97FE-CEF9BB50041A}"/>
    <cellStyle name="_Row2_MEMO con TABELLE" xfId="3113" xr:uid="{7EC5CB13-19F6-497B-9769-C7F378811964}"/>
    <cellStyle name="_Row2_MEMO con TABELLE 2" xfId="3114" xr:uid="{2BE39CF3-06DB-422A-89CD-5B4EC1F77605}"/>
    <cellStyle name="_Row2_MEMO con TABELLE 2 2" xfId="8999" xr:uid="{CA120AFC-D2BA-47EA-B926-5AE0C7F6D0F9}"/>
    <cellStyle name="_Row2_MEMO con TABELLE 2 2 2" xfId="16272" xr:uid="{72F0E970-125B-47D4-B412-B70E94358330}"/>
    <cellStyle name="_Row2_MEMO con TABELLE 2 2 2 2" xfId="28783" xr:uid="{6C1A0968-6649-4A8D-BC8B-94D861192025}"/>
    <cellStyle name="_Row2_MEMO con TABELLE 2 2 3" xfId="21883" xr:uid="{8C6BBA16-05D1-4EEA-9FAE-851C9C3ACBBB}"/>
    <cellStyle name="_Row2_MEMO con TABELLE 2 3" xfId="6936" xr:uid="{610EAE84-F73B-4A5D-82C7-1FD3B52C0187}"/>
    <cellStyle name="_Row2_MEMO con TABELLE 2 3 2" xfId="14308" xr:uid="{761929F1-8580-4BFF-B5D7-B74F2D15AC5B}"/>
    <cellStyle name="_Row2_MEMO con TABELLE 2 3 2 2" xfId="26819" xr:uid="{1657AFB5-B2F4-4033-80F4-A29054EC1B03}"/>
    <cellStyle name="_Row2_MEMO con TABELLE 2 3 3" xfId="20147" xr:uid="{2C516637-57A8-4FA0-B344-736D2DD010F5}"/>
    <cellStyle name="_Row2_MEMO con TABELLE 2 4" xfId="9918" xr:uid="{6EC93BF4-D962-4920-BC67-B7AB1683025F}"/>
    <cellStyle name="_Row2_MEMO con TABELLE 2 4 2" xfId="22788" xr:uid="{B6EC0709-9A15-4DD7-8B41-DBADA9135307}"/>
    <cellStyle name="_Row2_MEMO con TABELLE 3" xfId="3115" xr:uid="{ADB575DA-E04F-43BE-A676-2773804C612B}"/>
    <cellStyle name="_Row2_MEMO con TABELLE 3 2" xfId="9000" xr:uid="{536BB5CA-8C21-422E-B784-D574372AF4F8}"/>
    <cellStyle name="_Row2_MEMO con TABELLE 3 2 2" xfId="16273" xr:uid="{4823D9FB-5026-4004-9083-DFFD668298BB}"/>
    <cellStyle name="_Row2_MEMO con TABELLE 3 2 2 2" xfId="28784" xr:uid="{669D639C-8A1D-4E03-99FC-F9FC7EAFD3C4}"/>
    <cellStyle name="_Row2_MEMO con TABELLE 3 2 3" xfId="21884" xr:uid="{5C45B951-2030-4F40-9FFC-1150E8D7F684}"/>
    <cellStyle name="_Row2_MEMO con TABELLE 3 3" xfId="6933" xr:uid="{CFECF934-EFC5-4B6A-A141-D49471599964}"/>
    <cellStyle name="_Row2_MEMO con TABELLE 3 3 2" xfId="14305" xr:uid="{93316F70-CAE4-44AA-BD97-9AB6FAC22D9E}"/>
    <cellStyle name="_Row2_MEMO con TABELLE 3 3 2 2" xfId="26816" xr:uid="{EBE3B775-B401-4997-9267-C5167B70F847}"/>
    <cellStyle name="_Row2_MEMO con TABELLE 3 3 3" xfId="20144" xr:uid="{4BB456A3-2F88-4B40-A990-5ABE483D7E8A}"/>
    <cellStyle name="_Row2_MEMO con TABELLE 3 4" xfId="9919" xr:uid="{FC2879C6-B303-4971-9C2D-AEC142133AB1}"/>
    <cellStyle name="_Row2_MEMO con TABELLE 3 4 2" xfId="22789" xr:uid="{07DB1089-2313-4D2D-BCC8-8855C1AD7AB3}"/>
    <cellStyle name="_Row2_MEMO con TABELLE 4" xfId="8998" xr:uid="{A52D8DAE-E4A2-4239-9F5F-D2926DC7D5D1}"/>
    <cellStyle name="_Row2_MEMO con TABELLE 4 2" xfId="16271" xr:uid="{017563C4-278C-4ABA-A212-328DEE3C9460}"/>
    <cellStyle name="_Row2_MEMO con TABELLE 4 2 2" xfId="28782" xr:uid="{CF7E8D5A-9009-4E42-931E-D3900EA57A2C}"/>
    <cellStyle name="_Row2_MEMO con TABELLE 4 3" xfId="21882" xr:uid="{6608EB42-E6C2-4886-8A9F-1D4515080159}"/>
    <cellStyle name="_Row2_MEMO con TABELLE 5" xfId="6934" xr:uid="{98DFE6C5-D8AF-40B8-B112-1EFBF73AB245}"/>
    <cellStyle name="_Row2_MEMO con TABELLE 5 2" xfId="14306" xr:uid="{BF04632D-D548-4525-ADB9-A0BE201E41CA}"/>
    <cellStyle name="_Row2_MEMO con TABELLE 5 2 2" xfId="26817" xr:uid="{D8B856DA-97E6-4B8A-BA82-D7602D104EFF}"/>
    <cellStyle name="_Row2_MEMO con TABELLE 5 3" xfId="20145" xr:uid="{06E6843F-4929-4C23-A0D8-810F4D783EC5}"/>
    <cellStyle name="_Row2_MEMO con TABELLE 6" xfId="9917" xr:uid="{9245E05E-E5AD-405D-89D0-4CEB23410C43}"/>
    <cellStyle name="_Row2_MEMO con TABELLE 6 2" xfId="22787" xr:uid="{9AAE985B-FD78-4B11-8BE6-715BB0E1E5D7}"/>
    <cellStyle name="_Row2_MIS 22" xfId="3116" xr:uid="{C69B4D1B-0D21-4666-A257-0C7F1A1DAE85}"/>
    <cellStyle name="_Row2_MIS 23" xfId="3117" xr:uid="{E89D9001-6C5E-43F6-A143-3F96D7F7082F}"/>
    <cellStyle name="_Row2_MIS 25" xfId="3118" xr:uid="{D63475F3-B3EA-411C-A1BC-07439A2E4B9A}"/>
    <cellStyle name="_Row2_MIS 26" xfId="3119" xr:uid="{5B2AD6B8-777E-43BD-86DA-D637364EB854}"/>
    <cellStyle name="_Row2_MIS2" xfId="3120" xr:uid="{83105D72-A525-4B4D-9E71-EC9943C543FC}"/>
    <cellStyle name="_Row2_MIS2_1" xfId="3121" xr:uid="{8096D6F5-E5C7-4C6C-AD29-DAD0FBF24F11}"/>
    <cellStyle name="_Row2_On Prov Str C13" xfId="3122" xr:uid="{4434D92B-3A4E-4564-B23D-AD1BAA3E293E}"/>
    <cellStyle name="_Row2_On Prov Str C13 2" xfId="3123" xr:uid="{F7302CD4-85DD-45E5-9C08-87CDA1495984}"/>
    <cellStyle name="_Row2_On Prov Str C13 2 2" xfId="9008" xr:uid="{B8DD9B87-7DCE-4137-9925-86FB73B8080B}"/>
    <cellStyle name="_Row2_On Prov Str C13 2 2 2" xfId="16281" xr:uid="{205BFE10-FE7C-4D37-937B-C78FEDB6AE8D}"/>
    <cellStyle name="_Row2_On Prov Str C13 2 2 2 2" xfId="28792" xr:uid="{574C9796-AEB0-41D8-A08B-5E2E3467937F}"/>
    <cellStyle name="_Row2_On Prov Str C13 2 2 3" xfId="21892" xr:uid="{2E4F6C82-4811-445C-A70A-71E3AE49007C}"/>
    <cellStyle name="_Row2_On Prov Str C13 2 3" xfId="6926" xr:uid="{AFE455CE-F96B-495B-8F72-0992664EA2C5}"/>
    <cellStyle name="_Row2_On Prov Str C13 2 3 2" xfId="14303" xr:uid="{2C252B80-CDBE-4251-B9F7-823AD6D99C6B}"/>
    <cellStyle name="_Row2_On Prov Str C13 2 3 2 2" xfId="26814" xr:uid="{2E7DBEF7-4F97-44F2-B539-C5B6B4FB324D}"/>
    <cellStyle name="_Row2_On Prov Str C13 2 3 3" xfId="20137" xr:uid="{E170C911-DD80-4B6D-BC24-4C3A59079400}"/>
    <cellStyle name="_Row2_On Prov Str C13 2 4" xfId="9928" xr:uid="{41BE99CA-8B8C-4149-A2E7-0D7B9ABB7533}"/>
    <cellStyle name="_Row2_On Prov Str C13 2 4 2" xfId="22798" xr:uid="{10995E83-F76F-44EB-A619-F96246F95E53}"/>
    <cellStyle name="_Row2_On Prov Str C13 3" xfId="3124" xr:uid="{6699F384-CCA2-4365-B00C-95A182899B9D}"/>
    <cellStyle name="_Row2_On Prov Str C13 3 2" xfId="9009" xr:uid="{C0EBC541-4647-4EE4-8A6F-33EE229EB10A}"/>
    <cellStyle name="_Row2_On Prov Str C13 3 2 2" xfId="16282" xr:uid="{9A4651A3-75A0-49AB-B0C4-1D95BB60516E}"/>
    <cellStyle name="_Row2_On Prov Str C13 3 2 2 2" xfId="28793" xr:uid="{FA17E719-8B12-4977-A4B3-39D7A217FACD}"/>
    <cellStyle name="_Row2_On Prov Str C13 3 2 3" xfId="21893" xr:uid="{605DF852-1933-4FD6-A90F-878BA4243F89}"/>
    <cellStyle name="_Row2_On Prov Str C13 3 3" xfId="6925" xr:uid="{37663810-2394-48F5-9E4F-F71299858BC5}"/>
    <cellStyle name="_Row2_On Prov Str C13 3 3 2" xfId="14302" xr:uid="{C64EE2BF-6484-4C52-86D4-F344064C8296}"/>
    <cellStyle name="_Row2_On Prov Str C13 3 3 2 2" xfId="26813" xr:uid="{D30E6C28-D117-40E9-B239-47ADD1C9CD7A}"/>
    <cellStyle name="_Row2_On Prov Str C13 3 3 3" xfId="20136" xr:uid="{DAF97816-72B8-4FE5-B8D7-C60E13CBC8FF}"/>
    <cellStyle name="_Row2_On Prov Str C13 3 4" xfId="9926" xr:uid="{732D755C-A981-420B-A933-F1FB300BE786}"/>
    <cellStyle name="_Row2_On Prov Str C13 3 4 2" xfId="22796" xr:uid="{556FB848-8A43-4B68-86E8-B30B38F607B2}"/>
    <cellStyle name="_Row2_On Prov Str C13 4" xfId="9007" xr:uid="{BAA09298-D50B-4ABF-9512-38C423AD73B9}"/>
    <cellStyle name="_Row2_On Prov Str C13 4 2" xfId="16280" xr:uid="{682C554C-DF36-43EA-9B2C-073B5D1C642C}"/>
    <cellStyle name="_Row2_On Prov Str C13 4 2 2" xfId="28791" xr:uid="{1D763816-2782-4B6B-86FC-CFD8A51B2CF9}"/>
    <cellStyle name="_Row2_On Prov Str C13 4 3" xfId="21891" xr:uid="{F599DB3B-1A68-4F23-9BEE-273660214169}"/>
    <cellStyle name="_Row2_On Prov Str C13 5" xfId="6927" xr:uid="{4D650CF0-D21F-4A6E-9F17-7BACDFC8305A}"/>
    <cellStyle name="_Row2_On Prov Str C13 5 2" xfId="14304" xr:uid="{3394E482-85D5-4534-A649-DD540F7E3766}"/>
    <cellStyle name="_Row2_On Prov Str C13 5 2 2" xfId="26815" xr:uid="{E2088BA3-1E6B-4F58-B388-B1A97B5FAFAA}"/>
    <cellStyle name="_Row2_On Prov Str C13 5 3" xfId="20138" xr:uid="{628B5CE0-6A40-409B-9B9F-2A45FA972E1C}"/>
    <cellStyle name="_Row2_On Prov Str C13 6" xfId="9923" xr:uid="{8AA75F3C-DF3C-441D-A192-BBC2308B0D32}"/>
    <cellStyle name="_Row2_On Prov Str C13 6 2" xfId="22793" xr:uid="{0DBDCBE5-92F9-429B-822C-375AEDBDB097}"/>
    <cellStyle name="_Row2_ONERI E PROVENTI PER QRT" xfId="3125" xr:uid="{86EEEDB4-A683-416C-BF94-123AD44027D3}"/>
    <cellStyle name="_Row2_Oneri_proventi_straordinari budget 2005" xfId="3126" xr:uid="{8F4DB962-F223-4BB7-8BF7-5EBACBAC6EA6}"/>
    <cellStyle name="_Row2_Oneri_proventi_straordinari budget 2005 2" xfId="3127" xr:uid="{BC987D52-A449-4076-A69E-623C02B6F495}"/>
    <cellStyle name="_Row2_Oneri_proventi_straordinari budget 2005 2 2" xfId="9012" xr:uid="{F1343EAB-4264-4B20-90A6-B2B6366E1160}"/>
    <cellStyle name="_Row2_Oneri_proventi_straordinari budget 2005 2 2 2" xfId="16284" xr:uid="{C57971AF-C0E7-452F-9B97-00B3386D178D}"/>
    <cellStyle name="_Row2_Oneri_proventi_straordinari budget 2005 2 2 2 2" xfId="28795" xr:uid="{110ADC6D-C552-413C-A0F4-D8E05021C706}"/>
    <cellStyle name="_Row2_Oneri_proventi_straordinari budget 2005 2 2 3" xfId="21896" xr:uid="{A7A0CD99-BC9E-4455-9F69-78CC2820E812}"/>
    <cellStyle name="_Row2_Oneri_proventi_straordinari budget 2005 2 3" xfId="6922" xr:uid="{3992903D-3BD9-43D9-9826-4690A6392E02}"/>
    <cellStyle name="_Row2_Oneri_proventi_straordinari budget 2005 2 3 2" xfId="14300" xr:uid="{2D1E1BAA-1B9D-4FED-BD80-0FC0127EAE4C}"/>
    <cellStyle name="_Row2_Oneri_proventi_straordinari budget 2005 2 3 2 2" xfId="26811" xr:uid="{0737360B-26B0-4EF5-B99C-20BB16E6318A}"/>
    <cellStyle name="_Row2_Oneri_proventi_straordinari budget 2005 2 3 3" xfId="20133" xr:uid="{98A40DD0-5A0C-4FCA-802E-2B2C0C7105C5}"/>
    <cellStyle name="_Row2_Oneri_proventi_straordinari budget 2005 2 4" xfId="9978" xr:uid="{988A53E7-E44B-4A24-AAE6-E0E04CE69CF4}"/>
    <cellStyle name="_Row2_Oneri_proventi_straordinari budget 2005 2 4 2" xfId="22838" xr:uid="{2ED2676A-FC11-4BD3-A8BA-275B7B5B8C54}"/>
    <cellStyle name="_Row2_Oneri_proventi_straordinari budget 2005 3" xfId="3128" xr:uid="{A5A70EBC-647A-4D94-AFFF-DC02CD842B5C}"/>
    <cellStyle name="_Row2_Oneri_proventi_straordinari budget 2005 3 2" xfId="9013" xr:uid="{C2B5D9D5-DEE1-40B1-B4D0-4E1E7DC09134}"/>
    <cellStyle name="_Row2_Oneri_proventi_straordinari budget 2005 3 2 2" xfId="16285" xr:uid="{5C5F4724-098D-4A5F-8C16-5FCBEF9AEA3B}"/>
    <cellStyle name="_Row2_Oneri_proventi_straordinari budget 2005 3 2 2 2" xfId="28796" xr:uid="{D021D80C-FAF9-4B49-A327-E1FE6E1ECB46}"/>
    <cellStyle name="_Row2_Oneri_proventi_straordinari budget 2005 3 2 3" xfId="21897" xr:uid="{2E11FB18-204B-47A8-8C2E-0321AA1F9AE8}"/>
    <cellStyle name="_Row2_Oneri_proventi_straordinari budget 2005 3 3" xfId="6921" xr:uid="{E7048856-EAF5-43B6-B2C5-BF7A8E582122}"/>
    <cellStyle name="_Row2_Oneri_proventi_straordinari budget 2005 3 3 2" xfId="14299" xr:uid="{53E3CA16-7988-4F20-B521-04EE8F165DF4}"/>
    <cellStyle name="_Row2_Oneri_proventi_straordinari budget 2005 3 3 2 2" xfId="26810" xr:uid="{C900FB17-A30D-4559-A58C-B04D76E987FA}"/>
    <cellStyle name="_Row2_Oneri_proventi_straordinari budget 2005 3 3 3" xfId="20132" xr:uid="{42903010-2627-4F46-A58C-E861CE99C6DF}"/>
    <cellStyle name="_Row2_Oneri_proventi_straordinari budget 2005 3 4" xfId="9986" xr:uid="{F8E125A7-45B7-402A-B622-DC96B7395051}"/>
    <cellStyle name="_Row2_Oneri_proventi_straordinari budget 2005 3 4 2" xfId="22845" xr:uid="{376825AD-A359-4B79-9739-74CABC9FFD09}"/>
    <cellStyle name="_Row2_Oneri_proventi_straordinari budget 2005 4" xfId="9011" xr:uid="{FFECE8E2-270B-47C9-A33D-B5E70CAC43A7}"/>
    <cellStyle name="_Row2_Oneri_proventi_straordinari budget 2005 4 2" xfId="16283" xr:uid="{F2BB69E0-B0DC-41BB-B76F-68C6339C25E1}"/>
    <cellStyle name="_Row2_Oneri_proventi_straordinari budget 2005 4 2 2" xfId="28794" xr:uid="{DCDB4BE7-C0DE-44E4-BA0C-2682C9F868BF}"/>
    <cellStyle name="_Row2_Oneri_proventi_straordinari budget 2005 4 3" xfId="21895" xr:uid="{56651FC6-BE59-4E6F-B421-8567FB7C5A11}"/>
    <cellStyle name="_Row2_Oneri_proventi_straordinari budget 2005 5" xfId="6923" xr:uid="{39810243-5CAF-44F3-8D02-F4159465E7DC}"/>
    <cellStyle name="_Row2_Oneri_proventi_straordinari budget 2005 5 2" xfId="14301" xr:uid="{2323032E-9469-489C-AAF4-34508DA89BFF}"/>
    <cellStyle name="_Row2_Oneri_proventi_straordinari budget 2005 5 2 2" xfId="26812" xr:uid="{4D7FB764-3DE3-47EC-9733-0EC46CCAEF07}"/>
    <cellStyle name="_Row2_Oneri_proventi_straordinari budget 2005 5 3" xfId="20134" xr:uid="{6AB94E41-37D2-457A-A928-868F1F0A4300}"/>
    <cellStyle name="_Row2_Oneri_proventi_straordinari budget 2005 6" xfId="13140" xr:uid="{21AF9A81-4FBA-415A-B01C-54EF2F45894A}"/>
    <cellStyle name="_Row2_Oneri_proventi_straordinari budget 2005 6 2" xfId="25835" xr:uid="{A87ACF63-3810-4C5B-993F-FF57F05845C1}"/>
    <cellStyle name="_Row2_Operativi e Straordinari CNH" xfId="3129" xr:uid="{D4D4DB0B-0962-4432-9EF8-C7F27A13328E}"/>
    <cellStyle name="_Row2_Operativi e Straordinari Iveco" xfId="3130" xr:uid="{88C98C42-F42D-4D3A-845E-30AA75F314A7}"/>
    <cellStyle name="_Row2_PartSINT" xfId="3131" xr:uid="{2AF29E02-3094-418F-A4DA-4D90CC8F9121}"/>
    <cellStyle name="_Row2_Perim 2004 e 4 T" xfId="3132" xr:uid="{37D20097-DD7D-47B8-9410-13E07CA6E8F3}"/>
    <cellStyle name="_Row2_Pivot ABC" xfId="3133" xr:uid="{9189F751-8563-4931-8F9B-312BE7479CAE}"/>
    <cellStyle name="_Row2_Pivot ABC 2" xfId="3134" xr:uid="{15BACEF3-AABC-4706-81B6-EA1021A42EED}"/>
    <cellStyle name="_Row2_Pivot ABC 2 2" xfId="9019" xr:uid="{1DE0D893-EB4E-4FD3-A6D6-089E17BFF139}"/>
    <cellStyle name="_Row2_Pivot ABC 2 2 2" xfId="16291" xr:uid="{8E1273A4-8B00-4C74-91BF-9515C7B6E7EC}"/>
    <cellStyle name="_Row2_Pivot ABC 2 2 2 2" xfId="28802" xr:uid="{AC2EA8CE-1A2C-4F83-A97C-A250F68F13D1}"/>
    <cellStyle name="_Row2_Pivot ABC 2 2 3" xfId="21903" xr:uid="{DF983454-B5AC-4557-A2C7-0A79EF27C409}"/>
    <cellStyle name="_Row2_Pivot ABC 2 3" xfId="6916" xr:uid="{2F80FA3E-3BF2-4FBC-A7A9-5F32B417A847}"/>
    <cellStyle name="_Row2_Pivot ABC 2 3 2" xfId="14297" xr:uid="{2B3D2090-4E89-40ED-8BA9-E8623A5C2F76}"/>
    <cellStyle name="_Row2_Pivot ABC 2 3 2 2" xfId="26808" xr:uid="{82CD369C-5997-4189-B723-C55ED82E88E7}"/>
    <cellStyle name="_Row2_Pivot ABC 2 3 3" xfId="20127" xr:uid="{41552034-9C7B-4743-9B98-0DE7237C3995}"/>
    <cellStyle name="_Row2_Pivot ABC 2 4" xfId="10019" xr:uid="{941D63BC-53AA-4DC5-A5C2-883BC4FED6C4}"/>
    <cellStyle name="_Row2_Pivot ABC 2 4 2" xfId="22878" xr:uid="{632C7A1C-61E7-45FC-BEA2-352EADDF293E}"/>
    <cellStyle name="_Row2_Pivot ABC 3" xfId="3135" xr:uid="{E57E09CA-F3D3-45D0-A9ED-3D24E7A931BD}"/>
    <cellStyle name="_Row2_Pivot ABC 3 2" xfId="9020" xr:uid="{653307F7-0F3C-4899-834D-A3E7B88769BD}"/>
    <cellStyle name="_Row2_Pivot ABC 3 2 2" xfId="16292" xr:uid="{F4710D3F-1585-45B9-B8AD-F9E89DA33C18}"/>
    <cellStyle name="_Row2_Pivot ABC 3 2 2 2" xfId="28803" xr:uid="{D9F171A5-9114-4644-BE02-B62EAE4C72B0}"/>
    <cellStyle name="_Row2_Pivot ABC 3 2 3" xfId="21904" xr:uid="{5CA13697-699B-4E51-8F54-2C794B95F84F}"/>
    <cellStyle name="_Row2_Pivot ABC 3 3" xfId="6915" xr:uid="{E6F54328-CED3-4887-A910-5C6919C85D0A}"/>
    <cellStyle name="_Row2_Pivot ABC 3 3 2" xfId="14296" xr:uid="{3A33B7C5-2933-4D50-8FCF-FFDA273BBD90}"/>
    <cellStyle name="_Row2_Pivot ABC 3 3 2 2" xfId="26807" xr:uid="{D9638434-DE8C-4450-9F32-0FEF5B775004}"/>
    <cellStyle name="_Row2_Pivot ABC 3 3 3" xfId="20126" xr:uid="{8B743384-EE95-4655-941A-D7314E2A4DDE}"/>
    <cellStyle name="_Row2_Pivot ABC 3 4" xfId="10020" xr:uid="{9605456A-EED0-4F47-A28B-B3F807CB563B}"/>
    <cellStyle name="_Row2_Pivot ABC 3 4 2" xfId="22879" xr:uid="{F02171DC-E828-408F-AA7B-C942BB615A0F}"/>
    <cellStyle name="_Row2_Pivot ABC 4" xfId="9018" xr:uid="{97CF3AD8-5DC1-4B12-AFA8-F10F96E1B95F}"/>
    <cellStyle name="_Row2_Pivot ABC 4 2" xfId="16290" xr:uid="{5C10D097-886B-465C-A4FC-039C54F13CBF}"/>
    <cellStyle name="_Row2_Pivot ABC 4 2 2" xfId="28801" xr:uid="{54B6E18B-6599-4470-9BE1-A929E9069605}"/>
    <cellStyle name="_Row2_Pivot ABC 4 3" xfId="21902" xr:uid="{028D2657-51EC-432B-BBFD-6E844412E86B}"/>
    <cellStyle name="_Row2_Pivot ABC 5" xfId="6917" xr:uid="{893D33CA-C551-4BE5-960B-A6819C8C95AE}"/>
    <cellStyle name="_Row2_Pivot ABC 5 2" xfId="14298" xr:uid="{AF595BBC-9EAA-4920-A2F2-EE0591E1E136}"/>
    <cellStyle name="_Row2_Pivot ABC 5 2 2" xfId="26809" xr:uid="{9A4BE2E3-29EE-49FF-9F6B-768F5DF42750}"/>
    <cellStyle name="_Row2_Pivot ABC 5 3" xfId="20128" xr:uid="{2F812792-50A3-4B7B-88FC-A6B85FEB43A3}"/>
    <cellStyle name="_Row2_Pivot ABC 6" xfId="10018" xr:uid="{5FBE9042-2FB6-4628-A44D-B83A7C4F52A8}"/>
    <cellStyle name="_Row2_Pivot ABC 6 2" xfId="22877" xr:uid="{4EAC1018-DDD9-4374-A890-2B85FD379B67}"/>
    <cellStyle name="_Row2_Proposta schema Cash Flow" xfId="3136" xr:uid="{186CC959-F82B-42DD-AD18-062EE04968FA}"/>
    <cellStyle name="_Row2_Proposta schema Cash Flow 2" xfId="3137" xr:uid="{13E964E6-014B-49C4-B0F6-0439F77A8608}"/>
    <cellStyle name="_Row2_Proposta schema Cash Flow 2 2" xfId="9022" xr:uid="{C4B00D4C-6F21-4724-81AE-BF8D7FAC6F59}"/>
    <cellStyle name="_Row2_Proposta schema Cash Flow 2 2 2" xfId="16294" xr:uid="{A78259FE-25E9-445D-9DF8-ED6EF0410842}"/>
    <cellStyle name="_Row2_Proposta schema Cash Flow 2 2 2 2" xfId="28805" xr:uid="{2F09C04F-2C2C-43D5-8069-F7971B073838}"/>
    <cellStyle name="_Row2_Proposta schema Cash Flow 2 2 3" xfId="21906" xr:uid="{743E76FC-76E4-45AC-9B67-06D579F5C6B0}"/>
    <cellStyle name="_Row2_Proposta schema Cash Flow 2 3" xfId="6913" xr:uid="{9627609F-EBCD-4D2F-8322-906A46FED84D}"/>
    <cellStyle name="_Row2_Proposta schema Cash Flow 2 3 2" xfId="14294" xr:uid="{1F31F7C1-C3E3-4B60-93FB-4CCED3E1EC17}"/>
    <cellStyle name="_Row2_Proposta schema Cash Flow 2 3 2 2" xfId="26805" xr:uid="{ED1A9414-5036-468F-BD1C-5FE88E8859EE}"/>
    <cellStyle name="_Row2_Proposta schema Cash Flow 2 3 3" xfId="20124" xr:uid="{268C38C6-9175-428D-8FE1-2BCE1DC6B227}"/>
    <cellStyle name="_Row2_Proposta schema Cash Flow 2 4" xfId="10022" xr:uid="{27472F15-501E-4E0B-AA17-5C833DDD494D}"/>
    <cellStyle name="_Row2_Proposta schema Cash Flow 2 4 2" xfId="22881" xr:uid="{04D67A8B-3996-4B3F-99A1-AA07987281E8}"/>
    <cellStyle name="_Row2_Proposta schema Cash Flow 3" xfId="3138" xr:uid="{1E4D33BC-11CE-4D69-B92B-4DCD3862F59B}"/>
    <cellStyle name="_Row2_Proposta schema Cash Flow 3 2" xfId="9023" xr:uid="{C91E60AF-1C47-442C-B5AA-BBBA85DCB791}"/>
    <cellStyle name="_Row2_Proposta schema Cash Flow 3 2 2" xfId="16295" xr:uid="{DD8D07C6-15D4-4873-B92F-6F04618F8C87}"/>
    <cellStyle name="_Row2_Proposta schema Cash Flow 3 2 2 2" xfId="28806" xr:uid="{9451BF56-D402-49BA-84FA-2865FE494E14}"/>
    <cellStyle name="_Row2_Proposta schema Cash Flow 3 2 3" xfId="21907" xr:uid="{0AD893EA-0954-4C65-BCFE-83C617AB6429}"/>
    <cellStyle name="_Row2_Proposta schema Cash Flow 3 3" xfId="6912" xr:uid="{D87CCA29-4C92-4B66-BF2B-F03685C104F5}"/>
    <cellStyle name="_Row2_Proposta schema Cash Flow 3 3 2" xfId="14293" xr:uid="{EBCB03C6-DAC4-493D-8D4B-742E4C0F9B87}"/>
    <cellStyle name="_Row2_Proposta schema Cash Flow 3 3 2 2" xfId="26804" xr:uid="{2D96B1A4-4991-48F5-A413-BFFC9186B04D}"/>
    <cellStyle name="_Row2_Proposta schema Cash Flow 3 3 3" xfId="20123" xr:uid="{0CC37DE3-9827-4F76-8EAE-BB41F4E60250}"/>
    <cellStyle name="_Row2_Proposta schema Cash Flow 3 4" xfId="10029" xr:uid="{623B443D-5C5D-458C-8867-E7124F1F367E}"/>
    <cellStyle name="_Row2_Proposta schema Cash Flow 3 4 2" xfId="22888" xr:uid="{BC8A177B-264E-4007-8D99-5C2013B7E26A}"/>
    <cellStyle name="_Row2_Proposta schema Cash Flow 4" xfId="9021" xr:uid="{7383B484-D5C3-477B-B486-B6F11FE5CD82}"/>
    <cellStyle name="_Row2_Proposta schema Cash Flow 4 2" xfId="16293" xr:uid="{5539DDBB-AD83-46AA-A492-F9F8ACAF1311}"/>
    <cellStyle name="_Row2_Proposta schema Cash Flow 4 2 2" xfId="28804" xr:uid="{75C60CDD-A28F-4E04-B26B-31FB159E4C9C}"/>
    <cellStyle name="_Row2_Proposta schema Cash Flow 4 3" xfId="21905" xr:uid="{2B79643F-2FDD-45C6-BC8B-316655F790BA}"/>
    <cellStyle name="_Row2_Proposta schema Cash Flow 5" xfId="6914" xr:uid="{31F012EC-1F6D-4E7A-BD99-96AC947CC86E}"/>
    <cellStyle name="_Row2_Proposta schema Cash Flow 5 2" xfId="14295" xr:uid="{7AA939D8-7E4E-481E-9668-3516EF301B07}"/>
    <cellStyle name="_Row2_Proposta schema Cash Flow 5 2 2" xfId="26806" xr:uid="{051B5583-22F6-4D16-9058-198BD85426F1}"/>
    <cellStyle name="_Row2_Proposta schema Cash Flow 5 3" xfId="20125" xr:uid="{B5081F9C-087B-40C1-85E6-5567CD204A52}"/>
    <cellStyle name="_Row2_Proposta schema Cash Flow 6" xfId="10021" xr:uid="{4586A069-9252-46B5-A02A-FBFAFB61B2EE}"/>
    <cellStyle name="_Row2_Proposta schema Cash Flow 6 2" xfId="22880" xr:uid="{8BC39A65-979F-4CA9-AE5A-37968CF20CFF}"/>
    <cellStyle name="_Row2_Proposta schema Cash Flow1" xfId="3139" xr:uid="{A74A5798-D8E3-46B9-96B4-4109578A8ADE}"/>
    <cellStyle name="_Row2_Proposta schema Cash Flow1 2" xfId="3140" xr:uid="{74F03F33-8F1C-49B5-B144-C732FB11614B}"/>
    <cellStyle name="_Row2_Proposta schema Cash Flow1 2 2" xfId="9025" xr:uid="{806AFCCC-FFF3-4671-B7BA-3926B9368EB4}"/>
    <cellStyle name="_Row2_Proposta schema Cash Flow1 2 2 2" xfId="16297" xr:uid="{32262D52-DD61-4F46-9FDE-684EA0E06D67}"/>
    <cellStyle name="_Row2_Proposta schema Cash Flow1 2 2 2 2" xfId="28808" xr:uid="{4E1C070C-01ED-4113-A97F-24B455D3AD7B}"/>
    <cellStyle name="_Row2_Proposta schema Cash Flow1 2 2 3" xfId="21909" xr:uid="{91EC98B3-2C08-431B-81FA-9A8365AB6AE2}"/>
    <cellStyle name="_Row2_Proposta schema Cash Flow1 2 3" xfId="6910" xr:uid="{48898391-3B54-435F-87B9-7E31A29DEFA4}"/>
    <cellStyle name="_Row2_Proposta schema Cash Flow1 2 3 2" xfId="14291" xr:uid="{C511DBDE-F24B-4FD5-8878-31C887A9295C}"/>
    <cellStyle name="_Row2_Proposta schema Cash Flow1 2 3 2 2" xfId="26802" xr:uid="{58A29991-DDDE-479F-AA88-3EA71D55CC89}"/>
    <cellStyle name="_Row2_Proposta schema Cash Flow1 2 3 3" xfId="20121" xr:uid="{8D0BDB6C-DE17-4C82-98C3-AFEC7DD800E5}"/>
    <cellStyle name="_Row2_Proposta schema Cash Flow1 2 4" xfId="10031" xr:uid="{545DC905-101D-41BA-B68E-A666B3E36D52}"/>
    <cellStyle name="_Row2_Proposta schema Cash Flow1 2 4 2" xfId="22890" xr:uid="{9965375F-D571-4965-A968-B9069A718C9C}"/>
    <cellStyle name="_Row2_Proposta schema Cash Flow1 3" xfId="3141" xr:uid="{86376721-6248-4D70-9239-F9534648CE13}"/>
    <cellStyle name="_Row2_Proposta schema Cash Flow1 3 2" xfId="9026" xr:uid="{75611956-1A1F-4B06-8285-6DA7045474D4}"/>
    <cellStyle name="_Row2_Proposta schema Cash Flow1 3 2 2" xfId="16298" xr:uid="{B1EBEAE4-4BD5-4907-8220-6CD353D0CEF5}"/>
    <cellStyle name="_Row2_Proposta schema Cash Flow1 3 2 2 2" xfId="28809" xr:uid="{C2590ECC-F0D8-49A4-901C-914910EC4237}"/>
    <cellStyle name="_Row2_Proposta schema Cash Flow1 3 2 3" xfId="21910" xr:uid="{EA8C6CC7-9767-4597-8EA2-878546C1563D}"/>
    <cellStyle name="_Row2_Proposta schema Cash Flow1 3 3" xfId="6909" xr:uid="{D3716243-3350-4ADD-8CD8-3DB1531294E4}"/>
    <cellStyle name="_Row2_Proposta schema Cash Flow1 3 3 2" xfId="14290" xr:uid="{4065114D-EBC9-45FF-8492-4FC177EB0291}"/>
    <cellStyle name="_Row2_Proposta schema Cash Flow1 3 3 2 2" xfId="26801" xr:uid="{36BC6219-8317-4C59-8250-54C2E18AD725}"/>
    <cellStyle name="_Row2_Proposta schema Cash Flow1 3 3 3" xfId="20120" xr:uid="{FED668D1-EC1C-40B8-9F8D-6C6FD41EA910}"/>
    <cellStyle name="_Row2_Proposta schema Cash Flow1 3 4" xfId="10035" xr:uid="{B49E6AFF-619F-4C5F-A992-6EF827F86ED7}"/>
    <cellStyle name="_Row2_Proposta schema Cash Flow1 3 4 2" xfId="22894" xr:uid="{BF7D01F1-0182-43AE-8EF7-AC5A4BA7FAFB}"/>
    <cellStyle name="_Row2_Proposta schema Cash Flow1 4" xfId="9024" xr:uid="{C430EC75-8599-4323-8E0F-50FC9EF10F01}"/>
    <cellStyle name="_Row2_Proposta schema Cash Flow1 4 2" xfId="16296" xr:uid="{AE7B3770-37CA-489F-A4C5-CC9B6207B145}"/>
    <cellStyle name="_Row2_Proposta schema Cash Flow1 4 2 2" xfId="28807" xr:uid="{8124ADB3-1056-4123-831E-03F8ADD61D10}"/>
    <cellStyle name="_Row2_Proposta schema Cash Flow1 4 3" xfId="21908" xr:uid="{FAECA3FA-E47E-4B6A-A057-6AF7ACFBF109}"/>
    <cellStyle name="_Row2_Proposta schema Cash Flow1 5" xfId="6911" xr:uid="{39C277BD-8531-41C0-A63D-628349821A75}"/>
    <cellStyle name="_Row2_Proposta schema Cash Flow1 5 2" xfId="14292" xr:uid="{5E80539C-AC60-4352-AD01-09ED9647AF9B}"/>
    <cellStyle name="_Row2_Proposta schema Cash Flow1 5 2 2" xfId="26803" xr:uid="{5F22295C-C181-40C7-A392-4016FD886071}"/>
    <cellStyle name="_Row2_Proposta schema Cash Flow1 5 3" xfId="20122" xr:uid="{F661BB07-1A42-4D1B-AF1C-6ECC2E7AD25A}"/>
    <cellStyle name="_Row2_Proposta schema Cash Flow1 6" xfId="10030" xr:uid="{EA8C7B52-2217-431B-AB96-AD06926416AD}"/>
    <cellStyle name="_Row2_Proposta schema Cash Flow1 6 2" xfId="22889" xr:uid="{139C473F-9528-4087-B647-CC7BE54A7551}"/>
    <cellStyle name="_Row2_Prot_RepComm" xfId="3142" xr:uid="{B00425A1-E168-4EEA-B1B7-B9434E6931C2}"/>
    <cellStyle name="_Row2_Restatement DB_oneri_proventi " xfId="3143" xr:uid="{177A9E97-79F6-4C77-B226-C30D9F4DF58E}"/>
    <cellStyle name="_Row2_Restatement DB_oneri_proventi  2" xfId="3144" xr:uid="{D54F2186-9FBA-4EDD-B515-46B25E29FB4F}"/>
    <cellStyle name="_Row2_Restatement DB_oneri_proventi  2 2" xfId="9029" xr:uid="{6AA41F15-B7F8-4BCC-BF48-8CFB96DA50F5}"/>
    <cellStyle name="_Row2_Restatement DB_oneri_proventi  2 2 2" xfId="16301" xr:uid="{D66951E4-2031-42B3-92A7-070D65FF2E7A}"/>
    <cellStyle name="_Row2_Restatement DB_oneri_proventi  2 2 2 2" xfId="28812" xr:uid="{A24845A2-BA6C-4A70-83C0-0363845E5B35}"/>
    <cellStyle name="_Row2_Restatement DB_oneri_proventi  2 2 3" xfId="21913" xr:uid="{8C97C94E-09E6-4516-B286-9E6D417A604D}"/>
    <cellStyle name="_Row2_Restatement DB_oneri_proventi  2 3" xfId="6906" xr:uid="{386406DE-75CC-4110-83D1-F61A54A0C0CF}"/>
    <cellStyle name="_Row2_Restatement DB_oneri_proventi  2 3 2" xfId="14288" xr:uid="{E563FAC7-2F7B-4BEF-BBF6-0F7E509EB0B0}"/>
    <cellStyle name="_Row2_Restatement DB_oneri_proventi  2 3 2 2" xfId="26799" xr:uid="{ADAE3949-223D-4306-8D6F-C26CF4B3D602}"/>
    <cellStyle name="_Row2_Restatement DB_oneri_proventi  2 3 3" xfId="20117" xr:uid="{90184460-ACA7-46AE-9335-8E34DD270D40}"/>
    <cellStyle name="_Row2_Restatement DB_oneri_proventi  2 4" xfId="10042" xr:uid="{B5612D4F-E4DD-40E5-B67E-03CF65A0503A}"/>
    <cellStyle name="_Row2_Restatement DB_oneri_proventi  2 4 2" xfId="22901" xr:uid="{6053A1CC-6D21-4C1A-AAED-C29C766B200F}"/>
    <cellStyle name="_Row2_Restatement DB_oneri_proventi  3" xfId="3145" xr:uid="{77273C16-FFD0-4DB9-8334-DB49D54AFFE7}"/>
    <cellStyle name="_Row2_Restatement DB_oneri_proventi  3 2" xfId="9030" xr:uid="{32B0B1F3-B1CA-43C6-9171-02E1EABDC6BF}"/>
    <cellStyle name="_Row2_Restatement DB_oneri_proventi  3 2 2" xfId="16302" xr:uid="{10507003-E87C-408D-9B47-3DA6D160AD2F}"/>
    <cellStyle name="_Row2_Restatement DB_oneri_proventi  3 2 2 2" xfId="28813" xr:uid="{C5C593EF-FF58-4A2F-93F0-02DE2B59FAAA}"/>
    <cellStyle name="_Row2_Restatement DB_oneri_proventi  3 2 3" xfId="21914" xr:uid="{0AD28EE5-F3C9-4BD9-869A-A48DF2A622C2}"/>
    <cellStyle name="_Row2_Restatement DB_oneri_proventi  3 3" xfId="6905" xr:uid="{4C1EC0B7-8DB9-4715-9BED-729E6A7F7CF5}"/>
    <cellStyle name="_Row2_Restatement DB_oneri_proventi  3 3 2" xfId="14287" xr:uid="{7C91660C-EB31-4357-A28A-3BBA0C683E45}"/>
    <cellStyle name="_Row2_Restatement DB_oneri_proventi  3 3 2 2" xfId="26798" xr:uid="{027C20AB-2AC7-4DBD-BACD-7FBCE57E751B}"/>
    <cellStyle name="_Row2_Restatement DB_oneri_proventi  3 3 3" xfId="20116" xr:uid="{AB91FD1D-3F27-4945-A6EB-CB7116FA1B5C}"/>
    <cellStyle name="_Row2_Restatement DB_oneri_proventi  3 4" xfId="10485" xr:uid="{897765DD-A198-4416-A59A-F5CBC92C1AE7}"/>
    <cellStyle name="_Row2_Restatement DB_oneri_proventi  3 4 2" xfId="23227" xr:uid="{625ADB34-B0C8-4FB5-900A-EE2DE17EAD83}"/>
    <cellStyle name="_Row2_Restatement DB_oneri_proventi  4" xfId="9028" xr:uid="{4693A266-00A6-423D-970F-EB996285E78C}"/>
    <cellStyle name="_Row2_Restatement DB_oneri_proventi  4 2" xfId="16300" xr:uid="{FE468733-B4AC-4CD0-9EE7-178A490F7462}"/>
    <cellStyle name="_Row2_Restatement DB_oneri_proventi  4 2 2" xfId="28811" xr:uid="{A976B938-E488-4A24-B435-114D22C04578}"/>
    <cellStyle name="_Row2_Restatement DB_oneri_proventi  4 3" xfId="21912" xr:uid="{98FAEA91-DB4E-429F-A393-93B2DA7F9745}"/>
    <cellStyle name="_Row2_Restatement DB_oneri_proventi  5" xfId="6907" xr:uid="{6E7DAD47-A167-4687-9B32-FC518A6CC886}"/>
    <cellStyle name="_Row2_Restatement DB_oneri_proventi  5 2" xfId="14289" xr:uid="{32FE65C5-C47C-469D-8774-EEC474CA6D73}"/>
    <cellStyle name="_Row2_Restatement DB_oneri_proventi  5 2 2" xfId="26800" xr:uid="{EA9014BD-D957-4B71-B2AA-7723E8D0F3A1}"/>
    <cellStyle name="_Row2_Restatement DB_oneri_proventi  5 3" xfId="20118" xr:uid="{0882202B-8C82-4233-BF5D-26E2BE263629}"/>
    <cellStyle name="_Row2_Restatement DB_oneri_proventi  6" xfId="10041" xr:uid="{457044A4-4F75-402B-A710-3FB88EF7DEEB}"/>
    <cellStyle name="_Row2_Restatement DB_oneri_proventi  6 2" xfId="22900" xr:uid="{05876BD5-2243-48AD-A8C2-79ACD7E0670D}"/>
    <cellStyle name="_Row2_Restatement DB_oneri_proventi (Partially reclassified)" xfId="3146" xr:uid="{1546DFC3-BB9A-4C3C-8DA5-BD89E06D83C8}"/>
    <cellStyle name="_Row2_Restatement DB_oneri_proventi (Partially reclassified) 2" xfId="3147" xr:uid="{62CA3641-45FD-4569-8B55-79FD0259C99A}"/>
    <cellStyle name="_Row2_Restatement DB_oneri_proventi (Partially reclassified) 2 2" xfId="9032" xr:uid="{4FFF7A18-534D-4A60-B82C-624760F67222}"/>
    <cellStyle name="_Row2_Restatement DB_oneri_proventi (Partially reclassified) 2 2 2" xfId="16304" xr:uid="{C08BD261-99B3-449B-BAF5-68E387C3D270}"/>
    <cellStyle name="_Row2_Restatement DB_oneri_proventi (Partially reclassified) 2 2 2 2" xfId="28815" xr:uid="{E5B23AA9-FFC9-4BD4-B1EB-9CE4D0A6E891}"/>
    <cellStyle name="_Row2_Restatement DB_oneri_proventi (Partially reclassified) 2 2 3" xfId="21916" xr:uid="{62EA6340-1F7C-4101-9881-C796295506EC}"/>
    <cellStyle name="_Row2_Restatement DB_oneri_proventi (Partially reclassified) 2 3" xfId="6903" xr:uid="{AD8686BC-2179-423B-B664-0D50C66B6E05}"/>
    <cellStyle name="_Row2_Restatement DB_oneri_proventi (Partially reclassified) 2 3 2" xfId="14285" xr:uid="{46EEF58A-683A-46D4-A1CB-4EE253E1FC5C}"/>
    <cellStyle name="_Row2_Restatement DB_oneri_proventi (Partially reclassified) 2 3 2 2" xfId="26796" xr:uid="{92A8F875-AA0A-43AD-9F83-341AF452F7D9}"/>
    <cellStyle name="_Row2_Restatement DB_oneri_proventi (Partially reclassified) 2 3 3" xfId="20114" xr:uid="{C6BBFED4-10B3-46DE-8817-FF55318CCF9A}"/>
    <cellStyle name="_Row2_Restatement DB_oneri_proventi (Partially reclassified) 2 4" xfId="10487" xr:uid="{DDA1CF07-1EDA-4ED2-ADFF-AC96A72F767F}"/>
    <cellStyle name="_Row2_Restatement DB_oneri_proventi (Partially reclassified) 2 4 2" xfId="23229" xr:uid="{9517EAFB-D4F5-4E6A-8137-2172DD30CD60}"/>
    <cellStyle name="_Row2_Restatement DB_oneri_proventi (Partially reclassified) 3" xfId="3148" xr:uid="{37EDEE29-D143-4E3F-8D26-4058442FE9C7}"/>
    <cellStyle name="_Row2_Restatement DB_oneri_proventi (Partially reclassified) 3 2" xfId="9033" xr:uid="{BA4D9125-6F4C-4859-9FBA-0B2375BBB336}"/>
    <cellStyle name="_Row2_Restatement DB_oneri_proventi (Partially reclassified) 3 2 2" xfId="16305" xr:uid="{411459D0-BA3D-43A7-9C57-9949F67FF8AB}"/>
    <cellStyle name="_Row2_Restatement DB_oneri_proventi (Partially reclassified) 3 2 2 2" xfId="28816" xr:uid="{B56595FA-C847-4F79-978E-47C756B1AD82}"/>
    <cellStyle name="_Row2_Restatement DB_oneri_proventi (Partially reclassified) 3 2 3" xfId="21917" xr:uid="{1A568E9F-E17D-4A1B-8623-BF1AA46F0CD2}"/>
    <cellStyle name="_Row2_Restatement DB_oneri_proventi (Partially reclassified) 3 3" xfId="6902" xr:uid="{2226809D-584C-4CA7-9237-69B6094EE77E}"/>
    <cellStyle name="_Row2_Restatement DB_oneri_proventi (Partially reclassified) 3 3 2" xfId="14284" xr:uid="{6D264886-22D0-41F6-AA9B-D13B38FF008A}"/>
    <cellStyle name="_Row2_Restatement DB_oneri_proventi (Partially reclassified) 3 3 2 2" xfId="26795" xr:uid="{11E544B6-0B29-4E27-A0EF-AB38CCBDDE6B}"/>
    <cellStyle name="_Row2_Restatement DB_oneri_proventi (Partially reclassified) 3 3 3" xfId="20113" xr:uid="{55BE5606-F75A-4758-9422-5A4B35263A92}"/>
    <cellStyle name="_Row2_Restatement DB_oneri_proventi (Partially reclassified) 3 4" xfId="10488" xr:uid="{24B5CEEF-904E-4B01-A357-F651EDE09C4A}"/>
    <cellStyle name="_Row2_Restatement DB_oneri_proventi (Partially reclassified) 3 4 2" xfId="23230" xr:uid="{58B63E10-C92B-43F5-8A45-D03D91D80B42}"/>
    <cellStyle name="_Row2_Restatement DB_oneri_proventi (Partially reclassified) 4" xfId="9031" xr:uid="{8623EF1D-AC92-4CB4-BE13-AD21AB72B1F3}"/>
    <cellStyle name="_Row2_Restatement DB_oneri_proventi (Partially reclassified) 4 2" xfId="16303" xr:uid="{9DBB8926-5D0C-4156-8D0F-90BDEB92C355}"/>
    <cellStyle name="_Row2_Restatement DB_oneri_proventi (Partially reclassified) 4 2 2" xfId="28814" xr:uid="{B0A510B7-83AC-4811-8A2C-2FD31AB40956}"/>
    <cellStyle name="_Row2_Restatement DB_oneri_proventi (Partially reclassified) 4 3" xfId="21915" xr:uid="{3796204A-F4E1-4381-9AD2-56E4CC6E58DF}"/>
    <cellStyle name="_Row2_Restatement DB_oneri_proventi (Partially reclassified) 5" xfId="6904" xr:uid="{DB12B64F-7B82-423F-8B82-33549880D04C}"/>
    <cellStyle name="_Row2_Restatement DB_oneri_proventi (Partially reclassified) 5 2" xfId="14286" xr:uid="{41B3EB1D-B654-4822-A10F-0C77F22FD955}"/>
    <cellStyle name="_Row2_Restatement DB_oneri_proventi (Partially reclassified) 5 2 2" xfId="26797" xr:uid="{CA345B13-D4F6-4DD4-A102-7C216BDC4F2F}"/>
    <cellStyle name="_Row2_Restatement DB_oneri_proventi (Partially reclassified) 5 3" xfId="20115" xr:uid="{963C13D5-D560-4171-A4C4-015CE61869AA}"/>
    <cellStyle name="_Row2_Restatement DB_oneri_proventi (Partially reclassified) 6" xfId="10486" xr:uid="{64CEF927-0079-41C5-8F7E-D0625A4940C1}"/>
    <cellStyle name="_Row2_Restatement DB_oneri_proventi (Partially reclassified) 6 2" xfId="23228" xr:uid="{42BFA60C-338A-436A-B6A8-ACB3DF79E201}"/>
    <cellStyle name="_Row2_Restatement DB_oneri_proventi GN" xfId="3149" xr:uid="{5BC3689F-4C8E-43A9-806A-62B7576E58E9}"/>
    <cellStyle name="_Row2_Restatement DB_oneri_proventi GN 2" xfId="3150" xr:uid="{55BF39F4-658D-4561-80AA-2490F89641C5}"/>
    <cellStyle name="_Row2_Restatement DB_oneri_proventi GN 2 2" xfId="9035" xr:uid="{7A526367-933D-47C8-9997-F9C4C89579B3}"/>
    <cellStyle name="_Row2_Restatement DB_oneri_proventi GN 2 2 2" xfId="16307" xr:uid="{F7C125A0-90C2-430B-8DDE-BFE5F22828AE}"/>
    <cellStyle name="_Row2_Restatement DB_oneri_proventi GN 2 2 2 2" xfId="28818" xr:uid="{1D043585-5CCF-4789-A65C-F53A40380556}"/>
    <cellStyle name="_Row2_Restatement DB_oneri_proventi GN 2 2 3" xfId="21919" xr:uid="{E1BB26D4-A6B1-42FB-9B89-2836CC16E38D}"/>
    <cellStyle name="_Row2_Restatement DB_oneri_proventi GN 2 3" xfId="6900" xr:uid="{7BA64B5B-465C-48F2-8C7B-B6BAE3435261}"/>
    <cellStyle name="_Row2_Restatement DB_oneri_proventi GN 2 3 2" xfId="14282" xr:uid="{2D2937A1-EA97-4C7B-9C40-34DA5CB4A7CE}"/>
    <cellStyle name="_Row2_Restatement DB_oneri_proventi GN 2 3 2 2" xfId="26793" xr:uid="{9541A788-7A25-4AB4-B273-59FDD5B44A14}"/>
    <cellStyle name="_Row2_Restatement DB_oneri_proventi GN 2 3 3" xfId="20111" xr:uid="{1947CD07-E527-44E4-BEBE-E276A12F7009}"/>
    <cellStyle name="_Row2_Restatement DB_oneri_proventi GN 2 4" xfId="10491" xr:uid="{4A9B2B8D-C799-49FB-BEC4-EBDC8A140951}"/>
    <cellStyle name="_Row2_Restatement DB_oneri_proventi GN 2 4 2" xfId="23233" xr:uid="{BB7FEC3F-A8E5-4C27-BF6E-0E2B9689D566}"/>
    <cellStyle name="_Row2_Restatement DB_oneri_proventi GN 3" xfId="3151" xr:uid="{11DA691E-6D6C-47E7-993B-3EBBF197D283}"/>
    <cellStyle name="_Row2_Restatement DB_oneri_proventi GN 3 2" xfId="9036" xr:uid="{7480A85A-525F-47CE-B128-49D3C4CD0296}"/>
    <cellStyle name="_Row2_Restatement DB_oneri_proventi GN 3 2 2" xfId="16308" xr:uid="{2721DFC2-C16A-4F1D-BDA8-993760642F7D}"/>
    <cellStyle name="_Row2_Restatement DB_oneri_proventi GN 3 2 2 2" xfId="28819" xr:uid="{06C996CD-9F41-422A-891C-B51FE041822A}"/>
    <cellStyle name="_Row2_Restatement DB_oneri_proventi GN 3 2 3" xfId="21920" xr:uid="{712E0D93-4D0E-43EF-AAC9-52798B8E30B3}"/>
    <cellStyle name="_Row2_Restatement DB_oneri_proventi GN 3 3" xfId="6899" xr:uid="{503AB12E-E21B-4B27-BA0E-D590A3D2EE60}"/>
    <cellStyle name="_Row2_Restatement DB_oneri_proventi GN 3 3 2" xfId="14281" xr:uid="{0229C162-61C4-4034-BD31-A9FE2C047364}"/>
    <cellStyle name="_Row2_Restatement DB_oneri_proventi GN 3 3 2 2" xfId="26792" xr:uid="{AA58EE44-BF40-4E0F-9443-C5F5961C43D8}"/>
    <cellStyle name="_Row2_Restatement DB_oneri_proventi GN 3 3 3" xfId="20110" xr:uid="{239FF38D-A21E-4BCF-B4E8-BBF7DF398ADB}"/>
    <cellStyle name="_Row2_Restatement DB_oneri_proventi GN 3 4" xfId="10492" xr:uid="{EAF1F08A-AA28-44D3-BB91-4DC80792522A}"/>
    <cellStyle name="_Row2_Restatement DB_oneri_proventi GN 3 4 2" xfId="23234" xr:uid="{D11D8426-3B89-46D4-901A-756AC3A4C367}"/>
    <cellStyle name="_Row2_Restatement DB_oneri_proventi GN 4" xfId="9034" xr:uid="{C248DF18-0E9F-4511-8A86-5B9E2E677C56}"/>
    <cellStyle name="_Row2_Restatement DB_oneri_proventi GN 4 2" xfId="16306" xr:uid="{A269CAE1-C758-4C72-B0E3-1DF63D8825E7}"/>
    <cellStyle name="_Row2_Restatement DB_oneri_proventi GN 4 2 2" xfId="28817" xr:uid="{72528701-6567-4F4E-9A2D-6DA91F273392}"/>
    <cellStyle name="_Row2_Restatement DB_oneri_proventi GN 4 3" xfId="21918" xr:uid="{4B8740B6-0461-47B6-B039-43DB4653CCAA}"/>
    <cellStyle name="_Row2_Restatement DB_oneri_proventi GN 5" xfId="6901" xr:uid="{12EF648F-F0DC-45BD-9FED-33CD23EEC992}"/>
    <cellStyle name="_Row2_Restatement DB_oneri_proventi GN 5 2" xfId="14283" xr:uid="{B2268720-B23E-4E28-9D96-55C54FB0362B}"/>
    <cellStyle name="_Row2_Restatement DB_oneri_proventi GN 5 2 2" xfId="26794" xr:uid="{5A382E78-1631-453B-AD90-DD73499D8B3B}"/>
    <cellStyle name="_Row2_Restatement DB_oneri_proventi GN 5 3" xfId="20112" xr:uid="{2049FF41-3CEF-4765-A5E8-584C8CC07075}"/>
    <cellStyle name="_Row2_Restatement DB_oneri_proventi GN 6" xfId="10490" xr:uid="{37ACB730-04EE-43F5-8E24-5EC787D0C28F}"/>
    <cellStyle name="_Row2_Restatement DB_oneri_proventi GN 6 2" xfId="23232" xr:uid="{289E53D3-3CB6-4F02-B7C0-E81E167F11E5}"/>
    <cellStyle name="_Row2_ROF 03 06" xfId="3152" xr:uid="{522BB97A-185B-4634-8364-D60BA9951DF3}"/>
    <cellStyle name="_Row2_Sett.non Ind.- On.Prov.Op.&amp; Straord-Ris.Part. Toro Itedi Bus Sol" xfId="3153" xr:uid="{2CA49762-AB1A-45AC-A87F-10DF73042821}"/>
    <cellStyle name="_Row2_Sim Plan 05-08" xfId="3154" xr:uid="{85C5BBC6-D3E3-4605-896B-F80ACA990843}"/>
    <cellStyle name="_Row2_Sim Plan 05-08 2" xfId="3155" xr:uid="{A2A5E200-6CB8-4F3E-84AD-868E3685C483}"/>
    <cellStyle name="_Row2_Sim Plan 05-08 2 2" xfId="9040" xr:uid="{C099106C-2FBE-4633-9859-EE2C29A6FB13}"/>
    <cellStyle name="_Row2_Sim Plan 05-08 2 2 2" xfId="16312" xr:uid="{F45A09B6-D7C6-43C4-BED9-2455FC8F4F73}"/>
    <cellStyle name="_Row2_Sim Plan 05-08 2 2 2 2" xfId="28823" xr:uid="{D7B62AC3-C6FC-4777-9007-E7E1B6571F53}"/>
    <cellStyle name="_Row2_Sim Plan 05-08 2 2 3" xfId="21924" xr:uid="{DF6C4AED-E215-4138-AEB0-819BBFC87F8C}"/>
    <cellStyle name="_Row2_Sim Plan 05-08 2 3" xfId="6895" xr:uid="{8BED77D2-0EA6-4CEF-9D6C-3F5E9F43FB2F}"/>
    <cellStyle name="_Row2_Sim Plan 05-08 2 3 2" xfId="14279" xr:uid="{FB95B56C-6B0B-43B1-A155-A0694A901C7E}"/>
    <cellStyle name="_Row2_Sim Plan 05-08 2 3 2 2" xfId="26790" xr:uid="{C096F143-03C7-41E7-BA43-73D64AF5436D}"/>
    <cellStyle name="_Row2_Sim Plan 05-08 2 3 3" xfId="20106" xr:uid="{DC65128D-7960-4BCA-BF1A-E5CF966AD7F5}"/>
    <cellStyle name="_Row2_Sim Plan 05-08 2 4" xfId="11322" xr:uid="{FECC3EC3-0838-4CEB-94BB-DD9BCC63489B}"/>
    <cellStyle name="_Row2_Sim Plan 05-08 2 4 2" xfId="24036" xr:uid="{798A733C-9F0B-4473-ABA2-40861DD44288}"/>
    <cellStyle name="_Row2_Sim Plan 05-08 3" xfId="3156" xr:uid="{79F3CAEC-71B2-499B-B19E-87FB86A8F768}"/>
    <cellStyle name="_Row2_Sim Plan 05-08 3 2" xfId="9041" xr:uid="{DD7A7CD7-25D1-4772-9824-16E62423C919}"/>
    <cellStyle name="_Row2_Sim Plan 05-08 3 2 2" xfId="16313" xr:uid="{B99932A7-E927-4738-8AA3-7CDF7E63D9CA}"/>
    <cellStyle name="_Row2_Sim Plan 05-08 3 2 2 2" xfId="28824" xr:uid="{01DE5E42-9699-4B6C-AD0C-90838AC8ED3B}"/>
    <cellStyle name="_Row2_Sim Plan 05-08 3 2 3" xfId="21925" xr:uid="{22DC5E60-2AAA-4942-8059-9109243A5452}"/>
    <cellStyle name="_Row2_Sim Plan 05-08 3 3" xfId="6894" xr:uid="{1A7241E6-CC85-44A1-BA7D-F96F1F508B41}"/>
    <cellStyle name="_Row2_Sim Plan 05-08 3 3 2" xfId="14278" xr:uid="{AEDE2141-8547-4F34-81DA-D54BBA2079F0}"/>
    <cellStyle name="_Row2_Sim Plan 05-08 3 3 2 2" xfId="26789" xr:uid="{D797CDD2-B00C-40EE-BCB7-167B64955223}"/>
    <cellStyle name="_Row2_Sim Plan 05-08 3 3 3" xfId="20105" xr:uid="{97D64BFB-246E-4A17-832A-5027B5CA1EEE}"/>
    <cellStyle name="_Row2_Sim Plan 05-08 3 4" xfId="10500" xr:uid="{B9276729-0D4C-4FFE-B3D4-EAA4662AC4FA}"/>
    <cellStyle name="_Row2_Sim Plan 05-08 3 4 2" xfId="23242" xr:uid="{76D5F4AF-C6C7-4C00-AC58-95712E88CE5A}"/>
    <cellStyle name="_Row2_Sim Plan 05-08 4" xfId="9039" xr:uid="{A9094188-3A59-472B-AC22-741D0CF55406}"/>
    <cellStyle name="_Row2_Sim Plan 05-08 4 2" xfId="16311" xr:uid="{FE6E1DE9-7D15-4175-8596-327412922A3F}"/>
    <cellStyle name="_Row2_Sim Plan 05-08 4 2 2" xfId="28822" xr:uid="{23B21D47-BFE7-4C24-B9ED-1D87F4B34115}"/>
    <cellStyle name="_Row2_Sim Plan 05-08 4 3" xfId="21923" xr:uid="{B709E9DA-00E2-4C36-9A51-732270FC27F6}"/>
    <cellStyle name="_Row2_Sim Plan 05-08 5" xfId="6896" xr:uid="{355FDD46-CB92-49D7-AA63-CE6DB77EE75C}"/>
    <cellStyle name="_Row2_Sim Plan 05-08 5 2" xfId="14280" xr:uid="{E50CF52D-BFC4-490B-818E-729A9795502E}"/>
    <cellStyle name="_Row2_Sim Plan 05-08 5 2 2" xfId="26791" xr:uid="{1887C70C-0EB4-4B3E-A6CE-BB8751A625A2}"/>
    <cellStyle name="_Row2_Sim Plan 05-08 5 3" xfId="20107" xr:uid="{0A777841-41E1-486C-BE28-A8E518042DCA}"/>
    <cellStyle name="_Row2_Sim Plan 05-08 6" xfId="10495" xr:uid="{6A111C81-8D66-422C-A0F5-47A3ED9ADA81}"/>
    <cellStyle name="_Row2_Sim Plan 05-08 6 2" xfId="23237" xr:uid="{465E4511-F6F6-47B3-A983-EBFE167E00AF}"/>
    <cellStyle name="_Row2_TDB Master File" xfId="3157" xr:uid="{71B2E062-9E8C-4DC1-A71F-856F337F1EDC}"/>
    <cellStyle name="_Row2_TDB Master File 2" xfId="3158" xr:uid="{2188B138-C2FE-4277-8BBE-CD76EB24B8D6}"/>
    <cellStyle name="_Row2_TDB Master File 2 2" xfId="9043" xr:uid="{C26CE139-FB28-452C-9AFA-037929C7353C}"/>
    <cellStyle name="_Row2_TDB Master File 2 2 2" xfId="16315" xr:uid="{05F86C86-8C12-44A9-BAC5-18E038CB5E49}"/>
    <cellStyle name="_Row2_TDB Master File 2 2 2 2" xfId="28826" xr:uid="{8EE33192-75BD-455F-81C1-D0F642939AC8}"/>
    <cellStyle name="_Row2_TDB Master File 2 2 3" xfId="21927" xr:uid="{F8C554BD-7C6E-44E9-A2C4-D78DCC0F1246}"/>
    <cellStyle name="_Row2_TDB Master File 2 3" xfId="6892" xr:uid="{B3BCDF7F-D47E-45D8-A33C-DDF9D6F7D897}"/>
    <cellStyle name="_Row2_TDB Master File 2 3 2" xfId="14276" xr:uid="{F3D0B4FC-E3B5-4599-8A2B-A611421E172D}"/>
    <cellStyle name="_Row2_TDB Master File 2 3 2 2" xfId="26787" xr:uid="{38DFC2AF-0D0B-4CB6-ADAA-84DB22CB650D}"/>
    <cellStyle name="_Row2_TDB Master File 2 3 3" xfId="20103" xr:uid="{65ED6796-195C-4109-A3E5-A732450589E2}"/>
    <cellStyle name="_Row2_TDB Master File 2 4" xfId="11268" xr:uid="{1FFC55AD-15BF-47B5-814E-DD83CFAD5A21}"/>
    <cellStyle name="_Row2_TDB Master File 2 4 2" xfId="23992" xr:uid="{C1D59C9D-65B5-4527-9D57-81A0819AE7F3}"/>
    <cellStyle name="_Row2_TDB Master File 3" xfId="3159" xr:uid="{D18E0024-27E6-4A47-92E7-0C1CDBDD9311}"/>
    <cellStyle name="_Row2_TDB Master File 3 2" xfId="9044" xr:uid="{B75BE54B-D0DA-4C99-AAAF-2C828B1B98A0}"/>
    <cellStyle name="_Row2_TDB Master File 3 2 2" xfId="16316" xr:uid="{6F1DF2CD-7648-4BEC-A7FE-D9AC95A27564}"/>
    <cellStyle name="_Row2_TDB Master File 3 2 2 2" xfId="28827" xr:uid="{3B87AFCF-2BEA-41A1-B0E0-2A2C4CF36FDC}"/>
    <cellStyle name="_Row2_TDB Master File 3 2 3" xfId="21928" xr:uid="{40938F3A-3E83-4D99-A3EF-C68A5CB3F78B}"/>
    <cellStyle name="_Row2_TDB Master File 3 3" xfId="6891" xr:uid="{82D3E586-A913-460E-99AF-742893E1768F}"/>
    <cellStyle name="_Row2_TDB Master File 3 3 2" xfId="14275" xr:uid="{02E4B45A-F1C3-40B0-81BD-7DA5F3D24F33}"/>
    <cellStyle name="_Row2_TDB Master File 3 3 2 2" xfId="26786" xr:uid="{00FD335A-D950-498E-8BBD-F7EDC51393A4}"/>
    <cellStyle name="_Row2_TDB Master File 3 3 3" xfId="20102" xr:uid="{4478E0D7-6EA0-495D-A43E-9C69EF16CA5F}"/>
    <cellStyle name="_Row2_TDB Master File 3 4" xfId="11272" xr:uid="{6D050F9E-AC3F-4B0B-88CC-4F21CAEAE78F}"/>
    <cellStyle name="_Row2_TDB Master File 3 4 2" xfId="23995" xr:uid="{81E3B2DC-3DB8-48D0-89E6-9715460F18A2}"/>
    <cellStyle name="_Row2_TDB Master File 4" xfId="9042" xr:uid="{0E73229F-0579-442C-BB14-C8D90B753850}"/>
    <cellStyle name="_Row2_TDB Master File 4 2" xfId="16314" xr:uid="{E385C1D4-BE36-461F-A834-0FAE19A0199B}"/>
    <cellStyle name="_Row2_TDB Master File 4 2 2" xfId="28825" xr:uid="{8FE7D358-C9D4-4D93-968B-F4AB5CECB6AC}"/>
    <cellStyle name="_Row2_TDB Master File 4 3" xfId="21926" xr:uid="{DBB9B18B-8A7B-4904-9C4F-54E738AB1DA3}"/>
    <cellStyle name="_Row2_TDB Master File 5" xfId="6893" xr:uid="{CC091F32-327D-436D-92B9-55E2683D5E94}"/>
    <cellStyle name="_Row2_TDB Master File 5 2" xfId="14277" xr:uid="{D3A37E09-D600-443F-ADA8-E95C5B72CCD4}"/>
    <cellStyle name="_Row2_TDB Master File 5 2 2" xfId="26788" xr:uid="{768D85DB-6BFE-4650-882E-91AA21790C1E}"/>
    <cellStyle name="_Row2_TDB Master File 5 3" xfId="20104" xr:uid="{F969C9E5-81AE-4914-992A-CF8961A80012}"/>
    <cellStyle name="_Row2_TDB Master File 6" xfId="11340" xr:uid="{E78BE2AF-499A-49F0-BA4F-53A4BF30B770}"/>
    <cellStyle name="_Row2_TDB Master File 6 2" xfId="24054" xr:uid="{EB489B2E-777F-4F78-81CF-A1870B6E3756}"/>
    <cellStyle name="_Row2_TDB_Iveco" xfId="3160" xr:uid="{8E1CB5E9-F8AD-4E26-97BF-AC2509D12E91}"/>
    <cellStyle name="_Row2_TDB_Iveco 2" xfId="3161" xr:uid="{BFBBC5F5-2E81-49FE-8A5F-0A7F6F57A388}"/>
    <cellStyle name="_Row2_TDB_Iveco 2 2" xfId="9046" xr:uid="{B6B5F314-F36F-480F-A2F0-7B4DC7E1F271}"/>
    <cellStyle name="_Row2_TDB_Iveco 2 2 2" xfId="16318" xr:uid="{E95FE57D-0B97-492A-8E76-C59CACA013B7}"/>
    <cellStyle name="_Row2_TDB_Iveco 2 2 2 2" xfId="28829" xr:uid="{BAE01F0E-0ED1-47BD-888D-48572904ECA8}"/>
    <cellStyle name="_Row2_TDB_Iveco 2 2 3" xfId="21930" xr:uid="{CA1C5A1D-BE7F-407C-9FFF-F2B3D2B4A170}"/>
    <cellStyle name="_Row2_TDB_Iveco 2 3" xfId="6889" xr:uid="{63FB2BAB-2998-45C0-955C-C1694B48F859}"/>
    <cellStyle name="_Row2_TDB_Iveco 2 3 2" xfId="14273" xr:uid="{8BF6C74E-41B8-4EBF-B657-CD9C4B7D959E}"/>
    <cellStyle name="_Row2_TDB_Iveco 2 3 2 2" xfId="26784" xr:uid="{63E3A355-330F-428C-AB46-5EFEAF2C17B3}"/>
    <cellStyle name="_Row2_TDB_Iveco 2 3 3" xfId="20100" xr:uid="{C26CE50E-AC91-4650-960E-21716A6B6950}"/>
    <cellStyle name="_Row2_TDB_Iveco 2 4" xfId="10506" xr:uid="{E78D3462-7142-4E35-A51F-9575D5FBFDDC}"/>
    <cellStyle name="_Row2_TDB_Iveco 2 4 2" xfId="23248" xr:uid="{31122CD4-80DA-4E40-A55C-1D6F300DEDD2}"/>
    <cellStyle name="_Row2_TDB_Iveco 3" xfId="3162" xr:uid="{8B062334-E3F9-4BC1-B065-F609016E798A}"/>
    <cellStyle name="_Row2_TDB_Iveco 3 2" xfId="9047" xr:uid="{408A9FE1-ABD4-46D5-982E-49EDBA9EC1C2}"/>
    <cellStyle name="_Row2_TDB_Iveco 3 2 2" xfId="16319" xr:uid="{91A689B7-496B-4252-89E8-12F310C2508E}"/>
    <cellStyle name="_Row2_TDB_Iveco 3 2 2 2" xfId="28830" xr:uid="{4A7272DA-29B7-434A-971F-E02969E88B6C}"/>
    <cellStyle name="_Row2_TDB_Iveco 3 2 3" xfId="21931" xr:uid="{23CA3AD0-A9F1-4664-B76A-4EB2258FF697}"/>
    <cellStyle name="_Row2_TDB_Iveco 3 3" xfId="6888" xr:uid="{77A80167-28A2-41B9-8901-9015227407B8}"/>
    <cellStyle name="_Row2_TDB_Iveco 3 3 2" xfId="14272" xr:uid="{28288BE6-10CA-46AC-A665-42836AEB08DF}"/>
    <cellStyle name="_Row2_TDB_Iveco 3 3 2 2" xfId="26783" xr:uid="{7CD24881-5DF5-4C8A-B917-5FB8ADC0CAE0}"/>
    <cellStyle name="_Row2_TDB_Iveco 3 3 3" xfId="20099" xr:uid="{78589A20-07BB-4514-A9DA-E95699548292}"/>
    <cellStyle name="_Row2_TDB_Iveco 3 4" xfId="10511" xr:uid="{EEE97A3E-A947-450F-991B-5B38D556F919}"/>
    <cellStyle name="_Row2_TDB_Iveco 3 4 2" xfId="23253" xr:uid="{CFBB0452-078B-4337-8CA8-FBA0D075A247}"/>
    <cellStyle name="_Row2_TDB_Iveco 4" xfId="9045" xr:uid="{E81A503C-84CC-4237-8706-1215FF13D05A}"/>
    <cellStyle name="_Row2_TDB_Iveco 4 2" xfId="16317" xr:uid="{2B722A9F-10D7-4900-832D-61F69775D840}"/>
    <cellStyle name="_Row2_TDB_Iveco 4 2 2" xfId="28828" xr:uid="{0A406B0E-1369-4576-AD38-74D001F3F427}"/>
    <cellStyle name="_Row2_TDB_Iveco 4 3" xfId="21929" xr:uid="{94A8BCA5-442C-4F55-98E0-F81842284505}"/>
    <cellStyle name="_Row2_TDB_Iveco 5" xfId="6890" xr:uid="{82A553AC-73CD-46E8-A98B-2EB82627E380}"/>
    <cellStyle name="_Row2_TDB_Iveco 5 2" xfId="14274" xr:uid="{AC2CD90B-CA35-46F2-83E2-6D25F8FF62CE}"/>
    <cellStyle name="_Row2_TDB_Iveco 5 2 2" xfId="26785" xr:uid="{97F43DE9-922C-4595-8559-FB05B489AA76}"/>
    <cellStyle name="_Row2_TDB_Iveco 5 3" xfId="20101" xr:uid="{3DCE91EE-E902-4DFF-A3CB-5FA9B6550DDE}"/>
    <cellStyle name="_Row2_TDB_Iveco 6" xfId="10501" xr:uid="{916AF0A4-C8A8-4E92-B76A-8158AB13410E}"/>
    <cellStyle name="_Row2_TDB_Iveco 6 2" xfId="23243" xr:uid="{5522B520-C94E-4791-A9BD-A205EDF8A03C}"/>
    <cellStyle name="_Row2_Teksid Proventi Oneri full year" xfId="3163" xr:uid="{844F2536-E17A-4B1A-B0E5-EDAEBD756F6F}"/>
    <cellStyle name="_Row2_trimestri bozza" xfId="3164" xr:uid="{2EC14C6A-75E4-48B1-A90A-61B11DA2D912}"/>
    <cellStyle name="_Row2_trimestri bozza1" xfId="3165" xr:uid="{10438486-B9AF-4C77-BE88-6AF6CBA8F8C9}"/>
    <cellStyle name="_Row2_Varianze" xfId="3166" xr:uid="{AF36E145-A57A-4CD6-9D8F-E255342BDB26}"/>
    <cellStyle name="_Row2_varianze Auto" xfId="3167" xr:uid="{35435D75-1A4B-4D35-A279-1328820AA871}"/>
    <cellStyle name="_Row2_Working Capital Grafici" xfId="3168" xr:uid="{A0A50B32-2F1B-414D-A032-65F80DED87D4}"/>
    <cellStyle name="_Row2_Working Capital Grafici 2" xfId="3169" xr:uid="{B5F77D98-C934-4281-9EBD-FB88A304DA1E}"/>
    <cellStyle name="_Row2_Working Capital Grafici 2 2" xfId="9054" xr:uid="{13A3A58E-82D0-48FA-A2E7-0DA6126CBA04}"/>
    <cellStyle name="_Row2_Working Capital Grafici 2 2 2" xfId="16326" xr:uid="{3F4AEF43-8E77-4119-A3AF-AE41A88B3F68}"/>
    <cellStyle name="_Row2_Working Capital Grafici 2 2 2 2" xfId="28837" xr:uid="{AB2481D6-A9E2-448C-9987-F9FE6F007DB5}"/>
    <cellStyle name="_Row2_Working Capital Grafici 2 2 3" xfId="21938" xr:uid="{E464336B-BE0A-4468-A2BD-FE96F82AEC1B}"/>
    <cellStyle name="_Row2_Working Capital Grafici 2 3" xfId="6883" xr:uid="{4EA27BD7-EEA6-48A4-9C90-47E2D971632D}"/>
    <cellStyle name="_Row2_Working Capital Grafici 2 3 2" xfId="14270" xr:uid="{6EFED78A-9537-4621-894F-8D28A106B136}"/>
    <cellStyle name="_Row2_Working Capital Grafici 2 3 2 2" xfId="26781" xr:uid="{17A72F08-5DA3-44B7-B148-75EC891FA264}"/>
    <cellStyle name="_Row2_Working Capital Grafici 2 3 3" xfId="20094" xr:uid="{4AF37358-AAE3-43B3-B270-8C5FA04351CA}"/>
    <cellStyle name="_Row2_Working Capital Grafici 2 4" xfId="11357" xr:uid="{0C361FDF-C14C-48D8-9813-6A0EE7C82AFE}"/>
    <cellStyle name="_Row2_Working Capital Grafici 2 4 2" xfId="24071" xr:uid="{F57B571B-AD0D-45E1-A2B6-86C5AAFC696B}"/>
    <cellStyle name="_Row2_Working Capital Grafici 3" xfId="3170" xr:uid="{B7EC393E-1A4E-4225-8089-61CC84500663}"/>
    <cellStyle name="_Row2_Working Capital Grafici 3 2" xfId="9055" xr:uid="{494FFBA9-50AA-436B-8BF5-3D736A2286D1}"/>
    <cellStyle name="_Row2_Working Capital Grafici 3 2 2" xfId="16327" xr:uid="{A3A36B88-D5B3-4286-A38B-E514BB2169A4}"/>
    <cellStyle name="_Row2_Working Capital Grafici 3 2 2 2" xfId="28838" xr:uid="{395B3BA6-D3F5-4EC6-971D-A2DAD1707D87}"/>
    <cellStyle name="_Row2_Working Capital Grafici 3 2 3" xfId="21939" xr:uid="{5D5E6349-D674-404B-9C3F-23593B9066D4}"/>
    <cellStyle name="_Row2_Working Capital Grafici 3 3" xfId="6882" xr:uid="{7F79A3A7-622C-4FF4-914B-159A916985EC}"/>
    <cellStyle name="_Row2_Working Capital Grafici 3 3 2" xfId="14269" xr:uid="{F6073722-F710-4C8E-AB23-47C8A06777CF}"/>
    <cellStyle name="_Row2_Working Capital Grafici 3 3 2 2" xfId="26780" xr:uid="{FBE47A78-78FD-421D-AB7F-5F000B9C33E8}"/>
    <cellStyle name="_Row2_Working Capital Grafici 3 3 3" xfId="20093" xr:uid="{5DBA0ABE-9D81-4D92-9888-24BB0A54B749}"/>
    <cellStyle name="_Row2_Working Capital Grafici 3 4" xfId="11449" xr:uid="{3FDB3CD5-E57F-4FF9-9A87-4BB0990DCE9A}"/>
    <cellStyle name="_Row2_Working Capital Grafici 3 4 2" xfId="24163" xr:uid="{608E73F5-AAB5-4581-8021-E9D28FAA7C5D}"/>
    <cellStyle name="_Row2_Working Capital Grafici 4" xfId="9053" xr:uid="{129D0C59-2F5A-40CA-8E7D-731BC3FCCA3B}"/>
    <cellStyle name="_Row2_Working Capital Grafici 4 2" xfId="16325" xr:uid="{73DE580F-CF8F-4F78-880D-C07D990E33B6}"/>
    <cellStyle name="_Row2_Working Capital Grafici 4 2 2" xfId="28836" xr:uid="{2532FF6A-2234-4A50-9F94-3AAE90941B79}"/>
    <cellStyle name="_Row2_Working Capital Grafici 4 3" xfId="21937" xr:uid="{85F8B317-890A-4FE2-8BBB-0E05EC2BCE6E}"/>
    <cellStyle name="_Row2_Working Capital Grafici 5" xfId="6884" xr:uid="{E781798D-8185-4857-9889-79C1E6B67DC0}"/>
    <cellStyle name="_Row2_Working Capital Grafici 5 2" xfId="14271" xr:uid="{BF0B2C35-FC78-47D9-9675-30FA5FB96C05}"/>
    <cellStyle name="_Row2_Working Capital Grafici 5 2 2" xfId="26782" xr:uid="{87E8947B-6697-473B-BFE2-315E700F885D}"/>
    <cellStyle name="_Row2_Working Capital Grafici 5 3" xfId="20095" xr:uid="{E491F40A-049C-427A-B61E-98A7349E7056}"/>
    <cellStyle name="_Row2_Working Capital Grafici 6" xfId="13190" xr:uid="{28D87243-D8FC-4C7C-8607-FB2CDA5CB25A}"/>
    <cellStyle name="_Row2_Working Capital Grafici 6 2" xfId="25883" xr:uid="{5B33BF29-3FD9-4C6D-B1F1-9CA96690D11E}"/>
    <cellStyle name="_Row2_z-Riconciliazione 2 qt. c.f. analisti" xfId="3171" xr:uid="{6A57D248-C739-4CFC-B20E-318EEA8A9637}"/>
    <cellStyle name="_Row3" xfId="3172" xr:uid="{7A731F76-9D10-401B-AD09-703638E1469A}"/>
    <cellStyle name="_Row3_09-CNH Flash report-2004_DB_frz_bis" xfId="3173" xr:uid="{A5FA92B8-17D4-4B26-811A-B307CEB1C992}"/>
    <cellStyle name="_Row3_arg" xfId="3174" xr:uid="{C72F10E2-E2FA-4C6A-8FA0-9A9D6CD786C5}"/>
    <cellStyle name="_Row3_CF Fiat Rof5 Analisti" xfId="3175" xr:uid="{BE7513FE-9DC4-49A5-866D-18845D0A9E2A}"/>
    <cellStyle name="_Row3_MIS2" xfId="3176" xr:uid="{4DD987CB-62C2-47E7-823F-5A0700486388}"/>
    <cellStyle name="_Row3_z-Riconciliazione 2 qt. c.f. analisti" xfId="3177" xr:uid="{0BC05A61-51E0-4EE7-849C-8CFCC23165A4}"/>
    <cellStyle name="_Row4" xfId="3178" xr:uid="{B5C939AF-5764-43F5-B598-40C0B303ED4D}"/>
    <cellStyle name="_Row4_09-CNH Flash report-2004_DB_frz_bis" xfId="3179" xr:uid="{F9C67D43-4F66-4168-AD2A-93AF7AC96C47}"/>
    <cellStyle name="_Row4_arg" xfId="3180" xr:uid="{6B5A5EF2-54B3-4E14-8080-AF36AC66D5CB}"/>
    <cellStyle name="_Row4_CF Fiat Rof5 Analisti" xfId="3181" xr:uid="{5C03ECC8-8D48-4668-8D69-5BC840200130}"/>
    <cellStyle name="_Row4_MIS2" xfId="3182" xr:uid="{F5A6765B-5B02-4069-829E-9C6427B0197E}"/>
    <cellStyle name="_Row4_z-Riconciliazione 2 qt. c.f. analisti" xfId="3183" xr:uid="{4D335BA2-B32E-452D-8E71-9473245CCAF6}"/>
    <cellStyle name="_Row5" xfId="3184" xr:uid="{6BB2A6AE-16F9-4425-B8BA-6682F8525A32}"/>
    <cellStyle name="_Row5_09-CNH Flash report-2004_DB_frz_bis" xfId="3185" xr:uid="{E60E7E3B-659A-41FC-9C14-345339190569}"/>
    <cellStyle name="_Row5_arg" xfId="3186" xr:uid="{9D43AC13-CC4A-4D6A-886A-31EE4B0BABC4}"/>
    <cellStyle name="_Row5_CF Fiat Rof5 Analisti" xfId="3187" xr:uid="{1CC203E1-4BB0-4F32-85E7-9A829D889D48}"/>
    <cellStyle name="_Row5_MIS2" xfId="3188" xr:uid="{F782C05B-10D6-4F1B-B657-0959F6AE5FE5}"/>
    <cellStyle name="_Row5_z-Riconciliazione 2 qt. c.f. analisti" xfId="3189" xr:uid="{390DB58C-8B91-4478-8A23-1770BAA16976}"/>
    <cellStyle name="_Row6" xfId="3190" xr:uid="{BD4E05FF-E848-423E-BF0E-B117B7DA0A3A}"/>
    <cellStyle name="_Row6_09-CNH Flash report-2004_DB_frz_bis" xfId="3191" xr:uid="{1B26AC44-0EF9-4A7B-811F-9408A0A37B58}"/>
    <cellStyle name="_Row6_arg" xfId="3192" xr:uid="{4D15C510-6C62-44EA-A5D8-315B9F762E20}"/>
    <cellStyle name="_Row6_CF Fiat Rof5 Analisti" xfId="3193" xr:uid="{3CF7C282-03C4-4F05-B4BD-95C1DD32229B}"/>
    <cellStyle name="_Row6_MIS2" xfId="3194" xr:uid="{62C02A3E-9691-40E7-9A43-4533A19F16D7}"/>
    <cellStyle name="_Row6_z-Riconciliazione 2 qt. c.f. analisti" xfId="3195" xr:uid="{4F183367-DD82-4458-8ED4-1A62F4480CD2}"/>
    <cellStyle name="_Row7" xfId="3196" xr:uid="{930CAF5D-7683-464C-8CBD-0BF16D6D125F}"/>
    <cellStyle name="_Row7_09-CNH Flash report-2004_DB_frz_bis" xfId="3197" xr:uid="{1D981183-A869-463E-99B3-F1DDD5B8073B}"/>
    <cellStyle name="_Row7_arg" xfId="3198" xr:uid="{3C04D6CC-F2A3-418A-BDB2-23600ADB457A}"/>
    <cellStyle name="_Row7_CF Fiat Rof5 Analisti" xfId="3199" xr:uid="{CD087FEB-8F0F-4A1F-B6D3-CC39723C8751}"/>
    <cellStyle name="_Row7_F3 FY - Gross Profit analysis rev1" xfId="3200" xr:uid="{0BA05C0F-CAC4-4695-BD32-B134CE192D7D}"/>
    <cellStyle name="_Row7_MIS2" xfId="3201" xr:uid="{37E8824E-4F83-47B9-A967-E6D79F54D4F4}"/>
    <cellStyle name="_Row7_z-Riconciliazione 2 qt. c.f. analisti" xfId="3202" xr:uid="{A5FB6057-FD68-4184-ABC3-3A0539711A5E}"/>
    <cellStyle name="_TOP TENv2" xfId="3203" xr:uid="{B6A0FBC1-92CD-45F7-BAA3-924D933B1821}"/>
    <cellStyle name="’Ê‰Ý_laroux" xfId="3204" xr:uid="{05399C7E-CC4C-4C5C-8E6C-0EDEC2402E2D}"/>
    <cellStyle name="–¢’è‹`" xfId="3205" xr:uid="{1CA0FD42-8AB7-4B9F-AD91-6B3DB7644101}"/>
    <cellStyle name="=C:\WINDOWS\SYSTEM32\COMMAND.COM" xfId="3206" xr:uid="{F12C3F23-C747-40C6-B64C-3D140BE95164}"/>
    <cellStyle name="•W?_BOOKSHIP" xfId="3207" xr:uid="{F4ECB754-B0A4-4DD0-9324-CB9B10ACAAD6}"/>
    <cellStyle name="•W€_—\”õŒR" xfId="3208" xr:uid="{BEF00C5C-F2FF-4924-A871-E7DE33A03901}"/>
    <cellStyle name="•W_Door_Con asia" xfId="3209" xr:uid="{E0E91D6E-CBB8-4A14-A75D-FDAB6712D023}"/>
    <cellStyle name="1000-sep (2 dec)_Simaff OFA 1012 2001 BP2002 " xfId="3210" xr:uid="{1BC7AA6E-8E33-4C22-BFEE-C2CFFBE6F8C7}"/>
    <cellStyle name="1000-sep (heltal)_Simaff OFA 1012 2001 BP2002 " xfId="3211" xr:uid="{D3E1DA01-1C32-4B59-B2BF-3E27BC99491C}"/>
    <cellStyle name="¹éºÐÀ²_±âÅ¸" xfId="3212" xr:uid="{44667476-C9C1-4AA7-B447-E871233A5840}"/>
    <cellStyle name="20% - Accent1 2" xfId="3214" xr:uid="{86E0D9E1-9428-46D9-89D0-BB9075D80B38}"/>
    <cellStyle name="20% - Accent1 3" xfId="3213" xr:uid="{A3E21852-B7F6-4B39-BE90-80C395F45BD9}"/>
    <cellStyle name="20% - Accent2 2" xfId="3216" xr:uid="{78263ED1-06FA-44C0-81A3-CCA750F78FF2}"/>
    <cellStyle name="20% - Accent2 3" xfId="3215" xr:uid="{D0521B8B-3215-423B-9307-A112D8AEE4D0}"/>
    <cellStyle name="20% - Accent3 2" xfId="3218" xr:uid="{27237BA6-750D-440C-990E-F629C70C650B}"/>
    <cellStyle name="20% - Accent3 3" xfId="3217" xr:uid="{19B0A0A5-F461-4F0D-A815-0445BB33644D}"/>
    <cellStyle name="20% - Accent4 2" xfId="3220" xr:uid="{8A1B3ACA-66E8-4617-9782-706F772A1099}"/>
    <cellStyle name="20% - Accent4 3" xfId="3219" xr:uid="{8249AAAD-9DDA-4813-B1C0-3B600C017AA2}"/>
    <cellStyle name="20% - Accent5 2" xfId="3222" xr:uid="{B91C66E2-6C85-42F7-A8A5-59254CD5F5BD}"/>
    <cellStyle name="20% - Accent5 3" xfId="3221" xr:uid="{1CC12484-A5BF-4CFE-88F4-615DCB4D702F}"/>
    <cellStyle name="20% - Accent6 2" xfId="3224" xr:uid="{905490A7-686C-4E5E-8467-C473F3EDF7A2}"/>
    <cellStyle name="20% - Accent6 3" xfId="3223" xr:uid="{F665AFC5-046D-458B-B936-0202A06F807D}"/>
    <cellStyle name="20% - Colore 1 2" xfId="3225" xr:uid="{F56A3535-43DC-493C-84D4-313ED6A10E4F}"/>
    <cellStyle name="20% - Colore 1 2 2" xfId="3226" xr:uid="{DC1E3A63-9F05-4918-8230-11D31E93430E}"/>
    <cellStyle name="20% - Colore 1 2 2 2" xfId="3227" xr:uid="{596508B0-E89D-439C-AB6A-4334116037BD}"/>
    <cellStyle name="20% - Colore 1 2 2 3" xfId="3228" xr:uid="{1723F435-2F33-4CA7-B717-F871C904FD6F}"/>
    <cellStyle name="20% - Colore 1 2 3" xfId="3229" xr:uid="{C5A8E3AC-D9CC-445F-9B13-292521EFA959}"/>
    <cellStyle name="20% - Colore 1 2 3 2" xfId="3230" xr:uid="{C73A5EC8-41EB-4DAB-A359-55CF60C5B968}"/>
    <cellStyle name="20% - Colore 1 2 4" xfId="3231" xr:uid="{9233AA40-06B3-429A-974A-EA3D2E1B68F7}"/>
    <cellStyle name="20% - Colore 1 2 5" xfId="3232" xr:uid="{FA4D1756-52C2-4381-BAE8-088B56AE75FD}"/>
    <cellStyle name="20% - Colore 2 2" xfId="3233" xr:uid="{756D8609-0E27-4C72-BD67-7F943015CD94}"/>
    <cellStyle name="20% - Colore 2 2 2" xfId="3234" xr:uid="{007D5D7B-1361-44F4-B378-AB0A2D9E25F6}"/>
    <cellStyle name="20% - Colore 2 2 2 2" xfId="3235" xr:uid="{D22D6545-870F-47A4-807C-1C608A36D708}"/>
    <cellStyle name="20% - Colore 2 2 2 3" xfId="3236" xr:uid="{EBBF2E46-5722-4194-B19B-769C2654351B}"/>
    <cellStyle name="20% - Colore 2 2 3" xfId="3237" xr:uid="{A1414D39-734F-43C2-B1BB-42A12D55DD88}"/>
    <cellStyle name="20% - Colore 2 2 3 2" xfId="3238" xr:uid="{D8847518-4924-4C19-86EA-4AAD8F54AF3F}"/>
    <cellStyle name="20% - Colore 2 2 4" xfId="3239" xr:uid="{00FCA489-C830-4884-B751-0D8BE51C854A}"/>
    <cellStyle name="20% - Colore 2 2 5" xfId="3240" xr:uid="{DF43A416-DF8B-46D1-8A10-6F111A3FE587}"/>
    <cellStyle name="20% - Colore 3 2" xfId="3241" xr:uid="{20581914-798C-4CBF-8B57-781DF495F419}"/>
    <cellStyle name="20% - Colore 3 2 2" xfId="3242" xr:uid="{AEC238E3-8F3B-441F-9689-CEEEBA2C5F4F}"/>
    <cellStyle name="20% - Colore 3 2 2 2" xfId="3243" xr:uid="{2B6EE825-DD6A-47E6-8071-9E4F123F33BA}"/>
    <cellStyle name="20% - Colore 3 2 2 3" xfId="3244" xr:uid="{F4641584-5CF5-4748-AD09-8B1EDE71B03F}"/>
    <cellStyle name="20% - Colore 3 2 3" xfId="3245" xr:uid="{03F0434D-40A4-4905-91F7-529E33045F07}"/>
    <cellStyle name="20% - Colore 3 2 3 2" xfId="3246" xr:uid="{EB3D4CEC-D44D-4172-B438-884664147523}"/>
    <cellStyle name="20% - Colore 3 2 4" xfId="3247" xr:uid="{E6C97546-A251-43AD-BF3D-3A302E8F3009}"/>
    <cellStyle name="20% - Colore 3 2 5" xfId="3248" xr:uid="{571178EA-328E-4542-B373-1022D8E1A163}"/>
    <cellStyle name="20% - Colore 4 2" xfId="3249" xr:uid="{7D2D3A4C-0C94-4153-998E-E7E8A361372F}"/>
    <cellStyle name="20% - Colore 4 2 2" xfId="3250" xr:uid="{411F976E-EC3A-4260-A53A-C176BBB181D6}"/>
    <cellStyle name="20% - Colore 4 2 2 2" xfId="3251" xr:uid="{AEE26E51-1560-4C22-A9CF-10A93F9AC298}"/>
    <cellStyle name="20% - Colore 4 2 2 3" xfId="3252" xr:uid="{678B3122-C62F-4EB6-9E93-79A721F12B6C}"/>
    <cellStyle name="20% - Colore 4 2 3" xfId="3253" xr:uid="{09DC6186-7C54-4458-A713-A41C01570289}"/>
    <cellStyle name="20% - Colore 4 2 3 2" xfId="3254" xr:uid="{E4F5EC61-0659-4AE1-A4C3-7A84718C51C8}"/>
    <cellStyle name="20% - Colore 4 2 4" xfId="3255" xr:uid="{4D7BAE6B-8A47-4094-9FC7-8CDA09CA6F12}"/>
    <cellStyle name="20% - Colore 4 2 5" xfId="3256" xr:uid="{9695B90E-D856-4191-A4E4-616D5810E898}"/>
    <cellStyle name="20% - Colore 5 2" xfId="3257" xr:uid="{8DAFDB25-50DB-49E8-AAA8-899A12B20A6B}"/>
    <cellStyle name="20% - Colore 5 2 2" xfId="3258" xr:uid="{4DBDB7D1-6083-44E1-AF57-531211AD2516}"/>
    <cellStyle name="20% - Colore 5 2 2 2" xfId="3259" xr:uid="{CFA27725-FE90-4083-A40B-6DA2AFE5985F}"/>
    <cellStyle name="20% - Colore 5 2 2 3" xfId="3260" xr:uid="{5B61C138-5BE6-4F3F-A221-3C54F8003098}"/>
    <cellStyle name="20% - Colore 5 2 3" xfId="3261" xr:uid="{3801A067-818B-4250-887C-2C3635C74C27}"/>
    <cellStyle name="20% - Colore 5 2 3 2" xfId="3262" xr:uid="{EE7C3025-A587-40E9-8565-C80FC417CCAC}"/>
    <cellStyle name="20% - Colore 5 2 4" xfId="3263" xr:uid="{ED4876DF-20F1-43FA-AD3F-AC0A57E5F282}"/>
    <cellStyle name="20% - Colore 5 2 5" xfId="3264" xr:uid="{96641D7B-2B1C-4D95-B579-BC9E6778C7ED}"/>
    <cellStyle name="20% - Colore 6 2" xfId="3265" xr:uid="{099ADDEE-823F-4576-81D6-94C66276039E}"/>
    <cellStyle name="20% - Colore 6 2 2" xfId="3266" xr:uid="{127ED34C-5A18-4D9B-9742-CE5127F15760}"/>
    <cellStyle name="20% - Colore 6 2 2 2" xfId="3267" xr:uid="{C43BA444-B734-4753-8797-14A8F3DC99E9}"/>
    <cellStyle name="20% - Colore 6 2 2 3" xfId="3268" xr:uid="{59431CCC-59A7-4911-BC70-027E448B2813}"/>
    <cellStyle name="20% - Colore 6 2 3" xfId="3269" xr:uid="{E76D3D6A-AF86-4478-A5C8-266AC4A1A89A}"/>
    <cellStyle name="20% - Colore 6 2 3 2" xfId="3270" xr:uid="{7305DB57-3918-4A84-8069-23FAB9DA7D6D}"/>
    <cellStyle name="20% - Colore 6 2 4" xfId="3271" xr:uid="{9746B1BC-12E4-420C-A4F8-E545BF71BB07}"/>
    <cellStyle name="20% - Colore 6 2 5" xfId="3272" xr:uid="{F0AEA660-556A-4CAD-971A-58EFE9BB5A1A}"/>
    <cellStyle name="20% - Ênfase1" xfId="3273" xr:uid="{3B2CA08E-505A-4B09-8C9C-410D38913838}"/>
    <cellStyle name="20% - Ênfase1 2" xfId="3274" xr:uid="{E1A632C1-9A14-4A9C-8529-27CB4DF18F93}"/>
    <cellStyle name="20% - Ênfase1 2 2" xfId="3275" xr:uid="{D5596B4B-B26F-4F3E-BC1C-D3769512CAA8}"/>
    <cellStyle name="20% - Ênfase1 2 2 2" xfId="3276" xr:uid="{6D02EAA2-1B1A-4198-89B0-060FE072DC47}"/>
    <cellStyle name="20% - Ênfase1 2 2 3" xfId="3277" xr:uid="{067F8CA0-CEBC-47E2-B326-088436D4B525}"/>
    <cellStyle name="20% - Ênfase1 2 3" xfId="3278" xr:uid="{B39793E0-F5A5-4952-85F9-E552831C1B6C}"/>
    <cellStyle name="20% - Ênfase1 2 3 2" xfId="3279" xr:uid="{60E76DCF-24F2-4959-9D84-24AC53A6B463}"/>
    <cellStyle name="20% - Ênfase1 2 4" xfId="3280" xr:uid="{78356F54-61DD-4012-9864-FDEA6C5CEDAF}"/>
    <cellStyle name="20% - Ênfase1 2 5" xfId="3281" xr:uid="{56459E52-00CB-464A-8578-28F95C899CAE}"/>
    <cellStyle name="20% - Ênfase2" xfId="3282" xr:uid="{DBD3F759-1F7A-4846-897C-08B403B51FC5}"/>
    <cellStyle name="20% - Ênfase2 2" xfId="3283" xr:uid="{E37C0B2D-FB9B-4931-A27F-3AFDACE2EE2B}"/>
    <cellStyle name="20% - Ênfase2 2 2" xfId="3284" xr:uid="{53967A87-4AAF-46D8-9496-9904D611F0A9}"/>
    <cellStyle name="20% - Ênfase2 2 2 2" xfId="3285" xr:uid="{7618B13D-8D7F-4368-B1AF-557D903D7464}"/>
    <cellStyle name="20% - Ênfase2 2 2 3" xfId="3286" xr:uid="{2F999AD1-6C12-4F8C-BD7C-D15F3FA5760E}"/>
    <cellStyle name="20% - Ênfase2 2 3" xfId="3287" xr:uid="{2EF8315D-54D0-4D42-A058-BF52BC4E42B8}"/>
    <cellStyle name="20% - Ênfase2 2 3 2" xfId="3288" xr:uid="{750E3D3D-A5B5-440C-ABD3-3F7664FC88B3}"/>
    <cellStyle name="20% - Ênfase2 2 4" xfId="3289" xr:uid="{6CECCFAD-FE61-4BA5-ACF9-70C794317DFF}"/>
    <cellStyle name="20% - Ênfase2 2 5" xfId="3290" xr:uid="{11C102D8-CCD9-475E-94B1-6B4CA258B3E7}"/>
    <cellStyle name="20% - Ênfase3" xfId="3291" xr:uid="{18E6050B-2669-423D-8E1A-0CE17A53FB78}"/>
    <cellStyle name="20% - Ênfase3 2" xfId="3292" xr:uid="{37B416E7-8917-4896-AF8A-BF5CCBE9222A}"/>
    <cellStyle name="20% - Ênfase3 2 2" xfId="3293" xr:uid="{DFF069C9-5E8D-4E9C-B7D9-9176ED40D85F}"/>
    <cellStyle name="20% - Ênfase3 2 2 2" xfId="3294" xr:uid="{7C92D520-69BA-4A8A-ADD2-60595DC0C533}"/>
    <cellStyle name="20% - Ênfase3 2 2 3" xfId="3295" xr:uid="{B6228DD4-71A2-4371-9458-2BE8B2D2C51C}"/>
    <cellStyle name="20% - Ênfase3 2 3" xfId="3296" xr:uid="{92BC197B-A6D8-433A-A6AE-AA9746DAFD7D}"/>
    <cellStyle name="20% - Ênfase3 2 3 2" xfId="3297" xr:uid="{B686AA9A-5EE3-4088-B497-21FBBA08EB4E}"/>
    <cellStyle name="20% - Ênfase3 2 4" xfId="3298" xr:uid="{19444E3C-2166-4EDC-94E4-B619C66D712B}"/>
    <cellStyle name="20% - Ênfase3 2 5" xfId="3299" xr:uid="{2C6AA737-DDFA-43A7-B33E-66B8BB5DF6AF}"/>
    <cellStyle name="20% - Ênfase4" xfId="3300" xr:uid="{633BD548-49BF-4DD8-A5F7-0261F83D22F6}"/>
    <cellStyle name="20% - Ênfase4 2" xfId="3301" xr:uid="{906380D7-24A3-4009-BC09-351CB2E2FA92}"/>
    <cellStyle name="20% - Ênfase4 2 2" xfId="3302" xr:uid="{18302F66-AE4E-4426-B152-C36CA8F46FC1}"/>
    <cellStyle name="20% - Ênfase4 2 2 2" xfId="3303" xr:uid="{C6038E43-7E0E-4322-AF7F-03FAE6143F9A}"/>
    <cellStyle name="20% - Ênfase4 2 2 3" xfId="3304" xr:uid="{8FE6C502-CF28-42DB-98E2-B67F17A043C8}"/>
    <cellStyle name="20% - Ênfase4 2 3" xfId="3305" xr:uid="{297942E6-EBDB-410B-B225-3137AC2EDF78}"/>
    <cellStyle name="20% - Ênfase4 2 3 2" xfId="3306" xr:uid="{1B23211D-7FF5-496C-9594-D53AE7C43C3E}"/>
    <cellStyle name="20% - Ênfase4 2 4" xfId="3307" xr:uid="{43FA6BD0-6B13-4AE4-B026-DFF59C9197B7}"/>
    <cellStyle name="20% - Ênfase4 2 5" xfId="3308" xr:uid="{197706BC-4D75-463F-8C8C-193ACD90EE43}"/>
    <cellStyle name="20% - Ênfase5" xfId="3309" xr:uid="{4A90A09F-69FF-4D74-869C-6F0B9FDED20F}"/>
    <cellStyle name="20% - Ênfase5 2" xfId="3310" xr:uid="{FFCF642E-9316-4C21-8755-1BA3B0ECC080}"/>
    <cellStyle name="20% - Ênfase5 2 2" xfId="3311" xr:uid="{B09F8898-79FE-4326-884E-227E195F9CE2}"/>
    <cellStyle name="20% - Ênfase5 2 2 2" xfId="3312" xr:uid="{11CA2E3E-4848-43B0-9B2F-1153A6AEB4F0}"/>
    <cellStyle name="20% - Ênfase5 2 2 3" xfId="3313" xr:uid="{69B1AE1A-1CC8-40FA-A6DB-A57928DF1577}"/>
    <cellStyle name="20% - Ênfase5 2 3" xfId="3314" xr:uid="{63E6C96A-EDC0-435B-B432-0F597FB31C35}"/>
    <cellStyle name="20% - Ênfase5 2 3 2" xfId="3315" xr:uid="{ED858673-86CA-40AF-8DC7-A01CCBDC2372}"/>
    <cellStyle name="20% - Ênfase5 2 4" xfId="3316" xr:uid="{C9A853F6-F95F-4296-A727-A548D5223B12}"/>
    <cellStyle name="20% - Ênfase5 2 5" xfId="3317" xr:uid="{798EFBAF-7D21-4F03-8F70-C7EE3021A932}"/>
    <cellStyle name="20% - Ênfase6" xfId="3318" xr:uid="{9F307926-6E47-46C8-92C0-6AB0E2031143}"/>
    <cellStyle name="20% - Ênfase6 2" xfId="3319" xr:uid="{15EA3F66-0650-42C6-84B4-8BAAAD3261F9}"/>
    <cellStyle name="20% - Ênfase6 2 2" xfId="3320" xr:uid="{3C64FF1A-7F83-4B41-887B-46453DF505BF}"/>
    <cellStyle name="20% - Ênfase6 2 2 2" xfId="3321" xr:uid="{6D264300-8D49-45EE-B734-513BDFD7EA06}"/>
    <cellStyle name="20% - Ênfase6 2 2 3" xfId="3322" xr:uid="{C1580D27-70CD-4AC6-9F3A-C985CE9F75E2}"/>
    <cellStyle name="20% - Ênfase6 2 3" xfId="3323" xr:uid="{96FE0C80-803E-41C4-9120-9D576636920D}"/>
    <cellStyle name="20% - Ênfase6 2 3 2" xfId="3324" xr:uid="{3F2A8EBD-350A-4682-93A9-CC0F99D102BE}"/>
    <cellStyle name="20% - Ênfase6 2 4" xfId="3325" xr:uid="{B2BE7C10-76E8-4D01-AA55-05F8FA29D79C}"/>
    <cellStyle name="20% - Ênfase6 2 5" xfId="3326" xr:uid="{26F7A0A4-2F8F-42F1-BA48-D7745307FD0F}"/>
    <cellStyle name="40% - Accent1 2" xfId="3328" xr:uid="{9E8FAA20-400F-49D3-8769-5372E7EB7D1C}"/>
    <cellStyle name="40% - Accent1 3" xfId="3327" xr:uid="{1290D481-C887-44B1-9341-1DA2BDEBF259}"/>
    <cellStyle name="40% - Accent2 2" xfId="3330" xr:uid="{03791C16-3D47-4329-8EE9-87837B96BAFA}"/>
    <cellStyle name="40% - Accent2 3" xfId="3329" xr:uid="{9D07D77B-30AD-4655-9780-FAC4E7BB1135}"/>
    <cellStyle name="40% - Accent3 2" xfId="3332" xr:uid="{3A7D988B-3779-4805-AC88-206DF3F2F6B5}"/>
    <cellStyle name="40% - Accent3 3" xfId="3331" xr:uid="{C45B6D3A-A556-4D02-996A-C41162863907}"/>
    <cellStyle name="40% - Accent4 2" xfId="3334" xr:uid="{29B08EC9-4E8A-40D9-A43E-090495074AAE}"/>
    <cellStyle name="40% - Accent4 3" xfId="3333" xr:uid="{36341B52-8984-4B2A-A8EB-AB2BF8C5FDEB}"/>
    <cellStyle name="40% - Accent5 2" xfId="3336" xr:uid="{273A0E7F-93B2-4D63-8D00-C554F9F8607B}"/>
    <cellStyle name="40% - Accent5 3" xfId="3335" xr:uid="{8246E5D9-48E9-4474-857B-27837D876975}"/>
    <cellStyle name="40% - Accent6 2" xfId="3338" xr:uid="{7DB37101-CF3E-4A7E-A36A-73E8907D9604}"/>
    <cellStyle name="40% - Accent6 3" xfId="3337" xr:uid="{9B623117-5278-4348-BD74-BD175E1F0BEA}"/>
    <cellStyle name="40% - Colore 1 2" xfId="3339" xr:uid="{6F7E1771-AB40-43D8-830A-57B407EAD489}"/>
    <cellStyle name="40% - Colore 1 2 2" xfId="3340" xr:uid="{6715AB97-5CC4-4EA1-B008-FF995115E70A}"/>
    <cellStyle name="40% - Colore 1 2 2 2" xfId="3341" xr:uid="{54F6EC2B-E0A5-46CE-A870-32E8426E7537}"/>
    <cellStyle name="40% - Colore 1 2 2 3" xfId="3342" xr:uid="{6AFBBD9C-4F8D-4132-BCC4-6E3F3A7CCDF5}"/>
    <cellStyle name="40% - Colore 1 2 3" xfId="3343" xr:uid="{C23E82E0-A420-4553-89F2-1D5DBCFB09C3}"/>
    <cellStyle name="40% - Colore 1 2 3 2" xfId="3344" xr:uid="{1FD5CED7-5B55-4355-9186-F0F1AB0112E4}"/>
    <cellStyle name="40% - Colore 1 2 4" xfId="3345" xr:uid="{735AB23E-6BD1-486E-A35C-35404B6BA842}"/>
    <cellStyle name="40% - Colore 1 2 5" xfId="3346" xr:uid="{EC8A605B-6466-4C35-88AB-E2405920E2A3}"/>
    <cellStyle name="40% - Colore 2 2" xfId="3347" xr:uid="{7BA7A5FD-9E2E-4601-A1E4-7C603E4A2F54}"/>
    <cellStyle name="40% - Colore 2 2 2" xfId="3348" xr:uid="{CDB3DE0D-0D1A-4463-8840-D65C3962ED7B}"/>
    <cellStyle name="40% - Colore 2 2 2 2" xfId="3349" xr:uid="{02BB5618-36EC-427C-A20E-1FA66EA61728}"/>
    <cellStyle name="40% - Colore 2 2 2 3" xfId="3350" xr:uid="{7822C843-3B50-46F5-89D3-4D72CB1F8327}"/>
    <cellStyle name="40% - Colore 2 2 3" xfId="3351" xr:uid="{6C125DC3-1A41-4593-9538-49A504CA2E0E}"/>
    <cellStyle name="40% - Colore 2 2 3 2" xfId="3352" xr:uid="{9DDE0149-0D0D-4D7F-9A76-F56511B644C5}"/>
    <cellStyle name="40% - Colore 2 2 4" xfId="3353" xr:uid="{0AD7C627-6FF4-4CA1-BACE-7021BD572E5B}"/>
    <cellStyle name="40% - Colore 2 2 5" xfId="3354" xr:uid="{9D833E33-37BB-44ED-8E86-D1157B140AE1}"/>
    <cellStyle name="40% - Colore 3 2" xfId="3355" xr:uid="{7078DEF0-CC6A-4475-9894-61A54FE9D145}"/>
    <cellStyle name="40% - Colore 3 2 2" xfId="3356" xr:uid="{D8CAB862-D920-4CCC-9E4F-7A70E073CE62}"/>
    <cellStyle name="40% - Colore 3 2 2 2" xfId="3357" xr:uid="{F176CA1A-5046-4B82-A311-30E0DD4821F4}"/>
    <cellStyle name="40% - Colore 3 2 2 3" xfId="3358" xr:uid="{4252C7ED-1F5A-48A1-95E5-62ACB0C10DCD}"/>
    <cellStyle name="40% - Colore 3 2 3" xfId="3359" xr:uid="{FEB87A99-BAA1-4229-8D34-D336D947372A}"/>
    <cellStyle name="40% - Colore 3 2 3 2" xfId="3360" xr:uid="{B8DB8EE2-258B-4388-B321-FD4DE62DB25B}"/>
    <cellStyle name="40% - Colore 3 2 4" xfId="3361" xr:uid="{4EB22F6A-E4E5-4345-8718-D62CC72B2FDA}"/>
    <cellStyle name="40% - Colore 3 2 5" xfId="3362" xr:uid="{A273DAD4-1C59-42A2-848C-626E39601F82}"/>
    <cellStyle name="40% - Colore 4 2" xfId="3363" xr:uid="{973630C6-F6DD-43D3-9E66-5745D2F45385}"/>
    <cellStyle name="40% - Colore 4 2 2" xfId="3364" xr:uid="{6B8B34BB-F491-4144-BA71-D3FCF2AAB3EB}"/>
    <cellStyle name="40% - Colore 4 2 2 2" xfId="3365" xr:uid="{098CBDEF-70E3-4317-88D1-20579813A443}"/>
    <cellStyle name="40% - Colore 4 2 2 3" xfId="3366" xr:uid="{E776BD08-C55F-4773-B0F9-082ABC45101D}"/>
    <cellStyle name="40% - Colore 4 2 3" xfId="3367" xr:uid="{3A53E291-12EC-4AA2-B2ED-B55F63A08C3D}"/>
    <cellStyle name="40% - Colore 4 2 3 2" xfId="3368" xr:uid="{5F12F351-2D45-4361-B3C1-CC87B5F0CC30}"/>
    <cellStyle name="40% - Colore 4 2 4" xfId="3369" xr:uid="{A7165DF2-1E02-4D45-9F84-953ACAAD57F6}"/>
    <cellStyle name="40% - Colore 4 2 5" xfId="3370" xr:uid="{2F0BD398-F5CE-4A7C-A2D8-AB2B90E7EF09}"/>
    <cellStyle name="40% - Colore 5 2" xfId="3371" xr:uid="{09A89BDF-AFAF-410A-BA8D-36409498B4E2}"/>
    <cellStyle name="40% - Colore 5 2 2" xfId="3372" xr:uid="{D87BBF67-5643-4C7F-B227-852FC98C6147}"/>
    <cellStyle name="40% - Colore 5 2 2 2" xfId="3373" xr:uid="{072AC415-3DA8-4B12-9F7F-A6CDC6FCB204}"/>
    <cellStyle name="40% - Colore 5 2 2 3" xfId="3374" xr:uid="{A6E68840-E356-4989-9E9E-CA1A8FFB80D5}"/>
    <cellStyle name="40% - Colore 5 2 3" xfId="3375" xr:uid="{0F9BF06C-F58E-42D7-B02B-894961E2F0A3}"/>
    <cellStyle name="40% - Colore 5 2 3 2" xfId="3376" xr:uid="{9CD10D99-D942-45C4-96A4-32E6B1B9EFDB}"/>
    <cellStyle name="40% - Colore 5 2 4" xfId="3377" xr:uid="{6489383A-8D33-41B0-9085-1F2709835518}"/>
    <cellStyle name="40% - Colore 5 2 5" xfId="3378" xr:uid="{F6235934-C557-4A12-84FE-23FDF54AC3CA}"/>
    <cellStyle name="40% - Colore 6 2" xfId="3379" xr:uid="{D43001D0-23FF-4AD7-899E-9A7B17D74743}"/>
    <cellStyle name="40% - Colore 6 2 2" xfId="3380" xr:uid="{23EA0FE8-80D2-47AE-B6CB-AD9BD19C49F7}"/>
    <cellStyle name="40% - Colore 6 2 2 2" xfId="3381" xr:uid="{89BFA430-71E8-4D4B-89B8-224CF43E848E}"/>
    <cellStyle name="40% - Colore 6 2 2 3" xfId="3382" xr:uid="{5433F089-D0DD-422E-9924-2FE5CE473E8F}"/>
    <cellStyle name="40% - Colore 6 2 3" xfId="3383" xr:uid="{519E76B3-02F8-4EA9-AC53-F9E1C1E2B046}"/>
    <cellStyle name="40% - Colore 6 2 3 2" xfId="3384" xr:uid="{29D9DD68-44D1-4DF7-B379-69B6BA2C4496}"/>
    <cellStyle name="40% - Colore 6 2 4" xfId="3385" xr:uid="{97BAE11E-EC90-4584-9C67-EC56BE974421}"/>
    <cellStyle name="40% - Colore 6 2 5" xfId="3386" xr:uid="{8CFF71B0-4EB6-44F4-B77D-844D1018B67D}"/>
    <cellStyle name="40% - Ênfase1" xfId="3387" xr:uid="{6C408036-0F42-4E8F-AEAD-CE6663B83677}"/>
    <cellStyle name="40% - Ênfase1 2" xfId="3388" xr:uid="{18A6B234-3B36-4C4B-9C60-8A071F087CF7}"/>
    <cellStyle name="40% - Ênfase1 2 2" xfId="3389" xr:uid="{B3FCB967-CC9C-42C7-A546-1977861E5A80}"/>
    <cellStyle name="40% - Ênfase1 2 2 2" xfId="3390" xr:uid="{4FCB1D04-BF36-4A65-90BE-99D339266556}"/>
    <cellStyle name="40% - Ênfase1 2 2 3" xfId="3391" xr:uid="{E5D86D48-4042-485F-B519-317143A3B9AF}"/>
    <cellStyle name="40% - Ênfase1 2 3" xfId="3392" xr:uid="{81C9E6EA-8EF9-476B-86F5-6BDE8376293D}"/>
    <cellStyle name="40% - Ênfase1 2 3 2" xfId="3393" xr:uid="{2F90D6A9-DEB3-4142-9A60-26AB87F326FB}"/>
    <cellStyle name="40% - Ênfase1 2 4" xfId="3394" xr:uid="{DFDDAF12-ABED-424D-A5F1-0DE3EA84F4A2}"/>
    <cellStyle name="40% - Ênfase1 2 5" xfId="3395" xr:uid="{E5B2739B-11CC-4E2B-A280-536E1D269F0C}"/>
    <cellStyle name="40% - Ênfase2" xfId="3396" xr:uid="{7BE41B57-644C-4955-8190-5C1F26B8913D}"/>
    <cellStyle name="40% - Ênfase2 2" xfId="3397" xr:uid="{45245A50-0E95-4D91-A5E2-5DC3C288EB92}"/>
    <cellStyle name="40% - Ênfase2 2 2" xfId="3398" xr:uid="{33BFDA9F-B5B6-4427-9A73-BE66FD6C5ECA}"/>
    <cellStyle name="40% - Ênfase2 2 2 2" xfId="3399" xr:uid="{4B3138EC-851D-496D-8951-76471E065446}"/>
    <cellStyle name="40% - Ênfase2 2 2 3" xfId="3400" xr:uid="{B430FAD5-04A3-4080-9DED-93EA153EC912}"/>
    <cellStyle name="40% - Ênfase2 2 3" xfId="3401" xr:uid="{0EEF3B49-B7BF-4524-81CB-32D20149A0CB}"/>
    <cellStyle name="40% - Ênfase2 2 3 2" xfId="3402" xr:uid="{0D3ECF11-DFFE-458A-900B-C606D9C23A81}"/>
    <cellStyle name="40% - Ênfase2 2 4" xfId="3403" xr:uid="{CA6CBF5A-A838-469E-8583-08D1A9D31093}"/>
    <cellStyle name="40% - Ênfase2 2 5" xfId="3404" xr:uid="{0BD9EFA4-AD7C-4BBC-833C-22DA8AF7350D}"/>
    <cellStyle name="40% - Ênfase3" xfId="3405" xr:uid="{9A6311D3-2E70-4203-A18C-7F8756E54D9F}"/>
    <cellStyle name="40% - Ênfase3 2" xfId="3406" xr:uid="{03CFAEB3-575B-4A6E-BF62-9CF4C3203B2B}"/>
    <cellStyle name="40% - Ênfase3 2 2" xfId="3407" xr:uid="{50DA7C30-DFF0-469E-A25A-48D0FA8DD3DD}"/>
    <cellStyle name="40% - Ênfase3 2 2 2" xfId="3408" xr:uid="{C3A242DD-5A3B-4A33-801A-C4591B49F9C6}"/>
    <cellStyle name="40% - Ênfase3 2 2 3" xfId="3409" xr:uid="{CEA3F01C-A261-4C18-8D9D-B0091ABE1544}"/>
    <cellStyle name="40% - Ênfase3 2 3" xfId="3410" xr:uid="{9E9009E6-F183-41BE-8832-22D79E915C15}"/>
    <cellStyle name="40% - Ênfase3 2 3 2" xfId="3411" xr:uid="{411D7A1A-99F9-4A89-9920-825607B52A4F}"/>
    <cellStyle name="40% - Ênfase3 2 4" xfId="3412" xr:uid="{F4890F26-AEB4-411F-972B-D6744A786A2B}"/>
    <cellStyle name="40% - Ênfase3 2 5" xfId="3413" xr:uid="{7F901813-B5B7-435E-8EBE-F17AEE945D23}"/>
    <cellStyle name="40% - Ênfase4" xfId="3414" xr:uid="{189E0F88-305B-4FAE-BE74-513AF0537B96}"/>
    <cellStyle name="40% - Ênfase4 2" xfId="3415" xr:uid="{F2B7E729-B70D-48E8-A6B2-C0B5F2EA884E}"/>
    <cellStyle name="40% - Ênfase4 2 2" xfId="3416" xr:uid="{57C58FC5-515B-4BB7-8DE9-1A53C65AE044}"/>
    <cellStyle name="40% - Ênfase4 2 2 2" xfId="3417" xr:uid="{F9C8EADF-1C3D-4456-B47B-B007E08D6ACA}"/>
    <cellStyle name="40% - Ênfase4 2 2 3" xfId="3418" xr:uid="{E3A088EA-03CC-4D9C-A260-D39B75D0F163}"/>
    <cellStyle name="40% - Ênfase4 2 3" xfId="3419" xr:uid="{450261AF-46BE-41E6-9788-19C4870CF6BC}"/>
    <cellStyle name="40% - Ênfase4 2 3 2" xfId="3420" xr:uid="{FB7EE549-D42E-4B2F-BF75-DBEC5BE59B6D}"/>
    <cellStyle name="40% - Ênfase4 2 4" xfId="3421" xr:uid="{B7547566-018D-4E70-9710-7B942A8881BB}"/>
    <cellStyle name="40% - Ênfase4 2 5" xfId="3422" xr:uid="{21F70EAC-188B-479B-8CA3-1057C55DAA8F}"/>
    <cellStyle name="40% - Ênfase5" xfId="3423" xr:uid="{D32CDA47-9210-4B52-8BF4-245F3BA845FD}"/>
    <cellStyle name="40% - Ênfase5 2" xfId="3424" xr:uid="{8FE3246C-CC0F-419F-B0F2-CE91AB99242F}"/>
    <cellStyle name="40% - Ênfase5 2 2" xfId="3425" xr:uid="{18AB8A31-722D-4D16-9F06-92BC78F06E90}"/>
    <cellStyle name="40% - Ênfase5 2 2 2" xfId="3426" xr:uid="{2C712ECF-BEBD-4E3E-A0AF-3DD08EC1B594}"/>
    <cellStyle name="40% - Ênfase5 2 2 3" xfId="3427" xr:uid="{2DE0804D-AE3B-4049-886B-320AEFAC2ADD}"/>
    <cellStyle name="40% - Ênfase5 2 3" xfId="3428" xr:uid="{FF131754-FF3B-4164-93EC-A4F08D70F712}"/>
    <cellStyle name="40% - Ênfase5 2 3 2" xfId="3429" xr:uid="{7F6895E7-D955-4490-9499-89064013125E}"/>
    <cellStyle name="40% - Ênfase5 2 4" xfId="3430" xr:uid="{8350896D-0B33-4BEA-BC0C-32013F81916A}"/>
    <cellStyle name="40% - Ênfase5 2 5" xfId="3431" xr:uid="{EB126C2F-994D-4908-9F88-D3008B9C6A5B}"/>
    <cellStyle name="40% - Ênfase6" xfId="3432" xr:uid="{0ADECB04-A6EE-404D-B019-77303BF2A469}"/>
    <cellStyle name="40% - Ênfase6 2" xfId="3433" xr:uid="{894E6360-8D19-477C-A2C8-0BEB6DC866D1}"/>
    <cellStyle name="40% - Ênfase6 2 2" xfId="3434" xr:uid="{49A0F9BB-487D-4E63-A409-6F327635330A}"/>
    <cellStyle name="40% - Ênfase6 2 2 2" xfId="3435" xr:uid="{2AB4BFBE-3158-4475-9F5B-66499134032B}"/>
    <cellStyle name="40% - Ênfase6 2 2 3" xfId="3436" xr:uid="{2EF45BD7-EEF4-4DF5-B8AB-9B5CBB5A66C2}"/>
    <cellStyle name="40% - Ênfase6 2 3" xfId="3437" xr:uid="{F09179E4-1A5F-4F00-8949-12BD52D72862}"/>
    <cellStyle name="40% - Ênfase6 2 3 2" xfId="3438" xr:uid="{70465FAD-5BE3-4004-B6E8-BFAB4F12B33F}"/>
    <cellStyle name="40% - Ênfase6 2 4" xfId="3439" xr:uid="{8038779B-BB5E-4A97-8907-EE216356BCB2}"/>
    <cellStyle name="40% - Ênfase6 2 5" xfId="3440" xr:uid="{33D7191F-35C9-4C86-9747-A3E4E1DFB494}"/>
    <cellStyle name="60% - Accent1 2" xfId="3442" xr:uid="{D4566FF0-9822-4167-9A67-6497E703E7FC}"/>
    <cellStyle name="60% - Accent1 3" xfId="3441" xr:uid="{E274A871-ED8C-4F8D-BAE8-DD04BC4C730E}"/>
    <cellStyle name="60% - Accent2 2" xfId="3444" xr:uid="{146B236A-495F-4659-9EFE-4DB3E065EEEC}"/>
    <cellStyle name="60% - Accent2 3" xfId="3443" xr:uid="{BD712623-8BB6-41EE-A34F-38121DAF24AA}"/>
    <cellStyle name="60% - Accent3 2" xfId="3446" xr:uid="{1B124BA4-A480-49EC-8D74-840D5FAFD9DE}"/>
    <cellStyle name="60% - Accent3 3" xfId="3445" xr:uid="{E149FDB7-B2A9-4EBA-9D9C-2D40EB654433}"/>
    <cellStyle name="60% - Accent4 2" xfId="3448" xr:uid="{22D91702-10FA-4BEC-AB9B-0C3F6142AAB9}"/>
    <cellStyle name="60% - Accent4 3" xfId="3447" xr:uid="{C53AB588-B783-4429-BFEC-F46037499271}"/>
    <cellStyle name="60% - Accent5 2" xfId="3450" xr:uid="{3B697FD2-6985-4306-BB0A-AA801DDF2CAE}"/>
    <cellStyle name="60% - Accent5 3" xfId="3449" xr:uid="{A189CCBA-1E05-425D-BC70-0473FD35A491}"/>
    <cellStyle name="60% - Accent6 2" xfId="3452" xr:uid="{61E4D159-9C2A-49E8-951A-1BE4BC76137B}"/>
    <cellStyle name="60% - Accent6 3" xfId="3451" xr:uid="{442D96BD-6DA7-48BC-84B3-D1F0DC591C12}"/>
    <cellStyle name="60% - Colore 1 2" xfId="3453" xr:uid="{C2A49977-DE3A-4361-859D-D43B1508CAFC}"/>
    <cellStyle name="60% - Colore 1 2 2" xfId="3454" xr:uid="{B4E6F079-D2F1-40C3-A308-466709BBDAB4}"/>
    <cellStyle name="60% - Colore 1 2 2 2" xfId="3455" xr:uid="{9B088B30-EEEA-4454-BEF0-78B1C70BA65E}"/>
    <cellStyle name="60% - Colore 1 2 2 3" xfId="3456" xr:uid="{229568FC-4487-47A4-B52F-9E607E511F9A}"/>
    <cellStyle name="60% - Colore 1 2 3" xfId="3457" xr:uid="{E97AC11F-63CE-4C50-8159-34D977305194}"/>
    <cellStyle name="60% - Colore 1 2 3 2" xfId="3458" xr:uid="{94A6E219-8BEB-4382-9C7F-BB612990F213}"/>
    <cellStyle name="60% - Colore 1 2 4" xfId="3459" xr:uid="{F954770B-8673-4808-AB8B-ED7ADE4EFC33}"/>
    <cellStyle name="60% - Colore 1 2 5" xfId="3460" xr:uid="{03D6BC77-648B-49E0-AA95-A6AA3C4DF75F}"/>
    <cellStyle name="60% - Colore 2 2" xfId="3461" xr:uid="{DFC24182-8D16-4810-9ACB-507AD880DD0A}"/>
    <cellStyle name="60% - Colore 2 2 2" xfId="3462" xr:uid="{4D21F4E4-9065-4FB8-8439-8DEF4982A1E7}"/>
    <cellStyle name="60% - Colore 2 2 2 2" xfId="3463" xr:uid="{44ECCE78-F6FE-4933-AE59-A0B348E25F49}"/>
    <cellStyle name="60% - Colore 2 2 2 3" xfId="3464" xr:uid="{D9525CCC-F291-4B3A-AD23-E933C31FFE17}"/>
    <cellStyle name="60% - Colore 2 2 3" xfId="3465" xr:uid="{1A8C6522-6E79-4F20-9557-45F4A187A959}"/>
    <cellStyle name="60% - Colore 2 2 3 2" xfId="3466" xr:uid="{5FF9BB22-6BCC-45B6-8C98-BD0872C0683F}"/>
    <cellStyle name="60% - Colore 2 2 4" xfId="3467" xr:uid="{9A935F3D-38F8-4540-9AD6-C3EAB46E30B4}"/>
    <cellStyle name="60% - Colore 2 2 5" xfId="3468" xr:uid="{D6A843F1-2971-46DA-AAA3-AF7DA7C9056E}"/>
    <cellStyle name="60% - Colore 3 2" xfId="3469" xr:uid="{FB29B613-E1AA-45F2-BE20-3105FBD2131C}"/>
    <cellStyle name="60% - Colore 3 2 2" xfId="3470" xr:uid="{81728E8B-97DC-441C-86E1-D08170C756BC}"/>
    <cellStyle name="60% - Colore 3 2 2 2" xfId="3471" xr:uid="{D818E3A1-972E-422B-98B2-3F91CCB99973}"/>
    <cellStyle name="60% - Colore 3 2 2 3" xfId="3472" xr:uid="{14D59182-DDF3-4297-A096-E8E03F52FD7E}"/>
    <cellStyle name="60% - Colore 3 2 3" xfId="3473" xr:uid="{83672375-3BD5-45AB-A469-254C27B435DF}"/>
    <cellStyle name="60% - Colore 3 2 3 2" xfId="3474" xr:uid="{38CD4B9A-0BFC-4F9A-8585-D5095DC611B2}"/>
    <cellStyle name="60% - Colore 3 2 4" xfId="3475" xr:uid="{17AC20D9-770E-4B84-9514-50B1F823040E}"/>
    <cellStyle name="60% - Colore 3 2 5" xfId="3476" xr:uid="{F84CB37A-68A3-4420-87C6-917729BA0C47}"/>
    <cellStyle name="60% - Colore 4 2" xfId="3477" xr:uid="{363A674F-97EE-442A-986E-FC59C7B79977}"/>
    <cellStyle name="60% - Colore 4 2 2" xfId="3478" xr:uid="{0F4BF8F2-EA96-4DB9-BAE6-5E1FED496E31}"/>
    <cellStyle name="60% - Colore 4 2 2 2" xfId="3479" xr:uid="{53F7B861-5866-446A-922B-0811D1AC62B6}"/>
    <cellStyle name="60% - Colore 4 2 2 3" xfId="3480" xr:uid="{F47A33E8-FC56-439A-896C-F54BD39A328D}"/>
    <cellStyle name="60% - Colore 4 2 3" xfId="3481" xr:uid="{59580B24-991D-4F37-98CE-1426FAC33C15}"/>
    <cellStyle name="60% - Colore 4 2 3 2" xfId="3482" xr:uid="{CB58DD3C-AF2B-4C1A-B7F4-5E0E6A6A8D83}"/>
    <cellStyle name="60% - Colore 4 2 4" xfId="3483" xr:uid="{70DC3302-62B3-487B-AC0A-59C7A107A47A}"/>
    <cellStyle name="60% - Colore 4 2 5" xfId="3484" xr:uid="{8D2F6C76-F4DF-4043-A653-384D819F1F9D}"/>
    <cellStyle name="60% - Colore 5 2" xfId="3485" xr:uid="{16D9B752-ABDD-4C58-B30D-73D369514788}"/>
    <cellStyle name="60% - Colore 5 2 2" xfId="3486" xr:uid="{F402BAA8-3346-46CA-8469-EA440132088A}"/>
    <cellStyle name="60% - Colore 5 2 2 2" xfId="3487" xr:uid="{F669A726-54FA-4B71-BA64-43C3E0A169DF}"/>
    <cellStyle name="60% - Colore 5 2 2 3" xfId="3488" xr:uid="{5BEC2ACE-2EC4-4FF7-A416-7037D402F98F}"/>
    <cellStyle name="60% - Colore 5 2 3" xfId="3489" xr:uid="{C011C7D2-DF0C-44D2-9A59-4DB28FD6B61F}"/>
    <cellStyle name="60% - Colore 5 2 3 2" xfId="3490" xr:uid="{A1E5D34B-20B5-4CF6-AFF6-147EC56D4C9B}"/>
    <cellStyle name="60% - Colore 5 2 4" xfId="3491" xr:uid="{947A1B18-838F-4FEA-85E8-FFD9F16E1EC7}"/>
    <cellStyle name="60% - Colore 5 2 5" xfId="3492" xr:uid="{248244C1-BA76-424A-AFF4-81AA6769E821}"/>
    <cellStyle name="60% - Colore 6 2" xfId="3493" xr:uid="{4F878AD7-0047-40F8-ABB7-B3CCD04F7634}"/>
    <cellStyle name="60% - Colore 6 2 2" xfId="3494" xr:uid="{A7E292AC-F7B8-4208-ADDC-0DFD03719E43}"/>
    <cellStyle name="60% - Colore 6 2 2 2" xfId="3495" xr:uid="{925D0BEE-AAA2-4F9F-A749-97565656E869}"/>
    <cellStyle name="60% - Colore 6 2 2 3" xfId="3496" xr:uid="{479446BB-D8B9-4F86-B35C-172C338A615D}"/>
    <cellStyle name="60% - Colore 6 2 3" xfId="3497" xr:uid="{061EFE64-1D85-4EFB-8149-EC2EF16D4C81}"/>
    <cellStyle name="60% - Colore 6 2 3 2" xfId="3498" xr:uid="{901F0666-F7B6-4481-90C6-1163576E12D7}"/>
    <cellStyle name="60% - Colore 6 2 4" xfId="3499" xr:uid="{C16159FE-6525-4CE4-A231-933738DDB78F}"/>
    <cellStyle name="60% - Colore 6 2 5" xfId="3500" xr:uid="{C4AE7579-F6E2-40E1-A62B-FA7F8E5728CC}"/>
    <cellStyle name="60% - Ênfase1" xfId="3501" xr:uid="{B37EEF2F-A69E-43BE-BB98-B3F37ACE9D94}"/>
    <cellStyle name="60% - Ênfase1 2" xfId="3502" xr:uid="{D46C56B0-B044-4E0A-A1B0-F8624DA7A81F}"/>
    <cellStyle name="60% - Ênfase1 2 2" xfId="3503" xr:uid="{9273E931-1B94-4C3D-9B3B-5C6878C5E292}"/>
    <cellStyle name="60% - Ênfase1 2 2 2" xfId="3504" xr:uid="{B8BCBFB1-0EE7-4327-B649-2F23054FA735}"/>
    <cellStyle name="60% - Ênfase1 2 2 3" xfId="3505" xr:uid="{CA79E14C-B8CC-4CF6-868C-3D44FBFD5013}"/>
    <cellStyle name="60% - Ênfase1 2 3" xfId="3506" xr:uid="{C5F301DF-D8C4-4ADD-B93A-739BF68549FE}"/>
    <cellStyle name="60% - Ênfase1 2 3 2" xfId="3507" xr:uid="{4F7788D3-3123-481E-925B-50BC22F69CFC}"/>
    <cellStyle name="60% - Ênfase1 2 4" xfId="3508" xr:uid="{A0F27644-45D3-42D9-888B-98A844E91C71}"/>
    <cellStyle name="60% - Ênfase2" xfId="3509" xr:uid="{64A44F47-D78A-451B-BFAD-4E6B10646A3E}"/>
    <cellStyle name="60% - Ênfase2 2" xfId="3510" xr:uid="{7D215DE9-A77C-447C-8863-89A53F2536E3}"/>
    <cellStyle name="60% - Ênfase2 2 2" xfId="3511" xr:uid="{E20AAE83-AC99-42C2-9E7B-00C767E78CAB}"/>
    <cellStyle name="60% - Ênfase2 2 2 2" xfId="3512" xr:uid="{78ADF522-3839-4F41-8202-9F197F70DCA9}"/>
    <cellStyle name="60% - Ênfase2 2 2 3" xfId="3513" xr:uid="{24A635A4-05C9-461C-B997-68E56A43CC58}"/>
    <cellStyle name="60% - Ênfase2 2 3" xfId="3514" xr:uid="{F4923C4E-8C4D-48AE-8BD6-F7C1D217BCE4}"/>
    <cellStyle name="60% - Ênfase2 2 3 2" xfId="3515" xr:uid="{BDDCB543-6F56-44D9-AA02-DA3F28D192E9}"/>
    <cellStyle name="60% - Ênfase2 2 4" xfId="3516" xr:uid="{1522DB06-5817-43D2-92CA-E691A16E54C1}"/>
    <cellStyle name="60% - Ênfase3" xfId="3517" xr:uid="{28F0D467-E738-4AF0-8925-A3D9BF8CBBF4}"/>
    <cellStyle name="60% - Ênfase3 2" xfId="3518" xr:uid="{36C643F6-C49C-4F91-8135-E48BCC134736}"/>
    <cellStyle name="60% - Ênfase3 2 2" xfId="3519" xr:uid="{125A4D55-7C01-4922-8591-D7496C9D68C8}"/>
    <cellStyle name="60% - Ênfase3 2 2 2" xfId="3520" xr:uid="{5428F71D-25C2-4E83-B111-A715AEBE9648}"/>
    <cellStyle name="60% - Ênfase3 2 2 3" xfId="3521" xr:uid="{93B93792-36B9-4342-8C9A-CEA3B6549E9F}"/>
    <cellStyle name="60% - Ênfase3 2 3" xfId="3522" xr:uid="{4D018D78-B619-4481-83D9-EB3DE617CA47}"/>
    <cellStyle name="60% - Ênfase3 2 3 2" xfId="3523" xr:uid="{7607A9A4-AE53-4872-8E8D-F995B45D8F06}"/>
    <cellStyle name="60% - Ênfase3 2 4" xfId="3524" xr:uid="{42B96D25-6A7E-4D13-A6B2-76AB1335F84F}"/>
    <cellStyle name="60% - Ênfase4" xfId="3525" xr:uid="{00C9E6D8-E45D-4766-974B-AE24F8415574}"/>
    <cellStyle name="60% - Ênfase4 2" xfId="3526" xr:uid="{45F1984C-69CB-4588-A391-FBB7537DC614}"/>
    <cellStyle name="60% - Ênfase4 2 2" xfId="3527" xr:uid="{FE5707E4-1C6B-42D8-AD6F-7D1BDBE47164}"/>
    <cellStyle name="60% - Ênfase4 2 2 2" xfId="3528" xr:uid="{2F32A75E-CD43-4306-96F8-67D6B1315F0A}"/>
    <cellStyle name="60% - Ênfase4 2 2 3" xfId="3529" xr:uid="{345A798F-5FA8-458E-B084-47BB655CBC6E}"/>
    <cellStyle name="60% - Ênfase4 2 3" xfId="3530" xr:uid="{D84E0B3D-0286-4F45-906D-51890B223458}"/>
    <cellStyle name="60% - Ênfase4 2 3 2" xfId="3531" xr:uid="{42AD1D90-F6D9-467B-89DF-BBC9101D7473}"/>
    <cellStyle name="60% - Ênfase4 2 4" xfId="3532" xr:uid="{7E6DECCA-224E-403B-94AB-F2CCA88285B4}"/>
    <cellStyle name="60% - Ênfase5" xfId="3533" xr:uid="{487D92F3-2C26-4C9B-A49D-ED9E8885503B}"/>
    <cellStyle name="60% - Ênfase5 2" xfId="3534" xr:uid="{1FB512DB-2E13-4B6D-8780-672E6BCFF588}"/>
    <cellStyle name="60% - Ênfase5 2 2" xfId="3535" xr:uid="{2A0A36F1-A738-48F7-B1A6-AED2A62BA422}"/>
    <cellStyle name="60% - Ênfase5 2 2 2" xfId="3536" xr:uid="{22C7B655-FE9C-4F5D-8D1B-4D374F272516}"/>
    <cellStyle name="60% - Ênfase5 2 2 3" xfId="3537" xr:uid="{28500579-19CA-47FB-AC5A-8EF5DF05C424}"/>
    <cellStyle name="60% - Ênfase5 2 3" xfId="3538" xr:uid="{77F216F8-BB82-4044-8135-6B45ACE2E881}"/>
    <cellStyle name="60% - Ênfase5 2 3 2" xfId="3539" xr:uid="{C9549399-4661-4E64-9C52-A2E219EAA3CA}"/>
    <cellStyle name="60% - Ênfase5 2 4" xfId="3540" xr:uid="{0AC56FDA-B313-4D29-B0B5-D4FB350CF3C7}"/>
    <cellStyle name="60% - Ênfase6" xfId="3541" xr:uid="{004BB657-B635-4B72-90ED-415FF73B49A2}"/>
    <cellStyle name="60% - Ênfase6 2" xfId="3542" xr:uid="{BEAFE94A-E813-4C92-8EFA-3CB0E94AEA0E}"/>
    <cellStyle name="60% - Ênfase6 2 2" xfId="3543" xr:uid="{5EDA350C-412C-47AA-A818-325DC2ED4633}"/>
    <cellStyle name="60% - Ênfase6 2 2 2" xfId="3544" xr:uid="{2D36154C-E44A-40B4-B42D-7DCDF16CC731}"/>
    <cellStyle name="60% - Ênfase6 2 2 3" xfId="3545" xr:uid="{06E05E78-9132-4C53-8C5C-DDE2296BB5EA}"/>
    <cellStyle name="60% - Ênfase6 2 3" xfId="3546" xr:uid="{31090DD2-898A-4F2E-8323-A3BF04D3D709}"/>
    <cellStyle name="60% - Ênfase6 2 3 2" xfId="3547" xr:uid="{A63C3F7C-632A-4D8C-98F1-3C06C20889B7}"/>
    <cellStyle name="60% - Ênfase6 2 4" xfId="3548" xr:uid="{39B251F5-3E7E-42DD-B609-24FD612DEEEA}"/>
    <cellStyle name="ÅE­ [0]_±âÅ¸" xfId="3549" xr:uid="{73EC04A5-8B5C-4BEE-9058-D61BB31BCB05}"/>
    <cellStyle name="ÅE­_±âÅ¸" xfId="3550" xr:uid="{04A28D32-D1F4-43E4-AD86-B3DFAA91EAA5}"/>
    <cellStyle name="Accent1 - 20%" xfId="3552" xr:uid="{F0275271-5F1A-43B2-BF0D-0002BE5F7DBF}"/>
    <cellStyle name="Accent1 - 20% 2" xfId="3553" xr:uid="{93428D42-776A-45EF-A1AD-1DB54A28970A}"/>
    <cellStyle name="Accent1 - 20% 2 2" xfId="3554" xr:uid="{DF425AAA-9892-4502-B24E-108B9B01B2E0}"/>
    <cellStyle name="Accent1 - 20% 2 3" xfId="3555" xr:uid="{0B74A90F-0BAC-4D24-A125-E3AAEB172F87}"/>
    <cellStyle name="Accent1 - 20% 3" xfId="3556" xr:uid="{86F8B9AD-1928-4011-B323-DAACC3E02E32}"/>
    <cellStyle name="Accent1 - 20% 3 2" xfId="3557" xr:uid="{076FBC3A-FE41-47AF-8B35-A9789B14C7C7}"/>
    <cellStyle name="Accent1 - 20% 4" xfId="3558" xr:uid="{9F1E170D-B29D-43CF-9831-57C10F8E71FB}"/>
    <cellStyle name="Accent1 - 20% 5" xfId="3559" xr:uid="{EE253342-F73B-4D20-A83B-27642664F1FF}"/>
    <cellStyle name="Accent1 - 40%" xfId="3560" xr:uid="{0039BFD2-070C-4A91-81C0-72204F9F1ACA}"/>
    <cellStyle name="Accent1 - 40% 2" xfId="3561" xr:uid="{0191EB01-02A5-4C3C-8523-17B30AFEE9C5}"/>
    <cellStyle name="Accent1 - 40% 2 2" xfId="3562" xr:uid="{9F456D85-A050-4CB9-BBA2-2C561CD8E422}"/>
    <cellStyle name="Accent1 - 40% 2 3" xfId="3563" xr:uid="{627F5DAA-8DB4-4EEB-BE84-219B1CD9BE71}"/>
    <cellStyle name="Accent1 - 40% 3" xfId="3564" xr:uid="{067CFF96-B7D4-445A-9192-002AE84B5263}"/>
    <cellStyle name="Accent1 - 40% 3 2" xfId="3565" xr:uid="{029561B0-A2C7-47E7-B31D-E6E746FBC162}"/>
    <cellStyle name="Accent1 - 40% 4" xfId="3566" xr:uid="{E0AB095C-517E-465C-8063-B9D87CAE633F}"/>
    <cellStyle name="Accent1 - 40% 5" xfId="3567" xr:uid="{9D3256A9-0A66-4976-8CBB-A0F990246F6D}"/>
    <cellStyle name="Accent1 - 60%" xfId="3568" xr:uid="{7630F96D-3966-45C9-8EDE-26B7C163368D}"/>
    <cellStyle name="Accent1 - 60% 2" xfId="3569" xr:uid="{8F8AF8EC-0E64-4B0A-A653-4BAD4141BF1B}"/>
    <cellStyle name="Accent1 - 60% 2 2" xfId="3570" xr:uid="{90D546DD-EC6D-437A-85F6-14E9F8DBC288}"/>
    <cellStyle name="Accent1 - 60% 2 3" xfId="3571" xr:uid="{B6B27E0E-23BE-4826-9568-8C9018ACA63F}"/>
    <cellStyle name="Accent1 - 60% 3" xfId="3572" xr:uid="{8A71B485-7BA5-4C6B-9C47-7C20BB98093A}"/>
    <cellStyle name="Accent1 - 60% 3 2" xfId="3573" xr:uid="{6C42C971-70CD-4F86-8CA7-F98D425C30C5}"/>
    <cellStyle name="Accent1 - 60% 4" xfId="3574" xr:uid="{A738401E-5923-4746-9CE1-C5E32DF6B860}"/>
    <cellStyle name="Accent1 - 60% 5" xfId="3575" xr:uid="{29A0BE2E-6E35-4676-8890-E88F69305E7D}"/>
    <cellStyle name="Accent1 2" xfId="3576" xr:uid="{67C38536-815C-4496-94CC-4296E5368764}"/>
    <cellStyle name="Accent1 3" xfId="3577" xr:uid="{3F2BD95A-FA4E-4B5A-8A49-89DC14333EFC}"/>
    <cellStyle name="Accent1 4" xfId="3578" xr:uid="{BF99E920-14F8-404F-AFFF-793526BF7424}"/>
    <cellStyle name="Accent1 5" xfId="3551" xr:uid="{BB8136F1-4CAC-4378-A832-0C1958E9DEC6}"/>
    <cellStyle name="Accent2 - 20%" xfId="3580" xr:uid="{303880D1-A49B-41FF-81B8-1174D32B12CC}"/>
    <cellStyle name="Accent2 - 20% 2" xfId="3581" xr:uid="{3882330A-62A2-4DAA-BD72-7A9DEA75F12F}"/>
    <cellStyle name="Accent2 - 20% 2 2" xfId="3582" xr:uid="{15274C8F-5C95-4311-BF1E-3641093DD512}"/>
    <cellStyle name="Accent2 - 20% 2 3" xfId="3583" xr:uid="{D8479ABF-BDD9-41B3-852A-92348AE427D8}"/>
    <cellStyle name="Accent2 - 20% 3" xfId="3584" xr:uid="{AECFD3EB-C37A-4C94-BB73-60D579F7E669}"/>
    <cellStyle name="Accent2 - 20% 3 2" xfId="3585" xr:uid="{516936F4-7972-4710-AC5B-8A585B5F2E73}"/>
    <cellStyle name="Accent2 - 20% 4" xfId="3586" xr:uid="{9368A1BB-678B-45C7-A589-083A321547FE}"/>
    <cellStyle name="Accent2 - 20% 5" xfId="3587" xr:uid="{E4497320-844E-4F63-B593-27455E1F1B3A}"/>
    <cellStyle name="Accent2 - 40%" xfId="3588" xr:uid="{A95D8DF4-7043-4E30-841F-86BB4E77BB7B}"/>
    <cellStyle name="Accent2 - 40% 2" xfId="3589" xr:uid="{B140C4E5-4F19-457C-B86C-1231BE900A72}"/>
    <cellStyle name="Accent2 - 40% 2 2" xfId="3590" xr:uid="{8C2A9D06-2ECD-4164-AD4E-316CA2D50BD2}"/>
    <cellStyle name="Accent2 - 40% 2 3" xfId="3591" xr:uid="{113A5D5A-0C9B-4025-99B5-F97B85BDCED2}"/>
    <cellStyle name="Accent2 - 40% 3" xfId="3592" xr:uid="{18E5639C-69DD-484E-8C6F-367DBC381D37}"/>
    <cellStyle name="Accent2 - 40% 3 2" xfId="3593" xr:uid="{FC2BED44-21FE-461D-B5B2-1D0F0370AE0D}"/>
    <cellStyle name="Accent2 - 40% 4" xfId="3594" xr:uid="{ED85B0D0-07D6-4C0F-98AB-7AE0CCD194D2}"/>
    <cellStyle name="Accent2 - 40% 5" xfId="3595" xr:uid="{1554161E-4D85-4EB6-BD77-65107F2B02BC}"/>
    <cellStyle name="Accent2 - 60%" xfId="3596" xr:uid="{CF63B6F4-EBF5-4E99-BC51-A89A117B673F}"/>
    <cellStyle name="Accent2 - 60% 2" xfId="3597" xr:uid="{26E957FD-54D7-4CEC-B8A6-EC78D1E12E68}"/>
    <cellStyle name="Accent2 - 60% 2 2" xfId="3598" xr:uid="{4C97FF72-D332-47F1-82EE-C485F8C203A6}"/>
    <cellStyle name="Accent2 - 60% 2 3" xfId="3599" xr:uid="{8C5CD5C5-AFA1-49DD-AFE2-A5610EFBF691}"/>
    <cellStyle name="Accent2 - 60% 3" xfId="3600" xr:uid="{E183C7B3-482E-4CF6-9E05-1E43162D2702}"/>
    <cellStyle name="Accent2 - 60% 3 2" xfId="3601" xr:uid="{99DABB45-C587-4181-85CF-5955FCB34592}"/>
    <cellStyle name="Accent2 - 60% 4" xfId="3602" xr:uid="{39956615-2093-4396-BD51-D4415F202436}"/>
    <cellStyle name="Accent2 - 60% 5" xfId="3603" xr:uid="{79A7DF8D-CCEC-4DCB-A1CD-E24782148E18}"/>
    <cellStyle name="Accent2 2" xfId="3604" xr:uid="{56F7E7C5-1ED3-4905-9AF7-BD8ED2C9FEA9}"/>
    <cellStyle name="Accent2 3" xfId="3605" xr:uid="{6D9D7DCA-EF12-4237-AFFE-339BB290F461}"/>
    <cellStyle name="Accent2 4" xfId="3606" xr:uid="{040E2C27-AF7C-455D-BE34-DD180A87106C}"/>
    <cellStyle name="Accent2 5" xfId="3579" xr:uid="{9ED8390B-AE0C-47C3-BC25-730688AF2442}"/>
    <cellStyle name="Accent3 - 20%" xfId="3608" xr:uid="{7721E8F1-8BA4-48A1-AA73-446464C95149}"/>
    <cellStyle name="Accent3 - 20% 2" xfId="3609" xr:uid="{8EEE7B4D-F9D3-4E80-BF6C-CEEE8D90ADE2}"/>
    <cellStyle name="Accent3 - 20% 2 2" xfId="3610" xr:uid="{8C0772D6-5904-47FD-94A6-CF244E7BAC4C}"/>
    <cellStyle name="Accent3 - 20% 2 3" xfId="3611" xr:uid="{A19FA977-C4D4-4237-AA8B-CC3453B99562}"/>
    <cellStyle name="Accent3 - 20% 3" xfId="3612" xr:uid="{9A1E1172-0CAF-49FB-AFB5-5EA0E637E5F1}"/>
    <cellStyle name="Accent3 - 20% 3 2" xfId="3613" xr:uid="{171E6D9D-4240-4F88-946D-AB5066DEAA64}"/>
    <cellStyle name="Accent3 - 20% 4" xfId="3614" xr:uid="{46EA4F69-2C00-4EBE-8D7E-A0935CF78097}"/>
    <cellStyle name="Accent3 - 20% 5" xfId="3615" xr:uid="{098501A8-69A0-444D-85BC-3B57D7929E32}"/>
    <cellStyle name="Accent3 - 40%" xfId="3616" xr:uid="{7BE204FF-6B24-4513-AD03-3BF592113F5E}"/>
    <cellStyle name="Accent3 - 40% 2" xfId="3617" xr:uid="{18B5001E-AE55-44A8-A7FD-D1854DEF29E6}"/>
    <cellStyle name="Accent3 - 40% 2 2" xfId="3618" xr:uid="{C5DFC6E0-FDBD-493A-9624-B6C965FE9FDA}"/>
    <cellStyle name="Accent3 - 40% 2 3" xfId="3619" xr:uid="{E96D9852-AE79-49C7-BEC6-7EE3B5340A63}"/>
    <cellStyle name="Accent3 - 40% 3" xfId="3620" xr:uid="{9567C9F0-E19B-4203-A5B4-EC6C1022FB95}"/>
    <cellStyle name="Accent3 - 40% 3 2" xfId="3621" xr:uid="{97957A70-2FDA-4877-9895-3AAD7F0D1808}"/>
    <cellStyle name="Accent3 - 40% 4" xfId="3622" xr:uid="{D405CBF2-7924-4249-BCED-C568007A8ECE}"/>
    <cellStyle name="Accent3 - 40% 5" xfId="3623" xr:uid="{04F79EA1-90F7-48F3-8D1C-1A649E6D5BE4}"/>
    <cellStyle name="Accent3 - 60%" xfId="3624" xr:uid="{821340B2-885A-4093-8D39-5629CD99E79B}"/>
    <cellStyle name="Accent3 - 60% 2" xfId="3625" xr:uid="{3834E59C-74DF-4A21-9207-720F56357CFE}"/>
    <cellStyle name="Accent3 - 60% 2 2" xfId="3626" xr:uid="{CCDE375F-DAA3-46F8-9FC0-B34C6476358D}"/>
    <cellStyle name="Accent3 - 60% 2 3" xfId="3627" xr:uid="{E478F6A0-E37D-4977-9D92-9858E713014B}"/>
    <cellStyle name="Accent3 - 60% 3" xfId="3628" xr:uid="{25A07FEF-1106-434B-8452-C66542463712}"/>
    <cellStyle name="Accent3 - 60% 3 2" xfId="3629" xr:uid="{ED9F929F-59F6-4D3B-B10D-9AD8AA925A8E}"/>
    <cellStyle name="Accent3 - 60% 4" xfId="3630" xr:uid="{E3E254CE-F33E-417B-B7A1-160E8527BC14}"/>
    <cellStyle name="Accent3 - 60% 5" xfId="3631" xr:uid="{62A0FBE5-2926-4086-9DD9-A2771E9EB4A1}"/>
    <cellStyle name="Accent3 2" xfId="3632" xr:uid="{1CC8DD20-9DD1-4E99-B88C-30F29182EA0F}"/>
    <cellStyle name="Accent3 3" xfId="3633" xr:uid="{3DFE7A36-7766-40ED-BC86-0F22C804F02D}"/>
    <cellStyle name="Accent3 4" xfId="3634" xr:uid="{6C503FFF-A457-47F0-B8C1-656787CD8B9F}"/>
    <cellStyle name="Accent3 5" xfId="3607" xr:uid="{BC3D9286-2100-48AC-AC62-22994475789B}"/>
    <cellStyle name="Accent4 - 20%" xfId="3636" xr:uid="{92BF2A71-E525-4BC1-8003-31C1B896E7D8}"/>
    <cellStyle name="Accent4 - 20% 2" xfId="3637" xr:uid="{DD683A4E-605A-4AC9-B24E-36600BDE2868}"/>
    <cellStyle name="Accent4 - 20% 2 2" xfId="3638" xr:uid="{F16C9C7A-73E2-4DAF-89F5-AB3CB9932F88}"/>
    <cellStyle name="Accent4 - 20% 2 3" xfId="3639" xr:uid="{A2AD56E6-5B24-4C58-9DA5-228584BFC72A}"/>
    <cellStyle name="Accent4 - 20% 3" xfId="3640" xr:uid="{AC448E8D-4259-4AFE-825B-2B6A5B59A836}"/>
    <cellStyle name="Accent4 - 20% 3 2" xfId="3641" xr:uid="{73190D0A-DB8B-452B-A622-09009F71F998}"/>
    <cellStyle name="Accent4 - 20% 4" xfId="3642" xr:uid="{B1539F4B-19C8-43F5-B648-B0C9F11BEDBA}"/>
    <cellStyle name="Accent4 - 20% 5" xfId="3643" xr:uid="{5CDECCE3-3C1F-479D-A1FB-84C122DE6ED0}"/>
    <cellStyle name="Accent4 - 40%" xfId="3644" xr:uid="{F680EFE6-8991-4AF4-9B75-F552CC4FEFDA}"/>
    <cellStyle name="Accent4 - 40% 2" xfId="3645" xr:uid="{2970B9B8-C62B-44DF-B601-0C70355AC3D0}"/>
    <cellStyle name="Accent4 - 40% 2 2" xfId="3646" xr:uid="{5E59B64C-09F2-485B-95D1-124F303B1185}"/>
    <cellStyle name="Accent4 - 40% 2 3" xfId="3647" xr:uid="{2CBA8EE9-D582-444B-AF75-15E949727C3C}"/>
    <cellStyle name="Accent4 - 40% 3" xfId="3648" xr:uid="{23A5ED9A-CE2A-41F6-B6D3-B9F5DFBB09D8}"/>
    <cellStyle name="Accent4 - 40% 3 2" xfId="3649" xr:uid="{9BBEDD30-20EF-4053-84EC-EC90359629CE}"/>
    <cellStyle name="Accent4 - 40% 4" xfId="3650" xr:uid="{7AF5999A-3107-41C8-BF0A-6D83B09020CB}"/>
    <cellStyle name="Accent4 - 40% 5" xfId="3651" xr:uid="{D18EB193-5710-498E-8E12-8C6BEDE8819E}"/>
    <cellStyle name="Accent4 - 60%" xfId="3652" xr:uid="{3B6DABD7-98AA-42D2-B99D-4E33DA1F0039}"/>
    <cellStyle name="Accent4 - 60% 2" xfId="3653" xr:uid="{9450DD97-8585-4D8D-854B-EA84B9F96EB1}"/>
    <cellStyle name="Accent4 - 60% 2 2" xfId="3654" xr:uid="{97FB1413-C389-472A-906C-56A95F67F30C}"/>
    <cellStyle name="Accent4 - 60% 2 3" xfId="3655" xr:uid="{C231ADA7-D549-4A10-A76A-3BF2BBBEB80C}"/>
    <cellStyle name="Accent4 - 60% 3" xfId="3656" xr:uid="{F2F3FE72-085B-4A55-8BA6-8CE268682BA2}"/>
    <cellStyle name="Accent4 - 60% 3 2" xfId="3657" xr:uid="{8B790A0E-FFDF-49C6-8DA0-203D8E19AFA9}"/>
    <cellStyle name="Accent4 - 60% 4" xfId="3658" xr:uid="{764AB00B-7891-41B0-8ACF-C2391583EE97}"/>
    <cellStyle name="Accent4 - 60% 5" xfId="3659" xr:uid="{D54D0576-EC66-4EEB-9CE1-FC8434826A8F}"/>
    <cellStyle name="Accent4 2" xfId="3660" xr:uid="{D1A5C99F-C525-4181-BD97-6E69785492DC}"/>
    <cellStyle name="Accent4 3" xfId="3661" xr:uid="{6D1FCCC1-6805-49BC-B216-AC65D3BDFB69}"/>
    <cellStyle name="Accent4 4" xfId="3662" xr:uid="{6A3922AC-318C-4435-96FC-48C43017044F}"/>
    <cellStyle name="Accent4 5" xfId="3635" xr:uid="{301BDFF5-375D-42CF-91FD-4ECA41F2A175}"/>
    <cellStyle name="Accent5 - 20%" xfId="3664" xr:uid="{B7EF6A45-CCDB-468C-BD0F-782B4F96A538}"/>
    <cellStyle name="Accent5 - 20% 2" xfId="3665" xr:uid="{D5589DB4-1F57-4FF2-AF76-F764AFDC7DC7}"/>
    <cellStyle name="Accent5 - 20% 2 2" xfId="3666" xr:uid="{EF93EABB-EFBB-4F16-ADF1-F34A46591ABE}"/>
    <cellStyle name="Accent5 - 20% 2 3" xfId="3667" xr:uid="{C3B8FA18-9B99-440F-A6EC-7E0EB93FA038}"/>
    <cellStyle name="Accent5 - 20% 3" xfId="3668" xr:uid="{F798ACF8-4217-4C27-8458-8A65304018F4}"/>
    <cellStyle name="Accent5 - 20% 3 2" xfId="3669" xr:uid="{53C6815A-50C6-47B8-8093-6ECD2D5CC996}"/>
    <cellStyle name="Accent5 - 20% 4" xfId="3670" xr:uid="{2C9A01FB-0B68-41CD-8BD3-8667EBA9A5CA}"/>
    <cellStyle name="Accent5 - 20% 5" xfId="3671" xr:uid="{AA5EBA4E-E297-4362-BCFD-3B194DE5E2FB}"/>
    <cellStyle name="Accent5 - 40%" xfId="3672" xr:uid="{DF982917-D387-4CD9-AFA7-3C520EB2CA0F}"/>
    <cellStyle name="Accent5 - 40% 2" xfId="3673" xr:uid="{AC575EBB-CDBD-42AC-AFA9-E8E82B12F12E}"/>
    <cellStyle name="Accent5 - 40% 2 2" xfId="3674" xr:uid="{1AB22997-D915-4EBE-934E-BA64D5FE807E}"/>
    <cellStyle name="Accent5 - 40% 2 3" xfId="3675" xr:uid="{35A08D29-851E-445C-A510-348FE226CFF7}"/>
    <cellStyle name="Accent5 - 40% 3" xfId="3676" xr:uid="{759151E8-825A-4936-ADA4-18D68F385F1C}"/>
    <cellStyle name="Accent5 - 40% 3 2" xfId="3677" xr:uid="{87BAC08E-074F-480E-B6BD-3E560AA9D5E7}"/>
    <cellStyle name="Accent5 - 40% 4" xfId="3678" xr:uid="{DF4B066D-1694-40D9-AFFA-C8A0C1C53387}"/>
    <cellStyle name="Accent5 - 40% 5" xfId="3679" xr:uid="{C47A0FBF-6684-4E2F-9D75-777183D58B57}"/>
    <cellStyle name="Accent5 - 60%" xfId="3680" xr:uid="{11B1A84E-ACCB-4115-B9E1-1DE5310F47BC}"/>
    <cellStyle name="Accent5 - 60% 2" xfId="3681" xr:uid="{2207D4B6-4BF2-4CDE-A345-46C21921EC8B}"/>
    <cellStyle name="Accent5 - 60% 2 2" xfId="3682" xr:uid="{A1503E32-716D-4F8E-844F-5C6EE89983D6}"/>
    <cellStyle name="Accent5 - 60% 2 3" xfId="3683" xr:uid="{77F28FD7-AA8A-42F2-A1A6-D297411FBC40}"/>
    <cellStyle name="Accent5 - 60% 3" xfId="3684" xr:uid="{90C1BA36-D181-49A9-AF07-346001549F5E}"/>
    <cellStyle name="Accent5 - 60% 3 2" xfId="3685" xr:uid="{4AAB5326-1623-49CD-95F8-4182280D0527}"/>
    <cellStyle name="Accent5 - 60% 4" xfId="3686" xr:uid="{FC92AA2A-AB51-4D92-BC15-A356157216FB}"/>
    <cellStyle name="Accent5 - 60% 5" xfId="3687" xr:uid="{A66B43B8-9B18-4507-95F3-0DD397CE7C23}"/>
    <cellStyle name="Accent5 2" xfId="3688" xr:uid="{C32A1B90-7EE2-40EC-AD51-3BB4A8F947E7}"/>
    <cellStyle name="Accent5 3" xfId="3689" xr:uid="{25D19BA7-3C90-48A7-9958-1318D0FB0494}"/>
    <cellStyle name="Accent5 4" xfId="3690" xr:uid="{F39A82FB-E164-4C0F-9995-156A3448646A}"/>
    <cellStyle name="Accent5 5" xfId="3663" xr:uid="{37744A8D-2A09-4DA9-A278-B179FC74D19C}"/>
    <cellStyle name="Accent6 - 20%" xfId="3692" xr:uid="{EBD0EE53-525B-40BA-8D2B-61A4BF7CFEF0}"/>
    <cellStyle name="Accent6 - 20% 2" xfId="3693" xr:uid="{2A1773F5-E339-43A8-99B1-40EF5587F441}"/>
    <cellStyle name="Accent6 - 20% 2 2" xfId="3694" xr:uid="{C2C02EE2-81A8-4D4E-B705-602AE240EF5A}"/>
    <cellStyle name="Accent6 - 20% 2 3" xfId="3695" xr:uid="{16A5469B-B0DD-400E-BE88-669ED101192E}"/>
    <cellStyle name="Accent6 - 20% 3" xfId="3696" xr:uid="{293B319B-F8EA-42FE-B61F-22AC78D5B919}"/>
    <cellStyle name="Accent6 - 20% 3 2" xfId="3697" xr:uid="{17FEDCF4-371D-4A6A-A835-0CD6B8F5FB4B}"/>
    <cellStyle name="Accent6 - 20% 4" xfId="3698" xr:uid="{7A4A9404-4785-4153-83DB-65939C073A3B}"/>
    <cellStyle name="Accent6 - 20% 5" xfId="3699" xr:uid="{7040FBCC-94C5-45C0-BF53-38E0D7C4EB9C}"/>
    <cellStyle name="Accent6 - 40%" xfId="3700" xr:uid="{BB4C8F16-A4BC-43AA-812B-4648A680FE34}"/>
    <cellStyle name="Accent6 - 40% 2" xfId="3701" xr:uid="{E0F3B77D-FE33-4CF2-8440-A1D22B45C64A}"/>
    <cellStyle name="Accent6 - 40% 2 2" xfId="3702" xr:uid="{25D17F8C-CAD4-4F39-BC67-580546ECA928}"/>
    <cellStyle name="Accent6 - 40% 2 3" xfId="3703" xr:uid="{02AD988F-8865-4FC1-8970-5A869806D561}"/>
    <cellStyle name="Accent6 - 40% 3" xfId="3704" xr:uid="{E7AE9A5A-C275-4417-A994-B31F1024706E}"/>
    <cellStyle name="Accent6 - 40% 3 2" xfId="3705" xr:uid="{C481D4E9-5063-4B69-B9BE-17909FDECBB2}"/>
    <cellStyle name="Accent6 - 40% 4" xfId="3706" xr:uid="{ADB96C9D-0DE6-4A2A-88DF-5C4DC6B6C6BE}"/>
    <cellStyle name="Accent6 - 40% 5" xfId="3707" xr:uid="{558D3E98-9D27-49B7-8844-EE1FA7076873}"/>
    <cellStyle name="Accent6 - 60%" xfId="3708" xr:uid="{1C41A4A3-1D89-4DF3-B210-C92655965298}"/>
    <cellStyle name="Accent6 - 60% 2" xfId="3709" xr:uid="{EE0FD6AD-ED5F-49D6-8B91-9058B04A9DA4}"/>
    <cellStyle name="Accent6 - 60% 2 2" xfId="3710" xr:uid="{13923CF5-DEBE-4F35-AC92-1962FDFE2F2B}"/>
    <cellStyle name="Accent6 - 60% 2 3" xfId="3711" xr:uid="{F30FFFAF-169E-45C2-9F6F-34A4A5B4A1BF}"/>
    <cellStyle name="Accent6 - 60% 3" xfId="3712" xr:uid="{7FF71370-ED3F-49E5-864F-1E38CAFA4924}"/>
    <cellStyle name="Accent6 - 60% 3 2" xfId="3713" xr:uid="{A5DAAD00-DCB7-4F0B-9F45-7396EB7EB17E}"/>
    <cellStyle name="Accent6 - 60% 4" xfId="3714" xr:uid="{6C40096A-A5E9-4F6F-829C-5FFC70E6DDFA}"/>
    <cellStyle name="Accent6 - 60% 5" xfId="3715" xr:uid="{2CA9523A-3DF2-416F-9625-8343CA6A2FC2}"/>
    <cellStyle name="Accent6 2" xfId="3716" xr:uid="{046F7ADF-930A-40B4-95D6-8A4FF3BD7A27}"/>
    <cellStyle name="Accent6 3" xfId="3717" xr:uid="{2FFA12CA-48C3-4DFD-8F06-30F0C7FB7ADD}"/>
    <cellStyle name="Accent6 4" xfId="3718" xr:uid="{76484EB0-C346-4D07-92CF-88479E6B0AA0}"/>
    <cellStyle name="Accent6 5" xfId="3691" xr:uid="{DCE49CEF-218E-42D7-BD52-C453CDA13F08}"/>
    <cellStyle name="ACorrente" xfId="3719" xr:uid="{1279B9B3-E2D9-4A68-ADE5-8B5DC5558497}"/>
    <cellStyle name="ACorrente 2" xfId="3720" xr:uid="{C3DA9459-DBD6-4E60-8A57-3722CC60C6F7}"/>
    <cellStyle name="ACorrente 2 2" xfId="9569" xr:uid="{CA2D1477-186A-4DC6-9D2A-2103369FD6D0}"/>
    <cellStyle name="ACorrente 2 2 2" xfId="16724" xr:uid="{096C3E08-C88A-4604-9DB7-8FE4D926B969}"/>
    <cellStyle name="ACorrente 2 2 2 2" xfId="29235" xr:uid="{0FBF66CF-FCE2-4797-BA00-9285D8FEE382}"/>
    <cellStyle name="ACorrente 2 2 3" xfId="22453" xr:uid="{E9375E19-6F76-4CE4-9642-8BEFDDFFCD4F}"/>
    <cellStyle name="ACorrente 2 3" xfId="11240" xr:uid="{A0CB5FD0-9328-4848-9DDB-3BC181EEB853}"/>
    <cellStyle name="ACorrente 2 3 2" xfId="18254" xr:uid="{EC07FE65-BE92-4B98-BABF-C0655E22153D}"/>
    <cellStyle name="ACorrente 2 3 2 2" xfId="30623" xr:uid="{A0D58242-09B3-410F-8F0D-D049081ACC12}"/>
    <cellStyle name="ACorrente 2 3 3" xfId="23967" xr:uid="{5C97854E-C0E2-49B1-939C-41BFEE846E8E}"/>
    <cellStyle name="ACorrente 2 4" xfId="13387" xr:uid="{10DE097C-7326-4957-8AB1-BFB912D9D35E}"/>
    <cellStyle name="ACorrente 2 4 2" xfId="26073" xr:uid="{73E1CF26-3ECC-4EA6-8A86-FFF546D9A02C}"/>
    <cellStyle name="ACorrente 3" xfId="3721" xr:uid="{4E4DE771-ED4D-4AF3-8925-1EA9E7D28137}"/>
    <cellStyle name="ACorrente 3 2" xfId="9570" xr:uid="{C04A9026-0BD9-4C7D-BE1A-472DCB5F7901}"/>
    <cellStyle name="ACorrente 3 2 2" xfId="16725" xr:uid="{85EA8569-9C3E-4D97-B20E-A9EA8C1AADBE}"/>
    <cellStyle name="ACorrente 3 2 2 2" xfId="29236" xr:uid="{888C6479-F5BC-47BB-8FB6-2B64DED2794E}"/>
    <cellStyle name="ACorrente 3 2 3" xfId="22454" xr:uid="{EECCA957-708E-48D8-B5A6-ACE13DF8D6A7}"/>
    <cellStyle name="ACorrente 3 3" xfId="11736" xr:uid="{E716B239-068D-4893-A112-C25070C87974}"/>
    <cellStyle name="ACorrente 3 3 2" xfId="18671" xr:uid="{1419B99A-0A37-4BE7-AD2B-B407F8650058}"/>
    <cellStyle name="ACorrente 3 3 2 2" xfId="31036" xr:uid="{B00A508B-CB60-45C9-A206-202407469857}"/>
    <cellStyle name="ACorrente 3 3 3" xfId="24431" xr:uid="{98065980-1FEE-4FD2-84E4-C19DA7866C4C}"/>
    <cellStyle name="ACorrente 3 4" xfId="13388" xr:uid="{0A7C69B5-53B2-4828-96C9-1E73BE0D56F6}"/>
    <cellStyle name="ACorrente 3 4 2" xfId="26074" xr:uid="{F5ABF9DE-3C18-4006-B64B-FAA13D5DCC69}"/>
    <cellStyle name="ACorrente 4" xfId="9568" xr:uid="{F154AB39-BE0F-44A8-82D3-82A6B52291C7}"/>
    <cellStyle name="ACorrente 4 2" xfId="16723" xr:uid="{57F51A91-D9A5-4729-AC7B-982903CB219B}"/>
    <cellStyle name="ACorrente 4 2 2" xfId="29234" xr:uid="{BFF76E05-05F2-4344-902B-DAE459707ED3}"/>
    <cellStyle name="ACorrente 4 3" xfId="22452" xr:uid="{5A65CDF9-4274-49A8-800B-52D486DED668}"/>
    <cellStyle name="ACorrente 5" xfId="13238" xr:uid="{63418C70-7F8E-4F54-8DDA-C95CB32A5116}"/>
    <cellStyle name="ACorrente 5 2" xfId="18937" xr:uid="{7198CAC9-BE21-4F2B-8728-DE72598BF7B0}"/>
    <cellStyle name="ACorrente 5 2 2" xfId="31302" xr:uid="{9DDA2A02-F4CD-47E2-8FF3-E3D31F73F00B}"/>
    <cellStyle name="ACorrente 5 3" xfId="25927" xr:uid="{79ACA3D8-6B21-4257-964D-FF1D2F4E2B7C}"/>
    <cellStyle name="ACorrente 6" xfId="13386" xr:uid="{31E25EF2-B70D-4707-8D63-5969D5AD9C36}"/>
    <cellStyle name="ACorrente 6 2" xfId="26072" xr:uid="{30CCDB58-3847-466A-8EAC-1A6285BE917E}"/>
    <cellStyle name="Add" xfId="3722" xr:uid="{1DC8E63B-E0D6-4BB6-B2CA-CF0E08C73827}"/>
    <cellStyle name="ÅëÈ­ [0]_!!!GO" xfId="3723" xr:uid="{59A2431B-5E0E-42E8-8548-A3B457FC133C}"/>
    <cellStyle name="ÅëÈ­_!!!GO" xfId="3724" xr:uid="{54EEF3D8-7304-4E99-9C7B-39BA149743B4}"/>
    <cellStyle name="Afrundet valuta_Simaff OFA 1012 2001 BP2002 " xfId="3725" xr:uid="{99912C0A-5C05-4257-A4CD-324522794254}"/>
    <cellStyle name="ÄÞ¸¶ [0]_!!!GO" xfId="3726" xr:uid="{7F47C25E-F0BC-44AB-A840-1D50B74C916A}"/>
    <cellStyle name="ÄÞ¸¶_!!!GO" xfId="3727" xr:uid="{C61C3B6E-D050-4FA9-934E-4BA8BBBD7613}"/>
    <cellStyle name="Background" xfId="3728" xr:uid="{CAA081D6-F674-4022-8E9C-EC2914A2903A}"/>
    <cellStyle name="Bad 2" xfId="3730" xr:uid="{F59FFC48-1E84-49CE-A6C2-7648BE1C0D6A}"/>
    <cellStyle name="Bad 3" xfId="3729" xr:uid="{10E5929A-90CD-4519-B3D2-D9C43DF477CA}"/>
    <cellStyle name="Blank.Testo" xfId="3731" xr:uid="{1D1CDFAE-685C-405F-99EC-AEE63A51A67E}"/>
    <cellStyle name="Bloccato" xfId="3732" xr:uid="{AC6095EC-16D6-415A-BB90-ABBA4E0A7E35}"/>
    <cellStyle name="BMU001" xfId="3733" xr:uid="{57A2F484-37F1-4EDF-B7B6-53758D84ECF7}"/>
    <cellStyle name="BMU001 2" xfId="3734" xr:uid="{B2D4A6B5-DD53-4022-B1BD-DE920CFAC038}"/>
    <cellStyle name="BMU001 2 2" xfId="9583" xr:uid="{44091F61-F2B0-490C-AC09-906C68957C94}"/>
    <cellStyle name="BMU001 2 2 2" xfId="16735" xr:uid="{B72461FE-9F32-4986-952D-F2CCF3158123}"/>
    <cellStyle name="BMU001 2 2 2 2" xfId="29246" xr:uid="{27886328-24BC-4FAF-8A7F-3D0F2048EB25}"/>
    <cellStyle name="BMU001 2 2 3" xfId="22467" xr:uid="{6D2672E4-9575-4BED-A9CF-C64A7C6E7E9F}"/>
    <cellStyle name="BMU001 2 3" xfId="11241" xr:uid="{8D1BC7A5-F9AC-4715-9101-0409CEB2566E}"/>
    <cellStyle name="BMU001 2 3 2" xfId="18255" xr:uid="{EBCB6164-1C89-46C0-B0AD-632804DD70E8}"/>
    <cellStyle name="BMU001 2 3 2 2" xfId="30624" xr:uid="{4997356A-57D6-4CBC-BF2D-2650CE57CAFD}"/>
    <cellStyle name="BMU001 2 3 3" xfId="23968" xr:uid="{E7455596-E343-4EB0-9577-2B3615A64BE6}"/>
    <cellStyle name="BMU001 2 4" xfId="13390" xr:uid="{9DE6BA18-07AD-4A05-839B-B3C195D300DF}"/>
    <cellStyle name="BMU001 2 4 2" xfId="26076" xr:uid="{E3E6F26B-07C2-4284-8706-76D16BEF2485}"/>
    <cellStyle name="BMU001 3" xfId="3735" xr:uid="{01188259-FD9B-43D7-8AC8-F51FC95654C6}"/>
    <cellStyle name="BMU001 3 2" xfId="9584" xr:uid="{52A37C10-3F7E-4BF5-819F-DBE59322062F}"/>
    <cellStyle name="BMU001 3 2 2" xfId="16736" xr:uid="{D23210EB-AC2C-4143-894B-F9706B2D2153}"/>
    <cellStyle name="BMU001 3 2 2 2" xfId="29247" xr:uid="{51AB6BB9-1AE4-4EC8-99E9-D20B879F490F}"/>
    <cellStyle name="BMU001 3 2 3" xfId="22468" xr:uid="{0479E1EB-09BF-4F0C-B3A3-64A68416A286}"/>
    <cellStyle name="BMU001 3 3" xfId="11237" xr:uid="{5D43DAB1-7680-4612-9D75-1200D05DC129}"/>
    <cellStyle name="BMU001 3 3 2" xfId="18253" xr:uid="{0F5DA6BE-88E6-4B21-B21F-F0AFD604EC3D}"/>
    <cellStyle name="BMU001 3 3 2 2" xfId="30622" xr:uid="{CF4032D9-A0BA-47A5-B16D-945A95782701}"/>
    <cellStyle name="BMU001 3 3 3" xfId="23964" xr:uid="{806FF92A-C83A-4663-8A86-334894AE2932}"/>
    <cellStyle name="BMU001 3 4" xfId="13391" xr:uid="{474B0B24-C606-4E3A-90BD-EFC7284BECD3}"/>
    <cellStyle name="BMU001 3 4 2" xfId="26077" xr:uid="{AEB82DFF-3BE6-41B9-A3CF-7F13668BB7D1}"/>
    <cellStyle name="BMU001 4" xfId="9582" xr:uid="{C168F3A6-7548-4957-9F30-5DF78C461DCE}"/>
    <cellStyle name="BMU001 4 2" xfId="16734" xr:uid="{AFC32AC3-BC4D-42F9-9957-83CF9D0D6C42}"/>
    <cellStyle name="BMU001 4 2 2" xfId="29245" xr:uid="{77444286-F0A9-4178-9DEB-2FF0E650C250}"/>
    <cellStyle name="BMU001 4 3" xfId="22466" xr:uid="{5E3AE752-33CF-44A9-84EF-B64661104376}"/>
    <cellStyle name="BMU001 5" xfId="11735" xr:uid="{E8F5177E-D3B4-44B3-9F76-881B8C07EAD2}"/>
    <cellStyle name="BMU001 5 2" xfId="18670" xr:uid="{BC7714C7-EA06-4A79-B15D-EEEDB95B5F87}"/>
    <cellStyle name="BMU001 5 2 2" xfId="31035" xr:uid="{CF64EA6F-0457-458F-8106-ECAEBCFAEF8C}"/>
    <cellStyle name="BMU001 5 3" xfId="24430" xr:uid="{B6A55D93-69A2-42DE-B915-669443FB9FAC}"/>
    <cellStyle name="BMU001 6" xfId="13389" xr:uid="{8C166C27-35A0-4C41-B447-267F0EE93711}"/>
    <cellStyle name="BMU001 6 2" xfId="26075" xr:uid="{FF0002A4-0DAA-4218-85C0-7CBD8BDFC428}"/>
    <cellStyle name="BMU001pol" xfId="3736" xr:uid="{819A1C8A-4F46-44F7-8581-4DE14A367F75}"/>
    <cellStyle name="BMU001pol 2" xfId="3737" xr:uid="{3F3CD955-D008-4FBE-A292-CB79443CFDF9}"/>
    <cellStyle name="BMU001pol 2 2" xfId="9586" xr:uid="{DCF8FF6B-C37D-4FCA-A363-4BB39B7924AF}"/>
    <cellStyle name="BMU001pol 2 2 2" xfId="16738" xr:uid="{17DAFDCA-1577-494A-8D2E-E644C2E28BDC}"/>
    <cellStyle name="BMU001pol 2 2 2 2" xfId="29249" xr:uid="{9D6840F9-2F1D-453E-B997-A31C99B22115}"/>
    <cellStyle name="BMU001pol 2 2 3" xfId="22470" xr:uid="{92AC5A7C-C274-41FD-8D61-2A8C0FA30DDF}"/>
    <cellStyle name="BMU001pol 2 3" xfId="11738" xr:uid="{4C61CF98-AE11-4412-BC37-E0055CA445A2}"/>
    <cellStyle name="BMU001pol 2 3 2" xfId="18673" xr:uid="{DFB59024-E3E2-49CB-9A3B-F5222C936BD2}"/>
    <cellStyle name="BMU001pol 2 3 2 2" xfId="31038" xr:uid="{53EA01CD-C8B5-40C0-A8B8-7F90BA81784B}"/>
    <cellStyle name="BMU001pol 2 3 3" xfId="24433" xr:uid="{4D054396-AD1C-4C50-AA3A-02CFA8C67B2F}"/>
    <cellStyle name="BMU001pol 2 4" xfId="13393" xr:uid="{FE2D0490-6041-42D5-9453-22876686779B}"/>
    <cellStyle name="BMU001pol 2 4 2" xfId="26079" xr:uid="{34388154-81BC-4620-AD02-5558F427A0D3}"/>
    <cellStyle name="BMU001pol 3" xfId="3738" xr:uid="{3CBD1541-4967-421C-B53B-96365AA71FC2}"/>
    <cellStyle name="BMU001pol 3 2" xfId="9587" xr:uid="{1A0778D7-5318-48B0-90D8-3C602C6C57E0}"/>
    <cellStyle name="BMU001pol 3 2 2" xfId="16739" xr:uid="{149F8BBD-3B05-4BE6-80BA-8FDABCD1C619}"/>
    <cellStyle name="BMU001pol 3 2 2 2" xfId="29250" xr:uid="{0B1509A5-22AD-4347-AA0F-8724CD2C6400}"/>
    <cellStyle name="BMU001pol 3 2 3" xfId="22471" xr:uid="{DA94C01C-65D1-46F2-9B40-BF5F6746724B}"/>
    <cellStyle name="BMU001pol 3 3" xfId="13230" xr:uid="{106BE2D0-AB71-4331-BDDB-22621B81DB3E}"/>
    <cellStyle name="BMU001pol 3 3 2" xfId="18932" xr:uid="{44057F4B-F0BF-4A41-8EA1-66EF1F7B7AB1}"/>
    <cellStyle name="BMU001pol 3 3 2 2" xfId="31297" xr:uid="{8AE85D3A-8AE7-4353-9C96-F0336420DD6B}"/>
    <cellStyle name="BMU001pol 3 3 3" xfId="25919" xr:uid="{B5339A00-9729-4167-A09A-E3B0EA124C32}"/>
    <cellStyle name="BMU001pol 3 4" xfId="13394" xr:uid="{9F4BE715-65FD-48CD-9D6E-87B01BDFF213}"/>
    <cellStyle name="BMU001pol 3 4 2" xfId="26080" xr:uid="{C492B455-C4F7-4214-A8D7-354F7C30C115}"/>
    <cellStyle name="BMU001pol 4" xfId="9585" xr:uid="{8AA4A9D7-19F6-420C-A73A-2CE85315DAE9}"/>
    <cellStyle name="BMU001pol 4 2" xfId="16737" xr:uid="{97BFF93C-FB64-4901-BA58-E4C5E14A82D3}"/>
    <cellStyle name="BMU001pol 4 2 2" xfId="29248" xr:uid="{B3AA98E2-E90B-4CAE-8DAB-3DD6F28C0ED0}"/>
    <cellStyle name="BMU001pol 4 3" xfId="22469" xr:uid="{50296636-19DE-4E35-98BD-D60D41C47AD2}"/>
    <cellStyle name="BMU001pol 5" xfId="11534" xr:uid="{14C453DE-33B9-4A71-A5FC-251608B4C2F6}"/>
    <cellStyle name="BMU001pol 5 2" xfId="18487" xr:uid="{F84EB572-C6FA-4EAC-8E16-BF83B3AA17B5}"/>
    <cellStyle name="BMU001pol 5 2 2" xfId="30852" xr:uid="{0BA6C4B2-6536-4716-9AA3-A481A14C70D8}"/>
    <cellStyle name="BMU001pol 5 3" xfId="24232" xr:uid="{4566E03B-E850-4856-B401-2F67FDB74FAA}"/>
    <cellStyle name="BMU001pol 6" xfId="13392" xr:uid="{2FC01301-FBD8-4F3E-99D0-DB6AC90A9A0B}"/>
    <cellStyle name="BMU001pol 6 2" xfId="26078" xr:uid="{CF6BBA3B-A566-435C-9BBC-838C7D2E25C3}"/>
    <cellStyle name="BMU001T" xfId="3739" xr:uid="{1681067C-0920-4D08-8F17-553BB24165C9}"/>
    <cellStyle name="BMU001T 2" xfId="3740" xr:uid="{A826EABC-6B68-4768-8917-E7707DF1E6DC}"/>
    <cellStyle name="BMU001T 2 2" xfId="9589" xr:uid="{C405FC19-292D-456F-A75B-75F0C6632B01}"/>
    <cellStyle name="BMU001T 2 2 2" xfId="16741" xr:uid="{2C86B5A1-373A-469E-9396-A5916740CEA4}"/>
    <cellStyle name="BMU001T 2 2 2 2" xfId="29252" xr:uid="{67FD7721-1F2C-485F-B954-15C0FB5A9D4B}"/>
    <cellStyle name="BMU001T 2 2 3" xfId="22473" xr:uid="{47E0D974-F5AB-4253-B409-49D624BD8705}"/>
    <cellStyle name="BMU001T 2 3" xfId="11740" xr:uid="{94CE664A-F3EA-47FD-B421-00E0F358D3C0}"/>
    <cellStyle name="BMU001T 2 3 2" xfId="18675" xr:uid="{D4E5FC56-CC62-43CF-88EB-D4E60770E680}"/>
    <cellStyle name="BMU001T 2 3 2 2" xfId="31040" xr:uid="{7B84DBE9-2BDF-4584-A7E5-701A22764A44}"/>
    <cellStyle name="BMU001T 2 3 3" xfId="24435" xr:uid="{A87FBBAA-A327-41FE-9F5B-5887B30F19E1}"/>
    <cellStyle name="BMU001T 2 4" xfId="13396" xr:uid="{7236D156-2237-4903-BE4F-F54527D832AB}"/>
    <cellStyle name="BMU001T 2 4 2" xfId="26082" xr:uid="{276D31A3-CB0F-474A-B808-4CB95FC99C3F}"/>
    <cellStyle name="BMU001T 3" xfId="3741" xr:uid="{8589C3CE-59F6-4E9B-B088-952CEB2B4CBB}"/>
    <cellStyle name="BMU001T 3 2" xfId="9590" xr:uid="{55FAF263-03FA-441B-911B-6FDAAE815F51}"/>
    <cellStyle name="BMU001T 3 2 2" xfId="16742" xr:uid="{5B9046C5-CBAD-49EB-8288-12B8B3829A59}"/>
    <cellStyle name="BMU001T 3 2 2 2" xfId="29253" xr:uid="{D2C3E13B-80D0-45B8-9380-81DB748483F9}"/>
    <cellStyle name="BMU001T 3 2 3" xfId="22474" xr:uid="{20AE10CC-8748-4A23-ACFB-6D289CAD5637}"/>
    <cellStyle name="BMU001T 3 3" xfId="11741" xr:uid="{439C7861-3A15-4003-85A2-B80CD5453D73}"/>
    <cellStyle name="BMU001T 3 3 2" xfId="18676" xr:uid="{B37EC0C7-88AD-4C3D-97F3-EA5EFF370180}"/>
    <cellStyle name="BMU001T 3 3 2 2" xfId="31041" xr:uid="{A15B05DA-D34D-42C4-837C-A3ED2F00CF20}"/>
    <cellStyle name="BMU001T 3 3 3" xfId="24436" xr:uid="{0447EBAA-4174-449E-99ED-A12DB5F78EB8}"/>
    <cellStyle name="BMU001T 3 4" xfId="13397" xr:uid="{3A8E23B5-763A-4454-A28D-BBDFC49804A1}"/>
    <cellStyle name="BMU001T 3 4 2" xfId="26083" xr:uid="{33ED9D2F-34A9-4170-BD7B-4A1134D2D9A8}"/>
    <cellStyle name="BMU001T 4" xfId="9588" xr:uid="{A1A09574-CD69-4F90-9558-F3F1B46C33F7}"/>
    <cellStyle name="BMU001T 4 2" xfId="16740" xr:uid="{BF9EA58A-2F8F-4917-9BD1-3E756A038D9F}"/>
    <cellStyle name="BMU001T 4 2 2" xfId="29251" xr:uid="{C907D1DA-4B45-4541-A0AD-B5BF9C83961E}"/>
    <cellStyle name="BMU001T 4 3" xfId="22472" xr:uid="{A2E81415-170A-4AFE-BADB-7D437EE92358}"/>
    <cellStyle name="BMU001T 5" xfId="11739" xr:uid="{52123EB8-DFE1-40B9-80F2-FBA25D58EFB1}"/>
    <cellStyle name="BMU001T 5 2" xfId="18674" xr:uid="{07F2665E-9285-430F-8002-41CA18DA4BC3}"/>
    <cellStyle name="BMU001T 5 2 2" xfId="31039" xr:uid="{ACC7F276-1533-47DD-A409-459FACD396DA}"/>
    <cellStyle name="BMU001T 5 3" xfId="24434" xr:uid="{2FB71318-CB05-4D45-B117-D63E09D23E1B}"/>
    <cellStyle name="BMU001T 6" xfId="13395" xr:uid="{856EE09B-9E7E-4606-93FD-F670A2F50D63}"/>
    <cellStyle name="BMU001T 6 2" xfId="26081" xr:uid="{08F6B750-E8EE-41ED-842E-D04F22EAF4B6}"/>
    <cellStyle name="BMU002" xfId="3742" xr:uid="{D0DE4113-6F85-484F-B2FB-0834ED8BF5E1}"/>
    <cellStyle name="BMU002 2" xfId="3743" xr:uid="{190143DF-A5CF-4B03-B774-1BC20AC7D69B}"/>
    <cellStyle name="BMU002 2 2" xfId="9592" xr:uid="{5B6851EA-6F7C-4475-AB0D-2D5338899A7E}"/>
    <cellStyle name="BMU002 2 2 2" xfId="16744" xr:uid="{71DE06CB-7F37-43D0-9CF2-F4ACFCB93B5F}"/>
    <cellStyle name="BMU002 2 2 2 2" xfId="29255" xr:uid="{924525BB-C3F0-4B04-B824-6632E3942BAA}"/>
    <cellStyle name="BMU002 2 2 3" xfId="22476" xr:uid="{054F3FA2-64FD-455D-8777-CB630AFEF5FB}"/>
    <cellStyle name="BMU002 2 3" xfId="11743" xr:uid="{AE55C090-0B6A-4146-9043-384D21C93E25}"/>
    <cellStyle name="BMU002 2 3 2" xfId="18678" xr:uid="{ED67CDAC-CCC3-44F7-85B2-5D498BC555C0}"/>
    <cellStyle name="BMU002 2 3 2 2" xfId="31043" xr:uid="{EBA0B1FC-B344-45A3-8E6E-42843E31FE32}"/>
    <cellStyle name="BMU002 2 3 3" xfId="24438" xr:uid="{2C6325A0-F89C-4925-97F4-4BCB20BA2E53}"/>
    <cellStyle name="BMU002 2 4" xfId="13399" xr:uid="{A30B2E83-1D0A-4E87-8A15-2527341DBE6C}"/>
    <cellStyle name="BMU002 2 4 2" xfId="26085" xr:uid="{B0F324F2-D590-46DF-AA38-54D3B9F9944E}"/>
    <cellStyle name="BMU002 3" xfId="3744" xr:uid="{5ACDCCF4-7960-4706-8EAD-C6DC1A4E73B5}"/>
    <cellStyle name="BMU002 3 2" xfId="9593" xr:uid="{77023010-2207-46FC-9919-EB1FDA7C960D}"/>
    <cellStyle name="BMU002 3 2 2" xfId="16745" xr:uid="{551A72C0-2B8C-4215-8394-39603A6CC12F}"/>
    <cellStyle name="BMU002 3 2 2 2" xfId="29256" xr:uid="{4C6BB9E1-A3DE-4855-ADCF-14557C6DED7C}"/>
    <cellStyle name="BMU002 3 2 3" xfId="22477" xr:uid="{9B798E4D-CE08-4587-9528-1D806D023922}"/>
    <cellStyle name="BMU002 3 3" xfId="11744" xr:uid="{175AC5C3-68DD-470A-9806-DA751FE1C0A3}"/>
    <cellStyle name="BMU002 3 3 2" xfId="18679" xr:uid="{D63D46FF-5134-430E-B8ED-64FA637EDE47}"/>
    <cellStyle name="BMU002 3 3 2 2" xfId="31044" xr:uid="{DC8E0F12-762D-4192-9AA4-0091DBB4AA88}"/>
    <cellStyle name="BMU002 3 3 3" xfId="24439" xr:uid="{9A68CA02-2A4E-40FF-B110-4A44C45CC9D9}"/>
    <cellStyle name="BMU002 3 4" xfId="13400" xr:uid="{9FF4F998-3BD2-46B0-8A5B-2B15E9BB4F0B}"/>
    <cellStyle name="BMU002 3 4 2" xfId="26086" xr:uid="{B065F230-8CEC-42F8-9D7B-FFEFC2420857}"/>
    <cellStyle name="BMU002 4" xfId="9591" xr:uid="{60AFF706-7B3E-4636-AEEC-EE3708A65D1F}"/>
    <cellStyle name="BMU002 4 2" xfId="16743" xr:uid="{A1C05990-F618-4B2B-9D54-4A2C5D22D2E0}"/>
    <cellStyle name="BMU002 4 2 2" xfId="29254" xr:uid="{6667E256-94F2-4BC0-9A5E-74E7D381CDA0}"/>
    <cellStyle name="BMU002 4 3" xfId="22475" xr:uid="{591528F9-5A12-447E-9111-76603B925C85}"/>
    <cellStyle name="BMU002 5" xfId="11742" xr:uid="{22844939-F1D1-476D-9BFA-BBFA59799C18}"/>
    <cellStyle name="BMU002 5 2" xfId="18677" xr:uid="{4ED090E5-E18E-4E9D-BD0C-07A001D8105F}"/>
    <cellStyle name="BMU002 5 2 2" xfId="31042" xr:uid="{257E134D-8E99-43EF-B5E8-E39FE91A29E1}"/>
    <cellStyle name="BMU002 5 3" xfId="24437" xr:uid="{E37AD27C-6E3C-4C32-B822-530D1775FFCF}"/>
    <cellStyle name="BMU002 6" xfId="13398" xr:uid="{6DB82D8E-C570-4D8A-A90C-B53E25222575}"/>
    <cellStyle name="BMU002 6 2" xfId="26084" xr:uid="{2DB88972-B50A-43A9-B070-A0FB26C24DF3}"/>
    <cellStyle name="BMU002B" xfId="3745" xr:uid="{F953B64C-BA16-4307-A1D3-53E2DF0619CD}"/>
    <cellStyle name="BMU002B 2" xfId="3746" xr:uid="{06AFECEB-CCFE-4555-92E7-D4C78D720448}"/>
    <cellStyle name="BMU002B 2 2" xfId="9595" xr:uid="{9BB2C951-8966-490E-B56A-748C707FAD0E}"/>
    <cellStyle name="BMU002B 2 2 2" xfId="16747" xr:uid="{5C9A875D-41C1-45E0-BFD0-BD88EBF0BB68}"/>
    <cellStyle name="BMU002B 2 2 2 2" xfId="29258" xr:uid="{06DDED75-5ECC-4E47-B2CE-A2A4ACCB81DC}"/>
    <cellStyle name="BMU002B 2 2 3" xfId="22479" xr:uid="{95F8D0B7-AD64-42B9-A5BE-4B753373BBD0}"/>
    <cellStyle name="BMU002B 2 3" xfId="11224" xr:uid="{D653BA29-721E-4966-AD95-496D77047B9E}"/>
    <cellStyle name="BMU002B 2 3 2" xfId="18242" xr:uid="{2B7930DB-427D-44AB-A2C7-FF80570CD628}"/>
    <cellStyle name="BMU002B 2 3 2 2" xfId="30611" xr:uid="{084213D7-53E5-42B8-9A56-F9820B4EF525}"/>
    <cellStyle name="BMU002B 2 3 3" xfId="23951" xr:uid="{8A9CD797-F192-472F-BE8A-1EAF3FEEAB25}"/>
    <cellStyle name="BMU002B 2 4" xfId="13402" xr:uid="{E5D5D1F3-097A-4AF3-B69A-119F519AE196}"/>
    <cellStyle name="BMU002B 2 4 2" xfId="26088" xr:uid="{4EC522C9-188B-4041-B738-B312D6CF6B39}"/>
    <cellStyle name="BMU002B 3" xfId="3747" xr:uid="{084B5283-7A55-4B41-BE30-004216563FD8}"/>
    <cellStyle name="BMU002B 3 2" xfId="9596" xr:uid="{8DD8F34B-1C2A-45C9-BCE5-426BFA692AA4}"/>
    <cellStyle name="BMU002B 3 2 2" xfId="16748" xr:uid="{FE4C380F-E4B8-4893-A0E4-A43AB6471008}"/>
    <cellStyle name="BMU002B 3 2 2 2" xfId="29259" xr:uid="{F8D5E50E-9DB3-4BF5-B675-FE13EA4BA8F1}"/>
    <cellStyle name="BMU002B 3 2 3" xfId="22480" xr:uid="{D362E4F5-94FF-487C-92E5-B33B787401DF}"/>
    <cellStyle name="BMU002B 3 3" xfId="13155" xr:uid="{8E217952-2C36-4E1D-A2CA-42678ED685B8}"/>
    <cellStyle name="BMU002B 3 3 2" xfId="18898" xr:uid="{6FC2DDD5-AFDF-415A-A039-25FB9F9CAE08}"/>
    <cellStyle name="BMU002B 3 3 2 2" xfId="31263" xr:uid="{007BBC08-7254-4D37-9739-9F7A2AFFF17B}"/>
    <cellStyle name="BMU002B 3 3 3" xfId="25848" xr:uid="{572B2CF2-5C8D-400A-863B-E8AE4EFBB75C}"/>
    <cellStyle name="BMU002B 3 4" xfId="13403" xr:uid="{A2804EBF-195B-491E-A6A7-CAE9ABADF57D}"/>
    <cellStyle name="BMU002B 3 4 2" xfId="26089" xr:uid="{BEFA0F42-3211-470D-A63F-88C2014BEAE2}"/>
    <cellStyle name="BMU002B 4" xfId="9594" xr:uid="{179F6942-5411-4FC4-A64F-9305A5AF0A47}"/>
    <cellStyle name="BMU002B 4 2" xfId="16746" xr:uid="{8EAFFA9F-7708-4176-9D50-55F4048272B5}"/>
    <cellStyle name="BMU002B 4 2 2" xfId="29257" xr:uid="{150A1EF4-0B11-4B30-BDE3-589E7DE3C814}"/>
    <cellStyle name="BMU002B 4 3" xfId="22478" xr:uid="{A61BE71F-B40C-4C9B-AA69-2E93E5B56F7D}"/>
    <cellStyle name="BMU002B 5" xfId="11745" xr:uid="{A99FDD9F-3603-40FA-82D8-2F5FBDF57B4A}"/>
    <cellStyle name="BMU002B 5 2" xfId="18680" xr:uid="{901FCBAE-E2CB-42A2-9BD2-649B6431E8B0}"/>
    <cellStyle name="BMU002B 5 2 2" xfId="31045" xr:uid="{915D74AE-D899-4A66-B90F-B253EFC21A20}"/>
    <cellStyle name="BMU002B 5 3" xfId="24440" xr:uid="{9573BDE5-0277-48EE-9EB0-80681C45B322}"/>
    <cellStyle name="BMU002B 6" xfId="13401" xr:uid="{99DEFF3D-F66A-4670-A005-0CBA88DCE3E2}"/>
    <cellStyle name="BMU002B 6 2" xfId="26087" xr:uid="{99A28927-6DBC-48EE-BE4B-9CBC331AD556}"/>
    <cellStyle name="BMU002P1" xfId="3748" xr:uid="{1D76B4F7-4552-4A74-96F4-899C02C6A6E6}"/>
    <cellStyle name="BMU002P1 2" xfId="3749" xr:uid="{20F3F912-D3FE-4681-B90C-9FC5E8FC82E5}"/>
    <cellStyle name="BMU002P1 2 2" xfId="9598" xr:uid="{FD3F7CA1-B51F-4A66-A9D8-0EFA8C988C29}"/>
    <cellStyle name="BMU002P1 2 2 2" xfId="16750" xr:uid="{42D01A1F-FF96-474B-AF20-1A5D920F73C1}"/>
    <cellStyle name="BMU002P1 2 2 2 2" xfId="29261" xr:uid="{041611CB-E76C-4820-8E8B-13C271918846}"/>
    <cellStyle name="BMU002P1 2 2 3" xfId="22482" xr:uid="{2C9E94FC-5392-4CF9-B553-48BE97C1CE8F}"/>
    <cellStyle name="BMU002P1 2 3" xfId="11746" xr:uid="{05348A72-1E5B-4012-8D69-7AAB40A76B1D}"/>
    <cellStyle name="BMU002P1 2 3 2" xfId="18681" xr:uid="{5AF6653D-E4D5-4FE1-AAA7-525B71E074B4}"/>
    <cellStyle name="BMU002P1 2 3 2 2" xfId="31046" xr:uid="{C6898D57-4BB8-40E5-B983-4F862117A65A}"/>
    <cellStyle name="BMU002P1 2 3 3" xfId="24441" xr:uid="{BC1F1FBB-5367-4D2F-A2AB-70FC17682887}"/>
    <cellStyle name="BMU002P1 2 4" xfId="13405" xr:uid="{CFD20BBC-E7DB-48EF-A199-077F44587ADE}"/>
    <cellStyle name="BMU002P1 2 4 2" xfId="26091" xr:uid="{57947A05-91A2-4C0B-8DCE-C2AA459B8A9B}"/>
    <cellStyle name="BMU002P1 3" xfId="3750" xr:uid="{E83D96C1-BEBD-4B3A-8AA2-A81E8071171A}"/>
    <cellStyle name="BMU002P1 3 2" xfId="9571" xr:uid="{52AD06A7-07D9-4DC2-AFB7-7CEC3A939FED}"/>
    <cellStyle name="BMU002P1 3 2 2" xfId="16726" xr:uid="{7128B6C0-791A-47B1-9F75-5A4FD8F71AFA}"/>
    <cellStyle name="BMU002P1 3 2 2 2" xfId="29237" xr:uid="{41A3EAEB-0D98-4D65-A61A-85DA8C43B8F0}"/>
    <cellStyle name="BMU002P1 3 2 3" xfId="22455" xr:uid="{F595D64C-4EEE-4D71-838A-5415BD47D058}"/>
    <cellStyle name="BMU002P1 3 3" xfId="11748" xr:uid="{09661CBD-8BD0-4856-B174-8525641CC805}"/>
    <cellStyle name="BMU002P1 3 3 2" xfId="18683" xr:uid="{002B17B7-B70C-4DF3-B0BE-37D1BDFF0D57}"/>
    <cellStyle name="BMU002P1 3 3 2 2" xfId="31048" xr:uid="{6C1EA366-5A1E-4A46-9E33-63F1ADC0EF1C}"/>
    <cellStyle name="BMU002P1 3 3 3" xfId="24443" xr:uid="{6408B28E-1218-4EBB-850D-93932BDF5E78}"/>
    <cellStyle name="BMU002P1 3 4" xfId="13406" xr:uid="{881FEC0A-325C-4BFC-AE40-4C1CCC26F59E}"/>
    <cellStyle name="BMU002P1 3 4 2" xfId="26092" xr:uid="{D62D01FE-6AA6-4277-BC75-F022AEC772D9}"/>
    <cellStyle name="BMU002P1 4" xfId="9597" xr:uid="{84EBDB25-4A40-46CA-B697-A5B03EC80822}"/>
    <cellStyle name="BMU002P1 4 2" xfId="16749" xr:uid="{634820FE-7944-4369-91E3-7E6D97D5CD8F}"/>
    <cellStyle name="BMU002P1 4 2 2" xfId="29260" xr:uid="{36AEF3CA-79A6-4207-A6F5-331E39947A0D}"/>
    <cellStyle name="BMU002P1 4 3" xfId="22481" xr:uid="{3A235083-D5B5-425D-A075-C64F567A1C8C}"/>
    <cellStyle name="BMU002P1 5" xfId="13156" xr:uid="{B01099A6-D408-4318-ADD0-692070DD3C60}"/>
    <cellStyle name="BMU002P1 5 2" xfId="18899" xr:uid="{B5E00805-0557-4CB3-B211-8A43B7328F7F}"/>
    <cellStyle name="BMU002P1 5 2 2" xfId="31264" xr:uid="{1A5524F1-FD3A-4146-90A1-A9939F1F45E4}"/>
    <cellStyle name="BMU002P1 5 3" xfId="25849" xr:uid="{8B35B7BC-A8D2-4B22-A8AC-08409E2B4DDA}"/>
    <cellStyle name="BMU002P1 6" xfId="13404" xr:uid="{0E1BAACD-3141-46CF-9362-80ADF05142DC}"/>
    <cellStyle name="BMU002P1 6 2" xfId="26090" xr:uid="{F2F318C8-E835-426C-A958-96200309F560}"/>
    <cellStyle name="BMU002P2" xfId="3751" xr:uid="{C4276011-ECBB-405A-9A5A-340324629BC3}"/>
    <cellStyle name="BMU002P2 2" xfId="3752" xr:uid="{6B380CD3-B76F-4552-ACB3-A3666F9A60D3}"/>
    <cellStyle name="BMU002P2 2 2" xfId="9601" xr:uid="{9E43D601-96F6-41F5-95A0-9940C6B906EA}"/>
    <cellStyle name="BMU002P2 2 2 2" xfId="16752" xr:uid="{C43727AC-0811-48A7-92E2-5F14600673D1}"/>
    <cellStyle name="BMU002P2 2 2 2 2" xfId="29263" xr:uid="{468C1C6A-9412-46E1-AD09-A753389889C1}"/>
    <cellStyle name="BMU002P2 2 2 3" xfId="22485" xr:uid="{20305E12-FC28-4F07-A61B-B8F01EF26334}"/>
    <cellStyle name="BMU002P2 2 3" xfId="11737" xr:uid="{9FCAFAF6-4456-4BAB-A20C-00FE3E242893}"/>
    <cellStyle name="BMU002P2 2 3 2" xfId="18672" xr:uid="{4D35EDE7-3C7D-474E-8CB9-3CCA358662E7}"/>
    <cellStyle name="BMU002P2 2 3 2 2" xfId="31037" xr:uid="{FF13244A-9C44-48AD-AA19-24680FF60F46}"/>
    <cellStyle name="BMU002P2 2 3 3" xfId="24432" xr:uid="{80A2AD72-83E9-406E-B2FE-AEBBCF4F42FA}"/>
    <cellStyle name="BMU002P2 2 4" xfId="13408" xr:uid="{4A9E1FBA-4271-4B6C-8553-E7328710594B}"/>
    <cellStyle name="BMU002P2 2 4 2" xfId="26094" xr:uid="{78C1391F-A527-468A-8143-C23028FB31FD}"/>
    <cellStyle name="BMU002P2 3" xfId="3753" xr:uid="{28AE89C6-C661-4C8A-995F-5DAB12070ECD}"/>
    <cellStyle name="BMU002P2 3 2" xfId="9602" xr:uid="{0C848132-5C68-49AD-8D6A-184323DFB892}"/>
    <cellStyle name="BMU002P2 3 2 2" xfId="16753" xr:uid="{F8D494AF-B482-4D65-8BBC-FF12A905955E}"/>
    <cellStyle name="BMU002P2 3 2 2 2" xfId="29264" xr:uid="{26C44793-CC54-411F-A63D-6C992D4022F7}"/>
    <cellStyle name="BMU002P2 3 2 3" xfId="22486" xr:uid="{9BBFE9AD-CA65-4EC9-92EF-7D1248E6CE9B}"/>
    <cellStyle name="BMU002P2 3 3" xfId="11536" xr:uid="{E0AE2845-E360-43CB-A132-7D2F8DE206EB}"/>
    <cellStyle name="BMU002P2 3 3 2" xfId="18488" xr:uid="{6CB9AD18-66B6-4202-BF4B-7402247C5634}"/>
    <cellStyle name="BMU002P2 3 3 2 2" xfId="30853" xr:uid="{EC4FABC7-6C1C-456D-BB5D-D60A7BDD32AD}"/>
    <cellStyle name="BMU002P2 3 3 3" xfId="24234" xr:uid="{FAFB7A35-3B86-4B1F-9026-F65173B390F3}"/>
    <cellStyle name="BMU002P2 3 4" xfId="13409" xr:uid="{74246A13-D278-421D-9503-B04DF5187C4C}"/>
    <cellStyle name="BMU002P2 3 4 2" xfId="26095" xr:uid="{42B4995C-97DE-4F0B-8903-CD912EE689ED}"/>
    <cellStyle name="BMU002P2 4" xfId="9600" xr:uid="{FB3B6F4E-A96A-437B-83B3-70B56A86D56C}"/>
    <cellStyle name="BMU002P2 4 2" xfId="16751" xr:uid="{8C44829B-E9A9-4310-94D3-1884F36176EB}"/>
    <cellStyle name="BMU002P2 4 2 2" xfId="29262" xr:uid="{2AA224B7-CABD-4E7B-AEC3-7A5C893E1C48}"/>
    <cellStyle name="BMU002P2 4 3" xfId="22484" xr:uid="{F69128F5-0506-4443-9194-F334CF100738}"/>
    <cellStyle name="BMU002P2 5" xfId="11749" xr:uid="{EED25D8E-9A5A-4DF0-BEFA-B39CA4E3EC71}"/>
    <cellStyle name="BMU002P2 5 2" xfId="18684" xr:uid="{918B4862-D9C8-432A-B190-A6155F5D64B8}"/>
    <cellStyle name="BMU002P2 5 2 2" xfId="31049" xr:uid="{0A4D8C8B-7E0F-40AC-A595-9A37F0E826B6}"/>
    <cellStyle name="BMU002P2 5 3" xfId="24444" xr:uid="{9B2AF68D-070E-4451-A4A6-DDD66C9E7713}"/>
    <cellStyle name="BMU002P2 6" xfId="13407" xr:uid="{85EB730E-832D-40DD-A075-5B849753001D}"/>
    <cellStyle name="BMU002P2 6 2" xfId="26093" xr:uid="{82A22597-005E-4562-B248-E77760EBFAAF}"/>
    <cellStyle name="BMU003" xfId="3754" xr:uid="{0859F668-8E67-4349-B4F1-D3FC0E403171}"/>
    <cellStyle name="BMU003 2" xfId="3755" xr:uid="{6189712B-738F-4797-ADE1-65E4923922B3}"/>
    <cellStyle name="BMU003 2 2" xfId="9604" xr:uid="{46F03A51-F393-4F0A-97F8-190D0A1F04AD}"/>
    <cellStyle name="BMU003 2 2 2" xfId="16755" xr:uid="{3CD297B9-AA57-46F7-B5E4-5AC45CBA7C9D}"/>
    <cellStyle name="BMU003 2 2 2 2" xfId="29266" xr:uid="{54F5DF64-3462-4F07-9BD7-C538454C6E06}"/>
    <cellStyle name="BMU003 2 2 3" xfId="22488" xr:uid="{38D624F9-BE71-4451-90C8-48A7F1CA48B6}"/>
    <cellStyle name="BMU003 2 3" xfId="11751" xr:uid="{0D0304D8-1FF0-47BE-89AA-8B3849FEDB4F}"/>
    <cellStyle name="BMU003 2 3 2" xfId="18686" xr:uid="{1C95E88F-4B4A-409B-A221-AB708DA8B8D8}"/>
    <cellStyle name="BMU003 2 3 2 2" xfId="31051" xr:uid="{51BDA8AE-E153-4DE6-B27B-23A6D62E99E8}"/>
    <cellStyle name="BMU003 2 3 3" xfId="24446" xr:uid="{AFB99269-1B24-44A0-8097-709E07DFFE04}"/>
    <cellStyle name="BMU003 2 4" xfId="13411" xr:uid="{43D0FAF2-2E3B-4EF6-A468-E61EE5B5A576}"/>
    <cellStyle name="BMU003 2 4 2" xfId="26097" xr:uid="{1C7DD183-491B-49A3-8F28-01581E4932A7}"/>
    <cellStyle name="BMU003 3" xfId="3756" xr:uid="{0D11D200-73AC-4B77-8D53-D8F369F1B961}"/>
    <cellStyle name="BMU003 3 2" xfId="9605" xr:uid="{8B885836-EB3A-48FC-A5AC-FD803893C48E}"/>
    <cellStyle name="BMU003 3 2 2" xfId="16756" xr:uid="{758BCCE0-352D-4095-BCB9-1E9C9E938A48}"/>
    <cellStyle name="BMU003 3 2 2 2" xfId="29267" xr:uid="{227A804D-C461-49B1-8EA9-14B5B875E69C}"/>
    <cellStyle name="BMU003 3 2 3" xfId="22489" xr:uid="{2808B94E-A412-41B5-9F31-0A23B92F0C93}"/>
    <cellStyle name="BMU003 3 3" xfId="11752" xr:uid="{4907CA4B-E91B-4854-9EF8-3C370EF5A86F}"/>
    <cellStyle name="BMU003 3 3 2" xfId="18687" xr:uid="{83A23724-F027-47BD-8D47-C6F615F6971A}"/>
    <cellStyle name="BMU003 3 3 2 2" xfId="31052" xr:uid="{C6AEC8F3-D85C-44A6-AE2B-C53B973AC0CE}"/>
    <cellStyle name="BMU003 3 3 3" xfId="24447" xr:uid="{128D5D84-8CF8-4DF5-B885-0FC7AEF93554}"/>
    <cellStyle name="BMU003 3 4" xfId="13412" xr:uid="{86B1E4DA-879E-4498-B80A-93E917FF45B5}"/>
    <cellStyle name="BMU003 3 4 2" xfId="26098" xr:uid="{00E01319-42EB-45FA-A1F3-90CC9EF520EB}"/>
    <cellStyle name="BMU003 4" xfId="9603" xr:uid="{CDE68BD2-20A1-44D0-90D1-CC5A79DC9079}"/>
    <cellStyle name="BMU003 4 2" xfId="16754" xr:uid="{862B86E1-E960-4648-A9B8-869D2DFD0CFD}"/>
    <cellStyle name="BMU003 4 2 2" xfId="29265" xr:uid="{A83C33EC-4F39-4567-B388-613453480B98}"/>
    <cellStyle name="BMU003 4 3" xfId="22487" xr:uid="{ACF7FC12-E258-4226-9D29-FABB580E7A58}"/>
    <cellStyle name="BMU003 5" xfId="11533" xr:uid="{F67277B2-C084-45C4-9A0F-5BE37D0022E7}"/>
    <cellStyle name="BMU003 5 2" xfId="18486" xr:uid="{DAF79AF0-1228-4F2D-B360-AD701C9D157C}"/>
    <cellStyle name="BMU003 5 2 2" xfId="30851" xr:uid="{7CDB4187-1050-4C74-AA06-47E1DB2C7CA4}"/>
    <cellStyle name="BMU003 5 3" xfId="24231" xr:uid="{5B873701-EBEA-4723-ACDA-B285A660AD2F}"/>
    <cellStyle name="BMU003 6" xfId="13410" xr:uid="{E61E372C-6019-45B0-8938-E0BA8631EDBD}"/>
    <cellStyle name="BMU003 6 2" xfId="26096" xr:uid="{84428E73-C9F5-41C8-BC13-E732A72AEE20}"/>
    <cellStyle name="BMU004" xfId="3757" xr:uid="{F13D2F03-37F7-4147-B56D-2B9C0EF62998}"/>
    <cellStyle name="BMU004 2" xfId="3758" xr:uid="{CB8915EE-87D3-404C-806C-8876F5F33F04}"/>
    <cellStyle name="BMU004 2 2" xfId="9607" xr:uid="{ED97BE0F-F404-4C9C-93D4-54FE4EBE502D}"/>
    <cellStyle name="BMU004 2 2 2" xfId="16758" xr:uid="{9619C7FF-7745-423D-95F5-6506B204D2A1}"/>
    <cellStyle name="BMU004 2 2 2 2" xfId="29269" xr:uid="{F37A6F6A-73E0-4596-AD88-96EC24A1FFAC}"/>
    <cellStyle name="BMU004 2 2 3" xfId="22491" xr:uid="{171E67EB-965F-4E76-9B1A-704685D89712}"/>
    <cellStyle name="BMU004 2 3" xfId="11750" xr:uid="{1B739B66-8A61-4032-B056-11D52DEF6826}"/>
    <cellStyle name="BMU004 2 3 2" xfId="18685" xr:uid="{EA58AAA4-83B1-4DD5-80CB-D66394AA929F}"/>
    <cellStyle name="BMU004 2 3 2 2" xfId="31050" xr:uid="{DB627EB0-CA1B-4996-9008-D640E910F65E}"/>
    <cellStyle name="BMU004 2 3 3" xfId="24445" xr:uid="{CBC17D32-7A43-4544-A2C2-79B17D5A3527}"/>
    <cellStyle name="BMU004 2 4" xfId="13414" xr:uid="{CAA2E3CD-1669-4D66-978A-7A27329E4127}"/>
    <cellStyle name="BMU004 2 4 2" xfId="26100" xr:uid="{B7259F21-D731-4812-B936-F02550E2AC53}"/>
    <cellStyle name="BMU004 3" xfId="3759" xr:uid="{2F82A82F-E868-4C5F-954C-954CCDE1B289}"/>
    <cellStyle name="BMU004 3 2" xfId="9608" xr:uid="{B8333492-4407-420A-B05F-EE4E8498FD4C}"/>
    <cellStyle name="BMU004 3 2 2" xfId="16759" xr:uid="{69338719-33A8-4DC5-8A82-C4D70E63ECFB}"/>
    <cellStyle name="BMU004 3 2 2 2" xfId="29270" xr:uid="{D36965DF-DD22-4ADB-ABBB-C45609C7FBD7}"/>
    <cellStyle name="BMU004 3 2 3" xfId="22492" xr:uid="{04604CFF-A529-4A70-BE77-215BA29CD091}"/>
    <cellStyle name="BMU004 3 3" xfId="11753" xr:uid="{91F935AC-0CC5-412B-8F60-5A0A8D41857B}"/>
    <cellStyle name="BMU004 3 3 2" xfId="18688" xr:uid="{CE128819-6C66-4DD3-98A1-BCF77FD247F0}"/>
    <cellStyle name="BMU004 3 3 2 2" xfId="31053" xr:uid="{6DA03EA0-9CCB-43E8-A639-7EF6AA1F76EC}"/>
    <cellStyle name="BMU004 3 3 3" xfId="24448" xr:uid="{7BD90706-1534-46B2-BB7E-7A8A7D3F2C3A}"/>
    <cellStyle name="BMU004 3 4" xfId="13415" xr:uid="{493616B5-8B5E-4274-AA55-DD7050685B4E}"/>
    <cellStyle name="BMU004 3 4 2" xfId="26101" xr:uid="{A2866E16-FD4A-4210-B3F2-F33C539AA6A8}"/>
    <cellStyle name="BMU004 4" xfId="9606" xr:uid="{9A4CC08C-47F7-481A-9693-928435DCEE37}"/>
    <cellStyle name="BMU004 4 2" xfId="16757" xr:uid="{AEA79715-5B43-45C1-8A52-EFCC6864480F}"/>
    <cellStyle name="BMU004 4 2 2" xfId="29268" xr:uid="{F07591B5-21D0-4F05-BF45-DB928997118B}"/>
    <cellStyle name="BMU004 4 3" xfId="22490" xr:uid="{5F6691CE-BE4F-4C64-89B8-0310A0DDE3B8}"/>
    <cellStyle name="BMU004 5" xfId="11747" xr:uid="{1A01F223-5C1A-4AE0-B849-E38B24586C93}"/>
    <cellStyle name="BMU004 5 2" xfId="18682" xr:uid="{A2F4B101-77C2-4DD6-A4A9-ECD9A14D6241}"/>
    <cellStyle name="BMU004 5 2 2" xfId="31047" xr:uid="{56F9AEED-C945-4517-A9BD-26E9F3AA0002}"/>
    <cellStyle name="BMU004 5 3" xfId="24442" xr:uid="{E9163860-1108-49B0-85BB-11705CE0A965}"/>
    <cellStyle name="BMU004 6" xfId="13413" xr:uid="{38B419C9-44F0-4137-BF9E-32EC1C19E985}"/>
    <cellStyle name="BMU004 6 2" xfId="26099" xr:uid="{4F3C4302-12C6-4C1D-B86F-B7424A4F7372}"/>
    <cellStyle name="BMU005" xfId="3760" xr:uid="{3C49B352-6A67-4D19-AB37-3E36B2710EF5}"/>
    <cellStyle name="BMU005 2" xfId="3761" xr:uid="{9B829A47-18F6-495D-985B-834AF6DF69DB}"/>
    <cellStyle name="BMU005 2 2" xfId="9610" xr:uid="{2006F44C-1A68-41B1-A803-D35D5D8DF7F0}"/>
    <cellStyle name="BMU005 2 2 2" xfId="16761" xr:uid="{1716A8D7-E2F8-4FF1-8CEA-88CBD512995E}"/>
    <cellStyle name="BMU005 2 2 2 2" xfId="29272" xr:uid="{715E504B-CEFA-49FA-8CFB-B0426808EC3D}"/>
    <cellStyle name="BMU005 2 2 3" xfId="22494" xr:uid="{24458753-6CC7-47AC-9761-E1BC77A8F3C9}"/>
    <cellStyle name="BMU005 2 3" xfId="11755" xr:uid="{804DC606-28C5-4CDB-A727-B2797B8D0908}"/>
    <cellStyle name="BMU005 2 3 2" xfId="18690" xr:uid="{7A40ED5A-617E-4DC4-A1C9-3A103F1580C8}"/>
    <cellStyle name="BMU005 2 3 2 2" xfId="31055" xr:uid="{85F04442-199A-4467-B9E8-BB6D38795413}"/>
    <cellStyle name="BMU005 2 3 3" xfId="24450" xr:uid="{1C96AB41-4B90-4863-AD84-A87FCC5C571F}"/>
    <cellStyle name="BMU005 2 4" xfId="13417" xr:uid="{A3C6AE54-309B-4293-A429-3FF265992658}"/>
    <cellStyle name="BMU005 2 4 2" xfId="26103" xr:uid="{7520827D-A1AD-4462-BCA8-A01732153A44}"/>
    <cellStyle name="BMU005 3" xfId="3762" xr:uid="{3C4466C4-5377-4847-B2CE-294C8128E8EA}"/>
    <cellStyle name="BMU005 3 2" xfId="9611" xr:uid="{0448F434-1766-4BC5-91C4-5B72FDD6CEBF}"/>
    <cellStyle name="BMU005 3 2 2" xfId="16762" xr:uid="{BE7CFC21-5FC9-44B9-9809-C0FCE042F3CE}"/>
    <cellStyle name="BMU005 3 2 2 2" xfId="29273" xr:uid="{AD090256-DE5A-4722-9732-703FA06E955A}"/>
    <cellStyle name="BMU005 3 2 3" xfId="22495" xr:uid="{E12E6763-D6FE-4AEA-9245-F0CB37231A57}"/>
    <cellStyle name="BMU005 3 3" xfId="11756" xr:uid="{21D4621C-50D3-427B-A6DF-0B7447B71205}"/>
    <cellStyle name="BMU005 3 3 2" xfId="18691" xr:uid="{4818E06B-3667-4ECC-8B00-A7DAA68F3522}"/>
    <cellStyle name="BMU005 3 3 2 2" xfId="31056" xr:uid="{AC2D0F53-D28C-4DE5-BDB5-68D34D0842E1}"/>
    <cellStyle name="BMU005 3 3 3" xfId="24451" xr:uid="{8E4E6E59-5886-492C-A74B-2E14C7FCAD87}"/>
    <cellStyle name="BMU005 3 4" xfId="13418" xr:uid="{F33F6188-60C8-40F6-99FA-5A46CD932664}"/>
    <cellStyle name="BMU005 3 4 2" xfId="26104" xr:uid="{615268D3-9614-4A57-B80D-D5C33D8AF112}"/>
    <cellStyle name="BMU005 4" xfId="9609" xr:uid="{7B9CA173-A207-4CD3-A4A6-E9808CCD7645}"/>
    <cellStyle name="BMU005 4 2" xfId="16760" xr:uid="{E19E18D6-0243-4620-BC5D-F37D9B6FCA5A}"/>
    <cellStyle name="BMU005 4 2 2" xfId="29271" xr:uid="{55ACF8D5-BEAA-4F6D-8ACD-FCFBA855EA91}"/>
    <cellStyle name="BMU005 4 3" xfId="22493" xr:uid="{347C8F4F-2008-4749-8EE7-806B01F74987}"/>
    <cellStyle name="BMU005 5" xfId="11754" xr:uid="{F199EE52-CCEC-4144-8020-5A4AA829AD6A}"/>
    <cellStyle name="BMU005 5 2" xfId="18689" xr:uid="{8EC1F699-970A-43C8-B92D-9D624E040201}"/>
    <cellStyle name="BMU005 5 2 2" xfId="31054" xr:uid="{D30892D4-BFDD-4EE5-B224-D373A0F11DD2}"/>
    <cellStyle name="BMU005 5 3" xfId="24449" xr:uid="{8E3C89B1-28D6-4F5F-9447-38E463AFEC78}"/>
    <cellStyle name="BMU005 6" xfId="13416" xr:uid="{700AC846-486B-433E-B1C9-6C56F97FEC60}"/>
    <cellStyle name="BMU005 6 2" xfId="26102" xr:uid="{029B17E0-B807-48D3-B304-244C92E64196}"/>
    <cellStyle name="BMU005B" xfId="3763" xr:uid="{F79DD836-73AB-4564-8819-557D38D2D0C4}"/>
    <cellStyle name="BMU005B 2" xfId="3764" xr:uid="{C16120F2-E473-4276-A23E-BD5FD88CD2C0}"/>
    <cellStyle name="BMU005B 2 2" xfId="9613" xr:uid="{34603506-D313-49F5-AF87-2BA58BC48B48}"/>
    <cellStyle name="BMU005B 2 2 2" xfId="16764" xr:uid="{6263FB77-6563-40B9-8072-9270F5C6E6DF}"/>
    <cellStyle name="BMU005B 2 2 2 2" xfId="29275" xr:uid="{336F8128-5AF5-42E8-B6D7-04FAECE6E329}"/>
    <cellStyle name="BMU005B 2 2 3" xfId="22497" xr:uid="{13C8A942-BF6A-499B-AEE7-98AC48FC4071}"/>
    <cellStyle name="BMU005B 2 3" xfId="11758" xr:uid="{26949A91-69D3-43FA-A4AF-AE2D9CFE320B}"/>
    <cellStyle name="BMU005B 2 3 2" xfId="18693" xr:uid="{9B797284-87C9-43F3-BA44-34FAF6487334}"/>
    <cellStyle name="BMU005B 2 3 2 2" xfId="31058" xr:uid="{7A12A004-432C-422D-A2A5-DADAC4669E76}"/>
    <cellStyle name="BMU005B 2 3 3" xfId="24453" xr:uid="{8B932BFE-5203-4630-A251-395369DFFD2D}"/>
    <cellStyle name="BMU005B 2 4" xfId="13420" xr:uid="{A514388C-72E5-464C-A703-2DA8FA33D755}"/>
    <cellStyle name="BMU005B 2 4 2" xfId="26106" xr:uid="{5E1C865D-0E4A-4E50-9228-FEE9DAA3A365}"/>
    <cellStyle name="BMU005B 3" xfId="3765" xr:uid="{B9EFAE51-B1B7-488B-9CDB-D5AD1C50E8FA}"/>
    <cellStyle name="BMU005B 3 2" xfId="9614" xr:uid="{C06F4884-8DBB-4B09-A178-4D97B1C669BE}"/>
    <cellStyle name="BMU005B 3 2 2" xfId="16765" xr:uid="{6B5E96E9-8A80-4FAF-B289-D75427C79FF1}"/>
    <cellStyle name="BMU005B 3 2 2 2" xfId="29276" xr:uid="{1BC7CB07-DE23-47CE-A960-81F6C0A781CF}"/>
    <cellStyle name="BMU005B 3 2 3" xfId="22498" xr:uid="{26F35986-8520-4945-BB08-674D9BA8B782}"/>
    <cellStyle name="BMU005B 3 3" xfId="11759" xr:uid="{7E5A7EED-7A07-4D30-BBD9-7EA97040CC30}"/>
    <cellStyle name="BMU005B 3 3 2" xfId="18694" xr:uid="{387A8C8E-0F40-440E-B7B6-70F39A9A9BA6}"/>
    <cellStyle name="BMU005B 3 3 2 2" xfId="31059" xr:uid="{FF05F079-1AC5-48B4-8D53-3CF480B4072C}"/>
    <cellStyle name="BMU005B 3 3 3" xfId="24454" xr:uid="{124E512E-123E-4D35-8F2A-33603FB8AA64}"/>
    <cellStyle name="BMU005B 3 4" xfId="13421" xr:uid="{70CF7E49-3FE6-4583-9CDD-7C3C202FA7D5}"/>
    <cellStyle name="BMU005B 3 4 2" xfId="26107" xr:uid="{43A630A7-B8D4-4F5F-9909-9288E5F7AAAC}"/>
    <cellStyle name="BMU005B 4" xfId="9612" xr:uid="{E5BECBB3-F3F7-4E0D-8858-F4D75C769124}"/>
    <cellStyle name="BMU005B 4 2" xfId="16763" xr:uid="{190C6C7D-F633-41CB-9DB2-9C7339BFBF2F}"/>
    <cellStyle name="BMU005B 4 2 2" xfId="29274" xr:uid="{42850DB5-6912-4B58-A2EB-03F08BE61E4B}"/>
    <cellStyle name="BMU005B 4 3" xfId="22496" xr:uid="{78C7F98D-AB41-40AA-A448-885912236A53}"/>
    <cellStyle name="BMU005B 5" xfId="11757" xr:uid="{149AAE6C-A39E-41AB-B076-672C2289CA89}"/>
    <cellStyle name="BMU005B 5 2" xfId="18692" xr:uid="{74E4D58C-0F8A-4FFB-AA75-A8A9D1C52296}"/>
    <cellStyle name="BMU005B 5 2 2" xfId="31057" xr:uid="{8FFC1239-F5A9-4161-8B38-0B6294BD760E}"/>
    <cellStyle name="BMU005B 5 3" xfId="24452" xr:uid="{100B00CD-CC1A-47DF-BDEF-E9AF3EFC14C9}"/>
    <cellStyle name="BMU005B 6" xfId="13419" xr:uid="{FFAB3788-3EF4-4992-9B2B-FD2815A6FE3D}"/>
    <cellStyle name="BMU005B 6 2" xfId="26105" xr:uid="{064FC78F-AFC8-49EC-BC03-B2D1F158D4FE}"/>
    <cellStyle name="BMU005K" xfId="3766" xr:uid="{29248429-52DA-4F7B-887B-88DB3AE847B9}"/>
    <cellStyle name="BMU005K 2" xfId="3767" xr:uid="{6AAC86B9-5881-46B9-B47A-9C1B911238DB}"/>
    <cellStyle name="BMU005K 2 2" xfId="9616" xr:uid="{FAC51859-A068-4BBC-AB99-267634DFFA57}"/>
    <cellStyle name="BMU005K 2 2 2" xfId="16767" xr:uid="{37362CC8-2558-49DC-B162-64824479F5DF}"/>
    <cellStyle name="BMU005K 2 2 2 2" xfId="29278" xr:uid="{2100F884-60FD-417D-A907-48B75C0D2311}"/>
    <cellStyle name="BMU005K 2 2 3" xfId="22500" xr:uid="{C9FC3F31-1C30-40FF-9358-3A74FC8962EF}"/>
    <cellStyle name="BMU005K 2 3" xfId="13199" xr:uid="{2BE9F05F-648A-4D8A-984B-63BA1005A2E7}"/>
    <cellStyle name="BMU005K 2 3 2" xfId="18920" xr:uid="{7E785B66-EFB5-44F7-A2F0-2974BE86DAAC}"/>
    <cellStyle name="BMU005K 2 3 2 2" xfId="31285" xr:uid="{351267C8-4F3F-4CF1-B6A4-84DE31949583}"/>
    <cellStyle name="BMU005K 2 3 3" xfId="25889" xr:uid="{C09DB8B1-1692-47BC-9D1F-0CE317155943}"/>
    <cellStyle name="BMU005K 2 4" xfId="13423" xr:uid="{BC81273B-25C9-4C5A-9FEC-79D84157AB64}"/>
    <cellStyle name="BMU005K 2 4 2" xfId="26109" xr:uid="{0E398D31-1C9C-4C2C-B6A6-A7CA964688E0}"/>
    <cellStyle name="BMU005K 3" xfId="3768" xr:uid="{7F2C2DD3-398D-4F54-96DF-1B489A545C18}"/>
    <cellStyle name="BMU005K 3 2" xfId="9617" xr:uid="{ECC409F6-9A56-4ABB-B2EE-F7E222F7D8FD}"/>
    <cellStyle name="BMU005K 3 2 2" xfId="16768" xr:uid="{05A33E54-E2C9-48F0-B589-E32E9CA03957}"/>
    <cellStyle name="BMU005K 3 2 2 2" xfId="29279" xr:uid="{1279E9D3-1C36-4C0A-863A-1B48D1117FD5}"/>
    <cellStyle name="BMU005K 3 2 3" xfId="22501" xr:uid="{3394CF1D-C318-405E-9401-E79A92BAED59}"/>
    <cellStyle name="BMU005K 3 3" xfId="13201" xr:uid="{AA59FF75-EBB8-47AA-A985-46CD5F66D6EC}"/>
    <cellStyle name="BMU005K 3 3 2" xfId="18921" xr:uid="{522A2292-47A6-4319-A956-0C8191BBAEBF}"/>
    <cellStyle name="BMU005K 3 3 2 2" xfId="31286" xr:uid="{524374E9-C1F7-4973-B44C-5AB7AC79C2D6}"/>
    <cellStyle name="BMU005K 3 3 3" xfId="25891" xr:uid="{7708EE52-D00D-4983-93F0-2923C7E6F9D2}"/>
    <cellStyle name="BMU005K 3 4" xfId="13424" xr:uid="{668FF9B3-ECEC-403E-9E29-7313CFA42F97}"/>
    <cellStyle name="BMU005K 3 4 2" xfId="26110" xr:uid="{22F8C29C-CAED-4A6A-ACDF-2BB4370A89F2}"/>
    <cellStyle name="BMU005K 4" xfId="9615" xr:uid="{BBA680B5-B1AA-4014-B049-CB3FD3E88DB6}"/>
    <cellStyle name="BMU005K 4 2" xfId="16766" xr:uid="{2654A92D-5B0D-459F-B1D4-15E4A652F379}"/>
    <cellStyle name="BMU005K 4 2 2" xfId="29277" xr:uid="{28B46311-A661-4872-81CE-E2B4444A1BAA}"/>
    <cellStyle name="BMU005K 4 3" xfId="22499" xr:uid="{A5D960E8-6DCE-47E2-9597-FB57B86E0E92}"/>
    <cellStyle name="BMU005K 5" xfId="11530" xr:uid="{5F2ED32E-7994-4A45-A4CD-F768E46B0CC1}"/>
    <cellStyle name="BMU005K 5 2" xfId="18485" xr:uid="{CA6ACC81-C4A7-4867-AE3F-1619671E7C91}"/>
    <cellStyle name="BMU005K 5 2 2" xfId="30850" xr:uid="{45D51B41-6FCE-496A-94FA-BBF12EDC7A50}"/>
    <cellStyle name="BMU005K 5 3" xfId="24228" xr:uid="{3FA222F2-240B-4DEB-B7B1-4550DA88164E}"/>
    <cellStyle name="BMU005K 6" xfId="13422" xr:uid="{19ED2B9D-80C8-442A-B1B9-B1D2A1C4822B}"/>
    <cellStyle name="BMU005K 6 2" xfId="26108" xr:uid="{D0BF527C-5E60-4A76-A929-9C421B30DA63}"/>
    <cellStyle name="Bom" xfId="3769" xr:uid="{7A51E288-6FD3-4D29-BF85-F1029640BF13}"/>
    <cellStyle name="Bom 2" xfId="3770" xr:uid="{561C3391-D2F5-444B-85C1-8A4C9228CEBD}"/>
    <cellStyle name="Bom 2 2" xfId="3771" xr:uid="{482E1D6F-1ADD-4243-9757-C24215F3F92E}"/>
    <cellStyle name="Bom 2 2 2" xfId="3772" xr:uid="{295553AB-9F19-4B3A-A5D7-86A1D9A10008}"/>
    <cellStyle name="Bom 2 2 3" xfId="3773" xr:uid="{9F0D9144-82D7-4024-BA9C-6860C862D7F5}"/>
    <cellStyle name="Bom 2 3" xfId="3774" xr:uid="{6738F9D3-294C-44E1-ABBF-A67EBCF543A8}"/>
    <cellStyle name="Bom 2 3 2" xfId="3775" xr:uid="{FF4A6F8B-A6D6-4F31-9F47-A8706586A202}"/>
    <cellStyle name="Bom 2 4" xfId="3776" xr:uid="{C48C9F52-0CEC-41BB-B4D8-1E027EA6FE13}"/>
    <cellStyle name="BuiltOption_Content" xfId="3777" xr:uid="{D2B2C996-A992-4864-A04F-37101E21BD63}"/>
    <cellStyle name="Ç¥ÁØ_!!!GO" xfId="3778" xr:uid="{35268917-9533-402F-8F8B-3F302B641C35}"/>
    <cellStyle name="Calc Currency (0)" xfId="3779" xr:uid="{D09EC3B1-76F1-49FD-85A5-EA14FA1E3359}"/>
    <cellStyle name="Calc Currency (0) 2" xfId="3780" xr:uid="{35439E11-3303-4413-9F8C-17CDBA4DE380}"/>
    <cellStyle name="Calc Currency (2)" xfId="3781" xr:uid="{214697F1-58B5-4F3F-975F-2F4E59F6309E}"/>
    <cellStyle name="Calc Currency (2) 2" xfId="3782" xr:uid="{7B33578A-1415-455A-BF66-78548D25BC45}"/>
    <cellStyle name="Calc Percent (0)" xfId="3783" xr:uid="{1EA4B956-A5AE-4249-B5A8-DFE9DC973FCF}"/>
    <cellStyle name="Calc Percent (0) 2" xfId="3784" xr:uid="{07EF2CE7-E9CE-446A-9717-4942B15D44DB}"/>
    <cellStyle name="Calc Percent (1)" xfId="3785" xr:uid="{28367760-6AE5-4EEE-A86A-8BC9C210041C}"/>
    <cellStyle name="Calc Percent (1) 2" xfId="3786" xr:uid="{B7F584A4-460B-4E43-8D66-064B09676A76}"/>
    <cellStyle name="Calc Percent (2)" xfId="3787" xr:uid="{36B7D8C2-1BDB-4F62-B123-AD2A653A30C5}"/>
    <cellStyle name="Calc Percent (2) 2" xfId="3788" xr:uid="{34FBA53A-0061-4A48-A0D2-182E08DAE8FA}"/>
    <cellStyle name="Calc Units (0)" xfId="3789" xr:uid="{B47F866E-6916-4703-915C-4B5017F150BE}"/>
    <cellStyle name="Calc Units (0) 2" xfId="3790" xr:uid="{AC74F35D-9522-44FC-BCA7-118D425A559C}"/>
    <cellStyle name="Calc Units (1)" xfId="3791" xr:uid="{BD6F3C76-D4A1-4FA1-9632-353C21D91456}"/>
    <cellStyle name="Calc Units (1) 2" xfId="3792" xr:uid="{BFE0EF07-A6D5-49A0-AF82-404459AC6D62}"/>
    <cellStyle name="Calc Units (2)" xfId="3793" xr:uid="{7013760A-0F34-4376-8856-5DCEA678F377}"/>
    <cellStyle name="Calc Units (2) 2" xfId="3794" xr:uid="{B8267663-DA08-4181-B642-C6852C01C688}"/>
    <cellStyle name="Calcolo 2" xfId="3795" xr:uid="{6C0135B4-BE35-4FD2-96FD-F6351D90FF38}"/>
    <cellStyle name="Calcolo 2 2" xfId="3796" xr:uid="{EE568DB6-2AC5-4D36-85D8-4557BFBE7B68}"/>
    <cellStyle name="Calcolo 2 2 2" xfId="3797" xr:uid="{5801E5BD-D589-4F62-A03F-ABC12D949474}"/>
    <cellStyle name="Calcolo 2 2 3" xfId="3798" xr:uid="{E08954A1-C885-4454-B336-8E62A602FE3F}"/>
    <cellStyle name="Calcolo 2 2 4" xfId="9641" xr:uid="{A13BD6CC-3284-484D-8804-B800BE5B4A54}"/>
    <cellStyle name="Calcolo 2 2 4 2" xfId="16787" xr:uid="{33AB7FBE-5D8C-4B2F-A92D-54EA982F0045}"/>
    <cellStyle name="Calcolo 2 2 4 2 2" xfId="29298" xr:uid="{92E3AC33-05CC-4267-AFD0-541A880F211D}"/>
    <cellStyle name="Calcolo 2 2 4 3" xfId="22525" xr:uid="{7F5BE73F-2285-4507-8E41-E286F3E17C5C}"/>
    <cellStyle name="Calcolo 2 2 5" xfId="11783" xr:uid="{2C129FEB-C68A-4031-99C0-655BC7EB80CF}"/>
    <cellStyle name="Calcolo 2 2 5 2" xfId="18718" xr:uid="{2E2D327C-0FBF-4C61-9AE9-15F5713EFA8B}"/>
    <cellStyle name="Calcolo 2 2 5 2 2" xfId="31083" xr:uid="{E17E9CFF-15C5-4ADE-A196-EA7C5A2A23F7}"/>
    <cellStyle name="Calcolo 2 2 5 3" xfId="24478" xr:uid="{07E11F43-FEFD-44E0-9ED8-22C7E88086BD}"/>
    <cellStyle name="Calcolo 2 2 6" xfId="13426" xr:uid="{6D9A737F-CFF5-4F22-A967-D81C1A6F144B}"/>
    <cellStyle name="Calcolo 2 2 6 2" xfId="26112" xr:uid="{AEEB4EDF-D37B-4A94-8EDE-FB34974FD8DF}"/>
    <cellStyle name="Calcolo 2 3" xfId="3799" xr:uid="{58276CF7-E92A-45A1-8AE1-8F5152FC45DC}"/>
    <cellStyle name="Calcolo 2 3 2" xfId="3800" xr:uid="{E0A4E821-8AB1-4B49-B4DE-A29453F38290}"/>
    <cellStyle name="Calcolo 2 4" xfId="3801" xr:uid="{96521E34-DA77-460C-8619-6A3A69235EF2}"/>
    <cellStyle name="Calcolo 2 5" xfId="3802" xr:uid="{D281D73A-2D57-4020-980B-D0A436BA8D8A}"/>
    <cellStyle name="Calcolo 2 6" xfId="6001" xr:uid="{420FBB08-87E5-4A3E-A6CF-ED1852AAB53C}"/>
    <cellStyle name="Calcolo 2 6 2" xfId="11484" xr:uid="{44D0932C-E69A-4E31-930D-EFDB1F38389E}"/>
    <cellStyle name="Calcolo 2 6 2 2" xfId="18445" xr:uid="{EC84A094-0F85-46A0-997C-DDC2BB63572F}"/>
    <cellStyle name="Calcolo 2 6 2 2 2" xfId="30810" xr:uid="{91F190A4-BC73-4779-9516-DAE379D15C6B}"/>
    <cellStyle name="Calcolo 2 6 2 3" xfId="24187" xr:uid="{A708404A-0256-4F00-A02B-BA474C8B9B4A}"/>
    <cellStyle name="Calcolo 2 6 3" xfId="11212" xr:uid="{D6DEF7D7-EF12-467F-8B31-C984F18A5A92}"/>
    <cellStyle name="Calcolo 2 6 3 2" xfId="18230" xr:uid="{F5CF381D-E371-47F5-843F-A9563DAE1253}"/>
    <cellStyle name="Calcolo 2 6 3 2 2" xfId="30599" xr:uid="{29189D0C-0B3C-427F-A473-6733BE08BCA2}"/>
    <cellStyle name="Calcolo 2 6 3 3" xfId="23939" xr:uid="{ADB21B39-BD75-437A-A335-F8B13F649A37}"/>
    <cellStyle name="Calcolo 2 6 4" xfId="13362" xr:uid="{0CADD980-B7F4-4DC7-AB9E-1D2CAC4FF8B9}"/>
    <cellStyle name="Calcolo 2 6 4 2" xfId="26048" xr:uid="{A13209C6-8435-416B-BC8C-F4B4EA5385FC}"/>
    <cellStyle name="Calcolo 2 6 5" xfId="19248" xr:uid="{F23D58A1-BA8D-4860-BB26-86A2FC301C15}"/>
    <cellStyle name="Calcolo 2 7" xfId="9640" xr:uid="{73D6271A-3F4D-4421-B121-F459A0E45906}"/>
    <cellStyle name="Calcolo 2 7 2" xfId="16786" xr:uid="{FCBDCB87-F3E8-4663-A544-48154A131975}"/>
    <cellStyle name="Calcolo 2 7 2 2" xfId="29297" xr:uid="{9060F0C2-5050-4190-A297-A969ACEC49C3}"/>
    <cellStyle name="Calcolo 2 7 3" xfId="22524" xr:uid="{2A24BA5B-5C75-45C7-A75D-EFE40E3E1B76}"/>
    <cellStyle name="Calcolo 2 8" xfId="11782" xr:uid="{A3E1DDE4-061F-4B4D-A2E2-9C141B707227}"/>
    <cellStyle name="Calcolo 2 8 2" xfId="18717" xr:uid="{B685689F-64B6-4D95-85FC-BC8F60FE22E1}"/>
    <cellStyle name="Calcolo 2 8 2 2" xfId="31082" xr:uid="{16996E56-4498-4412-B6EF-1C1A0511B569}"/>
    <cellStyle name="Calcolo 2 8 3" xfId="24477" xr:uid="{C83E63E5-8A4D-467B-BF73-20381C603F9E}"/>
    <cellStyle name="Calcolo 2 9" xfId="13425" xr:uid="{380DF3EC-BF57-4685-A291-A6D154EB7C34}"/>
    <cellStyle name="Calcolo 2 9 2" xfId="26111" xr:uid="{2C12DBF2-145A-407A-8850-D7A17A4BD5B2}"/>
    <cellStyle name="Calculation 2" xfId="3804" xr:uid="{E3D98EE5-020E-4E31-A289-0C21FAF8A2A2}"/>
    <cellStyle name="Calculation 2 2" xfId="9649" xr:uid="{FF32E308-2228-4DD0-B36E-F7A8C34DE967}"/>
    <cellStyle name="Calculation 2 2 2" xfId="16795" xr:uid="{E196B1A3-55A2-46AA-823B-677604E62D97}"/>
    <cellStyle name="Calculation 2 2 2 2" xfId="29306" xr:uid="{1C380F49-C9B5-4DDA-8132-755765557F34}"/>
    <cellStyle name="Calculation 2 2 3" xfId="22533" xr:uid="{ABC56FD0-8BD7-4F68-A882-6C7A99299342}"/>
    <cellStyle name="Calculation 2 3" xfId="11791" xr:uid="{FD82F20D-DE9C-4F6D-9D18-C2A3C7F8A722}"/>
    <cellStyle name="Calculation 2 3 2" xfId="18726" xr:uid="{A47028B0-02CD-433F-A43B-101CB8585D35}"/>
    <cellStyle name="Calculation 2 3 2 2" xfId="31091" xr:uid="{6A407693-D2CF-49BC-BD14-ACA38AC621C8}"/>
    <cellStyle name="Calculation 2 3 3" xfId="24486" xr:uid="{A6F9BA5B-3EAE-4B37-A95F-9FC5E79B4093}"/>
    <cellStyle name="Calculation 2 4" xfId="13428" xr:uid="{276B624F-3413-461B-B142-27DC2354B1EE}"/>
    <cellStyle name="Calculation 2 4 2" xfId="26114" xr:uid="{2A70B605-D29C-4DC5-B958-0482E15C3369}"/>
    <cellStyle name="Calculation 3" xfId="3805" xr:uid="{67B8F109-C727-4BEF-A7C5-E21D6A9F7D17}"/>
    <cellStyle name="Calculation 3 2" xfId="9650" xr:uid="{77D73F55-7E04-452F-8A63-B3B935EC6435}"/>
    <cellStyle name="Calculation 3 2 2" xfId="16796" xr:uid="{D1D8659B-3D24-4D6D-A424-5A4FF571E364}"/>
    <cellStyle name="Calculation 3 2 2 2" xfId="29307" xr:uid="{8935361F-E325-411A-BD3F-A7D29888898A}"/>
    <cellStyle name="Calculation 3 2 3" xfId="22534" xr:uid="{B4FA8674-B28B-4066-83EC-78E2223B378B}"/>
    <cellStyle name="Calculation 3 3" xfId="11792" xr:uid="{BA65D56A-9120-40F3-9655-59D930F86708}"/>
    <cellStyle name="Calculation 3 3 2" xfId="18727" xr:uid="{C059782E-4CE2-4189-B36F-B792E70913A3}"/>
    <cellStyle name="Calculation 3 3 2 2" xfId="31092" xr:uid="{AC3BF0E6-16CC-46C5-8E04-886A6C06D8D3}"/>
    <cellStyle name="Calculation 3 3 3" xfId="24487" xr:uid="{0271AF3A-CA66-46D4-81D6-CF0901F456B7}"/>
    <cellStyle name="Calculation 3 4" xfId="13429" xr:uid="{F82DF86C-A22C-45F3-833C-CA36B53B231A}"/>
    <cellStyle name="Calculation 3 4 2" xfId="26115" xr:uid="{C5A545C0-7676-49FA-8973-25A2E503E1DB}"/>
    <cellStyle name="Calculation 4" xfId="3806" xr:uid="{59400215-2201-47D7-BCD2-17C6CFB36F51}"/>
    <cellStyle name="Calculation 4 2" xfId="9651" xr:uid="{98C1E0C5-E3F5-4E0C-8E00-AB7958BB2048}"/>
    <cellStyle name="Calculation 4 2 2" xfId="16797" xr:uid="{4DCFCBD1-26EC-4944-8253-1656BF878BF0}"/>
    <cellStyle name="Calculation 4 2 2 2" xfId="29308" xr:uid="{3F4A9FCF-7357-438F-BD78-4EFF70417F68}"/>
    <cellStyle name="Calculation 4 2 3" xfId="22535" xr:uid="{F866F722-992C-43E1-A437-63977A001988}"/>
    <cellStyle name="Calculation 4 3" xfId="11793" xr:uid="{67B35EEC-45B4-414B-AF98-C4D1D4944BF3}"/>
    <cellStyle name="Calculation 4 3 2" xfId="18728" xr:uid="{DDE8DF53-194B-4709-9D2B-9725DFBA8CD3}"/>
    <cellStyle name="Calculation 4 3 2 2" xfId="31093" xr:uid="{F1877E93-9BBF-4B23-909A-44612753CF26}"/>
    <cellStyle name="Calculation 4 3 3" xfId="24488" xr:uid="{E617A559-0494-4487-A65C-F9536EFFB7AF}"/>
    <cellStyle name="Calculation 4 4" xfId="13430" xr:uid="{840805F4-9BF0-445F-9DD4-685F89EB9040}"/>
    <cellStyle name="Calculation 4 4 2" xfId="26116" xr:uid="{DC3CA7CC-0A3B-4A48-9418-08D58E3FA412}"/>
    <cellStyle name="Calculation 5" xfId="3803" xr:uid="{B5BB3760-537D-4868-9539-72E475D2E796}"/>
    <cellStyle name="Calculation 5 2" xfId="9648" xr:uid="{D9DB3A65-0A13-4330-B010-D4329CB00397}"/>
    <cellStyle name="Calculation 5 2 2" xfId="16794" xr:uid="{C82D6DB6-6150-4958-AE47-03999D4C532A}"/>
    <cellStyle name="Calculation 5 2 2 2" xfId="29305" xr:uid="{BE5BF432-C53B-4E64-ADD3-72F5487F9D2B}"/>
    <cellStyle name="Calculation 5 2 3" xfId="22532" xr:uid="{D07E8458-F55E-475C-8123-BCC1C203618D}"/>
    <cellStyle name="Calculation 5 3" xfId="11790" xr:uid="{844CABAF-CFEA-4991-84BC-F3E3E43F35DE}"/>
    <cellStyle name="Calculation 5 3 2" xfId="18725" xr:uid="{4B00E1AC-79A2-4710-90EA-A775CE9B1B29}"/>
    <cellStyle name="Calculation 5 3 2 2" xfId="31090" xr:uid="{91AE2A51-DA21-4FE3-8DC6-2771347EC39E}"/>
    <cellStyle name="Calculation 5 3 3" xfId="24485" xr:uid="{DAD96E98-7E5A-4B39-9C7A-C8623C7E8037}"/>
    <cellStyle name="Calculation 5 4" xfId="13427" xr:uid="{E0B5216E-BF07-4FB7-8843-555263C16414}"/>
    <cellStyle name="Calculation 5 4 2" xfId="26113" xr:uid="{A24448F1-18AE-4C34-8343-15B4D7ADC56F}"/>
    <cellStyle name="Cálculo" xfId="3807" xr:uid="{EEEED217-668C-42A3-9AD0-181252FA0631}"/>
    <cellStyle name="Cálculo 2" xfId="3808" xr:uid="{756C5978-AF1A-4E32-8301-BCB428B26E8D}"/>
    <cellStyle name="Cálculo 2 2" xfId="3809" xr:uid="{EF76B8CA-5EA5-4335-B69E-94834420DD12}"/>
    <cellStyle name="Cálculo 2 2 2" xfId="3810" xr:uid="{F3A30D79-FA4E-4D1A-B89C-80EE0E9C6A2D}"/>
    <cellStyle name="Cálculo 2 2 3" xfId="3811" xr:uid="{E401CBEE-C4B9-440E-996C-684F68AD39E5}"/>
    <cellStyle name="Cálculo 2 3" xfId="3812" xr:uid="{0BC27F11-77CF-4847-9E3C-4865F8BDBDC4}"/>
    <cellStyle name="Cálculo 2 3 2" xfId="3813" xr:uid="{962DE9A0-00A7-405E-B231-B4282CAABCD8}"/>
    <cellStyle name="Cálculo 2 4" xfId="3814" xr:uid="{3C3DEA48-223B-4A0A-AB48-DDE26221904F}"/>
    <cellStyle name="Cálculo 3" xfId="3815" xr:uid="{D7966705-AB03-4BCF-8AB2-1A0963EF8F6F}"/>
    <cellStyle name="Cálculo 3 2" xfId="3816" xr:uid="{56B25975-3681-4CDF-876D-4F4318129BC5}"/>
    <cellStyle name="Cálculo 3 2 2" xfId="3817" xr:uid="{EBA97BDF-7C6A-4C55-9EF3-6802472C33A8}"/>
    <cellStyle name="Cálculo 3 2 3" xfId="3818" xr:uid="{EA7763EE-192A-4106-959C-C433E58142A1}"/>
    <cellStyle name="Cálculo 3 3" xfId="3819" xr:uid="{85525A38-E598-4EE7-87CD-5A35518D4DA7}"/>
    <cellStyle name="Cálculo 3 3 2" xfId="3820" xr:uid="{3D19A0DE-0568-483A-B531-327FDC97FC39}"/>
    <cellStyle name="Cálculo 3 4" xfId="3821" xr:uid="{57845A3C-DEA7-40F2-BF2C-9B4AB9C6F05F}"/>
    <cellStyle name="Cálculo 4" xfId="9652" xr:uid="{8B6FEC8B-E63C-4FD8-8871-F3B07CE8D31C}"/>
    <cellStyle name="Cálculo 4 2" xfId="16798" xr:uid="{CAE3223A-5C69-4BF1-AF25-CCB53BA24E4D}"/>
    <cellStyle name="Cálculo 4 2 2" xfId="29309" xr:uid="{8D657807-9AA6-499C-93D8-16A2E5D373AB}"/>
    <cellStyle name="Cálculo 4 3" xfId="22536" xr:uid="{172F5EC6-C62D-493F-A30D-4EB5FFAEDB9B}"/>
    <cellStyle name="Cálculo 5" xfId="11794" xr:uid="{944E0EC0-B522-4C4A-A59A-9875EE8E3125}"/>
    <cellStyle name="Cálculo 5 2" xfId="18729" xr:uid="{FDA7B83D-FB75-4FA2-A907-8EE690955FD2}"/>
    <cellStyle name="Cálculo 5 2 2" xfId="31094" xr:uid="{7F6FC505-E427-4059-B03D-E86E3A7C22D8}"/>
    <cellStyle name="Cálculo 5 3" xfId="24489" xr:uid="{D4C64E04-99B0-4E35-B6DF-0C9C658ABE29}"/>
    <cellStyle name="Cálculo 6" xfId="13431" xr:uid="{11BEFC4B-A561-4DFA-BFF2-D11DBD1781AE}"/>
    <cellStyle name="Cálculo 6 2" xfId="26117" xr:uid="{BF964161-604D-4F63-8603-84746621703E}"/>
    <cellStyle name="CALOSSO" xfId="3822" xr:uid="{F7BAF1D8-5B2E-4982-8CBB-3957CBBB698D}"/>
    <cellStyle name="category" xfId="3823" xr:uid="{74BCAA2D-FF16-4720-A506-65C499C3DC9F}"/>
    <cellStyle name="Cella collegata 2" xfId="3824" xr:uid="{5D430013-ECE1-4052-BEE4-C59622F66695}"/>
    <cellStyle name="Cella collegata 2 2" xfId="3825" xr:uid="{761E9EE3-3DDF-4C57-81EB-EFC365304D39}"/>
    <cellStyle name="Cella collegata 2 2 2" xfId="3826" xr:uid="{16907C55-76EB-4D11-8D36-5B422193BBEB}"/>
    <cellStyle name="Cella collegata 2 2 3" xfId="3827" xr:uid="{EBA2439C-605F-4556-AF8D-26D558D730C1}"/>
    <cellStyle name="Cella collegata 2 3" xfId="3828" xr:uid="{27A36F83-06E5-4383-8609-6708023C6273}"/>
    <cellStyle name="Cella collegata 2 3 2" xfId="3829" xr:uid="{C84CA903-3E0D-4CC9-843F-1A0DD8486A6A}"/>
    <cellStyle name="Cella collegata 2 4" xfId="3830" xr:uid="{F95C6244-480A-4341-9880-F29307524BCA}"/>
    <cellStyle name="Cella collegata 2 5" xfId="3831" xr:uid="{D2EBA954-7336-477F-AC59-3821A678A633}"/>
    <cellStyle name="Cella collegata 2 6" xfId="6009" xr:uid="{F8EC369D-0F69-4759-ACA3-7575B33914AB}"/>
    <cellStyle name="Cella da controllare 2" xfId="3832" xr:uid="{A746F5F3-64CD-490E-B108-25ED25AFD87D}"/>
    <cellStyle name="Cella da controllare 2 2" xfId="3833" xr:uid="{74BA521F-F510-451C-A55D-753F9BE0B953}"/>
    <cellStyle name="Cella da controllare 2 2 2" xfId="3834" xr:uid="{710D028B-078F-48F2-9ADC-0A7AEA8B48B7}"/>
    <cellStyle name="Cella da controllare 2 2 3" xfId="3835" xr:uid="{34B49B2A-8C9D-4666-AC06-76BFE9D7F012}"/>
    <cellStyle name="Cella da controllare 2 3" xfId="3836" xr:uid="{4466A694-B156-468A-976E-746DB022341C}"/>
    <cellStyle name="Cella da controllare 2 3 2" xfId="3837" xr:uid="{94CDB084-B7BF-494F-9BA0-4DC4C9E50C15}"/>
    <cellStyle name="Cella da controllare 2 4" xfId="3838" xr:uid="{2931D4BC-5818-4A4B-B1F5-34CB459296C3}"/>
    <cellStyle name="Cella da controllare 2 5" xfId="3839" xr:uid="{EC4B3680-776D-4203-8CF2-269212A4373A}"/>
    <cellStyle name="Cella da controllare 2 6" xfId="6002" xr:uid="{5E4768CA-D674-42AA-9F8D-27BD35EDB0D9}"/>
    <cellStyle name="Célula de Verificação" xfId="3840" xr:uid="{789C2856-7F88-47FA-8C73-D887AD1B3A56}"/>
    <cellStyle name="Célula de Verificação 2" xfId="3841" xr:uid="{6D0CF8F8-D9C4-4825-ADC7-EF84464AE579}"/>
    <cellStyle name="Célula de Verificação 2 2" xfId="3842" xr:uid="{B336FDE4-4D09-449F-AC17-B5256A2EEBDE}"/>
    <cellStyle name="Célula de Verificação 2 2 2" xfId="3843" xr:uid="{4A4ED2A9-3D56-4326-9B45-2BCE1C48FF03}"/>
    <cellStyle name="Célula de Verificação 2 2 3" xfId="3844" xr:uid="{CED8C620-B19D-458D-87CF-3F56D364F93C}"/>
    <cellStyle name="Célula de Verificação 2 3" xfId="3845" xr:uid="{B4EEFC3E-FD19-4A6F-870E-0C44E03C5C7B}"/>
    <cellStyle name="Célula de Verificação 2 3 2" xfId="3846" xr:uid="{56EC0069-A82A-4485-A693-8E7AA05E199C}"/>
    <cellStyle name="Célula de Verificação 2 4" xfId="3847" xr:uid="{15ECBEC8-D82F-4B07-B572-255FE082D1A5}"/>
    <cellStyle name="Célula Vinculada" xfId="3848" xr:uid="{CE8A9823-77AB-43E3-B556-0D8A3BF19E96}"/>
    <cellStyle name="Célula Vinculada 2" xfId="3849" xr:uid="{69172D17-FE75-4359-9724-84A917131888}"/>
    <cellStyle name="Célula Vinculada 2 2" xfId="3850" xr:uid="{7D84719B-915A-46D4-BF7F-134B4A12A7CD}"/>
    <cellStyle name="Célula Vinculada 2 2 2" xfId="3851" xr:uid="{D7B7AEB7-91C9-41CA-A3B5-78900770E166}"/>
    <cellStyle name="Célula Vinculada 2 2 3" xfId="3852" xr:uid="{2D9A7F46-9AA2-4BFF-B282-34D5F43BB252}"/>
    <cellStyle name="Célula Vinculada 2 3" xfId="3853" xr:uid="{1E1F2992-AC3F-4186-ADE9-10B515E4F2E5}"/>
    <cellStyle name="Célula Vinculada 2 3 2" xfId="3854" xr:uid="{82C1870B-3611-43F2-A3EF-6C9DBD101267}"/>
    <cellStyle name="Célula Vinculada 2 4" xfId="3855" xr:uid="{40F26F58-AB35-4E5B-9003-3E59B5170482}"/>
    <cellStyle name="Cents" xfId="3856" xr:uid="{3645B6E8-A6E9-47AA-A73E-ACECE644FF9E}"/>
    <cellStyle name="Cents (0.0)" xfId="3857" xr:uid="{0D5F8A8D-7D73-4605-927E-126A0A0223E9}"/>
    <cellStyle name="Check Cell 2" xfId="3859" xr:uid="{148A178D-F35A-4C2D-91E5-EA7624ADDD95}"/>
    <cellStyle name="Check Cell 3" xfId="3858" xr:uid="{747784FC-CC34-471D-A14F-689A12726963}"/>
    <cellStyle name="ColHead" xfId="3860" xr:uid="{0DC318E4-A7B5-4178-8793-7263C3FBED1C}"/>
    <cellStyle name="Colore 1 2" xfId="3861" xr:uid="{762D8D07-CBBE-4FCE-9082-EDBD9DE9CBAF}"/>
    <cellStyle name="Colore 1 2 2" xfId="3862" xr:uid="{5800F8D6-D62E-4ADA-9CAD-75F073255E0E}"/>
    <cellStyle name="Colore 1 2 2 2" xfId="3863" xr:uid="{1A46577C-CBA5-4AA5-B80D-D2D8648DA4FE}"/>
    <cellStyle name="Colore 1 2 2 3" xfId="3864" xr:uid="{DC20EAB8-DAF1-4D4D-8AC4-0A8577C6A448}"/>
    <cellStyle name="Colore 1 2 3" xfId="3865" xr:uid="{5AB4B964-F454-4127-ABEC-D4FD15D80FAF}"/>
    <cellStyle name="Colore 1 2 3 2" xfId="3866" xr:uid="{067F8025-5E6F-45A6-A936-68440C34C771}"/>
    <cellStyle name="Colore 1 2 4" xfId="3867" xr:uid="{53D0BC8E-B842-4593-9BF1-EB56BBD341B9}"/>
    <cellStyle name="Colore 1 2 5" xfId="3868" xr:uid="{EE7AB7E8-19F2-4CB9-B767-26680BFD1EBA}"/>
    <cellStyle name="Colore 1 2 6" xfId="5994" xr:uid="{6DD76BE1-418A-4E53-ACE9-561677F177C6}"/>
    <cellStyle name="Colore 2 2" xfId="3869" xr:uid="{9B331EB6-4384-4363-9628-6C98551D2229}"/>
    <cellStyle name="Colore 2 2 2" xfId="3870" xr:uid="{976754F4-F90C-4F26-876F-551FEDDF7957}"/>
    <cellStyle name="Colore 2 2 2 2" xfId="3871" xr:uid="{AD742916-D9C2-4B19-845C-BD0870717578}"/>
    <cellStyle name="Colore 2 2 2 3" xfId="3872" xr:uid="{FB75584F-595E-40C5-B84B-343FD9AB8FBF}"/>
    <cellStyle name="Colore 2 2 3" xfId="3873" xr:uid="{361CD02B-EE57-4B57-96C0-8B91305B1314}"/>
    <cellStyle name="Colore 2 2 3 2" xfId="3874" xr:uid="{E09C64C7-4FDE-4B4A-9812-A755E5B4CF04}"/>
    <cellStyle name="Colore 2 2 4" xfId="3875" xr:uid="{44E4E1C9-8EB6-4615-8C83-A587999F1895}"/>
    <cellStyle name="Colore 2 2 5" xfId="3876" xr:uid="{2BFC88D8-E999-429A-A5A9-A3EE9E0B2A19}"/>
    <cellStyle name="Colore 2 2 6" xfId="5995" xr:uid="{D429167E-1AE8-4F61-9399-0922A551F899}"/>
    <cellStyle name="Colore 3 2" xfId="3877" xr:uid="{CBE5F3ED-1E30-42FD-ADCF-29E4C1AE646E}"/>
    <cellStyle name="Colore 3 2 2" xfId="3878" xr:uid="{572B4AEF-3568-4A86-B060-BE1445980EE8}"/>
    <cellStyle name="Colore 3 2 2 2" xfId="3879" xr:uid="{D3133E5C-622F-4BD7-9115-D1C7780B2D6C}"/>
    <cellStyle name="Colore 3 2 2 3" xfId="3880" xr:uid="{B509E216-A4D7-4310-B205-8FB863C8D22B}"/>
    <cellStyle name="Colore 3 2 3" xfId="3881" xr:uid="{903BF246-F46A-4F39-966F-C97F873B7020}"/>
    <cellStyle name="Colore 3 2 3 2" xfId="3882" xr:uid="{7519545A-BFDC-4FA7-857F-03B6128C01C3}"/>
    <cellStyle name="Colore 3 2 4" xfId="3883" xr:uid="{DA51DAAC-CC6E-40FC-B486-77F7A0028FD1}"/>
    <cellStyle name="Colore 3 2 5" xfId="3884" xr:uid="{8C635E88-AB36-4AE2-AAB2-6CF404B0A2C6}"/>
    <cellStyle name="Colore 3 2 6" xfId="5996" xr:uid="{D178BD87-AE8C-42E7-9D53-93F0525AFECB}"/>
    <cellStyle name="Colore 4 2" xfId="3885" xr:uid="{FC3202EB-04BF-43C7-BC33-432CAEE6FD3A}"/>
    <cellStyle name="Colore 4 2 2" xfId="3886" xr:uid="{3D626BBC-6D07-46AB-8CCD-6913EF346C1A}"/>
    <cellStyle name="Colore 4 2 2 2" xfId="3887" xr:uid="{B53F55FD-74B8-419E-914B-6523E2A99711}"/>
    <cellStyle name="Colore 4 2 2 3" xfId="3888" xr:uid="{2E16CE89-7940-4034-ABFB-2EE9B1481B62}"/>
    <cellStyle name="Colore 4 2 3" xfId="3889" xr:uid="{884D1C43-BCAC-4CA4-976F-12B69D2C832C}"/>
    <cellStyle name="Colore 4 2 3 2" xfId="3890" xr:uid="{3F587328-1C6C-4F40-8D73-871EC8257B45}"/>
    <cellStyle name="Colore 4 2 4" xfId="3891" xr:uid="{77ED00EA-DEA5-4FF2-999A-94C474D6F2CE}"/>
    <cellStyle name="Colore 4 2 5" xfId="3892" xr:uid="{4443922B-0760-4703-AE13-43CD1D40DA46}"/>
    <cellStyle name="Colore 4 2 6" xfId="5997" xr:uid="{A076F695-405B-49A4-927A-F1FCDD90F2F7}"/>
    <cellStyle name="Colore 5 2" xfId="3893" xr:uid="{97324681-BF05-42A0-A497-9FC494469AF4}"/>
    <cellStyle name="Colore 5 2 2" xfId="3894" xr:uid="{ED5C46FA-262E-443A-97D2-D036795EC511}"/>
    <cellStyle name="Colore 5 2 2 2" xfId="3895" xr:uid="{1E5AD74C-3348-42B5-A0FC-6E42EA6E899B}"/>
    <cellStyle name="Colore 5 2 2 3" xfId="3896" xr:uid="{B841AF19-175A-495C-B241-1DE5F3A35AE9}"/>
    <cellStyle name="Colore 5 2 3" xfId="3897" xr:uid="{0E16532E-9258-4454-93DA-B8E8ACEBC8F7}"/>
    <cellStyle name="Colore 5 2 3 2" xfId="3898" xr:uid="{9EE005AF-F9A9-46AC-A697-6A069D4BBCC4}"/>
    <cellStyle name="Colore 5 2 4" xfId="3899" xr:uid="{1B7DF9E9-2950-432C-B4DE-E335A3FF271B}"/>
    <cellStyle name="Colore 5 2 5" xfId="3900" xr:uid="{974BAAB2-3684-4479-ABCF-C20FA7C5FE4E}"/>
    <cellStyle name="Colore 5 2 6" xfId="5998" xr:uid="{F79EC316-55EE-4F6D-8CC7-7307020A6E7D}"/>
    <cellStyle name="Colore 6 2" xfId="3901" xr:uid="{B1978DE9-A40A-43CB-847F-B8935C33892F}"/>
    <cellStyle name="Colore 6 2 2" xfId="3902" xr:uid="{E9F81F65-0CCE-4D05-848B-89778761E4B8}"/>
    <cellStyle name="Colore 6 2 2 2" xfId="3903" xr:uid="{0C1FE648-DA4B-4138-BD6F-CF284695B124}"/>
    <cellStyle name="Colore 6 2 2 3" xfId="3904" xr:uid="{154CB87D-AD34-4681-886D-FEE1C1EC3B78}"/>
    <cellStyle name="Colore 6 2 3" xfId="3905" xr:uid="{0FD2B8ED-617D-4186-855B-BC92A2955C65}"/>
    <cellStyle name="Colore 6 2 3 2" xfId="3906" xr:uid="{51592FBF-6753-4309-88C9-99B0AEE7E411}"/>
    <cellStyle name="Colore 6 2 4" xfId="3907" xr:uid="{DDC94A0A-9044-4F95-8FB1-24A94F6FADA4}"/>
    <cellStyle name="Colore 6 2 5" xfId="3908" xr:uid="{C5E237E9-0AC3-4DA3-966F-60EBDC5FA00D}"/>
    <cellStyle name="Colore 6 2 6" xfId="5999" xr:uid="{33102BA8-32A7-4EDD-8CEC-20E245F43CEC}"/>
    <cellStyle name="CombinedVol_Data" xfId="3909" xr:uid="{A4CF2C9D-344E-4B7C-9105-AC8B3DE204E4}"/>
    <cellStyle name="Comma" xfId="31335" xr:uid="{28368CC2-0EB1-4D2D-B48B-B7A447CDF2C2}"/>
    <cellStyle name="Comma  - Style1" xfId="3910" xr:uid="{6FAFFF7D-EF1C-46E2-94A3-EF775E72DCB6}"/>
    <cellStyle name="Comma  - Style2" xfId="3911" xr:uid="{2FE98597-21F6-4083-AEEB-94607B36428F}"/>
    <cellStyle name="Comma  - Style3" xfId="3912" xr:uid="{D139082C-2654-4797-97C7-C4DBDEA31AC0}"/>
    <cellStyle name="Comma  - Style4" xfId="3913" xr:uid="{671F00FE-F10C-4F33-8480-0A2B649E93A7}"/>
    <cellStyle name="Comma  - Style5" xfId="3914" xr:uid="{0E36D71E-4271-4F9A-9030-33C115DC8AD1}"/>
    <cellStyle name="Comma  - Style6" xfId="3915" xr:uid="{FEE5A7C8-B67C-4AEB-A004-AD287A7E9C9E}"/>
    <cellStyle name="Comma  - Style7" xfId="3916" xr:uid="{9A5A8465-CC8C-498C-877F-F03A6D94945F}"/>
    <cellStyle name="Comma  - Style8" xfId="3917" xr:uid="{8185E60D-F4DD-4722-A66F-C836F0C8BDE5}"/>
    <cellStyle name="Comma [0] 2" xfId="3918" xr:uid="{0283E4A6-C327-4998-A33E-226DE3B20C0B}"/>
    <cellStyle name="Comma [00]" xfId="3919" xr:uid="{D4EADCD5-9FA1-47ED-8FF7-32FFE31FE6ED}"/>
    <cellStyle name="Comma [00] 2" xfId="3920" xr:uid="{6B79EB96-6B5C-481E-96BD-E698608FA4C5}"/>
    <cellStyle name="Comma 10" xfId="5980" xr:uid="{1A6E0CF9-1076-480C-98F5-E49DC6277FA4}"/>
    <cellStyle name="Comma 10 2" xfId="19028" xr:uid="{C3125708-7F97-48A9-9F31-8EF20E825F92}"/>
    <cellStyle name="Comma 11" xfId="5983" xr:uid="{B556913C-98AF-4ABD-A479-7162B9BE249F}"/>
    <cellStyle name="Comma 11 2" xfId="19029" xr:uid="{24988AEA-8DF4-4DEC-9031-63294D51EE02}"/>
    <cellStyle name="Comma 12" xfId="5986" xr:uid="{03B01FDB-858A-4385-B172-A12582B5C6C7}"/>
    <cellStyle name="Comma 12 2" xfId="19030" xr:uid="{A408D96D-0864-4D5A-AA65-5C76434C8237}"/>
    <cellStyle name="Comma 13" xfId="5989" xr:uid="{533E2553-9E53-48F9-990E-0A8642C0B032}"/>
    <cellStyle name="Comma 13 2" xfId="19031" xr:uid="{8E78314D-6939-48EE-A755-F3E696506346}"/>
    <cellStyle name="Comma 14" xfId="5992" xr:uid="{EE59EC73-9963-4E06-A323-A8E713A11693}"/>
    <cellStyle name="Comma 14 2" xfId="19032" xr:uid="{1B764377-42E6-4524-81DB-272F3ADA545B}"/>
    <cellStyle name="Comma 15" xfId="6016" xr:uid="{6101771A-B223-4FCE-BC56-4DAF32B0F9A4}"/>
    <cellStyle name="Comma 15 2" xfId="19033" xr:uid="{3C4850A9-240D-468F-9E31-DFE389953E87}"/>
    <cellStyle name="Comma 16" xfId="6024" xr:uid="{0720098D-8B0C-474D-B98D-CC2B10F912C6}"/>
    <cellStyle name="Comma 16 2" xfId="19034" xr:uid="{2E89542E-A8CC-4DE0-B822-8E4DF0647B36}"/>
    <cellStyle name="Comma 17" xfId="6033" xr:uid="{7D539553-A9CB-437D-9D68-54C6DE4F238F}"/>
    <cellStyle name="Comma 17 2" xfId="19036" xr:uid="{8440F1AF-526C-4BDA-AA76-364BCFBC1EDF}"/>
    <cellStyle name="Comma 18" xfId="6038" xr:uid="{402296C0-11F8-4B1E-AA14-875BD5FF9374}"/>
    <cellStyle name="Comma 18 2" xfId="19038" xr:uid="{DD9D3340-FC42-4DD6-A7EC-6BDC32432498}"/>
    <cellStyle name="Comma 19" xfId="6035" xr:uid="{F0067429-7042-4FE2-A500-E02FEF8FEEBA}"/>
    <cellStyle name="Comma 19 2" xfId="19037" xr:uid="{8A1713A2-FC19-48A3-9BA2-3822EB734EC7}"/>
    <cellStyle name="Comma 2" xfId="6" xr:uid="{86D2CAF3-9D1E-42BB-AE9A-164AF237C7B8}"/>
    <cellStyle name="Comma 2 2" xfId="3922" xr:uid="{4E5FAB88-EA7C-44D7-9B4B-5A1E16265913}"/>
    <cellStyle name="Comma 2 2 2" xfId="3923" xr:uid="{8F3A4CC6-5957-4B04-875C-15E2290651FA}"/>
    <cellStyle name="Comma 2 2 2 2" xfId="3924" xr:uid="{F143EB30-3BA9-4B01-83B8-D2CF539C4F12}"/>
    <cellStyle name="Comma 2 2 2 2 2" xfId="3925" xr:uid="{58247CD4-BA08-4BBA-91B4-75D778346E66}"/>
    <cellStyle name="Comma 2 2 2 2 2 2" xfId="3926" xr:uid="{E7EF335E-016D-446B-B3E4-C59CE28C7A21}"/>
    <cellStyle name="Comma 2 2 2 2 2 3" xfId="9813" xr:uid="{B4DF0B75-27C4-4F4D-881C-EC2E24A2537B}"/>
    <cellStyle name="Comma 2 2 2 2 2 3 2" xfId="16911" xr:uid="{B907168A-364E-4581-8472-2BC00AF9E3BF}"/>
    <cellStyle name="Comma 2 2 2 2 2 4" xfId="13485" xr:uid="{8EFC28BD-604F-4F5D-A617-FB756FEE99F8}"/>
    <cellStyle name="Comma 2 2 2 2 3" xfId="3927" xr:uid="{EE303018-D69D-4C69-9D8F-F3A03A0B3CE4}"/>
    <cellStyle name="Comma 2 2 2 2 3 2" xfId="9815" xr:uid="{3CF5D9D9-9C25-4ECD-B90A-5612CF216BBF}"/>
    <cellStyle name="Comma 2 2 2 2 3 2 2" xfId="16913" xr:uid="{C130203B-FE44-4515-866C-7FAF23524B69}"/>
    <cellStyle name="Comma 2 2 2 2 3 3" xfId="13486" xr:uid="{3FB47C75-B360-4163-87FC-39764CCA4BFC}"/>
    <cellStyle name="Comma 2 2 2 3" xfId="3928" xr:uid="{F368AF18-9ADD-428D-A604-A3A33DF7370D}"/>
    <cellStyle name="Comma 2 2 2 3 2" xfId="3929" xr:uid="{ACD924D8-FFAD-4B9B-A8B2-85E93C3281F8}"/>
    <cellStyle name="Comma 2 2 2 3 3" xfId="9816" xr:uid="{5D920AE0-4D05-4E9B-8160-69029C06E931}"/>
    <cellStyle name="Comma 2 2 2 3 3 2" xfId="16914" xr:uid="{4CF1D33B-7368-477E-A363-2E0180518FC7}"/>
    <cellStyle name="Comma 2 2 2 3 4" xfId="13487" xr:uid="{463910C5-4328-4542-8DD1-E72BB99187DC}"/>
    <cellStyle name="Comma 2 2 2 4" xfId="9811" xr:uid="{3FED26A2-7BBC-4D65-9D79-39096C095174}"/>
    <cellStyle name="Comma 2 2 2 4 2" xfId="16910" xr:uid="{066B4AB0-1756-434E-B441-43052E402EDD}"/>
    <cellStyle name="Comma 2 2 2 5" xfId="13484" xr:uid="{328BB4B9-0174-402A-B2D5-EA2ACFC9E254}"/>
    <cellStyle name="Comma 2 2 3" xfId="3930" xr:uid="{328AD0B9-2BD4-4DAD-9B6C-AB4E55B98C21}"/>
    <cellStyle name="Comma 2 2 3 2" xfId="3931" xr:uid="{569F22F4-9510-4060-8905-8E7241E7E064}"/>
    <cellStyle name="Comma 2 2 3 2 2" xfId="3932" xr:uid="{4BA9F5FE-1F0C-4979-A5B4-F8ADB98C62B7}"/>
    <cellStyle name="Comma 2 2 3 2 3" xfId="9819" xr:uid="{F4CCE3C5-DDA4-4741-ADF4-89D789D84745}"/>
    <cellStyle name="Comma 2 2 3 2 3 2" xfId="16917" xr:uid="{79105425-5F53-4ECF-A1FA-1A4D37EEC88E}"/>
    <cellStyle name="Comma 2 2 3 2 4" xfId="13488" xr:uid="{999742FF-CB82-4AD3-BFBB-1977E283DD1E}"/>
    <cellStyle name="Comma 2 2 3 3" xfId="3933" xr:uid="{EA028C7B-63E8-4E99-B776-BD61882F35B2}"/>
    <cellStyle name="Comma 2 2 3 3 2" xfId="9821" xr:uid="{A9C5558F-1225-405F-8BC8-E18098A6C4E1}"/>
    <cellStyle name="Comma 2 2 3 3 2 2" xfId="16919" xr:uid="{ECA7439A-E37A-4B42-9ACA-75333DE8633C}"/>
    <cellStyle name="Comma 2 2 3 3 3" xfId="13489" xr:uid="{6C2125C9-5640-409B-A223-F659FE19C585}"/>
    <cellStyle name="Comma 2 2 4" xfId="9810" xr:uid="{B1FF1B8D-A2F9-4AA3-B634-5E4CDCF4F78D}"/>
    <cellStyle name="Comma 2 2 4 2" xfId="16909" xr:uid="{9FA705CF-A3B1-4622-8DB7-F518697BCF6A}"/>
    <cellStyle name="Comma 2 2 5" xfId="13483" xr:uid="{3D75210C-3AA6-4134-A979-32195524F2E8}"/>
    <cellStyle name="Comma 2 3" xfId="3921" xr:uid="{C21E2D57-C17A-4540-A22E-45C36945BBD4}"/>
    <cellStyle name="Comma 2 4" xfId="6045" xr:uid="{106A3698-6117-4317-883B-3BE0D45959AA}"/>
    <cellStyle name="Comma 2 4 2" xfId="13641" xr:uid="{B4F15766-B1AE-45B3-8703-9F82931DC2ED}"/>
    <cellStyle name="Comma 2 5" xfId="19007" xr:uid="{863729F2-7816-47F4-9E3A-E05B0DEB92CF}"/>
    <cellStyle name="Comma 2 6" xfId="19133" xr:uid="{2F750E56-EA63-41D7-B603-5F62D484E0CC}"/>
    <cellStyle name="Comma 20" xfId="6042" xr:uid="{7C9B0605-E1B8-44BE-A964-096FD3F38429}"/>
    <cellStyle name="Comma 20 2" xfId="13639" xr:uid="{CF52AE2B-632B-4248-B05E-D42C83A810AC}"/>
    <cellStyle name="Comma 21" xfId="6026" xr:uid="{C8589EF6-CFAE-46FA-B6CE-51C526921CD7}"/>
    <cellStyle name="Comma 21 2" xfId="19035" xr:uid="{092A625F-4426-48A8-BDCE-192D6A31B7E3}"/>
    <cellStyle name="Comma 22" xfId="11312" xr:uid="{89B8ADCC-8832-4785-96A9-70612FD5DF24}"/>
    <cellStyle name="Comma 22 2" xfId="19061" xr:uid="{04FB4949-0FC2-43F5-B361-F84190F3B7D0}"/>
    <cellStyle name="Comma 23" xfId="11454" xr:uid="{E1E28B99-9EA2-41E8-8350-E34E926895C4}"/>
    <cellStyle name="Comma 23 2" xfId="19063" xr:uid="{B5BECAB8-B82D-453F-B335-E86D90740F98}"/>
    <cellStyle name="Comma 24" xfId="11551" xr:uid="{45643AAD-39B5-42BC-985F-9F895757F3C5}"/>
    <cellStyle name="Comma 24 2" xfId="19064" xr:uid="{07740D4D-C48F-4C91-A3D2-E8767A05243D}"/>
    <cellStyle name="Comma 25" xfId="13196" xr:uid="{D6AACAD8-5AB1-483F-8AFD-DFB9596FAB45}"/>
    <cellStyle name="Comma 25 2" xfId="19069" xr:uid="{56C534FC-55E5-4DAF-B2F3-E6ED20B37FCC}"/>
    <cellStyle name="Comma 26" xfId="11256" xr:uid="{7EEF093E-BB6D-4E4B-AB30-F308C5A33022}"/>
    <cellStyle name="Comma 26 2" xfId="19057" xr:uid="{E299194C-46B6-49F0-882F-0784793BC910}"/>
    <cellStyle name="Comma 27" xfId="13152" xr:uid="{8ACF2F6B-96C2-4F37-82EF-801528F08EA7}"/>
    <cellStyle name="Comma 27 2" xfId="19068" xr:uid="{EA3839B5-2E11-4339-9574-29D0BFD87F97}"/>
    <cellStyle name="Comma 28" xfId="11188" xr:uid="{95395B65-F469-4273-8A26-41C4F5D57018}"/>
    <cellStyle name="Comma 28 2" xfId="19056" xr:uid="{4C95A73D-233B-4FE9-8E9E-57E07DDC36A8}"/>
    <cellStyle name="Comma 29" xfId="11185" xr:uid="{CFFBB0B1-0ACB-41FC-A1F0-FBF76045ED54}"/>
    <cellStyle name="Comma 29 2" xfId="19055" xr:uid="{BC6B8893-6450-4BA8-972F-E3745C5D899B}"/>
    <cellStyle name="Comma 3" xfId="7" xr:uid="{81F67FED-B5CC-41C4-B596-FD8D47D7BCF4}"/>
    <cellStyle name="Comma 3 2" xfId="3935" xr:uid="{D0386431-DCD1-45D6-8D37-034A4C3B2A44}"/>
    <cellStyle name="Comma 3 2 2" xfId="9823" xr:uid="{CD70DF1C-22F1-4267-AEA5-CB48E095C792}"/>
    <cellStyle name="Comma 3 2 2 2" xfId="16921" xr:uid="{FDB99574-8E64-4692-904A-52559D31D685}"/>
    <cellStyle name="Comma 3 2 3" xfId="13491" xr:uid="{4CEDA262-2F76-4EE3-8C58-CD091D196905}"/>
    <cellStyle name="Comma 3 3" xfId="3936" xr:uid="{16B37C87-93D9-4541-9200-12197B86FECF}"/>
    <cellStyle name="Comma 3 4" xfId="3934" xr:uid="{A88C7F6D-F3AB-4A19-BFEB-2813D3B418E6}"/>
    <cellStyle name="Comma 3 4 2" xfId="9822" xr:uid="{FEBC01DD-9F51-4A83-AA8A-2E01B539406F}"/>
    <cellStyle name="Comma 3 4 2 2" xfId="16920" xr:uid="{E7649509-0EC7-4CD5-AB5E-A0A25C05F1CE}"/>
    <cellStyle name="Comma 3 4 3" xfId="13490" xr:uid="{83738506-0F99-45F5-95B9-D3F6DCE38506}"/>
    <cellStyle name="Comma 3 5" xfId="19008" xr:uid="{7F72D66A-B10D-49F1-AF3B-4F3ADAF1651E}"/>
    <cellStyle name="Comma 30" xfId="13337" xr:uid="{9D9D6BF8-FB25-437D-B2DB-9011A94EA3CB}"/>
    <cellStyle name="Comma 30 2" xfId="19070" xr:uid="{55F102E2-6FD2-4BAA-8307-3FCBC98F6F76}"/>
    <cellStyle name="Comma 31" xfId="13475" xr:uid="{C77D3684-42FE-402D-990F-7A4BA6209D2F}"/>
    <cellStyle name="Comma 31 2" xfId="18976" xr:uid="{20CC9CEA-B91C-4469-AC2E-BD0852C8FEBC}"/>
    <cellStyle name="Comma 32" xfId="13474" xr:uid="{B7CE7116-BB30-4D85-B7D6-ECA1158A4106}"/>
    <cellStyle name="Comma 32 2" xfId="18975" xr:uid="{1A935319-9FF8-4C38-8F30-284B433EEBE0}"/>
    <cellStyle name="Comma 33" xfId="13476" xr:uid="{B2703B2B-2F6A-4B44-8B17-478B8697CEF9}"/>
    <cellStyle name="Comma 33 2" xfId="18977" xr:uid="{BBB5D55E-EAC9-4EA1-BA14-F61929334A00}"/>
    <cellStyle name="Comma 34" xfId="13467" xr:uid="{2A585251-DFF0-432F-87B2-FB481CF6DE17}"/>
    <cellStyle name="Comma 34 2" xfId="18973" xr:uid="{419EF0DE-D602-4CCE-9F2F-AA9FB8F69C26}"/>
    <cellStyle name="Comma 35" xfId="13466" xr:uid="{1303B9CD-BB58-4DA0-A55D-206320ACCEF0}"/>
    <cellStyle name="Comma 35 2" xfId="18972" xr:uid="{80E68205-965C-474F-A678-5B70CA883816}"/>
    <cellStyle name="Comma 36" xfId="13465" xr:uid="{5BA69BC4-AB98-4DD6-9FA5-A6E33C34AB50}"/>
    <cellStyle name="Comma 36 2" xfId="18971" xr:uid="{1F1E22B9-DF0F-4D8F-886C-1BD1FF56E666}"/>
    <cellStyle name="Comma 37" xfId="13460" xr:uid="{43AFD94E-4265-4B07-9153-C0A22388408F}"/>
    <cellStyle name="Comma 37 2" xfId="18966" xr:uid="{6D52F8AA-A552-41B8-ADCA-5FC9B95E085D}"/>
    <cellStyle name="Comma 38" xfId="13455" xr:uid="{F3A39B3C-706E-483D-AFB0-CC129336F2CC}"/>
    <cellStyle name="Comma 38 2" xfId="18961" xr:uid="{84A61004-C913-4AE8-B606-D96C563C7A33}"/>
    <cellStyle name="Comma 39" xfId="13453" xr:uid="{C730298A-590D-419A-BEA2-CE2E635C9024}"/>
    <cellStyle name="Comma 39 2" xfId="18959" xr:uid="{8A996E3E-7BCF-4C28-ACFE-B58BCFB7F79C}"/>
    <cellStyle name="Comma 4" xfId="3937" xr:uid="{C53A005E-879E-46EB-BD51-60CB911E9D0B}"/>
    <cellStyle name="Comma 4 2" xfId="3938" xr:uid="{386E7641-30BC-4674-BE69-384539DB79C0}"/>
    <cellStyle name="Comma 4 2 2" xfId="9826" xr:uid="{FB59A6F9-EF26-47FD-962C-AE79A77C2607}"/>
    <cellStyle name="Comma 4 2 2 2" xfId="16924" xr:uid="{07D40027-5963-41B0-8B92-9990B8C2AF80}"/>
    <cellStyle name="Comma 4 2 3" xfId="13493" xr:uid="{A1FE8690-DF3C-4403-895B-3DC1BF619D06}"/>
    <cellStyle name="Comma 4 3" xfId="3939" xr:uid="{6A81A676-A1F5-46F1-B1DA-695D408E2478}"/>
    <cellStyle name="Comma 4 4" xfId="9825" xr:uid="{02646D4F-7246-41D1-A87C-4E6DE4493FB6}"/>
    <cellStyle name="Comma 4 4 2" xfId="16923" xr:uid="{C3E39D80-90CB-41AA-9ECE-318D78EC56B9}"/>
    <cellStyle name="Comma 4 5" xfId="13492" xr:uid="{E546C050-C9AC-4586-A261-290966D08E59}"/>
    <cellStyle name="Comma 40" xfId="13469" xr:uid="{961A2BD4-3922-4B27-8115-A2493041FFDF}"/>
    <cellStyle name="Comma 40 2" xfId="18974" xr:uid="{E8B5BE42-B1E9-422A-9BBF-8530CA35B91F}"/>
    <cellStyle name="Comma 41" xfId="13452" xr:uid="{19A57DF1-223E-47BD-8E03-2C8B8A6222E0}"/>
    <cellStyle name="Comma 41 2" xfId="19072" xr:uid="{3B224037-5AD1-47AA-A265-BDA5A44191AA}"/>
    <cellStyle name="Comma 42" xfId="13468" xr:uid="{1A350985-CE20-4D0F-BD82-92EF12752444}"/>
    <cellStyle name="Comma 42 2" xfId="19073" xr:uid="{591CD68F-1A0E-4D72-B4BD-BA04266383CB}"/>
    <cellStyle name="Comma 43" xfId="13479" xr:uid="{05259D25-4E84-43BB-9C25-F31D8006ECAE}"/>
    <cellStyle name="Comma 44" xfId="13629" xr:uid="{F53FA841-167B-43AB-B378-CD4D8CE8E865}"/>
    <cellStyle name="Comma 45" xfId="18979" xr:uid="{9B384C8C-046E-479F-A518-3A8A23F316EB}"/>
    <cellStyle name="Comma 45 2" xfId="19113" xr:uid="{60A1FAB2-0391-4C8A-8218-63A4FF110FD9}"/>
    <cellStyle name="Comma 46" xfId="18982" xr:uid="{55DA0791-087A-4B48-A988-6F6F57D90B67}"/>
    <cellStyle name="Comma 46 2" xfId="19114" xr:uid="{72BDF2AE-6C3E-4893-95E8-3CF85049023F}"/>
    <cellStyle name="Comma 47" xfId="18985" xr:uid="{41C374D7-F567-4704-A547-CA747A6506AF}"/>
    <cellStyle name="Comma 47 2" xfId="19115" xr:uid="{FE5D8950-B18A-4FEF-89A4-3BA11F403AFC}"/>
    <cellStyle name="Comma 48" xfId="18987" xr:uid="{87A56E3C-EAD5-4DE7-BD6A-A44E68841325}"/>
    <cellStyle name="Comma 48 2" xfId="19116" xr:uid="{61603333-06E0-4A0F-BEB7-F2E33C400421}"/>
    <cellStyle name="Comma 49" xfId="18989" xr:uid="{0B8C0AA8-CDC0-489A-A6E7-CCEA22CE938C}"/>
    <cellStyle name="Comma 49 2" xfId="19117" xr:uid="{B172022E-6304-48BB-A632-FF649019AA52}"/>
    <cellStyle name="Comma 5" xfId="3940" xr:uid="{C1FE0875-282C-42D2-B000-7B5D7E21C36E}"/>
    <cellStyle name="Comma 5 2" xfId="3941" xr:uid="{305DACD3-2F65-4BDA-9B3A-760E31289635}"/>
    <cellStyle name="Comma 5 2 2" xfId="9829" xr:uid="{A36563EA-7F2E-4885-959A-F3DD9D435F19}"/>
    <cellStyle name="Comma 5 2 2 2" xfId="16927" xr:uid="{4FBB25BE-7502-4312-B44E-F111C1B7EF64}"/>
    <cellStyle name="Comma 5 2 3" xfId="13495" xr:uid="{2BFDA8D1-8EC4-43A3-B608-E7E3416D2CC6}"/>
    <cellStyle name="Comma 5 3" xfId="3942" xr:uid="{48D314E6-5D74-40C6-8A5B-35476D222DDF}"/>
    <cellStyle name="Comma 5 4" xfId="9828" xr:uid="{C04C17C2-F9FF-4EF1-8E73-22C7301295CA}"/>
    <cellStyle name="Comma 5 4 2" xfId="16926" xr:uid="{A95785B0-5D8A-47B8-8EF8-009545B6759E}"/>
    <cellStyle name="Comma 5 5" xfId="13494" xr:uid="{F3A67B29-E3C9-499B-B1A2-734C6FF8B0D1}"/>
    <cellStyle name="Comma 50" xfId="18991" xr:uid="{1300D66C-3DC8-4533-8004-360B959B23E5}"/>
    <cellStyle name="Comma 50 2" xfId="19118" xr:uid="{9EB6EBF4-9EFD-4F24-A402-E2671FEDC87F}"/>
    <cellStyle name="Comma 51" xfId="18993" xr:uid="{7D6F1614-85DE-4FA4-AC54-8AC399494CCB}"/>
    <cellStyle name="Comma 51 2" xfId="19119" xr:uid="{640BCA9A-7F17-4E24-9124-DB78AA7804A1}"/>
    <cellStyle name="Comma 52" xfId="18995" xr:uid="{FC1630AC-44E4-4F1E-AFA5-42353128F6BB}"/>
    <cellStyle name="Comma 52 2" xfId="19120" xr:uid="{52AB3025-1C51-43D9-93FD-F6C8BA2F87EE}"/>
    <cellStyle name="Comma 53" xfId="18997" xr:uid="{3312DBA9-6A6F-4C3A-ADC4-D2088622F585}"/>
    <cellStyle name="Comma 53 2" xfId="19121" xr:uid="{0EE44A9A-9EA7-46D2-B19D-D8647D5DD7DF}"/>
    <cellStyle name="Comma 54" xfId="18999" xr:uid="{8A3B44BD-7133-45C7-9338-10485EACD832}"/>
    <cellStyle name="Comma 54 2" xfId="19122" xr:uid="{3532648D-39D2-4370-8223-10D528A168C9}"/>
    <cellStyle name="Comma 55" xfId="19001" xr:uid="{7C7531C5-F699-4963-9844-EF73E2A542E9}"/>
    <cellStyle name="Comma 55 2" xfId="19123" xr:uid="{C0C63DC0-F8CF-48A1-B953-AE8673EE8ECB}"/>
    <cellStyle name="Comma 56" xfId="19003" xr:uid="{18498B3B-C6D7-4A31-AC76-39210ABDA0B4}"/>
    <cellStyle name="Comma 56 2" xfId="19124" xr:uid="{9A6F85A0-4450-4648-94A0-8DC9A52E61AB}"/>
    <cellStyle name="Comma 57" xfId="19004" xr:uid="{429C6D40-B70D-4A15-81A1-D2A77A23A5FF}"/>
    <cellStyle name="Comma 57 2" xfId="19125" xr:uid="{14807FF0-9645-4B5F-99E1-F0B0018ACEFA}"/>
    <cellStyle name="Comma 58" xfId="19005" xr:uid="{D784AFC4-FB4C-4577-AEC5-701C8309C863}"/>
    <cellStyle name="Comma 58 2" xfId="19126" xr:uid="{115C9BC1-5AC3-4118-9C52-BA883B16734C}"/>
    <cellStyle name="Comma 59" xfId="19067" xr:uid="{B0603DB5-B763-4397-811E-368AD1BABDAA}"/>
    <cellStyle name="Comma 6" xfId="3943" xr:uid="{16A996B9-00AD-425A-91E9-B5E6870399E3}"/>
    <cellStyle name="Comma 6 2" xfId="9831" xr:uid="{4FE31971-90AF-4FDC-A9D4-34C8FC1BAFBB}"/>
    <cellStyle name="Comma 6 2 2" xfId="16929" xr:uid="{F878848C-4453-41E6-BC99-CCFAEEE35551}"/>
    <cellStyle name="Comma 6 3" xfId="13496" xr:uid="{9E69FB3E-ACD1-4D82-82E2-21A1F3BD8394}"/>
    <cellStyle name="Comma 60" xfId="19062" xr:uid="{40FBBD96-1447-414E-BD07-CA42317A0394}"/>
    <cellStyle name="Comma 61" xfId="19022" xr:uid="{5714ADD0-5A02-4AF4-9899-65D82D48C4C0}"/>
    <cellStyle name="Comma 62" xfId="19053" xr:uid="{C28B6510-26EC-4C5E-8AC5-CBED2804351A}"/>
    <cellStyle name="Comma 63" xfId="19051" xr:uid="{D37E2000-75A9-4A14-B129-E5B5C95E94CD}"/>
    <cellStyle name="Comma 64" xfId="19128" xr:uid="{416A5421-BD3A-4EB9-97D5-787397FDBF1B}"/>
    <cellStyle name="Comma 65" xfId="19130" xr:uid="{5E927C0E-5F55-4AB4-B216-7B8C4834DD5C}"/>
    <cellStyle name="Comma 66" xfId="19134" xr:uid="{8FA31ED6-71B6-4293-AEC4-4032100F1EC9}"/>
    <cellStyle name="Comma 67" xfId="19139" xr:uid="{639DB2B5-E6FD-4EF6-993C-3E47F40E82F8}"/>
    <cellStyle name="Comma 68" xfId="19137" xr:uid="{2E2FD452-61DE-4C28-8DDF-E0C92D980491}"/>
    <cellStyle name="Comma 69" xfId="19127" xr:uid="{047AC8AE-4408-434F-9EB6-50D5C3CFA3F8}"/>
    <cellStyle name="Comma 7" xfId="11" xr:uid="{B7DD6339-CF4F-430C-9F1B-DDAC22882714}"/>
    <cellStyle name="Comma 7 2" xfId="6051" xr:uid="{7B10BE7E-6DA8-4E29-8AA6-97B26897B942}"/>
    <cellStyle name="Comma 7 2 2" xfId="13647" xr:uid="{8DEE58C0-152D-47AE-963A-CFE43113AD2F}"/>
    <cellStyle name="Comma 7 3" xfId="13482" xr:uid="{19DF6768-BB03-4D65-B015-83B6702E4371}"/>
    <cellStyle name="Comma 70" xfId="19138" xr:uid="{DE98B4DF-CA4D-4DEB-BE4C-C2D7762BD45C}"/>
    <cellStyle name="Comma 71" xfId="19129" xr:uid="{E2394598-D55C-48C4-9AC4-33CBE24C4312}"/>
    <cellStyle name="Comma 72" xfId="19140" xr:uid="{4D72DAAD-B3C6-43CE-9B01-59EC50C09CCF}"/>
    <cellStyle name="Comma 73" xfId="19131" xr:uid="{274EFF26-2BF1-41DC-BE64-1A87B0819CA9}"/>
    <cellStyle name="Comma 8" xfId="5973" xr:uid="{18623300-5149-4711-9E91-F814ABDB00E0}"/>
    <cellStyle name="Comma 8 2" xfId="19026" xr:uid="{9F567CE1-1DE0-4750-9E59-BFF31E73A7E7}"/>
    <cellStyle name="Comma 9" xfId="5977" xr:uid="{70FD2EFB-7EC9-4CD7-A612-C2E675DFE70E}"/>
    <cellStyle name="Comma 9 2" xfId="19027" xr:uid="{1B9CAE51-F159-4A6D-8264-C9D38EAD1CAE}"/>
    <cellStyle name="Comma0" xfId="3944" xr:uid="{329EEA5D-DD1D-4D47-8CB8-E05DF407572B}"/>
    <cellStyle name="Currency $" xfId="3946" xr:uid="{9A41E832-1922-4EBB-9374-8BD34F9A4D51}"/>
    <cellStyle name="Currency (0.00)" xfId="3947" xr:uid="{155420FD-8D84-4FAB-B800-C083CFB3D125}"/>
    <cellStyle name="Currency (0.00) 2" xfId="3948" xr:uid="{2EFE9949-D3F5-4AF9-942C-9D09DFFD6042}"/>
    <cellStyle name="Currency (0.00) 2 2" xfId="9775" xr:uid="{BB9567BF-6E66-4994-B614-D036BEFED6FB}"/>
    <cellStyle name="Currency (0.00) 2 2 2" xfId="16882" xr:uid="{CA9809E8-95A2-42D5-97B2-141911A54A2C}"/>
    <cellStyle name="Currency (0.00) 2 2 2 2" xfId="29393" xr:uid="{354665BF-7DF0-45D5-8151-0C5AF8ED0877}"/>
    <cellStyle name="Currency (0.00) 2 2 3" xfId="22659" xr:uid="{D8CE7F37-5A5C-428C-A62C-3888FAB400E7}"/>
    <cellStyle name="Currency (0.00) 2 3" xfId="11905" xr:uid="{AAC4D646-B548-4700-8A3E-97066BE2164A}"/>
    <cellStyle name="Currency (0.00) 2 3 2" xfId="18840" xr:uid="{D4BFE00A-DA8D-457D-969C-8BB6D71639A7}"/>
    <cellStyle name="Currency (0.00) 2 3 2 2" xfId="31205" xr:uid="{270A6095-9279-43FB-9E99-5C5724EB3721}"/>
    <cellStyle name="Currency (0.00) 2 3 3" xfId="24600" xr:uid="{E1209749-ACDE-4F58-A274-838E270E9936}"/>
    <cellStyle name="Currency (0.00) 2 4" xfId="13433" xr:uid="{4223F8F5-1E0E-488B-A5A6-080793ED73E8}"/>
    <cellStyle name="Currency (0.00) 2 4 2" xfId="26119" xr:uid="{CC8BAA0E-D7CD-4A97-A4BD-0E65EBC419A6}"/>
    <cellStyle name="Currency (0.00) 3" xfId="3949" xr:uid="{342AA97E-CF45-4289-BD72-E6180B932529}"/>
    <cellStyle name="Currency (0.00) 3 2" xfId="9776" xr:uid="{D2A46BBE-437F-458F-9453-DBD4E50A3CA6}"/>
    <cellStyle name="Currency (0.00) 3 2 2" xfId="16883" xr:uid="{E6A35878-8943-4F66-AF9D-B7A90E3094F5}"/>
    <cellStyle name="Currency (0.00) 3 2 2 2" xfId="29394" xr:uid="{0E9549F2-F58D-487D-8DC9-F91DA704CCFE}"/>
    <cellStyle name="Currency (0.00) 3 2 3" xfId="22660" xr:uid="{8682AE08-2D76-4D77-B910-3875023709C0}"/>
    <cellStyle name="Currency (0.00) 3 3" xfId="11906" xr:uid="{DC63710E-16DF-4FBE-8FD7-638171582709}"/>
    <cellStyle name="Currency (0.00) 3 3 2" xfId="18841" xr:uid="{937EB6FA-C473-4539-923D-199EAC72A1DD}"/>
    <cellStyle name="Currency (0.00) 3 3 2 2" xfId="31206" xr:uid="{E5F8426E-DC9C-44E2-B351-D56DF714B423}"/>
    <cellStyle name="Currency (0.00) 3 3 3" xfId="24601" xr:uid="{03715DE5-AEB1-447A-86EE-4395788CD9F1}"/>
    <cellStyle name="Currency (0.00) 3 4" xfId="13434" xr:uid="{25D6F952-21AE-431B-A760-2B868CFE0588}"/>
    <cellStyle name="Currency (0.00) 3 4 2" xfId="26120" xr:uid="{C7B7EA87-2DE9-4865-8BEA-C13AD42E3AD7}"/>
    <cellStyle name="Currency (0.00) 4" xfId="9774" xr:uid="{212B8CA5-A02F-42D7-A0D5-CC1132BB26F6}"/>
    <cellStyle name="Currency (0.00) 4 2" xfId="16881" xr:uid="{8CAED28F-129D-4040-8094-BB9F77066210}"/>
    <cellStyle name="Currency (0.00) 4 2 2" xfId="29392" xr:uid="{52C4851C-028E-4BFC-8B66-678F26A095F8}"/>
    <cellStyle name="Currency (0.00) 4 3" xfId="22658" xr:uid="{20C46FFD-FF2A-41EF-80C4-16BCC3F0A830}"/>
    <cellStyle name="Currency (0.00) 5" xfId="11901" xr:uid="{D0E5EFF1-6B80-46F4-B4D1-DA3D0EFA48ED}"/>
    <cellStyle name="Currency (0.00) 5 2" xfId="18836" xr:uid="{FAD82F54-6A7D-4535-96CF-ADB4B90C205A}"/>
    <cellStyle name="Currency (0.00) 5 2 2" xfId="31201" xr:uid="{563CBDAD-C6CB-4616-9F94-FA5FA3CCC582}"/>
    <cellStyle name="Currency (0.00) 5 3" xfId="24596" xr:uid="{7D351E2D-ED28-41C3-AEAB-D19818063296}"/>
    <cellStyle name="Currency (0.00) 6" xfId="13432" xr:uid="{A0B293B4-36BE-471E-B6CE-2FC4E0B4B1D3}"/>
    <cellStyle name="Currency (0.00) 6 2" xfId="26118" xr:uid="{6A73F09A-A0E0-4583-9943-7A73818BE60A}"/>
    <cellStyle name="Currency [0] 2" xfId="3950" xr:uid="{BB3E4C83-2555-4DDB-A9A0-5DAE93A67F28}"/>
    <cellStyle name="Currency [00]" xfId="3951" xr:uid="{50A6A447-7F89-4CE5-9F35-4125E4545229}"/>
    <cellStyle name="Currency [00] 2" xfId="3952" xr:uid="{FA6DCE5C-5E69-4E8F-9818-CC28F9D7D968}"/>
    <cellStyle name="Currency 2" xfId="3945" xr:uid="{C9212028-D3A4-4AEA-A93F-CF802CD3CBFB}"/>
    <cellStyle name="Currency0" xfId="3953" xr:uid="{C716F824-587F-457B-96D3-3457A2C3EAB5}"/>
    <cellStyle name="DATA" xfId="3954" xr:uid="{492B8B20-B813-4845-BDD0-654EC8D79B7E}"/>
    <cellStyle name="Date" xfId="3955" xr:uid="{DEA5D0C5-F75C-4EB7-8179-F7F7A45C06FC}"/>
    <cellStyle name="Date 2" xfId="3956" xr:uid="{9A01D4D8-D850-4D57-BDF8-ADED249C2BA4}"/>
    <cellStyle name="Date Short" xfId="3957" xr:uid="{DC55BE2C-198E-462E-832E-C0FCA70BFFF7}"/>
    <cellStyle name="Date_01_Axles_2009" xfId="3958" xr:uid="{24565B7B-2C72-48B2-9FC4-167BF4FA6255}"/>
    <cellStyle name="DELTA" xfId="3959" xr:uid="{5C329BDF-4016-495E-9D22-88F5F14ECA21}"/>
    <cellStyle name="Delta (0)" xfId="3960" xr:uid="{3672459C-A5E0-474F-8F0B-65D97EE70B8F}"/>
    <cellStyle name="Delta (0,0)" xfId="3961" xr:uid="{A19268BF-1C78-4C6A-8F3A-0742A768E717}"/>
    <cellStyle name="Delta (0,00)" xfId="3962" xr:uid="{D3CB876A-4E42-4D0F-B41E-99732D8017BD}"/>
    <cellStyle name="DELTA 2" xfId="3963" xr:uid="{FAB38347-FEC2-4957-AB97-BE06C914BD27}"/>
    <cellStyle name="DELTA 3" xfId="3964" xr:uid="{32F706AC-7F80-4769-B2A3-3A5D47310563}"/>
    <cellStyle name="DELTA 4" xfId="3965" xr:uid="{E1C96A76-5BEC-4263-816E-5167DF8F72F9}"/>
    <cellStyle name="DELTA_ACT FEBBRAIO_2011_MOD" xfId="3966" xr:uid="{4D37B185-BA28-4412-A963-4DC6E4C7C4B8}"/>
    <cellStyle name="Dezimal [0]_  D000104.T184316.KBS.DI.ENGINE" xfId="3967" xr:uid="{81956B33-1020-4039-8245-F3702ECFE50B}"/>
    <cellStyle name="Dezimal_  D000104.T184316.KBS.DI.ENGINE" xfId="3968" xr:uid="{B1293B98-EFB8-43E3-BB9C-B11C432EE4E1}"/>
    <cellStyle name="Dziesietny [0]_VERA" xfId="3969" xr:uid="{24C3E96E-D72B-4A42-8E03-8702B86565DD}"/>
    <cellStyle name="Dziesietny_VERA" xfId="3970" xr:uid="{AC53D715-67E1-44E7-8B98-744DC452C145}"/>
    <cellStyle name="Edited_Data" xfId="3971" xr:uid="{A5832568-4BCE-4117-843C-377F71A42508}"/>
    <cellStyle name="Emphasis 1" xfId="3972" xr:uid="{8EF46DC2-EEA0-4222-B0B5-67C465DE6800}"/>
    <cellStyle name="Emphasis 1 2" xfId="3973" xr:uid="{A9A1FEB2-B312-4B27-9C6E-A5CEA46DE65A}"/>
    <cellStyle name="Emphasis 1 2 2" xfId="3974" xr:uid="{A08CBA87-3714-4DDE-AED3-F71E0DBDD968}"/>
    <cellStyle name="Emphasis 1 2 3" xfId="3975" xr:uid="{72D26A48-472A-4BB7-829E-8B634D8A9893}"/>
    <cellStyle name="Emphasis 1 3" xfId="3976" xr:uid="{7AE92C26-A516-4033-AC0E-36D7182628C7}"/>
    <cellStyle name="Emphasis 1 3 2" xfId="3977" xr:uid="{11E25CD4-015E-46B6-98A6-265716447998}"/>
    <cellStyle name="Emphasis 1 4" xfId="3978" xr:uid="{A565A14F-F654-4FB3-BA95-9FB9F883AD8B}"/>
    <cellStyle name="Emphasis 1 5" xfId="3979" xr:uid="{801D9BFB-5A10-42A7-8D45-505DC718FEC0}"/>
    <cellStyle name="Emphasis 2" xfId="3980" xr:uid="{F24B94CC-7C9D-4F27-9DA7-E91E481E57D4}"/>
    <cellStyle name="Emphasis 2 2" xfId="3981" xr:uid="{C4432279-1E5C-4A11-AB74-713E5BD7D989}"/>
    <cellStyle name="Emphasis 2 2 2" xfId="3982" xr:uid="{2961AF22-17C9-4655-8F51-3EB75B4F4049}"/>
    <cellStyle name="Emphasis 2 2 3" xfId="3983" xr:uid="{F62F8807-4A41-4AFE-8168-ADC201C54D42}"/>
    <cellStyle name="Emphasis 2 3" xfId="3984" xr:uid="{7D933482-53DD-45C5-8F9B-2586EA687183}"/>
    <cellStyle name="Emphasis 2 3 2" xfId="3985" xr:uid="{5DF4F2E7-B305-43CC-A16A-53CAE4B8A57C}"/>
    <cellStyle name="Emphasis 2 4" xfId="3986" xr:uid="{76872BA0-82B1-4E4B-8910-F367C3655A34}"/>
    <cellStyle name="Emphasis 2 5" xfId="3987" xr:uid="{5F81C694-C280-46A0-8965-DD82A419E6CA}"/>
    <cellStyle name="Emphasis 3" xfId="3988" xr:uid="{CA105E74-564F-494A-8D93-BC8199BC98BE}"/>
    <cellStyle name="Emphasis 3 2" xfId="3989" xr:uid="{88E1CFBD-BBA8-432A-BC1C-04B64DFEAAB2}"/>
    <cellStyle name="Emphasis 3 2 2" xfId="3990" xr:uid="{C7AB2271-35AD-4342-B2F8-2E73FEED2E8F}"/>
    <cellStyle name="Emphasis 3 2 3" xfId="3991" xr:uid="{B7320333-C96C-4E4E-8969-0652D68A803A}"/>
    <cellStyle name="Emphasis 3 3" xfId="3992" xr:uid="{9214B3FA-64DC-47E2-9755-3A22E27499A0}"/>
    <cellStyle name="Emphasis 3 3 2" xfId="3993" xr:uid="{DFF3769F-B49F-452F-BFA7-032CF3113181}"/>
    <cellStyle name="Emphasis 3 4" xfId="3994" xr:uid="{DBF6DBF5-48BC-424C-9D3B-CDF75CDAD8B2}"/>
    <cellStyle name="Emphasis 3 5" xfId="3995" xr:uid="{884770E0-C118-4CFD-82C1-FE48FD2164DE}"/>
    <cellStyle name="Ênfase1" xfId="3996" xr:uid="{D86CDF6C-5C9B-4311-98F1-7ECB6507423A}"/>
    <cellStyle name="Ênfase1 2" xfId="3997" xr:uid="{973FBD17-AAC9-4B80-98BA-0620E990C87A}"/>
    <cellStyle name="Ênfase1 2 2" xfId="3998" xr:uid="{063568E2-2167-4332-BB66-98A18B79ECA4}"/>
    <cellStyle name="Ênfase1 2 2 2" xfId="3999" xr:uid="{D1A3BE37-6CB4-4F1C-B484-4E4E432FABAA}"/>
    <cellStyle name="Ênfase1 2 2 3" xfId="4000" xr:uid="{AE0F3559-6DF4-40C6-B2BB-A3D269C547ED}"/>
    <cellStyle name="Ênfase1 2 3" xfId="4001" xr:uid="{CD677029-DAAF-490A-AE63-5C7B44EDB600}"/>
    <cellStyle name="Ênfase1 2 3 2" xfId="4002" xr:uid="{CA9B43C4-6B6B-45BD-874D-D57A1DD09F54}"/>
    <cellStyle name="Ênfase1 2 4" xfId="4003" xr:uid="{2322C4F3-6177-4205-A26E-5E0114EEEE11}"/>
    <cellStyle name="Ênfase2" xfId="4004" xr:uid="{A9F26D5B-E35A-4EBA-B484-1D35953A15D4}"/>
    <cellStyle name="Ênfase2 2" xfId="4005" xr:uid="{ABE1EAC1-FD17-4B7A-A258-85928A30608F}"/>
    <cellStyle name="Ênfase2 2 2" xfId="4006" xr:uid="{0C220D96-AD91-480E-AEB6-CCC4DC72E184}"/>
    <cellStyle name="Ênfase2 2 2 2" xfId="4007" xr:uid="{141D820F-769A-4A27-8C7F-A6964E3DF0B5}"/>
    <cellStyle name="Ênfase2 2 2 3" xfId="4008" xr:uid="{0FE1E211-E0BF-4916-9A6C-D48096C2A53D}"/>
    <cellStyle name="Ênfase2 2 3" xfId="4009" xr:uid="{36BCA128-6B7C-4B96-B6F5-3C4568FAFD84}"/>
    <cellStyle name="Ênfase2 2 3 2" xfId="4010" xr:uid="{BA318BED-03C4-4ECB-A792-B20F04C185AB}"/>
    <cellStyle name="Ênfase2 2 4" xfId="4011" xr:uid="{853F0E66-CDC8-4B16-8C1F-CF49C85AC94E}"/>
    <cellStyle name="Ênfase3" xfId="4012" xr:uid="{C22494A6-6087-4FFD-AF76-70589670BE8C}"/>
    <cellStyle name="Ênfase3 2" xfId="4013" xr:uid="{18784CA9-04E7-4AA6-8827-D5EF51D32F85}"/>
    <cellStyle name="Ênfase3 2 2" xfId="4014" xr:uid="{3A2F42BE-3F56-4302-A238-E489C089703E}"/>
    <cellStyle name="Ênfase3 2 2 2" xfId="4015" xr:uid="{185E2D31-DCA8-4979-A983-C3A24EC21909}"/>
    <cellStyle name="Ênfase3 2 2 3" xfId="4016" xr:uid="{35017ADE-B7C3-4274-8434-7C6B640089E8}"/>
    <cellStyle name="Ênfase3 2 3" xfId="4017" xr:uid="{3DDB113C-E009-4392-A02E-6EAB7076178C}"/>
    <cellStyle name="Ênfase3 2 3 2" xfId="4018" xr:uid="{47881658-9CED-41F3-9B1A-EEAA2D69933C}"/>
    <cellStyle name="Ênfase3 2 4" xfId="4019" xr:uid="{1D74A6C2-7205-43A8-87A4-EFB1138AF0E3}"/>
    <cellStyle name="Ênfase4" xfId="4020" xr:uid="{28D578CA-FAB1-4515-94FC-2776AC6C8F27}"/>
    <cellStyle name="Ênfase4 2" xfId="4021" xr:uid="{8334A491-7513-462C-823A-5E1D5C36A17F}"/>
    <cellStyle name="Ênfase4 2 2" xfId="4022" xr:uid="{6A4A22F7-8C6E-42D5-87EA-292E03F48284}"/>
    <cellStyle name="Ênfase4 2 2 2" xfId="4023" xr:uid="{9A09CD05-83FC-4439-811C-4CF9D54FB0F3}"/>
    <cellStyle name="Ênfase4 2 2 3" xfId="4024" xr:uid="{967E97CC-8039-47D0-AF4F-8F4614317BD3}"/>
    <cellStyle name="Ênfase4 2 3" xfId="4025" xr:uid="{905D316F-60C2-482D-A04D-A08191B0616B}"/>
    <cellStyle name="Ênfase4 2 3 2" xfId="4026" xr:uid="{644566BB-2124-4484-9E8A-0703CD049D2E}"/>
    <cellStyle name="Ênfase4 2 4" xfId="4027" xr:uid="{A35C8555-0CA9-480A-B20D-BE8061E7EE38}"/>
    <cellStyle name="Ênfase5" xfId="4028" xr:uid="{2CDDD468-DB8F-4134-A3EC-0A39EBE5CBFC}"/>
    <cellStyle name="Ênfase5 2" xfId="4029" xr:uid="{56BE6120-3AD7-4C3A-95A6-352CF4BC1808}"/>
    <cellStyle name="Ênfase5 2 2" xfId="4030" xr:uid="{0D6AE3F0-8204-4A23-A5CE-DD3D0F71F666}"/>
    <cellStyle name="Ênfase5 2 2 2" xfId="4031" xr:uid="{1F3C1BC6-E3AD-4E64-9B3E-0F0CB8F7DD26}"/>
    <cellStyle name="Ênfase5 2 2 3" xfId="4032" xr:uid="{E4624772-9989-4436-A399-1C0738E6D94F}"/>
    <cellStyle name="Ênfase5 2 3" xfId="4033" xr:uid="{F4631757-ACD2-42A6-9D55-FC5DB2A97491}"/>
    <cellStyle name="Ênfase5 2 3 2" xfId="4034" xr:uid="{23920ED1-8F8F-49CD-9443-769333F68E47}"/>
    <cellStyle name="Ênfase5 2 4" xfId="4035" xr:uid="{112624CC-12DD-42A9-B9C6-B45BD2E5D2E0}"/>
    <cellStyle name="Ênfase6" xfId="4036" xr:uid="{2438D277-9EA2-4249-8D4C-AF7A2AC9A2EC}"/>
    <cellStyle name="Ênfase6 2" xfId="4037" xr:uid="{1420F24C-F60E-4324-8083-A3A1BCA01098}"/>
    <cellStyle name="Ênfase6 2 2" xfId="4038" xr:uid="{1AABBB49-6675-476E-B5D1-714F65774002}"/>
    <cellStyle name="Ênfase6 2 2 2" xfId="4039" xr:uid="{475A2BA1-C3EC-4F17-8F5A-A650517EB340}"/>
    <cellStyle name="Ênfase6 2 2 3" xfId="4040" xr:uid="{AD4076F2-BB20-464D-B062-554F9D23549C}"/>
    <cellStyle name="Ênfase6 2 3" xfId="4041" xr:uid="{5BC53CB0-F360-4513-8401-1D820A2AA8D4}"/>
    <cellStyle name="Ênfase6 2 3 2" xfId="4042" xr:uid="{89C0481D-8EBA-49EC-A42B-1EA1DF235A3D}"/>
    <cellStyle name="Ênfase6 2 4" xfId="4043" xr:uid="{98125C1B-9EDF-4040-A44E-241E0027AE69}"/>
    <cellStyle name="Enter Currency (0)" xfId="4044" xr:uid="{E3EDF103-56D4-41E3-BB59-4E41C137B441}"/>
    <cellStyle name="Enter Currency (0) 2" xfId="4045" xr:uid="{3E374C84-7F51-484B-8676-6516C1C5C740}"/>
    <cellStyle name="Enter Currency (2)" xfId="4046" xr:uid="{481E6C12-89C1-4631-B549-A0AA7DBF313A}"/>
    <cellStyle name="Enter Currency (2) 2" xfId="4047" xr:uid="{AB5915C0-606D-4BC3-8465-AEC47A2D4D32}"/>
    <cellStyle name="Enter Units (0)" xfId="4048" xr:uid="{DC622B17-DFA6-4259-A8B6-E262EA2E60BF}"/>
    <cellStyle name="Enter Units (0) 2" xfId="4049" xr:uid="{A62206E9-54E9-44A4-A5A3-6DB74C4FDE99}"/>
    <cellStyle name="Enter Units (1)" xfId="4050" xr:uid="{57A4CFF8-7784-4069-8275-AB9019D76559}"/>
    <cellStyle name="Enter Units (1) 2" xfId="4051" xr:uid="{32523D58-DC20-4630-B4F3-6CFA15AA85D8}"/>
    <cellStyle name="Enter Units (2)" xfId="4052" xr:uid="{C53DB352-B561-4CFC-985A-BDF564D28C9C}"/>
    <cellStyle name="Enter Units (2) 2" xfId="4053" xr:uid="{5F735F94-D5CA-453C-A636-2AA9B8BC2991}"/>
    <cellStyle name="Entrada" xfId="4054" xr:uid="{A2C739E2-0953-4713-A198-07957159CF06}"/>
    <cellStyle name="Entrada 2" xfId="4055" xr:uid="{91A0E32D-6606-4B7C-8D35-52B42124891C}"/>
    <cellStyle name="Entrada 2 2" xfId="4056" xr:uid="{29103680-19DA-45EF-B891-27F34AD35A59}"/>
    <cellStyle name="Entrada 2 2 2" xfId="4057" xr:uid="{3B0938EF-8E8D-494E-AEED-0A3C422E1F15}"/>
    <cellStyle name="Entrada 2 2 3" xfId="4058" xr:uid="{32FF3628-2A24-40A2-8273-093E70DB9C57}"/>
    <cellStyle name="Entrada 2 3" xfId="4059" xr:uid="{4DA79FF3-9B2A-4F03-961C-FD1ABC78436E}"/>
    <cellStyle name="Entrada 2 3 2" xfId="4060" xr:uid="{C5FDFF93-67F9-4C41-A182-2850B41A6ABB}"/>
    <cellStyle name="Entrada 2 4" xfId="4061" xr:uid="{704865ED-5F48-4116-9AD3-93223B48AE3D}"/>
    <cellStyle name="Entrada 3" xfId="4062" xr:uid="{2CBFFCCF-D504-4551-87E1-743AAF212B09}"/>
    <cellStyle name="Entrada 3 2" xfId="4063" xr:uid="{B53D6717-2D16-4041-AC50-6C1C04AC1DAC}"/>
    <cellStyle name="Entrada 3 2 2" xfId="4064" xr:uid="{805F78B0-7377-4F20-8C74-9D73798CE1DB}"/>
    <cellStyle name="Entrada 3 2 3" xfId="4065" xr:uid="{5FAC568A-68A8-41A4-B17B-0827D5B0E0FB}"/>
    <cellStyle name="Entrada 3 3" xfId="4066" xr:uid="{6E909149-D9B8-4D84-B606-17701E0FB799}"/>
    <cellStyle name="Entrada 3 3 2" xfId="4067" xr:uid="{7D3F710F-EB84-41D8-9514-BEBCA716330D}"/>
    <cellStyle name="Entrada 3 4" xfId="4068" xr:uid="{8B3DE47D-7291-462F-AB77-338E32131A41}"/>
    <cellStyle name="Entrada 4" xfId="9872" xr:uid="{1BD3C6A6-C341-4464-BC75-45E764BE7375}"/>
    <cellStyle name="Entrada 4 2" xfId="16961" xr:uid="{D168A720-70CD-44C0-B061-19B23826A5F3}"/>
    <cellStyle name="Entrada 4 2 2" xfId="29458" xr:uid="{EF06F3A0-650C-4DCB-AF5E-CE7985AF90EF}"/>
    <cellStyle name="Entrada 4 3" xfId="22742" xr:uid="{5607CBCE-2FA5-4215-A339-D27E702FD05B}"/>
    <cellStyle name="Entrada 5" xfId="11954" xr:uid="{B4F6A807-E94E-4461-AE5C-56A77270AA3F}"/>
    <cellStyle name="Entrada 5 2" xfId="18854" xr:uid="{A8D7D784-AC84-463F-8032-36AB0C20AD9D}"/>
    <cellStyle name="Entrada 5 2 2" xfId="31219" xr:uid="{16160CBA-7F57-435F-81A4-9A34D7ADF147}"/>
    <cellStyle name="Entrada 5 3" xfId="24649" xr:uid="{22AC6C03-62C5-4FD6-98BB-581327F1B65D}"/>
    <cellStyle name="Entrada 6" xfId="13435" xr:uid="{0A607D9A-C664-47A2-8EF5-749D78C55543}"/>
    <cellStyle name="Entrada 6 2" xfId="26121" xr:uid="{7F82AB29-18AF-4D0B-BDDF-CB77BB1D199B}"/>
    <cellStyle name="Estimated_Data" xfId="4069" xr:uid="{C9947D1A-83E0-4D61-B451-803AA7BC9683}"/>
    <cellStyle name="Euro" xfId="4070" xr:uid="{BFCD94FA-33B7-430A-A4FC-131A5E543A85}"/>
    <cellStyle name="Euro 10" xfId="19011" xr:uid="{8D6BAF56-B155-41AC-917D-316C1C69D28E}"/>
    <cellStyle name="Euro 2" xfId="4071" xr:uid="{E37861FE-CC37-4863-872F-E7FEAB196614}"/>
    <cellStyle name="Euro 2 2" xfId="4072" xr:uid="{1548118D-1890-4310-8676-748A4F53642B}"/>
    <cellStyle name="Euro 2 2 2" xfId="4073" xr:uid="{DAFDB571-3BA3-453C-BB33-093E3E601F39}"/>
    <cellStyle name="Euro 2 2 3" xfId="4074" xr:uid="{FDAB3B5B-228B-4C2D-B681-CE73FDBB4073}"/>
    <cellStyle name="Euro 2 2 4" xfId="4075" xr:uid="{5E25FC5D-5763-4738-A642-74E3AE24A0DD}"/>
    <cellStyle name="Euro 2 2 4 2" xfId="9950" xr:uid="{BA31AB38-A5AF-42F9-A4BB-5CB6C21C8E00}"/>
    <cellStyle name="Euro 2 2 4 2 2" xfId="17019" xr:uid="{390BD945-B91F-4A73-BCA3-EF506AB35148}"/>
    <cellStyle name="Euro 2 2 4 2 2 2" xfId="19098" xr:uid="{F5ADEBFC-483B-45CF-A6DE-893425779B0B}"/>
    <cellStyle name="Euro 2 2 4 2 3" xfId="19045" xr:uid="{75FA06D7-BB1F-4A0B-8C20-719026B8481E}"/>
    <cellStyle name="Euro 2 2 4 3" xfId="13500" xr:uid="{ED73F4A8-BBF4-4104-8B7C-EC07482BE6E1}"/>
    <cellStyle name="Euro 2 2 4 3 2" xfId="19078" xr:uid="{6E70B0F4-A1A3-4440-BA4D-8912C100BF7D}"/>
    <cellStyle name="Euro 2 2 4 4" xfId="19014" xr:uid="{1CF4FC84-FDCD-46EE-9268-DCE6D29CF0F8}"/>
    <cellStyle name="Euro 2 2 5" xfId="9947" xr:uid="{B339CBDD-D805-485C-ACC9-2962728C1610}"/>
    <cellStyle name="Euro 2 2 5 2" xfId="17016" xr:uid="{188812FD-9259-495A-8376-E29B96644910}"/>
    <cellStyle name="Euro 2 2 5 2 2" xfId="19097" xr:uid="{F706926B-98F9-422D-B3B5-539ECF85258F}"/>
    <cellStyle name="Euro 2 2 5 3" xfId="19044" xr:uid="{94D3CA12-C4EC-4C6E-ABDF-1999F8678763}"/>
    <cellStyle name="Euro 2 2 6" xfId="13499" xr:uid="{12559CE3-BE28-4F9A-A070-5B94A93ABAF0}"/>
    <cellStyle name="Euro 2 2 6 2" xfId="19077" xr:uid="{CFFC3225-DBEC-4B44-AB56-6D4DB33CA710}"/>
    <cellStyle name="Euro 2 2 7" xfId="19013" xr:uid="{BC5B34D1-D713-48BC-851D-5B0318003E85}"/>
    <cellStyle name="Euro 2 3" xfId="4076" xr:uid="{6FE253D5-9C72-4839-BE44-A4BB91F665B3}"/>
    <cellStyle name="Euro 2 4" xfId="4077" xr:uid="{B4397CFA-4E3C-49F4-899E-01BC63B1571B}"/>
    <cellStyle name="Euro 2 5" xfId="4078" xr:uid="{F18EB77F-F02E-4C76-AEB9-41A37B8AC66E}"/>
    <cellStyle name="Euro 2 5 2" xfId="9953" xr:uid="{CD003490-63A1-4BDF-BE5D-441251A9201D}"/>
    <cellStyle name="Euro 2 5 2 2" xfId="17022" xr:uid="{4CB0EC1C-7F46-41C5-9422-49A27D286038}"/>
    <cellStyle name="Euro 2 5 2 2 2" xfId="19099" xr:uid="{1FF95256-D796-4E47-B379-0A95EE4972F3}"/>
    <cellStyle name="Euro 2 5 2 3" xfId="19046" xr:uid="{06651E2C-6CD0-4649-8123-86858755CAE9}"/>
    <cellStyle name="Euro 2 5 3" xfId="13501" xr:uid="{DBAC112C-5847-4E28-AC4D-1A160ABCE8D2}"/>
    <cellStyle name="Euro 2 5 3 2" xfId="19079" xr:uid="{60B16B2E-AD47-4C87-A219-183820823E44}"/>
    <cellStyle name="Euro 2 5 4" xfId="19015" xr:uid="{6DA297D1-82BF-489C-9EE4-8938C47572D2}"/>
    <cellStyle name="Euro 2 6" xfId="9946" xr:uid="{2444EBDA-5897-483D-8A7B-EF1102422817}"/>
    <cellStyle name="Euro 2 6 2" xfId="17015" xr:uid="{ABB236AC-82F3-4EDC-AEEA-8E5CD49312EA}"/>
    <cellStyle name="Euro 2 6 2 2" xfId="19096" xr:uid="{3C4D0DC3-FE66-4D1E-A37D-43698C0A8682}"/>
    <cellStyle name="Euro 2 6 3" xfId="19043" xr:uid="{AD7F9B8D-A77E-478D-BB5E-7B30BE43DB33}"/>
    <cellStyle name="Euro 2 7" xfId="13498" xr:uid="{6DC610B7-D927-4873-91FC-277132C8AA02}"/>
    <cellStyle name="Euro 2 7 2" xfId="19076" xr:uid="{8BA589C9-EB52-4D24-9334-831EA80B4CDD}"/>
    <cellStyle name="Euro 2 8" xfId="19012" xr:uid="{6761C2C9-3D33-4667-A3E1-5CCB1B95FFC3}"/>
    <cellStyle name="Euro 3" xfId="4079" xr:uid="{9CE7C6DB-4A61-4FC7-896E-244A14C8B01A}"/>
    <cellStyle name="Euro 3 2" xfId="4080" xr:uid="{3162E493-E889-42D5-9DFE-DA4622010171}"/>
    <cellStyle name="Euro 3 2 2" xfId="4081" xr:uid="{08CB0040-F2A1-4ED4-877F-BF93B407CC98}"/>
    <cellStyle name="Euro 3 2 3" xfId="4082" xr:uid="{2C3B5C98-F009-47E1-9679-4608B9600474}"/>
    <cellStyle name="Euro 3 2 4" xfId="9955" xr:uid="{A731BF1B-2ACD-4FDD-92DC-84BE24A807A0}"/>
    <cellStyle name="Euro 3 2 4 2" xfId="17024" xr:uid="{D5EBA677-1B73-422F-8A3F-F0432D1B161C}"/>
    <cellStyle name="Euro 3 2 4 2 2" xfId="19101" xr:uid="{0212AD2E-31C5-467C-B7AB-D80ED9132195}"/>
    <cellStyle name="Euro 3 2 4 3" xfId="19048" xr:uid="{92A93C94-83C8-4B96-963A-BEE6B1BA71DA}"/>
    <cellStyle name="Euro 3 2 5" xfId="13503" xr:uid="{1B2458A7-70E7-4746-8F45-22C391F7ACE9}"/>
    <cellStyle name="Euro 3 2 5 2" xfId="19081" xr:uid="{2F62AF7B-71E9-4A49-A6A3-A13782BEAC71}"/>
    <cellStyle name="Euro 3 2 6" xfId="19017" xr:uid="{CD355782-576D-44F9-B815-4BE1B74FEDBC}"/>
    <cellStyle name="Euro 3 3" xfId="4083" xr:uid="{03649CF3-CBF2-465F-8CBE-31527183E097}"/>
    <cellStyle name="Euro 3 4" xfId="4084" xr:uid="{D26D3A26-6823-44A3-AD6F-2C33C4720D22}"/>
    <cellStyle name="Euro 3 5" xfId="4085" xr:uid="{8394CB4F-D4A3-49F6-BD06-6FD56B6B47D9}"/>
    <cellStyle name="Euro 3 5 2" xfId="9960" xr:uid="{7E4584EB-FBBF-41DF-8A4C-87415B93D46F}"/>
    <cellStyle name="Euro 3 5 2 2" xfId="17029" xr:uid="{BF2A6110-E5FF-4C2A-B8AB-1FBE817ABB1C}"/>
    <cellStyle name="Euro 3 5 2 2 2" xfId="19102" xr:uid="{A46E331E-5AF3-43F1-9D8F-59E122F2CEC1}"/>
    <cellStyle name="Euro 3 5 2 3" xfId="19049" xr:uid="{EF6532A1-04A9-4F34-81D7-1B4A8B871DAD}"/>
    <cellStyle name="Euro 3 5 3" xfId="13504" xr:uid="{ABD75B6E-576D-487D-9BC5-FE25C02AEF11}"/>
    <cellStyle name="Euro 3 5 3 2" xfId="19082" xr:uid="{FA1574D7-BE01-4321-A586-D43B4B216064}"/>
    <cellStyle name="Euro 3 5 4" xfId="19018" xr:uid="{3B59A3B7-1F08-479C-A4DE-982DAE1357A0}"/>
    <cellStyle name="Euro 3 6" xfId="9954" xr:uid="{0BBC796B-C5DD-4BD9-8892-FF35A31043B9}"/>
    <cellStyle name="Euro 3 6 2" xfId="17023" xr:uid="{BCF94159-2DCF-483B-A739-B8B9A9AD2AC7}"/>
    <cellStyle name="Euro 3 6 2 2" xfId="19100" xr:uid="{71576FA5-EEA6-40D7-BAA3-70CE9617C8ED}"/>
    <cellStyle name="Euro 3 6 3" xfId="19047" xr:uid="{7F9B8DCC-EF08-4066-97AF-E0575AF29EF7}"/>
    <cellStyle name="Euro 3 7" xfId="13502" xr:uid="{FB47B5F9-1156-45F8-9BD6-20FBF44B4A29}"/>
    <cellStyle name="Euro 3 7 2" xfId="19080" xr:uid="{89C816C1-9973-4CBC-8DD4-4C6C30E2440D}"/>
    <cellStyle name="Euro 3 8" xfId="19016" xr:uid="{65E3EF73-E513-4BA9-85A1-AEC718FD0EB7}"/>
    <cellStyle name="Euro 4" xfId="4086" xr:uid="{0930A9D0-090C-4F58-8168-2E1F5423F648}"/>
    <cellStyle name="Euro 4 2" xfId="4087" xr:uid="{B3B82074-1497-43AD-8268-F446DE3DFEE2}"/>
    <cellStyle name="Euro 4 3" xfId="4088" xr:uid="{D03541BA-193D-43D5-A0F0-0A8CB856A0AE}"/>
    <cellStyle name="Euro 4 4" xfId="9961" xr:uid="{3360D352-FF6B-4781-B929-62BC500593D5}"/>
    <cellStyle name="Euro 4 4 2" xfId="17030" xr:uid="{44C01B09-A69B-47AC-8BB2-C8F4F0F8D892}"/>
    <cellStyle name="Euro 4 4 2 2" xfId="19103" xr:uid="{9A49A8B6-A992-4AFC-AFB3-AF2CAF340646}"/>
    <cellStyle name="Euro 4 4 3" xfId="19050" xr:uid="{E173E3A9-5BA5-471D-A47D-60236D48BDC0}"/>
    <cellStyle name="Euro 4 5" xfId="13505" xr:uid="{1BC1FBF7-ED93-497F-AD38-FF2277691AF4}"/>
    <cellStyle name="Euro 4 5 2" xfId="19083" xr:uid="{296C06E8-2804-493A-8722-32163EC6D803}"/>
    <cellStyle name="Euro 4 6" xfId="19019" xr:uid="{EF8D591D-12A4-4C76-B749-FC0BAB07C10C}"/>
    <cellStyle name="Euro 5" xfId="4089" xr:uid="{ABA37B93-83F8-4FAE-8DC2-7E555ADABE5B}"/>
    <cellStyle name="Euro 6" xfId="4090" xr:uid="{7EBC55A6-C304-402F-8EAA-5E6D6DE39765}"/>
    <cellStyle name="Euro 7" xfId="4091" xr:uid="{9C564095-8C01-416E-9568-948BD77A4ABB}"/>
    <cellStyle name="Euro 7 2" xfId="9966" xr:uid="{DCC80186-830C-4002-B48E-881909D48914}"/>
    <cellStyle name="Euro 7 2 2" xfId="17035" xr:uid="{380E3F02-111B-4517-8E15-AC416E869A6E}"/>
    <cellStyle name="Euro 7 2 2 2" xfId="19104" xr:uid="{076869C0-1DDE-49A2-8B37-3F5661AC6804}"/>
    <cellStyle name="Euro 7 2 3" xfId="19052" xr:uid="{B43CA9F8-B92E-4641-AE20-6EF6FE76D68F}"/>
    <cellStyle name="Euro 7 3" xfId="13506" xr:uid="{C6A4CC39-53BB-4FBB-BF81-70EF28CB3737}"/>
    <cellStyle name="Euro 7 3 2" xfId="19084" xr:uid="{0E890680-3500-4354-BB80-079D54BA2A7F}"/>
    <cellStyle name="Euro 7 4" xfId="19020" xr:uid="{F0D39997-5DF1-4EAA-990B-8687EF1CF54C}"/>
    <cellStyle name="Euro 8" xfId="9945" xr:uid="{0903D1ED-7BE4-4E33-A608-29FCA6532A84}"/>
    <cellStyle name="Euro 8 2" xfId="17014" xr:uid="{C070DE6D-32C6-4A10-A1E6-6F015F104DD4}"/>
    <cellStyle name="Euro 8 2 2" xfId="19095" xr:uid="{00000B37-CF4A-4D87-9E70-52FBC60E3BF7}"/>
    <cellStyle name="Euro 8 3" xfId="19042" xr:uid="{F1404028-AACC-431F-A4DD-AFD4ED0E64BA}"/>
    <cellStyle name="Euro 9" xfId="13497" xr:uid="{C2923578-F367-42D1-9939-05547898130A}"/>
    <cellStyle name="Euro 9 2" xfId="19075" xr:uid="{1631C49A-BF53-4045-B2D7-BD4EEBF72563}"/>
    <cellStyle name="Explanatory Text 2" xfId="4093" xr:uid="{2CA8007F-E8CE-4CC4-8B17-48E57C23B325}"/>
    <cellStyle name="Explanatory Text 3" xfId="4092" xr:uid="{C592D74E-9E34-465D-A2C0-AB6BA160DC87}"/>
    <cellStyle name="Fixed" xfId="4094" xr:uid="{AEB3AF95-B4A7-4EE8-940D-F71E39A80E3D}"/>
    <cellStyle name="Fixed 2" xfId="4095" xr:uid="{F6350BCD-1BE1-4BFB-829C-E1AE10A7B72D}"/>
    <cellStyle name="FIXO" xfId="4096" xr:uid="{7988DBBB-289F-40DD-94A3-9CAB8A73805E}"/>
    <cellStyle name="Followed Hyperlink 2" xfId="4097" xr:uid="{AB75F953-9121-4090-ACCB-8ABDA49DD3D1}"/>
    <cellStyle name="Forecast_Data" xfId="4098" xr:uid="{5CEB632F-3476-411C-A597-1795B2831741}"/>
    <cellStyle name="Form.MI" xfId="4099" xr:uid="{992FA839-3BAB-4FEE-B0A8-1DE9D186FA56}"/>
    <cellStyle name="Form.MI 2" xfId="4100" xr:uid="{332210C2-8871-49B4-8C4D-0BE7AC2D7B5E}"/>
    <cellStyle name="Good 2" xfId="4102" xr:uid="{64FBCDC1-F802-41D3-96CF-C9C473823F50}"/>
    <cellStyle name="Good 3" xfId="4101" xr:uid="{B7317579-F9AB-4A5E-A6F4-3F6A42B093A7}"/>
    <cellStyle name="Grey" xfId="4103" xr:uid="{2FC41804-0ED4-4B94-9B18-7E34CFEF3AEF}"/>
    <cellStyle name="Grigio.6" xfId="4104" xr:uid="{AB3A0FFA-16D2-4D90-A334-7044C0AB6C0E}"/>
    <cellStyle name="Grigio.6 2" xfId="9979" xr:uid="{25FD08FA-24E4-469E-B6C9-3850BFDC66D3}"/>
    <cellStyle name="Grigio.6 2 2" xfId="17047" xr:uid="{3B32349D-234F-4364-9609-D526350AC384}"/>
    <cellStyle name="Grigio.6 3" xfId="13507" xr:uid="{8ADBA232-F901-4472-8B78-B8EA8DCAB742}"/>
    <cellStyle name="Gris" xfId="4105" xr:uid="{7440B3D6-DDF7-4087-AACB-FE112D6BE8D3}"/>
    <cellStyle name="HEADER" xfId="4106" xr:uid="{CFD167DD-DBC5-4680-9D77-3C1C5F3F6EFA}"/>
    <cellStyle name="HEADER 2" xfId="4107" xr:uid="{B39722C9-7296-4F83-A8FA-D8C0CABC1972}"/>
    <cellStyle name="Header1" xfId="4108" xr:uid="{F1BDCF21-F843-435D-A99D-2FE97BF35412}"/>
    <cellStyle name="Header1 2" xfId="4109" xr:uid="{33DBF417-68C2-4BB2-A3C1-445FF25A14EF}"/>
    <cellStyle name="Header2" xfId="4110" xr:uid="{55B153A0-70C5-4F10-8DCE-75FE31FA1966}"/>
    <cellStyle name="Header2 2" xfId="4111" xr:uid="{101F8408-3776-46B1-A63A-54320F734BF4}"/>
    <cellStyle name="Header2 2 2" xfId="7720" xr:uid="{B22B22D4-5528-4E65-9E86-1AD751B9A3F0}"/>
    <cellStyle name="Header2 2 2 2" xfId="15061" xr:uid="{07D59556-09B3-49CA-8DAF-84E0C18E26E7}"/>
    <cellStyle name="Header2 2 2 2 2" xfId="27572" xr:uid="{8EF23D96-18BE-4864-AF38-7BFB2AC33E9C}"/>
    <cellStyle name="Header2 2 2 3" xfId="20931" xr:uid="{E6234095-A605-4EEF-BE34-ECF0C6F01F66}"/>
    <cellStyle name="Header2 2 3" xfId="9877" xr:uid="{69F7C7FC-52BE-4C23-AB58-520A3C715BBB}"/>
    <cellStyle name="Header2 2 3 2" xfId="16966" xr:uid="{6844E458-4CF0-4B88-A4AD-B7F63C9042F5}"/>
    <cellStyle name="Header2 2 3 2 2" xfId="29463" xr:uid="{2964E798-EEB1-46A3-B498-F92435006B1B}"/>
    <cellStyle name="Header2 2 3 3" xfId="22747" xr:uid="{AFC0D6A2-7B5D-4C5E-A181-626AD8924A8E}"/>
    <cellStyle name="Header2 2 4" xfId="11994" xr:uid="{381A0897-E067-44F5-AB37-7C9538A43CBB}"/>
    <cellStyle name="Header2 2 4 2" xfId="24689" xr:uid="{5A43B4EC-5843-42A3-A71B-35D278A13CCC}"/>
    <cellStyle name="Header2 2 5" xfId="19147" xr:uid="{8EE144E6-1418-45BC-8DED-4F050E76570B}"/>
    <cellStyle name="Header2 3" xfId="4112" xr:uid="{90D09BF5-5622-4B18-A7D0-1A3660699801}"/>
    <cellStyle name="Header2 3 2" xfId="7719" xr:uid="{766F006D-4C01-4186-9B5E-811DE01D0584}"/>
    <cellStyle name="Header2 3 2 2" xfId="15060" xr:uid="{6F627BA5-BEF9-43CA-ABE0-E286BD772802}"/>
    <cellStyle name="Header2 3 2 2 2" xfId="27571" xr:uid="{D29F80F8-940F-47C5-8D9C-D16040CD1449}"/>
    <cellStyle name="Header2 3 2 3" xfId="20930" xr:uid="{5CFE69AD-C06B-438D-9430-44DA9A94A14B}"/>
    <cellStyle name="Header2 3 3" xfId="9878" xr:uid="{98378F14-B328-4CF9-B5DB-37E8C159B1E9}"/>
    <cellStyle name="Header2 3 3 2" xfId="16967" xr:uid="{C55893EB-B4D8-4D78-A002-FB2664B62981}"/>
    <cellStyle name="Header2 3 3 2 2" xfId="29464" xr:uid="{8F039341-594C-4C7D-A958-CA80389D7E9D}"/>
    <cellStyle name="Header2 3 3 3" xfId="22748" xr:uid="{5C141957-C872-4256-B977-CFFFF39A408A}"/>
    <cellStyle name="Header2 3 4" xfId="11995" xr:uid="{96BFD889-C82C-44CB-BB0C-4BC46B11229A}"/>
    <cellStyle name="Header2 3 4 2" xfId="24690" xr:uid="{67EFD096-89D3-45E7-A373-CA323D946249}"/>
    <cellStyle name="Header2 3 5" xfId="19148" xr:uid="{9C5E1E66-FAB4-41F5-AA72-B04F2FEFFA7C}"/>
    <cellStyle name="Header2 4" xfId="7721" xr:uid="{F22596B9-D6A2-4EBA-9103-22A8DF544BA6}"/>
    <cellStyle name="Header2 4 2" xfId="15062" xr:uid="{1CE28C7B-83F1-47BE-830B-3165B06AD8F1}"/>
    <cellStyle name="Header2 4 2 2" xfId="27573" xr:uid="{14BA5C05-3133-4338-9B04-84AE8E5ADB5F}"/>
    <cellStyle name="Header2 4 3" xfId="20932" xr:uid="{40C15260-608F-49E7-8ED3-95BF2E09CFBC}"/>
    <cellStyle name="Header2 5" xfId="9876" xr:uid="{CAC493F7-419D-4359-BF07-A445CB046099}"/>
    <cellStyle name="Header2 5 2" xfId="16965" xr:uid="{196CFBB9-1A28-42B7-95BB-D3CC6AFE5343}"/>
    <cellStyle name="Header2 5 2 2" xfId="29462" xr:uid="{4042C7BF-11AF-4A31-B991-E2849622A6D0}"/>
    <cellStyle name="Header2 5 3" xfId="22746" xr:uid="{6DEFD344-B929-437B-9D4B-AF549CDF06FB}"/>
    <cellStyle name="Header2 6" xfId="11993" xr:uid="{6C9D6A01-B1CD-4BB8-8614-86C6AF5BA11B}"/>
    <cellStyle name="Header2 6 2" xfId="24688" xr:uid="{4084391F-2CB2-4477-BA7F-2CFFF5FD912D}"/>
    <cellStyle name="Header2 7" xfId="19146" xr:uid="{76F60E9C-2DBF-423A-A1C6-7E6DB09B7015}"/>
    <cellStyle name="Heading" xfId="4113" xr:uid="{DFA20A26-E90E-4AA2-9228-F8099BCF0E3C}"/>
    <cellStyle name="Heading 1 2" xfId="4115" xr:uid="{340AFE6E-5DC9-4EDC-9355-40B390B17808}"/>
    <cellStyle name="Heading 1 3" xfId="4116" xr:uid="{69629DC8-B39C-4A88-A9CE-C34552A1558E}"/>
    <cellStyle name="Heading 1 4" xfId="4114" xr:uid="{AF1DB880-F30D-4DFD-93F6-1BBB0E6C513F}"/>
    <cellStyle name="Heading 2 2" xfId="4118" xr:uid="{BB0ECAB4-7719-413B-9686-E2E29700AC3E}"/>
    <cellStyle name="Heading 2 3" xfId="4119" xr:uid="{EB18C717-168E-4A83-9B7B-89DB51C7B8F8}"/>
    <cellStyle name="Heading 2 4" xfId="4117" xr:uid="{B17863D4-5EF2-4F20-96E3-776EDF6AA899}"/>
    <cellStyle name="Heading 3 2" xfId="4121" xr:uid="{AE0A1082-FE89-4EC9-A1CC-71485AEAB384}"/>
    <cellStyle name="Heading 3 3" xfId="4122" xr:uid="{5D4626A8-6F22-4C77-AECF-44423B204790}"/>
    <cellStyle name="Heading 3 4" xfId="4120" xr:uid="{495EADF0-C5DB-4BD3-BDC0-4B5C185FB540}"/>
    <cellStyle name="Heading 4 2" xfId="4124" xr:uid="{D78649FF-A22C-4B18-A4EF-8A9D2E6AAE21}"/>
    <cellStyle name="Heading 4 3" xfId="4125" xr:uid="{6FB9C14B-F112-437F-B087-3C629B57DC95}"/>
    <cellStyle name="Heading 4 4" xfId="4123" xr:uid="{04422386-BE36-4603-BCA4-65307F94A873}"/>
    <cellStyle name="Heading 5" xfId="4126" xr:uid="{7D1DBDB5-5548-45A0-B913-FE8E767CD580}"/>
    <cellStyle name="Heading1" xfId="4127" xr:uid="{B2CEA560-EC86-4FA1-9329-057DE8F5B540}"/>
    <cellStyle name="Heading1 1" xfId="4128" xr:uid="{BB76B72A-8B24-4203-B9FF-7BDCCECFC43B}"/>
    <cellStyle name="Heading1 1 2" xfId="4129" xr:uid="{CEF0FDD8-3A87-47F0-8C6C-9CA762825EBD}"/>
    <cellStyle name="Heading1 1 3" xfId="4130" xr:uid="{B2FAAD4B-0964-4BAE-86D0-79CCEDE34D93}"/>
    <cellStyle name="Heading1 2" xfId="4131" xr:uid="{1B09B8D3-0E47-45C9-AA00-251D74CE72C5}"/>
    <cellStyle name="Heading1 2 2" xfId="4132" xr:uid="{CF0C326B-4715-447D-8E5E-915A2C350F0D}"/>
    <cellStyle name="Heading1 2 3" xfId="4133" xr:uid="{57079EAC-15B8-4CF6-A637-0D1179270ADB}"/>
    <cellStyle name="Heading1 3" xfId="4134" xr:uid="{796BC684-4E1F-4B1E-B15D-3F23D6935C6B}"/>
    <cellStyle name="Heading1 3 2" xfId="4135" xr:uid="{4076A232-1E3D-4B57-8228-C8A4784C83AC}"/>
    <cellStyle name="Heading1 3 3" xfId="4136" xr:uid="{3C9CCE14-C515-4970-A8D1-DFE3A4FDDBE4}"/>
    <cellStyle name="Heading1 4" xfId="4137" xr:uid="{78D77B32-8E6C-4C7C-A7EA-5C0E6AB23575}"/>
    <cellStyle name="Heading1 4 2" xfId="4138" xr:uid="{B5FEB714-DA60-4F81-B7B2-C1FEA7DAA592}"/>
    <cellStyle name="Heading1 4 3" xfId="4139" xr:uid="{9ADA4807-F7A7-41DD-9B04-EDAB128FFA69}"/>
    <cellStyle name="Heading1 5" xfId="4140" xr:uid="{017E5CA1-FB54-4F8E-85B3-B79EE84DD710}"/>
    <cellStyle name="Heading2" xfId="4141" xr:uid="{DD5EBE93-64FA-4525-AF83-0B94475CAEF6}"/>
    <cellStyle name="Heading2 2" xfId="4142" xr:uid="{6D705F4F-B1C5-4819-88CA-4E7D878865EF}"/>
    <cellStyle name="HIGHLIGHT" xfId="4143" xr:uid="{3DE0377D-B667-483A-89C2-FC6BD8A3C0B9}"/>
    <cellStyle name="Hiperlacze" xfId="4144" xr:uid="{807A90D6-E890-420D-AF18-4F91E4F9587A}"/>
    <cellStyle name="Hiperłącze" xfId="4145" xr:uid="{4015C54C-2F22-4D85-86E8-6149897BA34A}"/>
    <cellStyle name="Hiperlink 2" xfId="4146" xr:uid="{0F637474-4273-4C9B-BF15-F3E7F1C887DB}"/>
    <cellStyle name="Hiperlink 2 2" xfId="4147" xr:uid="{DDF3B65F-C636-4C32-BB07-79A2F02FAF09}"/>
    <cellStyle name="Hiperlink 2 2 2" xfId="4148" xr:uid="{5C43E0F6-1D18-483C-A76D-1AFF0581FC8E}"/>
    <cellStyle name="Hiperlink 2 2 3" xfId="4149" xr:uid="{60D4AAAD-7AF9-4A57-A9BB-80EEA50D1F73}"/>
    <cellStyle name="Hiperlink 2 3" xfId="4150" xr:uid="{8BE892F8-7CE2-406C-BFFB-263A566368A6}"/>
    <cellStyle name="Hiperlink 2 3 2" xfId="4151" xr:uid="{631D0055-DCC3-4EA2-8B5B-618B97E81608}"/>
    <cellStyle name="Hiperlink 2 4" xfId="4152" xr:uid="{314A4E54-C4BA-4F1D-A202-72F2B1DF8FF9}"/>
    <cellStyle name="Hipervínculo visitado_021204 Principales Indicadores" xfId="4153" xr:uid="{EFA2C707-91DB-4E82-B24F-B9931B636312}"/>
    <cellStyle name="Hipervínculo_021204 Principales Indicadores" xfId="4154" xr:uid="{8A22B4C5-6B8D-40F5-8961-A402841EEE48}"/>
    <cellStyle name="Hyperlink 2" xfId="4155" xr:uid="{F7F1508B-9D72-4533-B806-C91D3690775B}"/>
    <cellStyle name="Hyperlink seguido_ALBERTO" xfId="4156" xr:uid="{3282B789-1FF2-4AEE-A7E1-CAE927B58D2D}"/>
    <cellStyle name="Incorreto" xfId="4157" xr:uid="{3DABA76C-F594-49DF-B9F2-EEFDDF9B7621}"/>
    <cellStyle name="Incorreto 2" xfId="4158" xr:uid="{AE5E409F-F822-4F4B-85FE-55C9E8448DC9}"/>
    <cellStyle name="Incorreto 2 2" xfId="4159" xr:uid="{E280F6D4-275C-44BC-9820-248C25B24682}"/>
    <cellStyle name="Incorreto 2 2 2" xfId="4160" xr:uid="{27DC3A16-E571-42EB-9449-384A1A5EE558}"/>
    <cellStyle name="Incorreto 2 2 3" xfId="4161" xr:uid="{4F658496-C623-4A10-B7B1-C485F872C9FA}"/>
    <cellStyle name="Incorreto 2 3" xfId="4162" xr:uid="{B1BFC555-29B0-4CF2-BC46-B64F4FAE98DB}"/>
    <cellStyle name="Incorreto 2 3 2" xfId="4163" xr:uid="{B72F77D7-8FE7-4467-BDE5-5FA291EA91C8}"/>
    <cellStyle name="Incorreto 2 4" xfId="4164" xr:uid="{5F5E1DA6-E693-43F5-963C-680EB26FF0DB}"/>
    <cellStyle name="Input (0)" xfId="4165" xr:uid="{FFD1A526-D599-4387-A2D2-2CF9E0707661}"/>
    <cellStyle name="Input (0,0)" xfId="4166" xr:uid="{DE835E95-FFFD-483F-9BFB-5EFC9B6DA72B}"/>
    <cellStyle name="Input (0,00)" xfId="4167" xr:uid="{C5FC4F70-6EC0-4CC8-8047-526DAB7EAF13}"/>
    <cellStyle name="Input [yellow]" xfId="4168" xr:uid="{264609E4-3DED-4E94-BECE-8FE4FAE6DD30}"/>
    <cellStyle name="Input [yellow] 2" xfId="4169" xr:uid="{A6EAC687-A1DD-4386-B766-8555A001AA1D}"/>
    <cellStyle name="Input [yellow] 2 2" xfId="9989" xr:uid="{AC949A0E-9D56-4485-A9A8-9118A15B3ACB}"/>
    <cellStyle name="Input [yellow] 2 2 2" xfId="17056" xr:uid="{A4C57CD6-5255-49EF-9131-E8C653299E66}"/>
    <cellStyle name="Input [yellow] 2 2 2 2" xfId="29542" xr:uid="{E061DDA6-6B56-4229-A3EF-E72313EC396C}"/>
    <cellStyle name="Input [yellow] 2 2 3" xfId="22848" xr:uid="{334F3E00-7CF1-42FD-9DA9-2A576EF9F350}"/>
    <cellStyle name="Input [yellow] 2 3" xfId="12033" xr:uid="{231CE97E-3148-4A9C-9E20-8F9209600C77}"/>
    <cellStyle name="Input [yellow] 2 3 2" xfId="18856" xr:uid="{9CC37BB1-35FD-48D0-93AF-ABD495B832CA}"/>
    <cellStyle name="Input [yellow] 2 3 2 2" xfId="31221" xr:uid="{7FEBEFCD-D5EE-471B-9937-FB64F181E197}"/>
    <cellStyle name="Input [yellow] 2 3 3" xfId="24728" xr:uid="{81CB90F7-FA23-4B25-9BE9-D368CA1ABF0E}"/>
    <cellStyle name="Input [yellow] 2 4" xfId="13437" xr:uid="{DA5F0CDE-3BFC-436F-BF03-2AAD08D25B8A}"/>
    <cellStyle name="Input [yellow] 2 4 2" xfId="26123" xr:uid="{1A7E6B80-CA3E-48EB-8145-FAF832142428}"/>
    <cellStyle name="Input [yellow] 3" xfId="4170" xr:uid="{3E1BF84A-E730-4826-9CFD-4B2F8753239F}"/>
    <cellStyle name="Input [yellow] 3 2" xfId="9993" xr:uid="{EAB2BC30-3E86-4476-8001-08F4624F471E}"/>
    <cellStyle name="Input [yellow] 3 2 2" xfId="17060" xr:uid="{504F1DB5-26C0-41AB-ADD5-662EF29CE3FC}"/>
    <cellStyle name="Input [yellow] 3 2 2 2" xfId="29546" xr:uid="{FA81FF96-0599-4649-9444-04DF8803D1D3}"/>
    <cellStyle name="Input [yellow] 3 2 3" xfId="22852" xr:uid="{CDD09A0D-62FE-49BD-B6B8-B9E402EB558A}"/>
    <cellStyle name="Input [yellow] 3 3" xfId="12034" xr:uid="{C4ECAE9C-5A5B-45D4-A500-3039098CF6AB}"/>
    <cellStyle name="Input [yellow] 3 3 2" xfId="18857" xr:uid="{3EE8050E-6FE3-4DF3-8ABF-E24739D1B034}"/>
    <cellStyle name="Input [yellow] 3 3 2 2" xfId="31222" xr:uid="{28005D25-630B-4D45-8E70-25EBCBBE9E44}"/>
    <cellStyle name="Input [yellow] 3 3 3" xfId="24729" xr:uid="{E77ACB17-99A9-4F13-A373-AF82A9B03D82}"/>
    <cellStyle name="Input [yellow] 3 4" xfId="13438" xr:uid="{CB02844A-E326-4220-972C-F386C91001B4}"/>
    <cellStyle name="Input [yellow] 3 4 2" xfId="26124" xr:uid="{943B0DDB-126F-462D-9D2B-88B68089FB66}"/>
    <cellStyle name="Input [yellow] 4" xfId="9991" xr:uid="{3B839EC1-4BD9-4C61-ACB0-24293998AFD7}"/>
    <cellStyle name="Input [yellow] 4 2" xfId="17058" xr:uid="{D5F6A42D-ACB0-4A84-B7EB-E6F2F16E2699}"/>
    <cellStyle name="Input [yellow] 4 2 2" xfId="29544" xr:uid="{82994F14-7509-4C6B-88E7-51F06F3650CF}"/>
    <cellStyle name="Input [yellow] 4 3" xfId="22850" xr:uid="{A3DBB909-3D33-4989-91F5-EBA4B3B50A0F}"/>
    <cellStyle name="Input [yellow] 5" xfId="12032" xr:uid="{7F8A2C59-C726-4E1E-B0F0-0E518D37BE31}"/>
    <cellStyle name="Input [yellow] 5 2" xfId="18855" xr:uid="{76B1E24F-4897-477B-90B9-95E98B4BC70F}"/>
    <cellStyle name="Input [yellow] 5 2 2" xfId="31220" xr:uid="{743C260C-99D3-49BB-91E5-5456E4838639}"/>
    <cellStyle name="Input [yellow] 5 3" xfId="24727" xr:uid="{C09984C6-8824-4970-99F6-FA1B5579325A}"/>
    <cellStyle name="Input [yellow] 6" xfId="13436" xr:uid="{A8764FF5-D2FB-4CFC-B5D7-7CD919AAA937}"/>
    <cellStyle name="Input [yellow] 6 2" xfId="26122" xr:uid="{8F4DE91E-C478-45F9-BDF2-942B4D341B1D}"/>
    <cellStyle name="Input 2" xfId="4171" xr:uid="{15E2C97A-6765-4EF5-AD62-2954CC8C15A0}"/>
    <cellStyle name="Input 2 2" xfId="4172" xr:uid="{5D12018A-8C6D-4692-94DB-7382C66A4C0A}"/>
    <cellStyle name="Input 2 2 2" xfId="4173" xr:uid="{B4242E8E-0A48-42C8-8F4F-F9DC034688FA}"/>
    <cellStyle name="Input 2 2 3" xfId="4174" xr:uid="{6543A4BF-FADE-47E6-9668-5E3AF80487B3}"/>
    <cellStyle name="Input 2 2 4" xfId="9992" xr:uid="{4DFECF33-D5DA-4E75-A02B-17427BFAD213}"/>
    <cellStyle name="Input 2 2 4 2" xfId="17059" xr:uid="{2BE912D5-2AD5-49F3-BFCC-D41462FAA8A8}"/>
    <cellStyle name="Input 2 2 4 2 2" xfId="29545" xr:uid="{AD951897-8B3A-4E2A-BB0F-8BA71FEAD6A9}"/>
    <cellStyle name="Input 2 2 4 3" xfId="22851" xr:uid="{57F85360-A88D-41EB-B143-A593A87E2318}"/>
    <cellStyle name="Input 2 2 5" xfId="12036" xr:uid="{A4F81EC2-9DED-475C-8F7E-42D1DE7797A0}"/>
    <cellStyle name="Input 2 2 5 2" xfId="18859" xr:uid="{95841618-F69E-4A73-9034-91E7BFD4E246}"/>
    <cellStyle name="Input 2 2 5 2 2" xfId="31224" xr:uid="{4E89DA11-F937-4F59-96FC-5C9FC8A3E73D}"/>
    <cellStyle name="Input 2 2 5 3" xfId="24731" xr:uid="{1BAF2526-DCFD-401F-9D9E-E0722BD78CCB}"/>
    <cellStyle name="Input 2 2 6" xfId="13440" xr:uid="{99B862E5-9588-427A-855C-BA169534C8D0}"/>
    <cellStyle name="Input 2 2 6 2" xfId="26126" xr:uid="{7BFF5B78-16C2-447B-BF20-721222FBB451}"/>
    <cellStyle name="Input 2 3" xfId="4175" xr:uid="{D52C1E74-0692-4CBE-8B43-35C4F4B0B30F}"/>
    <cellStyle name="Input 2 3 2" xfId="4176" xr:uid="{6FFF656C-9CC0-47F6-97DD-0B5E98F90452}"/>
    <cellStyle name="Input 2 4" xfId="4177" xr:uid="{A4F4855F-69B2-481F-A975-126F811A4D7C}"/>
    <cellStyle name="Input 2 5" xfId="4178" xr:uid="{6EB41C20-BFBD-4B07-B3AF-3EC0F8DE81F1}"/>
    <cellStyle name="Input 2 6" xfId="6008" xr:uid="{43D62161-DDBD-4FE7-9ADF-737E577F81BA}"/>
    <cellStyle name="Input 2 6 2" xfId="11491" xr:uid="{BF08608D-1FF0-4881-97A7-2A3697A35FA3}"/>
    <cellStyle name="Input 2 6 2 2" xfId="18450" xr:uid="{B6DDE32D-4192-4615-BF34-F5A8209585C8}"/>
    <cellStyle name="Input 2 6 2 2 2" xfId="30815" xr:uid="{E5DA05EA-D28A-4424-B67E-FB638226745C}"/>
    <cellStyle name="Input 2 6 2 3" xfId="24193" xr:uid="{DF9DF12C-3D99-4DE4-8943-185887754900}"/>
    <cellStyle name="Input 2 6 3" xfId="11217" xr:uid="{FE29E050-E153-46C2-87AA-3171E9F60328}"/>
    <cellStyle name="Input 2 6 3 2" xfId="18235" xr:uid="{D7D41934-BCD7-4644-8C9B-545B61785C8D}"/>
    <cellStyle name="Input 2 6 3 2 2" xfId="30604" xr:uid="{B9CFCB69-D64F-4B7B-B6C4-75EEE6E60CA2}"/>
    <cellStyle name="Input 2 6 3 3" xfId="23944" xr:uid="{B066FDDF-E905-4D52-8A4F-B626BC44254F}"/>
    <cellStyle name="Input 2 6 4" xfId="13367" xr:uid="{10E06C83-B6D9-413E-8EE6-5A631E5131F3}"/>
    <cellStyle name="Input 2 6 4 2" xfId="26053" xr:uid="{80AFB966-7B82-4AF6-9182-D9CD499A8ABA}"/>
    <cellStyle name="Input 2 6 5" xfId="19249" xr:uid="{AAA63EBA-D461-41B1-AF09-85863F80F966}"/>
    <cellStyle name="Input 2 7" xfId="9994" xr:uid="{18B563F6-FE9E-4268-ACC0-4D9EABAEB546}"/>
    <cellStyle name="Input 2 7 2" xfId="17061" xr:uid="{8B789884-2738-4846-8B1A-4474D7F8434F}"/>
    <cellStyle name="Input 2 7 2 2" xfId="29547" xr:uid="{730CC97C-DF82-4058-9B40-BE7F26F3417D}"/>
    <cellStyle name="Input 2 7 3" xfId="22853" xr:uid="{D8C97EC1-A3DC-4E82-9E86-915F2182C4BA}"/>
    <cellStyle name="Input 2 8" xfId="12035" xr:uid="{8A621082-0AF8-4AF9-B70A-1FD692F30185}"/>
    <cellStyle name="Input 2 8 2" xfId="18858" xr:uid="{8B57B637-F50B-4AE4-8C22-EBFF6EE86939}"/>
    <cellStyle name="Input 2 8 2 2" xfId="31223" xr:uid="{94F6DB2D-D8F1-4721-95F0-403E90490B67}"/>
    <cellStyle name="Input 2 8 3" xfId="24730" xr:uid="{EE0E6C05-C374-475D-BF56-41036F2BB08D}"/>
    <cellStyle name="Input 2 9" xfId="13439" xr:uid="{2457EE46-B2BE-413F-AE00-647AFC306CEB}"/>
    <cellStyle name="Input 2 9 2" xfId="26125" xr:uid="{7C019619-AA16-4BD0-9114-649C604AD855}"/>
    <cellStyle name="Input Perc (0)" xfId="4179" xr:uid="{54799B2B-3CA1-4FEB-811D-259E5051227A}"/>
    <cellStyle name="Input Perc (0,00)" xfId="4180" xr:uid="{8AA32694-2B43-4437-AA0E-B7B3790DD243}"/>
    <cellStyle name="InputCell" xfId="4181" xr:uid="{F659475A-9647-40E9-8F85-39239E1EE758}"/>
    <cellStyle name="InputCell 2" xfId="4182" xr:uid="{E9C10563-C9FA-4FBA-96CC-AA55D00B027C}"/>
    <cellStyle name="InputCell 2 2" xfId="10003" xr:uid="{5C52003B-8C3D-45A7-AAE6-6582E0F9F89D}"/>
    <cellStyle name="InputCell 2 2 2" xfId="17070" xr:uid="{EF838BC5-7955-4F31-9608-1D27B0741288}"/>
    <cellStyle name="InputCell 2 2 2 2" xfId="29556" xr:uid="{D059C4E8-367C-4F64-A195-EFBCC4D7D7C8}"/>
    <cellStyle name="InputCell 2 2 3" xfId="22862" xr:uid="{874A3A87-1B29-4E1D-8F38-75E12B78AB1E}"/>
    <cellStyle name="InputCell 2 3" xfId="12042" xr:uid="{BBFE213C-B012-410E-88B8-02728F6FAD29}"/>
    <cellStyle name="InputCell 2 3 2" xfId="18861" xr:uid="{F8B8EDAA-9E3A-4E26-9F5E-F62F66A71A71}"/>
    <cellStyle name="InputCell 2 3 2 2" xfId="31226" xr:uid="{A0D5F4E3-153E-49B3-854E-0BEF03345655}"/>
    <cellStyle name="InputCell 2 3 3" xfId="24737" xr:uid="{7CC839AE-9880-414D-9FC5-00D2FD46DD22}"/>
    <cellStyle name="InputCell 2 4" xfId="13442" xr:uid="{6BCFF80C-1609-4C4D-89E8-FD9BC6C85203}"/>
    <cellStyle name="InputCell 2 4 2" xfId="26128" xr:uid="{AE5EC668-0CAB-4117-A7C9-B04882009744}"/>
    <cellStyle name="InputCell 3" xfId="4183" xr:uid="{6A300D02-C4CC-43B4-BB8C-722E2CEA4BFE}"/>
    <cellStyle name="InputCell 3 2" xfId="10004" xr:uid="{EAD1B5BE-14BF-4DA9-970F-865F236DE1D1}"/>
    <cellStyle name="InputCell 3 2 2" xfId="17071" xr:uid="{DDE2F540-5C52-4159-86E9-5E84405FA18C}"/>
    <cellStyle name="InputCell 3 2 2 2" xfId="29557" xr:uid="{3D929BA8-A1F7-40E9-AAE4-E5659657C67A}"/>
    <cellStyle name="InputCell 3 2 3" xfId="22863" xr:uid="{D39640FA-DDAE-412C-A2B7-E4F27691873E}"/>
    <cellStyle name="InputCell 3 3" xfId="12043" xr:uid="{76D93128-56C8-417F-BC00-4AB12354C842}"/>
    <cellStyle name="InputCell 3 3 2" xfId="18862" xr:uid="{79BD6177-3928-40D9-94FB-A885FF9C4125}"/>
    <cellStyle name="InputCell 3 3 2 2" xfId="31227" xr:uid="{AC5FD6A8-EA93-4F54-BF86-12D7DE6CB9DC}"/>
    <cellStyle name="InputCell 3 3 3" xfId="24738" xr:uid="{62ABAF44-BD26-4A07-B892-99F8B630FE1C}"/>
    <cellStyle name="InputCell 3 4" xfId="13443" xr:uid="{720ABE60-07C2-4A34-8ABC-C3D16B229537}"/>
    <cellStyle name="InputCell 3 4 2" xfId="26129" xr:uid="{8250ACBB-6705-4466-9EF2-6238B24361D3}"/>
    <cellStyle name="InputCell 4" xfId="10002" xr:uid="{73883F58-023F-43F7-80E4-59576EBEAB61}"/>
    <cellStyle name="InputCell 4 2" xfId="17069" xr:uid="{C388C1A8-9E7B-4B60-9A1C-7C6AF5EC1E92}"/>
    <cellStyle name="InputCell 4 2 2" xfId="29555" xr:uid="{78511C4F-D841-4B42-8834-4F4D3B99FA4E}"/>
    <cellStyle name="InputCell 4 3" xfId="22861" xr:uid="{F1D9EB71-2A4C-4A79-AA04-950139A468E4}"/>
    <cellStyle name="InputCell 5" xfId="12041" xr:uid="{8EA5F667-4D47-4503-8C09-5E0E4352CF28}"/>
    <cellStyle name="InputCell 5 2" xfId="18860" xr:uid="{1EDBF417-7441-458B-A130-891FB75AA61B}"/>
    <cellStyle name="InputCell 5 2 2" xfId="31225" xr:uid="{79A8C473-5E35-496D-880E-B99C6355D22B}"/>
    <cellStyle name="InputCell 5 3" xfId="24736" xr:uid="{CB60428F-ACD4-4E7F-953D-963F55BBDED2}"/>
    <cellStyle name="InputCell 6" xfId="13441" xr:uid="{0BE15FCA-172E-4D41-B8F7-2768EB2AAF2F}"/>
    <cellStyle name="InputCell 6 2" xfId="26127" xr:uid="{F7DD8A79-6936-4B4B-8483-B0604E7039A1}"/>
    <cellStyle name="Intestaz.1" xfId="4184" xr:uid="{97863EE4-877F-43D7-A07A-0BB2D5049897}"/>
    <cellStyle name="Intestaz.2" xfId="4185" xr:uid="{B2C4FD3C-C7AB-44EB-AA94-FDBB3D96D437}"/>
    <cellStyle name="Intestaz.3" xfId="4186" xr:uid="{00B1DFB8-3415-472C-98C5-25DA6DCBBCEC}"/>
    <cellStyle name="IT." xfId="4187" xr:uid="{E8CFF2A7-954C-472C-B36C-CDF7287926CB}"/>
    <cellStyle name="Item_Current" xfId="4188" xr:uid="{4171946C-8AA2-421F-B489-B6A8240F6C9F}"/>
    <cellStyle name="Komma [0]_PLDT" xfId="4189" xr:uid="{72FAFECA-8D5F-4241-AAF3-3992B9F48127}"/>
    <cellStyle name="Komma_PLDT" xfId="4190" xr:uid="{F02F6440-6165-4BC1-A638-E31BB99C500D}"/>
    <cellStyle name="Label" xfId="4191" xr:uid="{388C5693-F5FE-4D15-9B4F-B0220EB53232}"/>
    <cellStyle name="Label 2" xfId="4192" xr:uid="{333450D8-DBE4-473C-88F6-F41869E0C792}"/>
    <cellStyle name="Label 2 2" xfId="10011" xr:uid="{945FDE07-505E-4B8A-AD89-C7AFDECF174D}"/>
    <cellStyle name="Label 2 2 2" xfId="17078" xr:uid="{87A29655-FAE6-471E-812E-986572C4724C}"/>
    <cellStyle name="Label 2 2 2 2" xfId="29564" xr:uid="{8AFC9243-75E2-48E6-B0C2-42104C157FF3}"/>
    <cellStyle name="Label 2 2 3" xfId="22870" xr:uid="{B1D89EEA-A115-4D7C-988F-1B10C3F4BA48}"/>
    <cellStyle name="Label 2 3" xfId="12052" xr:uid="{2E58A6B6-9C14-4E8F-8149-10F07B26E843}"/>
    <cellStyle name="Label 2 3 2" xfId="18864" xr:uid="{DE40D420-3CDC-41DD-A28B-5319CC08E86B}"/>
    <cellStyle name="Label 2 3 2 2" xfId="31229" xr:uid="{C459EC7C-8ACB-4B80-897C-04819708D0C0}"/>
    <cellStyle name="Label 2 3 3" xfId="24747" xr:uid="{500ECF73-0220-4207-8E3D-B437C095B5FD}"/>
    <cellStyle name="Label 2 4" xfId="13445" xr:uid="{B5D7E276-6B8E-4B8E-BD37-440D78ACC684}"/>
    <cellStyle name="Label 2 4 2" xfId="26131" xr:uid="{C7033534-93EC-43E3-85B0-E7BD29A6E08B}"/>
    <cellStyle name="Label 3" xfId="4193" xr:uid="{4BA7A9F0-D382-49D4-833D-4F9119A3E55E}"/>
    <cellStyle name="Label 3 2" xfId="10012" xr:uid="{8C398E26-00E7-41D0-9B1E-F27DCB00A653}"/>
    <cellStyle name="Label 3 2 2" xfId="17079" xr:uid="{CEDCBB69-D174-4DB0-9038-C7AA8C6DEA2F}"/>
    <cellStyle name="Label 3 2 2 2" xfId="29565" xr:uid="{E391FE4B-7D1B-42DC-B2F4-292B085DB993}"/>
    <cellStyle name="Label 3 2 3" xfId="22871" xr:uid="{D9119B1B-7B22-417A-B64D-CEF509202E0C}"/>
    <cellStyle name="Label 3 3" xfId="12053" xr:uid="{D406B570-910E-4779-821B-F03B0B7B1E14}"/>
    <cellStyle name="Label 3 3 2" xfId="18865" xr:uid="{8944DC4F-F68C-40F7-9AAF-AE107824DD19}"/>
    <cellStyle name="Label 3 3 2 2" xfId="31230" xr:uid="{6E00ECDC-DE1C-41C2-95FD-A1E25CE17457}"/>
    <cellStyle name="Label 3 3 3" xfId="24748" xr:uid="{88B4D9CD-0AA7-4892-B965-B2AAEFBA58CA}"/>
    <cellStyle name="Label 3 4" xfId="13446" xr:uid="{395099FA-5239-49F8-B624-94314E8731A3}"/>
    <cellStyle name="Label 3 4 2" xfId="26132" xr:uid="{416FC5CD-A997-4D36-84E8-3FE89F41FADA}"/>
    <cellStyle name="Label 4" xfId="10010" xr:uid="{CDA776D6-49E5-41ED-9062-FE33235B171F}"/>
    <cellStyle name="Label 4 2" xfId="17077" xr:uid="{987D2187-E870-4475-BA44-D931A2755FE8}"/>
    <cellStyle name="Label 4 2 2" xfId="29563" xr:uid="{F9299107-0698-4493-84E5-DEFD01099F01}"/>
    <cellStyle name="Label 4 3" xfId="22869" xr:uid="{8F285E1E-7980-48D6-B592-DD546ABD9051}"/>
    <cellStyle name="Label 5" xfId="12051" xr:uid="{0F66146E-4FBF-438D-B48A-4BA98C0D1F74}"/>
    <cellStyle name="Label 5 2" xfId="18863" xr:uid="{2998BF99-0862-4F80-8ED6-9EE7B8C6E2C9}"/>
    <cellStyle name="Label 5 2 2" xfId="31228" xr:uid="{02D69B94-C69E-433A-9510-C36C79122069}"/>
    <cellStyle name="Label 5 3" xfId="24746" xr:uid="{65461099-385C-4E32-9404-712337ADA4AB}"/>
    <cellStyle name="Label 6" xfId="13444" xr:uid="{8E2D8EAD-E02F-48F6-8142-2F468740E426}"/>
    <cellStyle name="Label 6 2" xfId="26130" xr:uid="{23072B45-3AC8-4C48-9F01-835582684FBB}"/>
    <cellStyle name="Lien hypertexte" xfId="4194" xr:uid="{F8ADD0BD-6F10-4D4F-AB75-756D7172BF86}"/>
    <cellStyle name="Lien hypertexte visité_AGFMT" xfId="4195" xr:uid="{53CBE1A3-BB5C-4240-8C1B-5FED25D51DCC}"/>
    <cellStyle name="Lien hypertexte_AGFMT" xfId="4196" xr:uid="{F7650B66-23C4-42AB-AC28-5A40BBF2DB4A}"/>
    <cellStyle name="Link Currency (0)" xfId="4197" xr:uid="{EBF0E0DD-2136-4317-8319-B4BA54F113C6}"/>
    <cellStyle name="Link Currency (0) 2" xfId="4198" xr:uid="{D33220AC-EF5A-497B-AEE2-4E747875064D}"/>
    <cellStyle name="Link Currency (2)" xfId="4199" xr:uid="{A3E97874-B765-40BD-9408-81E7C2F7C85A}"/>
    <cellStyle name="Link Currency (2) 2" xfId="4200" xr:uid="{B12CF135-9F78-443C-B185-959A6A86849A}"/>
    <cellStyle name="Link Units (0)" xfId="4201" xr:uid="{4C3CDD23-A177-46F0-9099-F303E62C4287}"/>
    <cellStyle name="Link Units (0) 2" xfId="4202" xr:uid="{C388B4EA-9E7F-4297-837B-03643C635E75}"/>
    <cellStyle name="Link Units (1)" xfId="4203" xr:uid="{43CC4F1F-E337-41D1-973E-4527AC2A2B85}"/>
    <cellStyle name="Link Units (1) 2" xfId="4204" xr:uid="{1589B003-514A-4892-90F2-89CD18D2ED5F}"/>
    <cellStyle name="Link Units (2)" xfId="4205" xr:uid="{BF352C77-EDE5-467E-ADD8-A64257E62A6D}"/>
    <cellStyle name="Link Units (2) 2" xfId="4206" xr:uid="{A1C851E9-859B-4DC8-B6BA-9DE65F31BB71}"/>
    <cellStyle name="Linked Cell 2" xfId="4208" xr:uid="{9DE71DC4-D490-4F8B-810E-0A0AE554F295}"/>
    <cellStyle name="Linked Cell 3" xfId="4207" xr:uid="{7FC6ED7C-F419-4501-92EC-F9026AADDFDD}"/>
    <cellStyle name="M (0)" xfId="4209" xr:uid="{9A909D0F-3156-4A73-8403-7B026CAC1C7A}"/>
    <cellStyle name="Macro.Matrice" xfId="4210" xr:uid="{ABB8FBE4-8020-4D3C-A511-5652EB4580BE}"/>
    <cellStyle name="Macro.Statement" xfId="4211" xr:uid="{FA7208ED-CCE7-4EEF-84E3-C2AED1FB8EC0}"/>
    <cellStyle name="Macro.Titoli" xfId="4212" xr:uid="{7AB8058F-3F20-4FFD-9ACF-5ABBE730F2A7}"/>
    <cellStyle name="Matrix" xfId="4213" xr:uid="{A4133ACE-14EC-4C6C-9B0F-74A62B6ABB26}"/>
    <cellStyle name="Migliaia (0)" xfId="4214" xr:uid="{A5176828-FB60-4298-90D2-70B1F0A122CB}"/>
    <cellStyle name="Migliaia (0) 2" xfId="10083" xr:uid="{54A2B394-93E4-4A8C-B616-D8AB24CB3790}"/>
    <cellStyle name="Migliaia (0) 2 2" xfId="17139" xr:uid="{4CBA5523-5A1C-4106-BEAF-0449F0712FB3}"/>
    <cellStyle name="Migliaia (0) 3" xfId="13508" xr:uid="{86EB3B99-E6E3-489C-904B-54224EE2FE68}"/>
    <cellStyle name="Migliaia (0)_Analisi Terzi Dicembre 2002" xfId="6025" xr:uid="{EA4BA068-9B7D-4F97-905D-5E3FBA496470}"/>
    <cellStyle name="Migliaia (0,0)" xfId="4215" xr:uid="{F2C8A563-6F87-4A62-A17F-C4F50A231A87}"/>
    <cellStyle name="Migliaia (0,00)" xfId="4216" xr:uid="{6D2133ED-0264-45D1-BE3A-4C1151173517}"/>
    <cellStyle name="Migliaia [0] 2" xfId="4217" xr:uid="{513DC0E1-7252-42E7-9C41-08BE26063F2C}"/>
    <cellStyle name="Migliaia [0] 2 2" xfId="10" xr:uid="{D58E5A76-A3EC-4FA0-9490-C65455455E7E}"/>
    <cellStyle name="Migliaia [0] 2 2 2" xfId="4219" xr:uid="{3BE03937-6032-44F3-9EC8-E3E5E807E23B}"/>
    <cellStyle name="Migliaia [0] 2 2 2 2" xfId="4220" xr:uid="{459B6B47-0FAB-44F0-86CE-D04490FE67E0}"/>
    <cellStyle name="Migliaia [0] 2 2 2 3" xfId="4221" xr:uid="{D3720409-3547-43F6-860F-C0A29360D325}"/>
    <cellStyle name="Migliaia [0] 2 2 2 4" xfId="10088" xr:uid="{959A7282-FBA0-4241-BEC8-031BA7653DC0}"/>
    <cellStyle name="Migliaia [0] 2 2 2 4 2" xfId="17144" xr:uid="{8933DC0E-0CE0-4315-9B67-C5270939CFCD}"/>
    <cellStyle name="Migliaia [0] 2 2 2 5" xfId="13511" xr:uid="{391F9327-9A13-4EDC-A99A-762847A2C0DB}"/>
    <cellStyle name="Migliaia [0] 2 2 3" xfId="4222" xr:uid="{B1180AE6-F59C-4B7C-9991-515E841A1739}"/>
    <cellStyle name="Migliaia [0] 2 2 4" xfId="4223" xr:uid="{77EAF17C-04DD-4713-8121-41263A6D0B61}"/>
    <cellStyle name="Migliaia [0] 2 2 5" xfId="4218" xr:uid="{EDCC58F2-C303-4E7D-8827-FFEACF986967}"/>
    <cellStyle name="Migliaia [0] 2 2 5 2" xfId="10087" xr:uid="{DBE24AB4-B2A9-43C8-8FD1-D36E6009CED7}"/>
    <cellStyle name="Migliaia [0] 2 2 5 2 2" xfId="17143" xr:uid="{5A5D988D-958C-45A1-A112-B697B949CE75}"/>
    <cellStyle name="Migliaia [0] 2 2 5 3" xfId="13510" xr:uid="{6D350B00-8C15-4966-A091-9BE43D5CB58A}"/>
    <cellStyle name="Migliaia [0] 2 2 6" xfId="19009" xr:uid="{E196D532-15D4-40C5-81C4-C5DF988A31E5}"/>
    <cellStyle name="Migliaia [0] 2 3" xfId="4224" xr:uid="{DA1B3496-93AC-49F2-982E-B50BFC2A8546}"/>
    <cellStyle name="Migliaia [0] 2 3 2" xfId="4225" xr:uid="{C5E18A2C-3301-4032-8907-33D29F849D16}"/>
    <cellStyle name="Migliaia [0] 2 3 2 2" xfId="4226" xr:uid="{68FF923A-CA48-4D12-9069-6A3AB0DA9D2E}"/>
    <cellStyle name="Migliaia [0] 2 3 2 3" xfId="4227" xr:uid="{5F0D364B-44F4-43B9-BE25-7174E97F2ACC}"/>
    <cellStyle name="Migliaia [0] 2 3 2 4" xfId="10094" xr:uid="{8F4B056F-C4D7-4F3F-B8C0-F8D2A1FDCA1A}"/>
    <cellStyle name="Migliaia [0] 2 3 2 4 2" xfId="17150" xr:uid="{19157097-D45D-42DC-8913-8762820AD525}"/>
    <cellStyle name="Migliaia [0] 2 3 2 5" xfId="13513" xr:uid="{E3380F8D-307C-47EB-9940-D4CA67D904C3}"/>
    <cellStyle name="Migliaia [0] 2 3 3" xfId="4228" xr:uid="{FDA165C7-ACCF-4914-9951-945AC16985A9}"/>
    <cellStyle name="Migliaia [0] 2 3 4" xfId="4229" xr:uid="{F26F6351-28D7-488B-901F-F6D473F6A9A5}"/>
    <cellStyle name="Migliaia [0] 2 3 5" xfId="10093" xr:uid="{39C1EE3F-8346-46FD-B53B-955C59ACBB45}"/>
    <cellStyle name="Migliaia [0] 2 3 5 2" xfId="17149" xr:uid="{FB82019F-AD1E-4309-8631-474E7FE53C4A}"/>
    <cellStyle name="Migliaia [0] 2 3 6" xfId="13512" xr:uid="{277E76BB-F74D-4985-AD3B-D7046072A141}"/>
    <cellStyle name="Migliaia [0] 2 4" xfId="4230" xr:uid="{ECC02438-C371-4A74-B784-2123A4F8D9FE}"/>
    <cellStyle name="Migliaia [0] 2 4 2" xfId="4231" xr:uid="{E505C2C0-DEF3-4A67-B60A-4DA7C775C800}"/>
    <cellStyle name="Migliaia [0] 2 4 3" xfId="4232" xr:uid="{38A6CE80-69EE-4468-BC1E-8971DCACF2BF}"/>
    <cellStyle name="Migliaia [0] 2 4 4" xfId="10099" xr:uid="{12121AAC-37F6-4753-BF3E-B9010AC99501}"/>
    <cellStyle name="Migliaia [0] 2 4 4 2" xfId="17155" xr:uid="{258C2F00-0117-4CD4-AE84-D8805888046B}"/>
    <cellStyle name="Migliaia [0] 2 4 5" xfId="13514" xr:uid="{C6C08901-E206-499B-98B7-60B4FA275C76}"/>
    <cellStyle name="Migliaia [0] 2 5" xfId="4233" xr:uid="{7DFE8DB4-1908-41B4-AE5B-CFA21705062A}"/>
    <cellStyle name="Migliaia [0] 2 6" xfId="4234" xr:uid="{86079D3B-5110-40CF-9F19-75FC9B5C6A76}"/>
    <cellStyle name="Migliaia [0] 2 7" xfId="10086" xr:uid="{CBC04F6C-B5FA-43EE-AFD0-49150F095451}"/>
    <cellStyle name="Migliaia [0] 2 7 2" xfId="17142" xr:uid="{309AC79F-4D63-4B86-90FF-0DD9F090DD11}"/>
    <cellStyle name="Migliaia [0] 2 8" xfId="13509" xr:uid="{C4ED5B37-2F30-4066-8FA9-D17684691B48}"/>
    <cellStyle name="Migliaia 10" xfId="1" xr:uid="{A20811F8-9605-47B1-99CA-5DCB208A7A8E}"/>
    <cellStyle name="Migliaia 10 10" xfId="5" xr:uid="{66BE4854-4AA7-45D4-B53C-1D8E2F81459B}"/>
    <cellStyle name="Migliaia 10 2" xfId="9" xr:uid="{7B8F5FE3-459D-4CDC-A13E-237D4F235753}"/>
    <cellStyle name="Migliaia 10 2 2" xfId="4235" xr:uid="{2E788226-E6FC-476A-ABB0-FA0706B543B3}"/>
    <cellStyle name="Migliaia 10 2 2 2" xfId="4236" xr:uid="{504D0E45-9EBC-413E-9259-F39FA9A39E96}"/>
    <cellStyle name="Migliaia 10 2 2 3" xfId="4237" xr:uid="{7A568A9D-9027-41A4-BC78-249338081D8C}"/>
    <cellStyle name="Migliaia 10 2 2 4" xfId="10104" xr:uid="{ACC12ABE-7BB7-42AE-967E-B3C16C898AD3}"/>
    <cellStyle name="Migliaia 10 2 2 4 2" xfId="17160" xr:uid="{A96D32DB-CB00-4F7E-B65B-9F132CC02267}"/>
    <cellStyle name="Migliaia 10 2 2 5" xfId="13515" xr:uid="{B082869B-79D4-4AF3-92BC-5194CCB0697E}"/>
    <cellStyle name="Migliaia 10 2 3" xfId="4238" xr:uid="{8FBDBC48-839D-4FB1-AA82-44C93DE6CE29}"/>
    <cellStyle name="Migliaia 10 2 4" xfId="4239" xr:uid="{878D5182-5CDF-4701-8E09-1315CA2890B7}"/>
    <cellStyle name="Migliaia 10 2 5" xfId="6049" xr:uid="{729DEB07-C80D-406E-870D-219E68894774}"/>
    <cellStyle name="Migliaia 10 2 5 2" xfId="13645" xr:uid="{AC41D839-6764-44BD-9D75-52C41D34B74D}"/>
    <cellStyle name="Migliaia 10 2 6" xfId="13481" xr:uid="{D76F3403-8C1C-4D34-B84A-9E376716E46C}"/>
    <cellStyle name="Migliaia 10 3" xfId="4240" xr:uid="{D4AFBDE8-CF10-45D3-A2F9-65982FA7C11C}"/>
    <cellStyle name="Migliaia 10 3 2" xfId="4241" xr:uid="{6C00F1FD-98AF-4D10-A2C1-0C81861FC64F}"/>
    <cellStyle name="Migliaia 10 3 2 2" xfId="4242" xr:uid="{D3BE279B-F03A-40E3-A7F8-03E621EC09A9}"/>
    <cellStyle name="Migliaia 10 3 2 3" xfId="4243" xr:uid="{45F968EA-C175-4CE9-8F69-E6AD11AAE4DE}"/>
    <cellStyle name="Migliaia 10 3 2 4" xfId="10110" xr:uid="{822D185A-90D7-41C9-8032-76DCF9E7D4CB}"/>
    <cellStyle name="Migliaia 10 3 2 4 2" xfId="17166" xr:uid="{6DE0BA1B-B31B-46DA-8887-4EEAD9DDFDEC}"/>
    <cellStyle name="Migliaia 10 3 2 5" xfId="13517" xr:uid="{E0091CAC-E807-412F-ABEF-BD472214B20B}"/>
    <cellStyle name="Migliaia 10 3 3" xfId="4244" xr:uid="{5850087B-C926-4624-876B-ACA65D03F348}"/>
    <cellStyle name="Migliaia 10 3 4" xfId="4245" xr:uid="{6CF82B37-2ABB-48EA-8BA3-B00662FCE591}"/>
    <cellStyle name="Migliaia 10 3 5" xfId="10109" xr:uid="{2C923989-2447-49AA-9F9D-193F0783C824}"/>
    <cellStyle name="Migliaia 10 3 5 2" xfId="17165" xr:uid="{56076EA4-91E9-4489-AAF3-77B4FE3062A4}"/>
    <cellStyle name="Migliaia 10 3 6" xfId="13516" xr:uid="{E9D9DC45-2D42-40AF-9BB0-0725B164C8F3}"/>
    <cellStyle name="Migliaia 10 4" xfId="4246" xr:uid="{41A14EF7-2CA1-4C5C-BD1A-1B90216AD0D6}"/>
    <cellStyle name="Migliaia 10 4 2" xfId="4247" xr:uid="{31C2D2C7-24FD-481B-B576-6EE5FB133CA0}"/>
    <cellStyle name="Migliaia 10 4 3" xfId="4248" xr:uid="{41B21BBD-4211-4479-9D64-063656885F15}"/>
    <cellStyle name="Migliaia 10 4 4" xfId="10115" xr:uid="{34B13C46-3D35-4DB8-B1DC-DFB3FFC94FC3}"/>
    <cellStyle name="Migliaia 10 4 4 2" xfId="17171" xr:uid="{D8C316CC-DB73-42FB-A40F-631D8D433847}"/>
    <cellStyle name="Migliaia 10 4 5" xfId="13518" xr:uid="{44B6CBF4-7C56-4184-B30F-260DDC310DC7}"/>
    <cellStyle name="Migliaia 10 5" xfId="4249" xr:uid="{E3422B4A-253C-4278-96D4-84570EAA6B85}"/>
    <cellStyle name="Migliaia 10 6" xfId="4250" xr:uid="{B9162BA1-CD6D-445F-AFFD-2F6060DBB4AD}"/>
    <cellStyle name="Migliaia 10 7" xfId="6044" xr:uid="{156DC77B-6697-4A3B-9BAE-9FC25291A1E7}"/>
    <cellStyle name="Migliaia 10 7 2" xfId="13640" xr:uid="{C29CBDE7-47B6-478F-A8DB-DAE22C8B4521}"/>
    <cellStyle name="Migliaia 10 8" xfId="19006" xr:uid="{82E7738C-4BBA-455A-BFFE-1332D7E82E47}"/>
    <cellStyle name="Migliaia 10 9" xfId="19143" xr:uid="{E15C9559-F924-4CFC-8DE4-28DB48883566}"/>
    <cellStyle name="Migliaia 11" xfId="4251" xr:uid="{9D7CC0BE-F092-4B7F-959D-EA7488F5B9A8}"/>
    <cellStyle name="Migliaia 11 2" xfId="4252" xr:uid="{2BB442A8-B176-42B9-8FAD-21D0B7E27DFE}"/>
    <cellStyle name="Migliaia 11 2 2" xfId="4253" xr:uid="{A743365A-0461-4847-82F6-38E547266C1E}"/>
    <cellStyle name="Migliaia 11 2 2 2" xfId="4254" xr:uid="{13BF3944-12C9-4DF6-8C2C-A32F2ABC08EF}"/>
    <cellStyle name="Migliaia 11 2 2 3" xfId="4255" xr:uid="{A3A3C070-1625-4EF5-B7E3-6837021D5A1E}"/>
    <cellStyle name="Migliaia 11 2 2 4" xfId="10122" xr:uid="{7AE942ED-9EC9-4594-BE19-3CFF42F43A8F}"/>
    <cellStyle name="Migliaia 11 2 2 4 2" xfId="17178" xr:uid="{A2B6E1B5-6B5F-46A6-A553-4A078ED9A7B9}"/>
    <cellStyle name="Migliaia 11 2 2 5" xfId="13521" xr:uid="{8E2901AF-2891-4A5F-87E3-DF13B463FA4C}"/>
    <cellStyle name="Migliaia 11 2 3" xfId="4256" xr:uid="{B53EE1DC-8714-47AD-A271-7DEA84686E7C}"/>
    <cellStyle name="Migliaia 11 2 4" xfId="4257" xr:uid="{E483933D-12A9-4C1A-9821-3CFE097368CA}"/>
    <cellStyle name="Migliaia 11 2 5" xfId="10121" xr:uid="{D0B15984-155E-47FA-BDE7-60FE8782B504}"/>
    <cellStyle name="Migliaia 11 2 5 2" xfId="17177" xr:uid="{7A12E02F-66AB-49E7-9155-E6225F2A1E65}"/>
    <cellStyle name="Migliaia 11 2 6" xfId="13520" xr:uid="{0C46BA40-1190-4C35-B07B-C0A469EDB0C1}"/>
    <cellStyle name="Migliaia 11 3" xfId="4258" xr:uid="{6461F504-F9E0-4044-A6D2-0BB09E1F1146}"/>
    <cellStyle name="Migliaia 11 3 2" xfId="4259" xr:uid="{4F072ED2-AE16-4ED1-8614-0FAA35362DBA}"/>
    <cellStyle name="Migliaia 11 3 2 2" xfId="4260" xr:uid="{83324581-E17E-425C-9EAD-574333377E87}"/>
    <cellStyle name="Migliaia 11 3 2 3" xfId="4261" xr:uid="{B301A6D9-9859-44B7-B558-84FC10B43FCE}"/>
    <cellStyle name="Migliaia 11 3 2 4" xfId="10128" xr:uid="{E361D259-B242-4D30-9E90-FD49275989D1}"/>
    <cellStyle name="Migliaia 11 3 2 4 2" xfId="17184" xr:uid="{A73412A1-BD88-4767-8C34-0B93209F48BB}"/>
    <cellStyle name="Migliaia 11 3 2 5" xfId="13523" xr:uid="{84DFF4FC-D399-481D-850F-886B2AEA199A}"/>
    <cellStyle name="Migliaia 11 3 3" xfId="4262" xr:uid="{23EED2BD-B671-4E50-9AA8-7D11D7652006}"/>
    <cellStyle name="Migliaia 11 3 4" xfId="4263" xr:uid="{F88B73EE-187F-4214-838A-6893ADCA58B7}"/>
    <cellStyle name="Migliaia 11 3 5" xfId="10127" xr:uid="{C108F692-F1DF-4FD3-9B2F-9E6C4DF51FF8}"/>
    <cellStyle name="Migliaia 11 3 5 2" xfId="17183" xr:uid="{9F4DFD7E-CBA5-4C7F-ADDB-DE31D0E0312F}"/>
    <cellStyle name="Migliaia 11 3 6" xfId="13522" xr:uid="{6F945B79-E559-49FA-85DD-0A170C41D4C1}"/>
    <cellStyle name="Migliaia 11 4" xfId="4264" xr:uid="{EBF4152A-04BD-4614-A13F-05C800985393}"/>
    <cellStyle name="Migliaia 11 4 2" xfId="4265" xr:uid="{07C4CAEA-E858-4B32-A93A-40CE18F72AD6}"/>
    <cellStyle name="Migliaia 11 4 3" xfId="4266" xr:uid="{3B8A33F9-F8EB-4A6A-882D-0F1308AA579A}"/>
    <cellStyle name="Migliaia 11 4 4" xfId="10133" xr:uid="{5609D171-A0D2-40E9-A6AD-0316791D4F47}"/>
    <cellStyle name="Migliaia 11 4 4 2" xfId="17189" xr:uid="{E7002553-A469-400C-A4BD-A1A24E3FC1C4}"/>
    <cellStyle name="Migliaia 11 4 5" xfId="13524" xr:uid="{2A135E75-83E1-4E84-9128-A34DB6B46509}"/>
    <cellStyle name="Migliaia 11 5" xfId="4267" xr:uid="{156DBEA8-63C6-480E-8BCE-15BD126371E5}"/>
    <cellStyle name="Migliaia 11 6" xfId="4268" xr:uid="{DD463610-993A-4469-ABB6-4FAC45DE55AD}"/>
    <cellStyle name="Migliaia 11 7" xfId="10120" xr:uid="{8BC82275-E4E7-4894-A38F-4A3F36CC598C}"/>
    <cellStyle name="Migliaia 11 7 2" xfId="17176" xr:uid="{F7E5E2E7-F932-45CD-A6DA-99905488B999}"/>
    <cellStyle name="Migliaia 11 8" xfId="13519" xr:uid="{AAB9BF64-EBA9-47B1-BB9C-412616E6C0A4}"/>
    <cellStyle name="Migliaia 12" xfId="4269" xr:uid="{D844AEDD-D0B8-4BD8-BAD3-315773846296}"/>
    <cellStyle name="Migliaia 12 2" xfId="4270" xr:uid="{9117F9B1-4374-44AB-AA9A-C64C5607BBD8}"/>
    <cellStyle name="Migliaia 12 2 2" xfId="4271" xr:uid="{90788CDC-E8B6-4C24-AE63-A0C70CEC4FEF}"/>
    <cellStyle name="Migliaia 12 2 2 2" xfId="4272" xr:uid="{65899AED-3945-4EE0-A138-06511BB9765C}"/>
    <cellStyle name="Migliaia 12 2 2 3" xfId="4273" xr:uid="{27D429A1-BB02-4AAA-9626-6E579EBF46F4}"/>
    <cellStyle name="Migliaia 12 2 2 4" xfId="10140" xr:uid="{471E8935-A04E-4590-AE5C-F1C9C8C4391B}"/>
    <cellStyle name="Migliaia 12 2 2 4 2" xfId="17196" xr:uid="{4C01522B-B1F2-43CF-87C6-8679F8DA3470}"/>
    <cellStyle name="Migliaia 12 2 2 5" xfId="13527" xr:uid="{2C852330-65F1-4690-B7D4-D308A4D995B1}"/>
    <cellStyle name="Migliaia 12 2 3" xfId="4274" xr:uid="{63EFE2DF-273B-4E7D-A0D4-2A25FAFB712A}"/>
    <cellStyle name="Migliaia 12 2 4" xfId="4275" xr:uid="{B67D39D3-64E7-4F41-8612-A21FCEEFCD62}"/>
    <cellStyle name="Migliaia 12 2 5" xfId="10139" xr:uid="{FBFF5D52-E846-484E-9CD8-C98DADEFF02A}"/>
    <cellStyle name="Migliaia 12 2 5 2" xfId="17195" xr:uid="{16143411-B5FC-4D0E-83FC-4564F0E43B21}"/>
    <cellStyle name="Migliaia 12 2 6" xfId="13526" xr:uid="{5BD9CD08-74B6-4522-BBB9-ED157FA7962B}"/>
    <cellStyle name="Migliaia 12 3" xfId="4276" xr:uid="{3111E8D7-ECFC-4F4B-AE01-9D9C4BDEBDF6}"/>
    <cellStyle name="Migliaia 12 3 2" xfId="4277" xr:uid="{D89B8482-5E25-4755-B28B-14F77DB863E3}"/>
    <cellStyle name="Migliaia 12 3 2 2" xfId="4278" xr:uid="{2EE5519D-CF32-4788-AB38-D42E81C9273B}"/>
    <cellStyle name="Migliaia 12 3 2 3" xfId="4279" xr:uid="{9767FB93-458F-4B87-8ECD-649A7485F48E}"/>
    <cellStyle name="Migliaia 12 3 2 4" xfId="10146" xr:uid="{9A3CB14C-6B67-495C-B5D5-8C5E0D32453E}"/>
    <cellStyle name="Migliaia 12 3 2 4 2" xfId="17202" xr:uid="{D178978F-9DD1-4DD3-8E71-96B3CB01BC54}"/>
    <cellStyle name="Migliaia 12 3 2 5" xfId="13529" xr:uid="{502F3747-A09B-4D75-9F8F-7D955653299F}"/>
    <cellStyle name="Migliaia 12 3 3" xfId="4280" xr:uid="{F6CF1199-7CBE-4CAF-BB3C-77CBAA2BFAB1}"/>
    <cellStyle name="Migliaia 12 3 4" xfId="4281" xr:uid="{FDB1AAB2-76E6-41B7-88E3-1808EEA0901E}"/>
    <cellStyle name="Migliaia 12 3 5" xfId="10145" xr:uid="{8ECC3CFD-26D0-4684-892F-7C4093A4A02C}"/>
    <cellStyle name="Migliaia 12 3 5 2" xfId="17201" xr:uid="{7B49E6C3-4847-4363-8E28-F2C1F93E5B9C}"/>
    <cellStyle name="Migliaia 12 3 6" xfId="13528" xr:uid="{7F0EDE1D-44F6-4611-84A4-BBE5E1A48AA4}"/>
    <cellStyle name="Migliaia 12 4" xfId="4282" xr:uid="{63FB13AD-CFF7-4879-A5F5-F48829AE2A87}"/>
    <cellStyle name="Migliaia 12 4 2" xfId="4283" xr:uid="{6F45D124-2299-4E46-8D39-78E54F80AEFB}"/>
    <cellStyle name="Migliaia 12 4 3" xfId="4284" xr:uid="{D0D39334-2AA3-442C-B7A5-B12EB7F978E5}"/>
    <cellStyle name="Migliaia 12 4 4" xfId="10151" xr:uid="{4CF5C9A4-3A6C-4AD0-A898-85F3199F5095}"/>
    <cellStyle name="Migliaia 12 4 4 2" xfId="17207" xr:uid="{C7A6A830-283A-4FE0-9BE3-2DF390DA8AF3}"/>
    <cellStyle name="Migliaia 12 4 5" xfId="13530" xr:uid="{CD26896B-84FF-44BB-B44B-57EA927FD9D6}"/>
    <cellStyle name="Migliaia 12 5" xfId="4285" xr:uid="{0828D468-D431-4C4A-8C21-877FDE63BD68}"/>
    <cellStyle name="Migliaia 12 6" xfId="4286" xr:uid="{B9B81202-B1AE-47BC-AC8F-0A913904EAD9}"/>
    <cellStyle name="Migliaia 12 7" xfId="10138" xr:uid="{219D5251-0358-413E-A431-1A5D9361F917}"/>
    <cellStyle name="Migliaia 12 7 2" xfId="17194" xr:uid="{EFA44F3F-2BE0-4346-9659-6F8DB50D5D30}"/>
    <cellStyle name="Migliaia 12 8" xfId="13525" xr:uid="{0BE319CC-441E-4D21-9E9C-3B77922B02B2}"/>
    <cellStyle name="Migliaia 13" xfId="4287" xr:uid="{80AC8E0F-6FFF-49A0-A5CE-68A250430C62}"/>
    <cellStyle name="Migliaia 13 2" xfId="4288" xr:uid="{ED5AA45E-6646-4788-9805-4B77F95308A3}"/>
    <cellStyle name="Migliaia 13 2 2" xfId="4289" xr:uid="{E2E74B6F-2A19-4928-90A7-DD8E93599DFD}"/>
    <cellStyle name="Migliaia 13 2 3" xfId="4290" xr:uid="{597BB492-B2A0-4C31-AAA3-F852654F9C34}"/>
    <cellStyle name="Migliaia 13 2 4" xfId="10157" xr:uid="{53221587-5233-49F7-88D1-8CFB6EDB12C7}"/>
    <cellStyle name="Migliaia 13 2 4 2" xfId="17213" xr:uid="{DB46BA08-E3A6-4933-B412-665692DDC471}"/>
    <cellStyle name="Migliaia 13 2 5" xfId="13532" xr:uid="{20176FE3-7BE4-4D8D-98F7-21017BC56F3C}"/>
    <cellStyle name="Migliaia 13 3" xfId="4291" xr:uid="{4B0AABEE-9421-4E38-AB17-3CAA874CAC02}"/>
    <cellStyle name="Migliaia 13 4" xfId="4292" xr:uid="{EB78FB7D-3A4E-46EF-A758-BD87CB96D322}"/>
    <cellStyle name="Migliaia 13 5" xfId="10156" xr:uid="{8B00DA20-9B26-4BF2-B75E-BE75540F96E7}"/>
    <cellStyle name="Migliaia 13 5 2" xfId="17212" xr:uid="{75A9F91B-8C44-482A-8E7C-1AD53B473947}"/>
    <cellStyle name="Migliaia 13 6" xfId="13531" xr:uid="{36F2492E-851B-4C3C-9D16-28036F4754CD}"/>
    <cellStyle name="Migliaia 14" xfId="4293" xr:uid="{C7121712-F97E-4331-BCA2-6A4F02D41D63}"/>
    <cellStyle name="Migliaia 14 2" xfId="4294" xr:uid="{98CB36E4-88C8-4BF7-9347-67DD25FCB50E}"/>
    <cellStyle name="Migliaia 14 2 2" xfId="4295" xr:uid="{98F1B28B-D441-482D-8443-1287F215D907}"/>
    <cellStyle name="Migliaia 14 2 2 2" xfId="4296" xr:uid="{9784B71A-F5A1-4A25-9B44-837C4A103198}"/>
    <cellStyle name="Migliaia 14 2 2 3" xfId="4297" xr:uid="{0A19C8E8-62F3-4193-BA34-9AE003759DDC}"/>
    <cellStyle name="Migliaia 14 2 2 4" xfId="10164" xr:uid="{ED1CF2B5-83BE-43D2-9284-CBBD20C1E24D}"/>
    <cellStyle name="Migliaia 14 2 2 4 2" xfId="17220" xr:uid="{8BCEAB5C-FC2D-4667-9CD9-AD8BC130507E}"/>
    <cellStyle name="Migliaia 14 2 2 5" xfId="13535" xr:uid="{1C9CDBF6-D1ED-45CA-90FB-6D88BB15DCC9}"/>
    <cellStyle name="Migliaia 14 2 3" xfId="4298" xr:uid="{94488AF9-7698-4581-AB16-DEE92CCC274D}"/>
    <cellStyle name="Migliaia 14 2 4" xfId="4299" xr:uid="{81CE6C00-1579-4789-BD2A-6B658204F6B5}"/>
    <cellStyle name="Migliaia 14 2 5" xfId="10163" xr:uid="{94703DBE-438C-411E-B6E8-C8919A60083B}"/>
    <cellStyle name="Migliaia 14 2 5 2" xfId="17219" xr:uid="{8ADD3EE9-4E3C-45DC-B3A3-C5A35CFDD0FD}"/>
    <cellStyle name="Migliaia 14 2 6" xfId="13534" xr:uid="{F0A52C1B-6BB6-4443-9EED-EF02ED641E8F}"/>
    <cellStyle name="Migliaia 14 3" xfId="4300" xr:uid="{34C93AE4-3ACE-4E11-929A-A3D2D399197E}"/>
    <cellStyle name="Migliaia 14 3 2" xfId="4301" xr:uid="{6B8D0D91-1148-4A9E-B8D8-535213FA2F68}"/>
    <cellStyle name="Migliaia 14 3 3" xfId="4302" xr:uid="{3F08A894-E92A-4A49-A3B5-0664ADC93329}"/>
    <cellStyle name="Migliaia 14 3 4" xfId="10169" xr:uid="{BF409B3D-9766-4F06-8EF7-0EDBEB7FD472}"/>
    <cellStyle name="Migliaia 14 3 4 2" xfId="17225" xr:uid="{90F541A8-E3F1-46DC-8840-5FE867F16AEC}"/>
    <cellStyle name="Migliaia 14 3 5" xfId="13536" xr:uid="{7BA53594-AA50-47B7-83D4-A80578CC6370}"/>
    <cellStyle name="Migliaia 14 4" xfId="4303" xr:uid="{DC2ACBEA-BCF1-4E3F-9EF6-34DFDC255698}"/>
    <cellStyle name="Migliaia 14 5" xfId="4304" xr:uid="{04D1E8D2-2418-4AE1-B538-55FD0C4595FA}"/>
    <cellStyle name="Migliaia 14 6" xfId="10162" xr:uid="{D3413D35-F442-4A2C-8E5F-76DD6C995B0E}"/>
    <cellStyle name="Migliaia 14 6 2" xfId="17218" xr:uid="{AC4D58D8-45DB-4C9F-B461-7BDF009CE1AF}"/>
    <cellStyle name="Migliaia 14 7" xfId="13533" xr:uid="{85BC483E-BF2B-40B8-A501-645B3AE31423}"/>
    <cellStyle name="Migliaia 15" xfId="4305" xr:uid="{4123C0B3-726B-43B4-8579-956F31C4D46A}"/>
    <cellStyle name="Migliaia 15 2" xfId="4306" xr:uid="{DA68B9C3-D538-46E5-BA6B-BC74FC8448FB}"/>
    <cellStyle name="Migliaia 15 2 2" xfId="4307" xr:uid="{DDBEF7BF-5585-4F9C-AB3F-7C9BF82BFBCD}"/>
    <cellStyle name="Migliaia 15 2 2 2" xfId="4308" xr:uid="{08462970-2C1F-4EBD-A1DA-29B0D4C391C4}"/>
    <cellStyle name="Migliaia 15 2 2 3" xfId="4309" xr:uid="{B081F015-EA36-4C85-92A7-555EFF75B522}"/>
    <cellStyle name="Migliaia 15 2 2 4" xfId="10176" xr:uid="{90E294F3-5159-4B97-9044-AE5B14493A78}"/>
    <cellStyle name="Migliaia 15 2 2 4 2" xfId="17232" xr:uid="{1E4B259D-6AE0-4DEF-9907-A1EA8E575EE4}"/>
    <cellStyle name="Migliaia 15 2 2 5" xfId="13539" xr:uid="{01B5EB84-80F0-48F7-89F3-82618218E127}"/>
    <cellStyle name="Migliaia 15 2 3" xfId="4310" xr:uid="{87DFF3AC-50C7-44F7-8D85-9776FF5C2C1C}"/>
    <cellStyle name="Migliaia 15 2 4" xfId="4311" xr:uid="{FFBEB205-8BCE-4E62-B662-72D579472867}"/>
    <cellStyle name="Migliaia 15 2 5" xfId="10175" xr:uid="{CA10D9BE-DDC9-4C3C-BE2F-C7C60273A330}"/>
    <cellStyle name="Migliaia 15 2 5 2" xfId="17231" xr:uid="{40B4BE6E-6863-4B5C-A8C3-0A8FC4155849}"/>
    <cellStyle name="Migliaia 15 2 6" xfId="13538" xr:uid="{EC8791D0-6D22-4C74-B804-A5AD0C8AC138}"/>
    <cellStyle name="Migliaia 15 3" xfId="4312" xr:uid="{6E858E12-DF1D-415C-B444-09968F21ADEE}"/>
    <cellStyle name="Migliaia 15 3 2" xfId="4313" xr:uid="{606C1A4D-DE27-41B7-B5C3-3AD402FC36F4}"/>
    <cellStyle name="Migliaia 15 3 3" xfId="4314" xr:uid="{4FD14FDD-5DA4-4F2E-B387-650193EADA1B}"/>
    <cellStyle name="Migliaia 15 3 4" xfId="10181" xr:uid="{DC9102C7-B96E-425C-A9EE-510B169DD8D0}"/>
    <cellStyle name="Migliaia 15 3 4 2" xfId="17237" xr:uid="{3AB4DF43-50C3-4B1D-A20A-2D727003B90F}"/>
    <cellStyle name="Migliaia 15 3 5" xfId="13540" xr:uid="{B9ED459C-5250-45BD-9E79-8409540C093C}"/>
    <cellStyle name="Migliaia 15 4" xfId="4315" xr:uid="{353991C9-5FB7-46EE-8EDF-5C7162C5713B}"/>
    <cellStyle name="Migliaia 15 5" xfId="4316" xr:uid="{A02EFB56-81CB-4436-8553-AC24DB22ED21}"/>
    <cellStyle name="Migliaia 15 6" xfId="10174" xr:uid="{AB09CCB5-D9DD-4CA7-83D0-2334600C77B5}"/>
    <cellStyle name="Migliaia 15 6 2" xfId="17230" xr:uid="{1F7DCCD3-F4E7-4DA6-82F5-EA701E0E65E0}"/>
    <cellStyle name="Migliaia 15 7" xfId="13537" xr:uid="{38A59F44-BDB1-49E7-B272-AA13AEF16FE8}"/>
    <cellStyle name="Migliaia 16" xfId="4317" xr:uid="{F4C66FCA-32F9-42F5-B992-85F273C94AA5}"/>
    <cellStyle name="Migliaia 16 2" xfId="4318" xr:uid="{A74192A6-FCAD-4FF9-A112-FECC858B5D4B}"/>
    <cellStyle name="Migliaia 16 2 2" xfId="4319" xr:uid="{7F6DA21F-D5CE-42B5-B3DF-5401E661543A}"/>
    <cellStyle name="Migliaia 16 2 2 2" xfId="4320" xr:uid="{BBDA6F88-DA51-40EE-AEED-74E4A2645963}"/>
    <cellStyle name="Migliaia 16 2 2 3" xfId="4321" xr:uid="{BD04ECAA-B8C0-47F8-8185-5E2B7AFDB995}"/>
    <cellStyle name="Migliaia 16 2 2 4" xfId="10188" xr:uid="{3DE0161D-0EA0-4303-8486-46EFA7AB1DE4}"/>
    <cellStyle name="Migliaia 16 2 2 4 2" xfId="17244" xr:uid="{6634C070-BE3B-4157-902C-09EFF2113A46}"/>
    <cellStyle name="Migliaia 16 2 2 5" xfId="13543" xr:uid="{2BDC0F3D-B99D-4AFE-962E-2C8052B44C0A}"/>
    <cellStyle name="Migliaia 16 2 3" xfId="4322" xr:uid="{2F051002-7164-4EA6-9425-18906DDC27F1}"/>
    <cellStyle name="Migliaia 16 2 4" xfId="4323" xr:uid="{6E54A586-C5F5-4748-82F4-8D4C863B84DC}"/>
    <cellStyle name="Migliaia 16 2 5" xfId="10187" xr:uid="{DB0BEA17-CA09-4998-AD06-0FE7432CC2BA}"/>
    <cellStyle name="Migliaia 16 2 5 2" xfId="17243" xr:uid="{75D4C8FA-604D-4942-87FF-8F71DA7B1F06}"/>
    <cellStyle name="Migliaia 16 2 6" xfId="13542" xr:uid="{D50DBDFA-4FDA-4439-957B-DC09BCB954B8}"/>
    <cellStyle name="Migliaia 16 3" xfId="4324" xr:uid="{56B40F53-7363-4579-B35B-EDF38FC0AC96}"/>
    <cellStyle name="Migliaia 16 3 2" xfId="4325" xr:uid="{76AF7715-4452-4BBB-8717-793341B0E58A}"/>
    <cellStyle name="Migliaia 16 3 3" xfId="4326" xr:uid="{DAC4E6DD-95BC-46AE-A874-42E0CD783154}"/>
    <cellStyle name="Migliaia 16 3 4" xfId="10193" xr:uid="{4E561482-7FBD-4B57-A040-A4AC42CB297E}"/>
    <cellStyle name="Migliaia 16 3 4 2" xfId="17249" xr:uid="{157EA1BE-4EAE-4F90-9CA8-8FEEB0F6C1A6}"/>
    <cellStyle name="Migliaia 16 3 5" xfId="13544" xr:uid="{E819B9A3-642C-4AF9-B7A5-AF74B4168F79}"/>
    <cellStyle name="Migliaia 16 4" xfId="4327" xr:uid="{1C1D3FAD-714A-4319-895B-457665753203}"/>
    <cellStyle name="Migliaia 16 5" xfId="4328" xr:uid="{869C1F6A-9C35-4173-B1D9-204EC0DB0E36}"/>
    <cellStyle name="Migliaia 16 6" xfId="10186" xr:uid="{935DD248-67F3-42B8-B8D8-BAEDBFEC198F}"/>
    <cellStyle name="Migliaia 16 6 2" xfId="17242" xr:uid="{9267E3BF-E7B8-4270-A66F-534C0DCB8524}"/>
    <cellStyle name="Migliaia 16 7" xfId="13541" xr:uid="{860AF973-686B-43DA-97F1-6B70D8F5ADF6}"/>
    <cellStyle name="Migliaia 17" xfId="4329" xr:uid="{D5CD9072-D232-4F9F-A6D9-DA5DE6FE2BE3}"/>
    <cellStyle name="Migliaia 17 2" xfId="10198" xr:uid="{F4561BE4-B46A-43A1-A97B-AAF1FC192825}"/>
    <cellStyle name="Migliaia 17 2 2" xfId="17254" xr:uid="{3E82DAB1-F86F-459F-A068-975F81424C03}"/>
    <cellStyle name="Migliaia 17 3" xfId="13545" xr:uid="{DF4F338D-D164-4028-A67B-B4A55B859E7B}"/>
    <cellStyle name="Migliaia 18" xfId="19142" xr:uid="{8321BC0F-42B0-45EC-B44F-35C406F8CE79}"/>
    <cellStyle name="Migliaia 19" xfId="19141" xr:uid="{D6F849A0-F032-4F3E-B420-C853055448C8}"/>
    <cellStyle name="Migliaia 2" xfId="8" xr:uid="{7949377C-D8CD-4643-AA46-A461CE9FDBE5}"/>
    <cellStyle name="Migliaia 2 10" xfId="4330" xr:uid="{66D7FD0E-DA9A-4456-9B1F-B83FE909A6D9}"/>
    <cellStyle name="Migliaia 2 10 2" xfId="10199" xr:uid="{4BA4BFAB-0E7D-49F2-AF8B-465CCD5BA9C2}"/>
    <cellStyle name="Migliaia 2 10 2 2" xfId="17255" xr:uid="{B3E15F38-84F2-4E00-B1B1-3CF66F379F4E}"/>
    <cellStyle name="Migliaia 2 10 3" xfId="13546" xr:uid="{E070E445-4BF4-42F2-B692-7EC77983359B}"/>
    <cellStyle name="Migliaia 2 11" xfId="13480" xr:uid="{4A7C8924-899A-4FAC-8B81-1A14396DD471}"/>
    <cellStyle name="Migliaia 2 12" xfId="31334" xr:uid="{FB0AFE0D-8799-45A0-ABAE-A12A99E616B1}"/>
    <cellStyle name="Migliaia 2 2" xfId="4331" xr:uid="{C2D4403F-FA06-439D-9FC9-1E2AC635976D}"/>
    <cellStyle name="Migliaia 2 2 2" xfId="4332" xr:uid="{5ABA4B97-AC8A-4524-9ECD-BD0688FBA58D}"/>
    <cellStyle name="Migliaia 2 2 2 2" xfId="4333" xr:uid="{007F57E0-8D24-4524-86A7-2EBCB5DDF491}"/>
    <cellStyle name="Migliaia 2 2 2 2 2" xfId="4334" xr:uid="{B505E326-28CD-45A3-8782-D8E7EB3D1BBE}"/>
    <cellStyle name="Migliaia 2 2 2 2 2 2" xfId="4335" xr:uid="{364344D8-B300-4776-AFAD-AF5F9216A101}"/>
    <cellStyle name="Migliaia 2 2 2 2 2 3" xfId="4336" xr:uid="{1AA54F43-20F7-4182-B3B9-F9126BF84F3B}"/>
    <cellStyle name="Migliaia 2 2 2 2 2 4" xfId="10203" xr:uid="{54CCE34E-628A-4E30-814A-3FEFD3A80999}"/>
    <cellStyle name="Migliaia 2 2 2 2 2 4 2" xfId="17259" xr:uid="{D0C1A8C9-A008-43A0-9E79-2978C5B95613}"/>
    <cellStyle name="Migliaia 2 2 2 2 2 5" xfId="13550" xr:uid="{AD6FCD63-1B76-4657-9EE6-E45D7A38D1EB}"/>
    <cellStyle name="Migliaia 2 2 2 2 3" xfId="4337" xr:uid="{F7D79F03-E3DB-43FE-BD37-056F931747A7}"/>
    <cellStyle name="Migliaia 2 2 2 2 4" xfId="4338" xr:uid="{37296418-E8DE-431C-9A9A-AC46929478CB}"/>
    <cellStyle name="Migliaia 2 2 2 2 5" xfId="10202" xr:uid="{339204C4-629E-4B9A-87CF-588950AA999D}"/>
    <cellStyle name="Migliaia 2 2 2 2 5 2" xfId="17258" xr:uid="{51FB352C-96FA-4EF9-8D11-AE3D586632A5}"/>
    <cellStyle name="Migliaia 2 2 2 2 6" xfId="13549" xr:uid="{6A31E6A0-F2EA-4DA3-B16F-8562AE34F2B5}"/>
    <cellStyle name="Migliaia 2 2 2 3" xfId="4339" xr:uid="{DA11EEAE-3355-495B-A172-5D51880B4AA6}"/>
    <cellStyle name="Migliaia 2 2 2 3 2" xfId="4340" xr:uid="{E5F76097-4E82-451C-BA6B-EAF3103DFF12}"/>
    <cellStyle name="Migliaia 2 2 2 3 2 2" xfId="4341" xr:uid="{D2F02D2F-D33F-47BB-A6DB-5346B8DE6694}"/>
    <cellStyle name="Migliaia 2 2 2 3 2 3" xfId="4342" xr:uid="{FF82C4B8-EA2C-4CC3-B644-A6302C05DDED}"/>
    <cellStyle name="Migliaia 2 2 2 3 2 4" xfId="10209" xr:uid="{A4827E98-4D21-4C6C-967A-F2EBEBED6EDB}"/>
    <cellStyle name="Migliaia 2 2 2 3 2 4 2" xfId="17265" xr:uid="{4FC3E62C-2C4F-4333-B907-132BE0A8F337}"/>
    <cellStyle name="Migliaia 2 2 2 3 2 5" xfId="13552" xr:uid="{F9A9903D-A142-46E7-984F-BEFA7F7F3EC7}"/>
    <cellStyle name="Migliaia 2 2 2 3 3" xfId="4343" xr:uid="{BAE3B710-9413-4E74-A5D4-B327B70E9CB8}"/>
    <cellStyle name="Migliaia 2 2 2 3 4" xfId="4344" xr:uid="{DAFCA949-9BDA-42B2-B6F7-D2D678BBE083}"/>
    <cellStyle name="Migliaia 2 2 2 3 5" xfId="10208" xr:uid="{B7F46F0E-B172-4055-8984-7877EB482952}"/>
    <cellStyle name="Migliaia 2 2 2 3 5 2" xfId="17264" xr:uid="{DF4A40E2-183D-4D83-A05D-2ABDB06BA118}"/>
    <cellStyle name="Migliaia 2 2 2 3 6" xfId="13551" xr:uid="{5852BBA3-8206-4161-82CE-7C494E453DE8}"/>
    <cellStyle name="Migliaia 2 2 2 4" xfId="4345" xr:uid="{C68B0DE0-785C-438A-82C8-3FD2B6267F1F}"/>
    <cellStyle name="Migliaia 2 2 2 4 2" xfId="4346" xr:uid="{1B149B75-A410-4F33-B138-BECF0D77D87C}"/>
    <cellStyle name="Migliaia 2 2 2 4 3" xfId="4347" xr:uid="{F24C6C09-BE5D-41B1-909A-42FFE98E0057}"/>
    <cellStyle name="Migliaia 2 2 2 4 4" xfId="10214" xr:uid="{BD4F5764-BBDE-4719-A53E-1391B7FF1245}"/>
    <cellStyle name="Migliaia 2 2 2 4 4 2" xfId="17270" xr:uid="{B99AD78B-5616-4557-AF4C-7C5BB98B255A}"/>
    <cellStyle name="Migliaia 2 2 2 4 5" xfId="13553" xr:uid="{BE4D8E2C-3989-4327-9AC1-C25CAC61D09B}"/>
    <cellStyle name="Migliaia 2 2 2 5" xfId="4348" xr:uid="{2CFBD072-2CCB-43D5-9421-3B8E5234BCB5}"/>
    <cellStyle name="Migliaia 2 2 2 6" xfId="4349" xr:uid="{EF97F098-99D3-42F4-BE85-DA4C87C618CD}"/>
    <cellStyle name="Migliaia 2 2 2 7" xfId="10201" xr:uid="{D33669E7-8E6A-4CD8-8DC1-86CBA1A3D9AE}"/>
    <cellStyle name="Migliaia 2 2 2 7 2" xfId="17257" xr:uid="{26C07529-123A-4723-9CAB-0775DAFD366D}"/>
    <cellStyle name="Migliaia 2 2 2 8" xfId="13548" xr:uid="{79C331FA-D172-4A48-A549-4A1D337A57E3}"/>
    <cellStyle name="Migliaia 2 2 3" xfId="4350" xr:uid="{BE8135A2-F7AC-48AB-8764-6A8479B574D6}"/>
    <cellStyle name="Migliaia 2 2 3 2" xfId="4351" xr:uid="{796B34A5-C452-4687-A860-9656AB7461F3}"/>
    <cellStyle name="Migliaia 2 2 3 2 2" xfId="4352" xr:uid="{3305D672-9591-4D6D-9C08-C1AC94AA6530}"/>
    <cellStyle name="Migliaia 2 2 3 2 3" xfId="4353" xr:uid="{F959E058-B19C-447C-8C39-2551FAC7BBF3}"/>
    <cellStyle name="Migliaia 2 2 3 2 4" xfId="10220" xr:uid="{ABD334FD-A316-433E-B254-CE5345BA5897}"/>
    <cellStyle name="Migliaia 2 2 3 2 4 2" xfId="17276" xr:uid="{AE6EB838-65A1-451F-A8F5-31FAA75F9A7D}"/>
    <cellStyle name="Migliaia 2 2 3 2 5" xfId="13555" xr:uid="{ECB50A9C-1D28-4BE4-8E88-E031C12A2879}"/>
    <cellStyle name="Migliaia 2 2 3 3" xfId="4354" xr:uid="{9119D9BA-01FA-4228-B2AC-C836F7DB2D0E}"/>
    <cellStyle name="Migliaia 2 2 3 4" xfId="4355" xr:uid="{08E107A5-06C6-4E3C-A6CA-801D98A4BFDB}"/>
    <cellStyle name="Migliaia 2 2 3 5" xfId="10219" xr:uid="{925713CA-4036-4673-8571-082ED6237FAA}"/>
    <cellStyle name="Migliaia 2 2 3 5 2" xfId="17275" xr:uid="{EF4B9D2F-4703-4D93-96A7-5009141D5946}"/>
    <cellStyle name="Migliaia 2 2 3 6" xfId="13554" xr:uid="{CDFE3EFB-2DC5-4605-8669-739E70FA5D4F}"/>
    <cellStyle name="Migliaia 2 2 4" xfId="4356" xr:uid="{45516DC9-A6AA-4654-9FAB-E630220D61C2}"/>
    <cellStyle name="Migliaia 2 2 4 2" xfId="4357" xr:uid="{73B3F332-348B-435E-B022-43D3C926676F}"/>
    <cellStyle name="Migliaia 2 2 4 2 2" xfId="4358" xr:uid="{A6176B07-C6AB-4C52-B49D-124E173E770F}"/>
    <cellStyle name="Migliaia 2 2 4 2 3" xfId="4359" xr:uid="{182322A2-4EB7-4EDE-A918-C9B403424B9F}"/>
    <cellStyle name="Migliaia 2 2 4 2 4" xfId="10226" xr:uid="{22990F1F-E41D-4F78-8AED-75804AF7A457}"/>
    <cellStyle name="Migliaia 2 2 4 2 4 2" xfId="17282" xr:uid="{2E8F89EB-F329-444E-86BC-A28FAF9DCF41}"/>
    <cellStyle name="Migliaia 2 2 4 2 5" xfId="13557" xr:uid="{39A85372-66DB-46A5-9386-A8B441148D10}"/>
    <cellStyle name="Migliaia 2 2 4 3" xfId="4360" xr:uid="{340B8922-8B67-495B-951C-6F0EBC1C7ACC}"/>
    <cellStyle name="Migliaia 2 2 4 4" xfId="4361" xr:uid="{6AB00C4F-29A0-4FE9-89B6-338EC96A67BB}"/>
    <cellStyle name="Migliaia 2 2 4 5" xfId="10225" xr:uid="{57E8FC24-376D-44D2-B2D8-0B75E2E1907D}"/>
    <cellStyle name="Migliaia 2 2 4 5 2" xfId="17281" xr:uid="{7295AD49-F672-4279-93BC-7E2B7CD07081}"/>
    <cellStyle name="Migliaia 2 2 4 6" xfId="13556" xr:uid="{BAD870F9-EA86-4FD5-A7AD-5EA9DE768605}"/>
    <cellStyle name="Migliaia 2 2 5" xfId="4362" xr:uid="{EE369864-E787-4519-B6F6-989316CB229A}"/>
    <cellStyle name="Migliaia 2 2 5 2" xfId="4363" xr:uid="{FE7B1A8A-3BE3-47EB-B3E9-86E2E38D3A08}"/>
    <cellStyle name="Migliaia 2 2 5 3" xfId="4364" xr:uid="{496403C5-3C9C-42D9-AC39-525F4724D8FF}"/>
    <cellStyle name="Migliaia 2 2 5 4" xfId="10231" xr:uid="{7682641A-FFB1-4D85-8153-F810CFBCCE0C}"/>
    <cellStyle name="Migliaia 2 2 5 4 2" xfId="17287" xr:uid="{1EBA0058-B1C1-45F4-8499-4199C3200CBF}"/>
    <cellStyle name="Migliaia 2 2 5 5" xfId="13558" xr:uid="{859ACF91-170F-4A8D-A77A-6564671EB3E5}"/>
    <cellStyle name="Migliaia 2 2 6" xfId="4365" xr:uid="{D78E47C5-6EB8-4A7B-AB4E-FD99A40D4748}"/>
    <cellStyle name="Migliaia 2 2 7" xfId="4366" xr:uid="{B5844F21-75C2-4DC1-9998-20A1A5860AD9}"/>
    <cellStyle name="Migliaia 2 2 8" xfId="6021" xr:uid="{25F8C087-15C0-45C4-A998-40660BF36EF8}"/>
    <cellStyle name="Migliaia 2 2 8 2" xfId="13632" xr:uid="{7617FF24-01C7-4DCC-967C-2B576007DD7D}"/>
    <cellStyle name="Migliaia 2 2 9" xfId="13547" xr:uid="{C33B3DD5-4CAD-43B6-BBF7-502F5129D129}"/>
    <cellStyle name="Migliaia 2 3" xfId="4367" xr:uid="{8A0427D2-0C84-4084-9C55-B9D0B6BB5AE7}"/>
    <cellStyle name="Migliaia 2 3 2" xfId="4368" xr:uid="{6A1B2D61-52D5-4FE5-BE07-683EF8315ABD}"/>
    <cellStyle name="Migliaia 2 3 2 2" xfId="4369" xr:uid="{2BCB28D7-26C0-497D-A7D1-D6D01F12A2BF}"/>
    <cellStyle name="Migliaia 2 3 2 2 2" xfId="4370" xr:uid="{512B9A68-A741-45FA-A054-7D1665169C4A}"/>
    <cellStyle name="Migliaia 2 3 2 2 3" xfId="4371" xr:uid="{E97C6EBC-8878-4767-9EE2-A5EE8F3D61C0}"/>
    <cellStyle name="Migliaia 2 3 2 2 4" xfId="10238" xr:uid="{09A55751-C09B-4E43-9018-4F78D5A64B1B}"/>
    <cellStyle name="Migliaia 2 3 2 2 4 2" xfId="17294" xr:uid="{68740344-18B6-4C83-92FC-315B86FEC50A}"/>
    <cellStyle name="Migliaia 2 3 2 2 5" xfId="13561" xr:uid="{3BBA3C6C-7F8A-4544-8B70-BBC01868F324}"/>
    <cellStyle name="Migliaia 2 3 2 3" xfId="4372" xr:uid="{0C93426F-5ACD-4217-B62A-24480C415B20}"/>
    <cellStyle name="Migliaia 2 3 2 4" xfId="4373" xr:uid="{0F730B7A-C53C-4ED3-BEEA-433ED37BDDA1}"/>
    <cellStyle name="Migliaia 2 3 2 5" xfId="10237" xr:uid="{55ADF0BB-D606-4C3E-9388-1C53BBB69EDD}"/>
    <cellStyle name="Migliaia 2 3 2 5 2" xfId="17293" xr:uid="{DB1E63AD-DB5D-4C60-91A5-A0B54C80B0E6}"/>
    <cellStyle name="Migliaia 2 3 2 6" xfId="13560" xr:uid="{490B7233-EA8A-4E30-A852-14827838F86E}"/>
    <cellStyle name="Migliaia 2 3 3" xfId="4374" xr:uid="{24676A6C-3C8B-45CF-B0E6-62B65F47D70B}"/>
    <cellStyle name="Migliaia 2 3 3 2" xfId="4375" xr:uid="{00978C31-02A8-406F-A33F-D93A508E1B20}"/>
    <cellStyle name="Migliaia 2 3 3 2 2" xfId="4376" xr:uid="{B071A325-0CF8-4D76-BA4A-1CC07732538E}"/>
    <cellStyle name="Migliaia 2 3 3 2 3" xfId="4377" xr:uid="{EC990CFE-9F88-4CCF-9C37-AF991B1173CD}"/>
    <cellStyle name="Migliaia 2 3 3 2 4" xfId="10244" xr:uid="{B38AD0EE-5164-4746-BF0F-D27FA00B2EFF}"/>
    <cellStyle name="Migliaia 2 3 3 2 4 2" xfId="17300" xr:uid="{009B742A-5D93-452F-A9FD-7265EF2B1328}"/>
    <cellStyle name="Migliaia 2 3 3 2 5" xfId="13563" xr:uid="{4B16A5A4-AA60-4624-B0E5-523A7ED82981}"/>
    <cellStyle name="Migliaia 2 3 3 3" xfId="4378" xr:uid="{081913E1-8D17-47C6-BCC2-6B08AF4E13B6}"/>
    <cellStyle name="Migliaia 2 3 3 4" xfId="4379" xr:uid="{CCE026C0-B6AB-409D-BA06-4CAEC8C56228}"/>
    <cellStyle name="Migliaia 2 3 3 5" xfId="10243" xr:uid="{9BA1499C-DCBD-4EC2-BD79-DACFF4B318E5}"/>
    <cellStyle name="Migliaia 2 3 3 5 2" xfId="17299" xr:uid="{C07D8F48-013D-4968-BAA4-3C2FFFE5E8CE}"/>
    <cellStyle name="Migliaia 2 3 3 6" xfId="13562" xr:uid="{137D229D-7915-4F3E-9A2A-26CEFA586562}"/>
    <cellStyle name="Migliaia 2 3 4" xfId="4380" xr:uid="{CBB6A01F-D591-44AA-921E-D25B0B92AF4F}"/>
    <cellStyle name="Migliaia 2 3 4 2" xfId="4381" xr:uid="{BDEC18BE-7208-4134-BA6E-7EFAE7D6B35A}"/>
    <cellStyle name="Migliaia 2 3 4 3" xfId="4382" xr:uid="{6F712B69-A1B1-4478-B21D-D1149694065A}"/>
    <cellStyle name="Migliaia 2 3 4 4" xfId="10249" xr:uid="{A173A1DD-C1A5-4444-ADCC-1F03CDB6EC88}"/>
    <cellStyle name="Migliaia 2 3 4 4 2" xfId="17305" xr:uid="{B0A39E25-1393-45AA-A15A-7E7F242CE4A6}"/>
    <cellStyle name="Migliaia 2 3 4 5" xfId="13564" xr:uid="{FEDC13B4-821C-46BD-B8B0-A7DD674B1E4C}"/>
    <cellStyle name="Migliaia 2 3 5" xfId="4383" xr:uid="{13ED86E4-D012-4F58-B3EA-FEBB94A1393C}"/>
    <cellStyle name="Migliaia 2 3 6" xfId="4384" xr:uid="{A337EBFC-21A2-40AC-A54A-5A9893198655}"/>
    <cellStyle name="Migliaia 2 3 7" xfId="10236" xr:uid="{9258EFC7-68BE-4665-AA51-EC91A204F5EA}"/>
    <cellStyle name="Migliaia 2 3 7 2" xfId="17292" xr:uid="{1921EE9C-815D-4C76-90FB-3ED52363A212}"/>
    <cellStyle name="Migliaia 2 3 8" xfId="13559" xr:uid="{B751263F-70DE-43CE-AB1A-00C947F2985D}"/>
    <cellStyle name="Migliaia 2 4" xfId="4385" xr:uid="{7DD3A6F9-5565-4AA7-9D25-D926404C27A2}"/>
    <cellStyle name="Migliaia 2 4 2" xfId="4386" xr:uid="{83D283E8-05F3-4FB9-A6F8-83BFAC526E62}"/>
    <cellStyle name="Migliaia 2 4 2 2" xfId="4387" xr:uid="{BED14EC4-A8E8-4DA6-B8CE-E3B32DA56F13}"/>
    <cellStyle name="Migliaia 2 4 2 2 2" xfId="4388" xr:uid="{611829C5-0A5C-42BC-AC0D-A9816666158B}"/>
    <cellStyle name="Migliaia 2 4 2 2 3" xfId="4389" xr:uid="{E1536555-CBEE-43EF-B249-CD82A0C9D992}"/>
    <cellStyle name="Migliaia 2 4 2 2 4" xfId="10256" xr:uid="{A9BC9CDC-4145-4AD2-85BB-258355D2AEC4}"/>
    <cellStyle name="Migliaia 2 4 2 2 4 2" xfId="17312" xr:uid="{DDC56B24-B2C0-44E1-8251-C1C6E9446BE5}"/>
    <cellStyle name="Migliaia 2 4 2 2 5" xfId="13567" xr:uid="{358EE9A9-8361-4285-8C1B-DE9D8FA4BC1E}"/>
    <cellStyle name="Migliaia 2 4 2 3" xfId="4390" xr:uid="{0EA60117-85CF-4220-8F99-A7F5FF65256D}"/>
    <cellStyle name="Migliaia 2 4 2 4" xfId="4391" xr:uid="{928C89DE-6750-48EA-84A1-BE0FA982BBD7}"/>
    <cellStyle name="Migliaia 2 4 2 5" xfId="10255" xr:uid="{381BD524-3055-41B8-B584-2E73D6A7969A}"/>
    <cellStyle name="Migliaia 2 4 2 5 2" xfId="17311" xr:uid="{0C50FCCE-0C7F-47B2-ACDF-452F7B1CCDBD}"/>
    <cellStyle name="Migliaia 2 4 2 6" xfId="13566" xr:uid="{4D0E295F-2763-4AF9-8D0F-72EE8A339EEF}"/>
    <cellStyle name="Migliaia 2 4 3" xfId="4392" xr:uid="{B8D61787-147B-4F9B-988A-BC13667A128B}"/>
    <cellStyle name="Migliaia 2 4 3 2" xfId="4393" xr:uid="{F7BD657B-3003-45C2-80F5-F48E6FD15864}"/>
    <cellStyle name="Migliaia 2 4 3 2 2" xfId="4394" xr:uid="{87D589A8-93ED-4E9E-B0CA-D8804E9AAAB7}"/>
    <cellStyle name="Migliaia 2 4 3 2 3" xfId="4395" xr:uid="{011B462C-6B1B-4793-8EAB-794D169AEBA1}"/>
    <cellStyle name="Migliaia 2 4 3 2 4" xfId="10262" xr:uid="{DF7C2C7B-9BB2-40F1-8E6D-37EA9E5F00EC}"/>
    <cellStyle name="Migliaia 2 4 3 2 4 2" xfId="17318" xr:uid="{3109A79D-E2D4-48C9-9661-D2A6843B2593}"/>
    <cellStyle name="Migliaia 2 4 3 2 5" xfId="13569" xr:uid="{A9838674-DE53-4029-B8C3-A5096BDF3266}"/>
    <cellStyle name="Migliaia 2 4 3 3" xfId="4396" xr:uid="{B149C0F5-1A16-4158-A5CB-07CD75DE6636}"/>
    <cellStyle name="Migliaia 2 4 3 4" xfId="4397" xr:uid="{AE1B8A75-4736-4C28-B6DD-6FB5C46BE5D2}"/>
    <cellStyle name="Migliaia 2 4 3 5" xfId="10261" xr:uid="{FCAB2118-0809-4E51-9A0C-3B2B98799AF6}"/>
    <cellStyle name="Migliaia 2 4 3 5 2" xfId="17317" xr:uid="{650CA5A2-18EF-45AF-A286-8132B9C9D350}"/>
    <cellStyle name="Migliaia 2 4 3 6" xfId="13568" xr:uid="{A2519F53-FDE0-4D47-B9CC-D185C964EB9A}"/>
    <cellStyle name="Migliaia 2 4 4" xfId="4398" xr:uid="{24425D04-0010-4517-9606-6BBBCFAF7477}"/>
    <cellStyle name="Migliaia 2 4 4 2" xfId="4399" xr:uid="{093B5022-5AC4-410F-9036-854EBADF0EF0}"/>
    <cellStyle name="Migliaia 2 4 4 3" xfId="4400" xr:uid="{DEAD36D4-5477-459F-9C47-D402AB0AA1E6}"/>
    <cellStyle name="Migliaia 2 4 4 4" xfId="10267" xr:uid="{840BF57B-1FCE-48AD-81E9-76EDBAAAE2ED}"/>
    <cellStyle name="Migliaia 2 4 4 4 2" xfId="17323" xr:uid="{F7A3D86F-F8E6-44C1-AAAD-C301F3A20213}"/>
    <cellStyle name="Migliaia 2 4 4 5" xfId="13570" xr:uid="{68866DAC-2909-4E2F-B441-5FC269A68A11}"/>
    <cellStyle name="Migliaia 2 4 5" xfId="4401" xr:uid="{36ADE8CA-6EAB-4C1C-BACC-EB7FDD8B8965}"/>
    <cellStyle name="Migliaia 2 4 6" xfId="4402" xr:uid="{67FEA4AA-22B3-4204-9A0D-BACD3560A061}"/>
    <cellStyle name="Migliaia 2 4 7" xfId="10254" xr:uid="{0978C9FD-0B01-4409-852A-2DE9C49B760F}"/>
    <cellStyle name="Migliaia 2 4 7 2" xfId="17310" xr:uid="{C7E7B8EC-245B-4D62-8A70-483405F14FAA}"/>
    <cellStyle name="Migliaia 2 4 8" xfId="13565" xr:uid="{FDE70D5F-9FC5-4EF1-BE9A-5D4A93E8F057}"/>
    <cellStyle name="Migliaia 2 5" xfId="4403" xr:uid="{067A7BDA-B104-4E60-BB21-B1FF47B26B01}"/>
    <cellStyle name="Migliaia 2 5 2" xfId="4404" xr:uid="{E243588B-ABF1-40DF-A249-1548694B8C3B}"/>
    <cellStyle name="Migliaia 2 5 2 2" xfId="4405" xr:uid="{247B8926-4C71-46CF-BC94-55F95475CF2C}"/>
    <cellStyle name="Migliaia 2 5 2 3" xfId="4406" xr:uid="{CFC4FA2A-731A-4014-B037-859320318D93}"/>
    <cellStyle name="Migliaia 2 5 2 4" xfId="10273" xr:uid="{ED914196-9828-4334-931C-1142EB86458E}"/>
    <cellStyle name="Migliaia 2 5 2 4 2" xfId="17329" xr:uid="{EF624F6E-EA00-4ED5-AA83-28EF6E64B7AC}"/>
    <cellStyle name="Migliaia 2 5 2 5" xfId="13572" xr:uid="{B05448FF-8929-44E5-B369-0A6153B472EC}"/>
    <cellStyle name="Migliaia 2 5 3" xfId="4407" xr:uid="{359DA6DD-1031-4A09-B613-A03191B0151D}"/>
    <cellStyle name="Migliaia 2 5 4" xfId="4408" xr:uid="{5FD256C2-6236-4F5B-9362-138593F951AE}"/>
    <cellStyle name="Migliaia 2 5 5" xfId="10272" xr:uid="{09E86C24-BA90-4822-B1AE-1941513D793E}"/>
    <cellStyle name="Migliaia 2 5 5 2" xfId="17328" xr:uid="{7D6F92E4-9DE9-4169-AC72-11A978F4C1C7}"/>
    <cellStyle name="Migliaia 2 5 6" xfId="13571" xr:uid="{CFB106E0-BBF1-4840-9165-6A89F6AE688E}"/>
    <cellStyle name="Migliaia 2 6" xfId="4409" xr:uid="{E3A49F39-0FDC-499F-8780-BB0501E705DA}"/>
    <cellStyle name="Migliaia 2 6 2" xfId="4410" xr:uid="{4E271393-F70F-4536-BDF5-E260C3C705D1}"/>
    <cellStyle name="Migliaia 2 6 2 2" xfId="4411" xr:uid="{05C83C55-842B-4D76-9DD8-64126227C5D0}"/>
    <cellStyle name="Migliaia 2 6 2 3" xfId="4412" xr:uid="{BCDD0575-B921-4615-B3CA-D3DC39418ACE}"/>
    <cellStyle name="Migliaia 2 6 2 4" xfId="10279" xr:uid="{1C7C7672-188C-495D-9EA7-7FC11617553A}"/>
    <cellStyle name="Migliaia 2 6 2 4 2" xfId="17335" xr:uid="{7DB3B527-C9C0-4750-930F-14E61A05A6DE}"/>
    <cellStyle name="Migliaia 2 6 2 5" xfId="13574" xr:uid="{75C7AE08-65CA-4FED-A169-8C45F4A373F7}"/>
    <cellStyle name="Migliaia 2 6 3" xfId="4413" xr:uid="{0524A311-BBAC-4F6D-B841-02545B93F17D}"/>
    <cellStyle name="Migliaia 2 6 4" xfId="4414" xr:uid="{C65A6429-AFAE-4199-AB96-DAD5FFAA82CC}"/>
    <cellStyle name="Migliaia 2 6 5" xfId="10278" xr:uid="{27676DE2-BBBA-48FE-93CA-304F6D562672}"/>
    <cellStyle name="Migliaia 2 6 5 2" xfId="17334" xr:uid="{3BB4A6B1-3345-4B75-BEB0-60F420892D8B}"/>
    <cellStyle name="Migliaia 2 6 6" xfId="13573" xr:uid="{573A3BD2-47CA-440A-BA9C-F271EC63F2E6}"/>
    <cellStyle name="Migliaia 2 7" xfId="4415" xr:uid="{C66AB9CB-9F04-4BBB-9DEE-793A028170C6}"/>
    <cellStyle name="Migliaia 2 7 2" xfId="4416" xr:uid="{BEFAFE46-F596-4F4B-99F5-7E2E52759FD2}"/>
    <cellStyle name="Migliaia 2 7 3" xfId="4417" xr:uid="{4E91EB25-F3FE-48A3-B324-B08F946A87F1}"/>
    <cellStyle name="Migliaia 2 7 4" xfId="10284" xr:uid="{A2C4E127-F49C-49FD-8026-B8FEDDC731E2}"/>
    <cellStyle name="Migliaia 2 7 4 2" xfId="17340" xr:uid="{0F2427CC-BE31-4C2C-A366-52B95E1C6325}"/>
    <cellStyle name="Migliaia 2 7 5" xfId="13575" xr:uid="{63E99E06-89C7-4C4C-AC2A-42558A3D6C9E}"/>
    <cellStyle name="Migliaia 2 8" xfId="4418" xr:uid="{26371F44-14D9-45F2-9785-B980167D56E4}"/>
    <cellStyle name="Migliaia 2 9" xfId="4419" xr:uid="{6B1315A6-6B37-4CFE-9BA2-B6CD4FAF482E}"/>
    <cellStyle name="Migliaia 20" xfId="19145" xr:uid="{A98FF2D8-FF71-40EF-8B40-902C4865806A}"/>
    <cellStyle name="Migliaia 21" xfId="3" xr:uid="{FEDDE583-F072-4A9F-BEE7-E429ECDE06B9}"/>
    <cellStyle name="Migliaia 22" xfId="2" xr:uid="{19220EFF-ED0B-4AB2-AD7D-35B47B00E371}"/>
    <cellStyle name="Migliaia 23" xfId="31333" xr:uid="{593E6DDF-A015-4506-992B-5DB6A8546D55}"/>
    <cellStyle name="Migliaia 3" xfId="4420" xr:uid="{9FE6575C-C74B-402F-B1AE-F7A9144FEDA3}"/>
    <cellStyle name="Migliaia 3 10" xfId="13576" xr:uid="{81C8761D-AB6F-4B38-B878-94C624F94D43}"/>
    <cellStyle name="Migliaia 3 2" xfId="4421" xr:uid="{2D3F9852-1187-4BCB-B670-050870D511CB}"/>
    <cellStyle name="Migliaia 3 2 10" xfId="13577" xr:uid="{7E4A0E01-1F0A-4993-B669-D2906BFFE958}"/>
    <cellStyle name="Migliaia 3 2 2" xfId="4422" xr:uid="{F7F16967-05C3-414D-9CA7-799800F834D7}"/>
    <cellStyle name="Migliaia 3 2 2 2" xfId="4423" xr:uid="{B91434D0-D986-47AE-BD2B-337F9225AD24}"/>
    <cellStyle name="Migliaia 3 2 2 2 2" xfId="4424" xr:uid="{1374DAAB-79D8-493E-8C23-C77E5F98645C}"/>
    <cellStyle name="Migliaia 3 2 2 2 3" xfId="4425" xr:uid="{7E0E2CBB-405D-49AC-A587-6B3F3755F023}"/>
    <cellStyle name="Migliaia 3 2 2 2 4" xfId="10292" xr:uid="{2D2EFC6C-2627-4ECC-B5B4-544E0E2439DA}"/>
    <cellStyle name="Migliaia 3 2 2 2 4 2" xfId="17348" xr:uid="{230CFF05-A0EF-4CAA-BF51-72D0CB0FFCA3}"/>
    <cellStyle name="Migliaia 3 2 2 2 5" xfId="13579" xr:uid="{76374FB9-B6F2-40FB-804E-23642DAC58A3}"/>
    <cellStyle name="Migliaia 3 2 2 3" xfId="4426" xr:uid="{3C35288E-C794-4E5B-956B-3B7589A48DBD}"/>
    <cellStyle name="Migliaia 3 2 2 4" xfId="4427" xr:uid="{56B2DE4D-8B01-48D7-849F-A05AA3680E68}"/>
    <cellStyle name="Migliaia 3 2 2 5" xfId="10291" xr:uid="{F869A252-E4E7-41FD-A6B9-12D7D3DE2B48}"/>
    <cellStyle name="Migliaia 3 2 2 5 2" xfId="17347" xr:uid="{5FC42CDE-231D-4932-8147-692916A351EE}"/>
    <cellStyle name="Migliaia 3 2 2 6" xfId="13578" xr:uid="{6C8C7418-48F4-47E0-9C0D-8A2E4CD9A013}"/>
    <cellStyle name="Migliaia 3 2 3" xfId="4428" xr:uid="{6C31FBC0-8950-4B79-816C-C633A824A5DE}"/>
    <cellStyle name="Migliaia 3 2 3 2" xfId="4429" xr:uid="{F4BC5F2D-8FF2-42E5-977B-B1885C66D388}"/>
    <cellStyle name="Migliaia 3 2 3 2 2" xfId="4430" xr:uid="{94C0059E-CB94-432E-B1A9-4898B110CBAE}"/>
    <cellStyle name="Migliaia 3 2 3 2 3" xfId="4431" xr:uid="{D4E18CEA-4932-4FA5-AF4F-4211619F26F8}"/>
    <cellStyle name="Migliaia 3 2 3 2 4" xfId="10298" xr:uid="{0129EF1B-CAB0-43F9-8FF3-2135C25570CC}"/>
    <cellStyle name="Migliaia 3 2 3 2 4 2" xfId="17354" xr:uid="{7B382AEC-C350-48F7-8F1D-A06D53468D7B}"/>
    <cellStyle name="Migliaia 3 2 3 2 5" xfId="13581" xr:uid="{A82CC4BB-314E-4379-8C4F-7FC9351DEFEF}"/>
    <cellStyle name="Migliaia 3 2 3 3" xfId="4432" xr:uid="{45D58217-54F9-47B7-A553-89DC3453A758}"/>
    <cellStyle name="Migliaia 3 2 3 4" xfId="4433" xr:uid="{873BACBC-9DD4-4D6C-963B-2964F9161E6F}"/>
    <cellStyle name="Migliaia 3 2 3 5" xfId="10297" xr:uid="{3C12BCBC-6655-4F94-938D-97AC65C86143}"/>
    <cellStyle name="Migliaia 3 2 3 5 2" xfId="17353" xr:uid="{BBEE2CD1-5B77-46D6-9403-3A2EBA13143E}"/>
    <cellStyle name="Migliaia 3 2 3 6" xfId="13580" xr:uid="{D0B48309-93CA-4921-B8C9-F9CEAB04DDB8}"/>
    <cellStyle name="Migliaia 3 2 4" xfId="4434" xr:uid="{D7C0CDA3-636F-4964-A1DD-835E2D6E9C9E}"/>
    <cellStyle name="Migliaia 3 2 4 2" xfId="4435" xr:uid="{D6666704-6686-41B2-B060-6D666E1DDFCB}"/>
    <cellStyle name="Migliaia 3 2 4 2 2" xfId="4436" xr:uid="{59D1DF7B-D43E-438F-B610-BC65048DD2C8}"/>
    <cellStyle name="Migliaia 3 2 4 2 3" xfId="4437" xr:uid="{F1AF678F-4C76-4428-BCE2-A1637A91427B}"/>
    <cellStyle name="Migliaia 3 2 4 2 4" xfId="10304" xr:uid="{9CE17124-6951-4EAD-824B-445345A3AF4E}"/>
    <cellStyle name="Migliaia 3 2 4 2 4 2" xfId="17360" xr:uid="{5545345A-329E-4F8A-B120-46AEC14430F1}"/>
    <cellStyle name="Migliaia 3 2 4 2 5" xfId="13583" xr:uid="{6177260A-4E88-408E-8AAF-ADEA1F03EB5C}"/>
    <cellStyle name="Migliaia 3 2 4 3" xfId="4438" xr:uid="{6F2EE1E8-91C1-4C3F-B232-DE5A98DDEE27}"/>
    <cellStyle name="Migliaia 3 2 4 4" xfId="4439" xr:uid="{2CF06EBE-6251-4005-AA14-89437C8B256C}"/>
    <cellStyle name="Migliaia 3 2 4 5" xfId="10303" xr:uid="{8A2E5942-E3FA-46FC-81E7-9137A7EB8EBB}"/>
    <cellStyle name="Migliaia 3 2 4 5 2" xfId="17359" xr:uid="{DEA36CEA-3164-406B-96A6-020C5C0F4186}"/>
    <cellStyle name="Migliaia 3 2 4 6" xfId="13582" xr:uid="{2480D1E2-7343-4FD2-898D-0F1149E38BE1}"/>
    <cellStyle name="Migliaia 3 2 5" xfId="4440" xr:uid="{1864D01E-767B-4D35-9802-0E32818927B3}"/>
    <cellStyle name="Migliaia 3 2 5 2" xfId="4441" xr:uid="{2083ADA2-7DAE-4A91-866C-23AD3E0EE10C}"/>
    <cellStyle name="Migliaia 3 2 5 2 2" xfId="4442" xr:uid="{4B37DEF3-7BD5-4E61-9724-6C3647FA05C7}"/>
    <cellStyle name="Migliaia 3 2 5 2 3" xfId="4443" xr:uid="{9D3542E4-83C8-4566-AE91-6EC3554008EB}"/>
    <cellStyle name="Migliaia 3 2 5 2 4" xfId="10310" xr:uid="{ED51F7AC-CC42-448C-84DC-CA549765DF55}"/>
    <cellStyle name="Migliaia 3 2 5 2 4 2" xfId="17366" xr:uid="{7F927236-2476-4315-AB1C-2C4FC5366B46}"/>
    <cellStyle name="Migliaia 3 2 5 2 5" xfId="13585" xr:uid="{52C02017-445C-464F-B47C-6BC39615A629}"/>
    <cellStyle name="Migliaia 3 2 5 3" xfId="4444" xr:uid="{79568495-EEDC-4881-8722-1138B35BC42C}"/>
    <cellStyle name="Migliaia 3 2 5 4" xfId="4445" xr:uid="{4FB54747-40BB-4D2D-83C9-D6435ECCD667}"/>
    <cellStyle name="Migliaia 3 2 5 5" xfId="10309" xr:uid="{71671DFD-748C-4C94-8A97-A59C549A3A30}"/>
    <cellStyle name="Migliaia 3 2 5 5 2" xfId="17365" xr:uid="{B1E4BEF2-F55F-4553-BEAA-C78EDC648ACB}"/>
    <cellStyle name="Migliaia 3 2 5 6" xfId="13584" xr:uid="{C4F50400-EE27-4ABF-BF05-A01FF1DF6465}"/>
    <cellStyle name="Migliaia 3 2 6" xfId="4446" xr:uid="{F9C1268A-9CB2-4FDE-851F-6152B39882C0}"/>
    <cellStyle name="Migliaia 3 2 6 2" xfId="4447" xr:uid="{C250733F-594A-4D2D-BF42-5D23E1C42976}"/>
    <cellStyle name="Migliaia 3 2 6 3" xfId="4448" xr:uid="{742D1006-D126-474B-9DD1-70684935410B}"/>
    <cellStyle name="Migliaia 3 2 6 4" xfId="10315" xr:uid="{1DA424B1-8D39-4622-ADD8-5C81B07F4812}"/>
    <cellStyle name="Migliaia 3 2 6 4 2" xfId="17371" xr:uid="{DA4D1913-329E-4321-B020-5557F304B430}"/>
    <cellStyle name="Migliaia 3 2 6 5" xfId="13586" xr:uid="{4792DFE8-084A-48FD-81E6-AB02126B52C3}"/>
    <cellStyle name="Migliaia 3 2 7" xfId="4449" xr:uid="{81DC8BE6-8867-41F7-B3A1-CE749F836CF6}"/>
    <cellStyle name="Migliaia 3 2 8" xfId="4450" xr:uid="{B46D8304-B476-40C3-9D33-C6469A8CC8B8}"/>
    <cellStyle name="Migliaia 3 2 9" xfId="10290" xr:uid="{5C727EC2-A2D3-4690-945D-E2649793924B}"/>
    <cellStyle name="Migliaia 3 2 9 2" xfId="17346" xr:uid="{8CFCF052-E7E7-462C-AA6B-6190EA25D610}"/>
    <cellStyle name="Migliaia 3 3" xfId="4451" xr:uid="{AEA1A5C4-EF38-4A40-8D5B-077D4CB092DF}"/>
    <cellStyle name="Migliaia 3 3 2" xfId="4452" xr:uid="{000657BA-A602-408C-AC51-9B36FA91C6B3}"/>
    <cellStyle name="Migliaia 3 3 2 2" xfId="4453" xr:uid="{FE5BE13E-55B2-4B5B-86E2-F1BB97A7A0A1}"/>
    <cellStyle name="Migliaia 3 3 2 2 2" xfId="4454" xr:uid="{F2BBB8D5-8DB3-45F8-856E-4096AED5E2C1}"/>
    <cellStyle name="Migliaia 3 3 2 2 3" xfId="4455" xr:uid="{E162572B-6202-4DF6-A5A1-5B1E0274B141}"/>
    <cellStyle name="Migliaia 3 3 2 2 4" xfId="10322" xr:uid="{8573E927-5EE5-42D1-8707-C12B6A840B6D}"/>
    <cellStyle name="Migliaia 3 3 2 2 4 2" xfId="17378" xr:uid="{DC0464BE-EA51-4855-90CA-1F251A6EC49F}"/>
    <cellStyle name="Migliaia 3 3 2 2 5" xfId="13589" xr:uid="{B74764D7-2E96-4E89-93BE-1F418CC23913}"/>
    <cellStyle name="Migliaia 3 3 2 3" xfId="4456" xr:uid="{29E97949-5DBB-45EB-AAE4-B5EDA9906C23}"/>
    <cellStyle name="Migliaia 3 3 2 4" xfId="4457" xr:uid="{8BC989F5-0018-4E2E-B976-992EEB262C33}"/>
    <cellStyle name="Migliaia 3 3 2 5" xfId="10321" xr:uid="{EFA1FD82-90BF-42F2-B856-1E0BF3E1A665}"/>
    <cellStyle name="Migliaia 3 3 2 5 2" xfId="17377" xr:uid="{DC207BE1-D741-4E63-B9F9-0C04901D1E12}"/>
    <cellStyle name="Migliaia 3 3 2 6" xfId="13588" xr:uid="{22AEA6B6-4AFF-4D16-BE77-E8335E26E9B9}"/>
    <cellStyle name="Migliaia 3 3 3" xfId="4458" xr:uid="{37587CA0-F3C7-4F66-BE34-DFA77A3645B4}"/>
    <cellStyle name="Migliaia 3 3 3 2" xfId="4459" xr:uid="{3CCB8BC5-2E7B-4F5F-84B9-8C15B8F00D92}"/>
    <cellStyle name="Migliaia 3 3 3 2 2" xfId="4460" xr:uid="{566DC113-4592-4556-828D-985341219716}"/>
    <cellStyle name="Migliaia 3 3 3 2 3" xfId="4461" xr:uid="{12D72D23-8426-491B-8AE3-9DD586B533FC}"/>
    <cellStyle name="Migliaia 3 3 3 2 4" xfId="10328" xr:uid="{D3AA9042-3264-451B-9C2C-91948A58131D}"/>
    <cellStyle name="Migliaia 3 3 3 2 4 2" xfId="17384" xr:uid="{075A3E53-D89E-4930-A6FE-C17330D0DBDF}"/>
    <cellStyle name="Migliaia 3 3 3 2 5" xfId="13591" xr:uid="{4B02E3AF-B8B6-4B9A-968B-F0C631D54DAC}"/>
    <cellStyle name="Migliaia 3 3 3 3" xfId="4462" xr:uid="{97FA1BBD-4C03-4712-838F-F3626D3501D3}"/>
    <cellStyle name="Migliaia 3 3 3 4" xfId="4463" xr:uid="{F9DA871D-51B6-4C2E-8221-24B4A3340393}"/>
    <cellStyle name="Migliaia 3 3 3 5" xfId="10327" xr:uid="{A1C1F265-5526-40F1-9DEA-950424C5FF2C}"/>
    <cellStyle name="Migliaia 3 3 3 5 2" xfId="17383" xr:uid="{011B7471-7D76-433D-ADFA-B53975AEDAD7}"/>
    <cellStyle name="Migliaia 3 3 3 6" xfId="13590" xr:uid="{EF7E35FC-E9E8-404B-BA91-96E971370D6E}"/>
    <cellStyle name="Migliaia 3 3 4" xfId="4464" xr:uid="{ABCB00E1-68D8-413D-B0FB-2339A8D6DF65}"/>
    <cellStyle name="Migliaia 3 3 4 2" xfId="4465" xr:uid="{EA44FD20-E1FE-4964-B55A-37ABFCB51B33}"/>
    <cellStyle name="Migliaia 3 3 4 3" xfId="4466" xr:uid="{B9BF7291-A798-4683-A794-C24F04FA555A}"/>
    <cellStyle name="Migliaia 3 3 4 4" xfId="10333" xr:uid="{42AD183A-4DEA-474A-A5E8-08A53492F240}"/>
    <cellStyle name="Migliaia 3 3 4 4 2" xfId="17389" xr:uid="{98D42A5E-0385-4111-99F6-222F30613836}"/>
    <cellStyle name="Migliaia 3 3 4 5" xfId="13592" xr:uid="{9EF7E630-817C-4EBD-BFEF-41A3B09F063A}"/>
    <cellStyle name="Migliaia 3 3 5" xfId="4467" xr:uid="{2B0E2749-5B96-45AD-A6C9-4834E878312D}"/>
    <cellStyle name="Migliaia 3 3 6" xfId="4468" xr:uid="{36317671-A7E7-404F-8CB2-14FE375A745E}"/>
    <cellStyle name="Migliaia 3 3 7" xfId="10320" xr:uid="{68B5DCB0-38AF-4352-BAD6-EA2BCFAABC34}"/>
    <cellStyle name="Migliaia 3 3 7 2" xfId="17376" xr:uid="{E93811E9-769D-4EA2-8545-4189D22B4C59}"/>
    <cellStyle name="Migliaia 3 3 8" xfId="13587" xr:uid="{234EB391-7D92-4F72-936C-DD60E30A3EA7}"/>
    <cellStyle name="Migliaia 3 4" xfId="4469" xr:uid="{39DA2900-C208-4B8C-BE3C-34FB9851F824}"/>
    <cellStyle name="Migliaia 3 4 2" xfId="4470" xr:uid="{F6F91F13-6090-49EA-894D-9A2BFD57C581}"/>
    <cellStyle name="Migliaia 3 4 3" xfId="4471" xr:uid="{1461AA51-9B2D-4DEE-A73E-236D1DA24FC5}"/>
    <cellStyle name="Migliaia 3 4 4" xfId="10338" xr:uid="{7A85434B-9A00-488F-996D-458A33B06757}"/>
    <cellStyle name="Migliaia 3 4 4 2" xfId="17394" xr:uid="{5245CC0E-5E41-4166-B400-B9BECA111E5E}"/>
    <cellStyle name="Migliaia 3 4 5" xfId="13593" xr:uid="{98BE01AA-F23F-492D-8E9B-461972F676D7}"/>
    <cellStyle name="Migliaia 3 5" xfId="4472" xr:uid="{9C91C441-E8C0-4E04-BF55-A9624FC76D19}"/>
    <cellStyle name="Migliaia 3 6" xfId="4473" xr:uid="{5AC91271-A016-4F0D-B283-85B8EC998868}"/>
    <cellStyle name="Migliaia 3 7" xfId="5975" xr:uid="{8F981529-DB87-4882-9FD9-253BC38C1F30}"/>
    <cellStyle name="Migliaia 3 7 2" xfId="11317" xr:uid="{EBCA5056-84D5-4C6D-B2A5-CE36D52920B5}"/>
    <cellStyle name="Migliaia 3 7 2 2" xfId="18300" xr:uid="{51AE69B9-6EC3-4E90-8E2D-B36302993C58}"/>
    <cellStyle name="Migliaia 3 7 3" xfId="13630" xr:uid="{D6FE9139-8436-42AA-A591-0D0C43D2D770}"/>
    <cellStyle name="Migliaia 3 8" xfId="6020" xr:uid="{FED5CCD7-0E1C-4105-B47D-28980BDE4FA3}"/>
    <cellStyle name="Migliaia 3 8 2" xfId="13631" xr:uid="{56664338-8BF7-4E3E-91C7-450AE011D663}"/>
    <cellStyle name="Migliaia 3 9" xfId="10289" xr:uid="{A5906E61-6608-4761-861E-98B09BBDE9A9}"/>
    <cellStyle name="Migliaia 3 9 2" xfId="17345" xr:uid="{C11E93EF-4263-40A9-9FAC-83319A94DE0E}"/>
    <cellStyle name="Migliaia 4" xfId="4474" xr:uid="{467E9E22-0425-448A-9682-B320875BED84}"/>
    <cellStyle name="Migliaia 4 2" xfId="4475" xr:uid="{A4E36241-43BA-47AD-A9F5-715ECB3757EF}"/>
    <cellStyle name="Migliaia 4 2 2" xfId="4476" xr:uid="{8A843462-6844-4AE3-BE4B-27A815F151BF}"/>
    <cellStyle name="Migliaia 4 2 2 2" xfId="4477" xr:uid="{E8BCF8EA-F8EC-4D26-844A-AF6E9BA338B8}"/>
    <cellStyle name="Migliaia 4 2 2 3" xfId="4478" xr:uid="{E1AD5E46-F9BF-4F06-B053-F116025A7B84}"/>
    <cellStyle name="Migliaia 4 2 2 4" xfId="10345" xr:uid="{F62325AB-3E8D-4869-AE4C-065DA7CEC3F4}"/>
    <cellStyle name="Migliaia 4 2 2 4 2" xfId="17401" xr:uid="{A706325E-3132-4B79-A0CE-491C2C0E987D}"/>
    <cellStyle name="Migliaia 4 2 2 5" xfId="13596" xr:uid="{CDA8FB4C-1ABC-431D-8F0B-CCED671C948A}"/>
    <cellStyle name="Migliaia 4 2 3" xfId="4479" xr:uid="{FF25F11A-0755-4B1C-9C6C-7C8EB9D1B47F}"/>
    <cellStyle name="Migliaia 4 2 4" xfId="4480" xr:uid="{1C3B2BBD-C406-4F0E-9405-300CC742A096}"/>
    <cellStyle name="Migliaia 4 2 5" xfId="10344" xr:uid="{F695286C-5E4E-4F87-BDDF-16BCFE3D9C82}"/>
    <cellStyle name="Migliaia 4 2 5 2" xfId="17400" xr:uid="{83C10FD3-E92E-453F-B25F-5E8FB99FF9D5}"/>
    <cellStyle name="Migliaia 4 2 6" xfId="13595" xr:uid="{E25F8752-ED22-4EBC-ADC5-76BCF5BDC231}"/>
    <cellStyle name="Migliaia 4 3" xfId="4481" xr:uid="{36498012-911B-4D87-BD16-BF02031F7541}"/>
    <cellStyle name="Migliaia 4 3 2" xfId="4482" xr:uid="{5A281485-75AE-4DBB-B04E-728E2030092E}"/>
    <cellStyle name="Migliaia 4 3 2 2" xfId="4483" xr:uid="{19666833-AA75-4EBD-8E41-F204EB81EDD8}"/>
    <cellStyle name="Migliaia 4 3 2 3" xfId="4484" xr:uid="{038A8451-7E62-4A63-825A-BA7119CFBFE1}"/>
    <cellStyle name="Migliaia 4 3 2 4" xfId="10351" xr:uid="{AD49B4AE-109C-49F9-9C9F-3C9EE419B5A0}"/>
    <cellStyle name="Migliaia 4 3 2 4 2" xfId="17407" xr:uid="{DCA5CE2F-F519-417D-A581-B7C417AA02B2}"/>
    <cellStyle name="Migliaia 4 3 2 5" xfId="13598" xr:uid="{E57C61E7-A65D-4E3F-81CC-D2B90E4C1B9A}"/>
    <cellStyle name="Migliaia 4 3 3" xfId="4485" xr:uid="{05CDBBEF-C492-4D2F-833C-E7F78CAEE1D7}"/>
    <cellStyle name="Migliaia 4 3 4" xfId="4486" xr:uid="{24F233C5-2FE9-4458-9562-63DE941B1E70}"/>
    <cellStyle name="Migliaia 4 3 5" xfId="10350" xr:uid="{E84D65F9-3C19-463C-BBCF-A0F5E09ACE42}"/>
    <cellStyle name="Migliaia 4 3 5 2" xfId="17406" xr:uid="{D20186EC-F2A8-4AC9-8BC7-7CC52FDF13CF}"/>
    <cellStyle name="Migliaia 4 3 6" xfId="13597" xr:uid="{8B05140F-B057-4A0C-A9E6-590BBDE883F0}"/>
    <cellStyle name="Migliaia 4 4" xfId="4487" xr:uid="{D0D15A37-C0F2-4624-8DA9-F25B29BD5863}"/>
    <cellStyle name="Migliaia 4 4 2" xfId="4488" xr:uid="{5C7B5298-1D47-446F-993B-63E75F751D53}"/>
    <cellStyle name="Migliaia 4 4 3" xfId="4489" xr:uid="{582069A7-FED1-4AF8-A38F-A7259028D3DC}"/>
    <cellStyle name="Migliaia 4 4 4" xfId="10356" xr:uid="{37E0B97B-071F-4154-AF5D-C54CD3A06EAA}"/>
    <cellStyle name="Migliaia 4 4 4 2" xfId="17412" xr:uid="{B3C7ECDA-9796-4B3E-9DDE-14672CEFF5FB}"/>
    <cellStyle name="Migliaia 4 4 5" xfId="13599" xr:uid="{EFAA04F3-A58B-4F43-8CCF-0A69DFEA5065}"/>
    <cellStyle name="Migliaia 4 5" xfId="4490" xr:uid="{3FE756AE-F8B8-4AFD-8BED-7A1C6786D27C}"/>
    <cellStyle name="Migliaia 4 6" xfId="4491" xr:uid="{3EFDA3D5-0CD8-4DD2-9EDB-D0717CBC10F9}"/>
    <cellStyle name="Migliaia 4 7" xfId="10343" xr:uid="{4F60FCC6-7C0E-41BB-9E2B-9929114D9FB1}"/>
    <cellStyle name="Migliaia 4 7 2" xfId="17399" xr:uid="{77510871-517A-45C2-A664-62B3B8C49E57}"/>
    <cellStyle name="Migliaia 4 8" xfId="13594" xr:uid="{BDCDCFE0-375C-45B2-865B-CD6983DBF647}"/>
    <cellStyle name="Migliaia 4 9" xfId="19144" xr:uid="{E495D0D2-FA33-4737-A0AA-84494D830683}"/>
    <cellStyle name="Migliaia 5" xfId="4492" xr:uid="{ED24A14E-7E7B-4667-8CDB-DA376CF6E488}"/>
    <cellStyle name="Migliaia 5 2" xfId="4493" xr:uid="{65260BB2-1131-44D6-96F3-9FD7CE2DC612}"/>
    <cellStyle name="Migliaia 5 2 2" xfId="4494" xr:uid="{2464E91E-3CA8-4F29-8DFF-CA0FE3AA7D57}"/>
    <cellStyle name="Migliaia 5 2 2 2" xfId="4495" xr:uid="{F52C763D-8F68-49A1-91A5-6ED3288C876D}"/>
    <cellStyle name="Migliaia 5 2 2 3" xfId="4496" xr:uid="{2637ABDF-665B-4DCC-A681-BD6AB69E00F2}"/>
    <cellStyle name="Migliaia 5 2 2 4" xfId="10363" xr:uid="{847EDF4B-9641-4CE9-A1C3-5848550DC94E}"/>
    <cellStyle name="Migliaia 5 2 2 4 2" xfId="17419" xr:uid="{620811F8-CDF3-420F-96B1-A7A4B3337333}"/>
    <cellStyle name="Migliaia 5 2 2 5" xfId="13602" xr:uid="{9CC28378-D186-4E8E-93F2-C39DABBAAFA3}"/>
    <cellStyle name="Migliaia 5 2 3" xfId="4497" xr:uid="{5F434056-1557-4B8D-8480-D790E0C1814B}"/>
    <cellStyle name="Migliaia 5 2 4" xfId="4498" xr:uid="{F996F58C-A940-4BD2-A833-C395087BE566}"/>
    <cellStyle name="Migliaia 5 2 5" xfId="10362" xr:uid="{52FFE47E-16E5-435D-974E-5B51758BC545}"/>
    <cellStyle name="Migliaia 5 2 5 2" xfId="17418" xr:uid="{62D2F98B-39EF-4F42-B618-C10DDA832582}"/>
    <cellStyle name="Migliaia 5 2 6" xfId="13601" xr:uid="{B589E5C5-201D-4EFE-B7BB-7C9FA8D8ACE2}"/>
    <cellStyle name="Migliaia 5 3" xfId="4499" xr:uid="{079431A7-C0C0-4CD1-B9B5-CFC73AA420C0}"/>
    <cellStyle name="Migliaia 5 3 2" xfId="4500" xr:uid="{52FAE97C-76F6-4444-BF8D-46B154ADE76E}"/>
    <cellStyle name="Migliaia 5 3 2 2" xfId="4501" xr:uid="{B2E10B30-DD93-492E-A58C-386D51FE998D}"/>
    <cellStyle name="Migliaia 5 3 2 3" xfId="4502" xr:uid="{380A2118-3487-4556-8635-25AAFB6D8BB7}"/>
    <cellStyle name="Migliaia 5 3 2 4" xfId="10369" xr:uid="{B092C9D4-9E14-46A4-8CD1-C01E012153B7}"/>
    <cellStyle name="Migliaia 5 3 2 4 2" xfId="17425" xr:uid="{B77F3C1E-6E4E-4686-90E7-A0C98E290E93}"/>
    <cellStyle name="Migliaia 5 3 2 5" xfId="13604" xr:uid="{6154427C-9676-4AC4-B7EB-519ED89C72A2}"/>
    <cellStyle name="Migliaia 5 3 3" xfId="4503" xr:uid="{0C8E83CD-1D78-4BCB-9EA9-9E0E6788BA82}"/>
    <cellStyle name="Migliaia 5 3 4" xfId="4504" xr:uid="{1D2E388D-CF66-43B0-AAFF-D6780F787C6E}"/>
    <cellStyle name="Migliaia 5 3 5" xfId="10368" xr:uid="{5EC57050-316C-4D12-8DAB-76F65CDF16AE}"/>
    <cellStyle name="Migliaia 5 3 5 2" xfId="17424" xr:uid="{8720958F-DAEB-4FF6-97EC-F0005DF57A01}"/>
    <cellStyle name="Migliaia 5 3 6" xfId="13603" xr:uid="{F7538D93-5CBC-4B72-AB91-D90DA358E908}"/>
    <cellStyle name="Migliaia 5 4" xfId="4505" xr:uid="{4B099469-0FCD-4B72-9EC6-93AAE05C980F}"/>
    <cellStyle name="Migliaia 5 4 2" xfId="4506" xr:uid="{EB7E0DBF-CD9F-4323-85FB-E2C8733B5471}"/>
    <cellStyle name="Migliaia 5 4 3" xfId="4507" xr:uid="{2B8BBCFF-9613-41ED-9830-9E0EB7667E02}"/>
    <cellStyle name="Migliaia 5 4 4" xfId="10374" xr:uid="{3D1CE9D9-AE93-4858-A859-E3E62F0CAF45}"/>
    <cellStyle name="Migliaia 5 4 4 2" xfId="17430" xr:uid="{4AF724E3-CBA6-4CBA-95E7-03AAFF498ECE}"/>
    <cellStyle name="Migliaia 5 4 5" xfId="13605" xr:uid="{91C2BF04-5593-45D8-B7AC-7F4BDE2EF56B}"/>
    <cellStyle name="Migliaia 5 5" xfId="4508" xr:uid="{792BC22F-BE29-466E-A486-F5C4198F9FB7}"/>
    <cellStyle name="Migliaia 5 6" xfId="4509" xr:uid="{0094905D-B04D-43A2-B0CC-798B6178700B}"/>
    <cellStyle name="Migliaia 5 7" xfId="10361" xr:uid="{2D0A5460-FBCF-41C9-A558-D3235B4413B6}"/>
    <cellStyle name="Migliaia 5 7 2" xfId="17417" xr:uid="{CEBA1D3C-8E0D-43C0-A52F-BA7689A8D0DA}"/>
    <cellStyle name="Migliaia 5 8" xfId="13600" xr:uid="{A68F1384-1416-4741-9A11-772A85C557F7}"/>
    <cellStyle name="Migliaia 6" xfId="4510" xr:uid="{02ACA304-7512-4057-AEBE-484B807F6E75}"/>
    <cellStyle name="Migliaia 6 2" xfId="4511" xr:uid="{D4FCB8A4-E836-4C40-B7AE-AADA9E12DAAF}"/>
    <cellStyle name="Migliaia 6 2 2" xfId="4512" xr:uid="{4D847004-6BA5-4304-A4BC-68365915BF6C}"/>
    <cellStyle name="Migliaia 6 2 2 2" xfId="4513" xr:uid="{EAE84997-3854-4098-82F2-20DE55162592}"/>
    <cellStyle name="Migliaia 6 2 2 3" xfId="4514" xr:uid="{E26588A0-5BC7-48F5-9503-C885913F59D9}"/>
    <cellStyle name="Migliaia 6 2 2 4" xfId="10381" xr:uid="{F2AA8C12-B30B-4B07-B714-971EA3376920}"/>
    <cellStyle name="Migliaia 6 2 2 4 2" xfId="17437" xr:uid="{F1C1BAA3-CA8A-47FD-9843-70173A69AFF7}"/>
    <cellStyle name="Migliaia 6 2 2 5" xfId="13608" xr:uid="{9E1DAB56-348E-49EB-9D9E-09F0C1A580B5}"/>
    <cellStyle name="Migliaia 6 2 3" xfId="4515" xr:uid="{5C739ACB-2748-4240-895E-8B3C76175757}"/>
    <cellStyle name="Migliaia 6 2 4" xfId="4516" xr:uid="{AB33DDC5-6C5C-40D4-9A2A-54327ED3E112}"/>
    <cellStyle name="Migliaia 6 2 5" xfId="10380" xr:uid="{D175F100-DE8D-4D4A-AE1F-B1F88EDDA2EA}"/>
    <cellStyle name="Migliaia 6 2 5 2" xfId="17436" xr:uid="{305009C3-DAD6-493E-8867-EEDD0A17E788}"/>
    <cellStyle name="Migliaia 6 2 6" xfId="13607" xr:uid="{37122C03-5ED8-4EB5-AE73-AC9659C29415}"/>
    <cellStyle name="Migliaia 6 3" xfId="4517" xr:uid="{41EFBC89-BAD1-4807-BADB-5FEDEC70EA31}"/>
    <cellStyle name="Migliaia 6 3 2" xfId="4518" xr:uid="{7659BA3B-657D-49B8-B0C6-DDFD7941AB63}"/>
    <cellStyle name="Migliaia 6 3 2 2" xfId="4519" xr:uid="{2FA883FD-353A-4422-B235-490618E24D11}"/>
    <cellStyle name="Migliaia 6 3 2 3" xfId="4520" xr:uid="{5A3A6C93-A207-475A-845D-86C60557BE9D}"/>
    <cellStyle name="Migliaia 6 3 2 4" xfId="10387" xr:uid="{4957555F-4709-4A47-8F28-6B2CFD3F23E1}"/>
    <cellStyle name="Migliaia 6 3 2 4 2" xfId="17443" xr:uid="{EC925CFE-F915-4517-98E3-207A44D842F6}"/>
    <cellStyle name="Migliaia 6 3 2 5" xfId="13610" xr:uid="{A1E2473F-1D6C-4C11-9BCF-1C5A3EEB8ABF}"/>
    <cellStyle name="Migliaia 6 3 3" xfId="4521" xr:uid="{9784270C-2B8F-4C4A-AF70-A8C805297C8F}"/>
    <cellStyle name="Migliaia 6 3 4" xfId="4522" xr:uid="{8147356D-4699-4B60-870D-815C0716DA60}"/>
    <cellStyle name="Migliaia 6 3 5" xfId="10386" xr:uid="{1822CD3F-D090-4D09-9061-4931B4F89A91}"/>
    <cellStyle name="Migliaia 6 3 5 2" xfId="17442" xr:uid="{F6E3EF65-7350-4175-A7FE-15B1B473002E}"/>
    <cellStyle name="Migliaia 6 3 6" xfId="13609" xr:uid="{B5B53E62-B9D6-46C1-9F4F-957B5A414567}"/>
    <cellStyle name="Migliaia 6 4" xfId="4523" xr:uid="{5BD3ACFE-FF70-4004-AAA6-4A84317F58ED}"/>
    <cellStyle name="Migliaia 6 4 2" xfId="4524" xr:uid="{D9CBDE8E-37FB-4344-994D-261438670B9F}"/>
    <cellStyle name="Migliaia 6 4 3" xfId="4525" xr:uid="{8E5BCA15-F3FD-4AB9-BA30-E109B20D5C08}"/>
    <cellStyle name="Migliaia 6 4 4" xfId="10392" xr:uid="{441D44DD-4505-4DBE-87CE-73CD305A7954}"/>
    <cellStyle name="Migliaia 6 4 4 2" xfId="17448" xr:uid="{BAA18B23-7057-4F9D-A617-7A8459A6567C}"/>
    <cellStyle name="Migliaia 6 4 5" xfId="13611" xr:uid="{AD2D0C83-943D-4121-A4DA-CE163642B395}"/>
    <cellStyle name="Migliaia 6 5" xfId="4526" xr:uid="{79C69D1E-5AE5-483F-B369-CC0CBB24F8CE}"/>
    <cellStyle name="Migliaia 6 6" xfId="4527" xr:uid="{D0287EC5-8318-4677-BF4A-98D7A2FD1517}"/>
    <cellStyle name="Migliaia 6 7" xfId="10379" xr:uid="{16FDB1AE-67B6-440A-96C4-0AC82DB180E0}"/>
    <cellStyle name="Migliaia 6 7 2" xfId="17435" xr:uid="{49F52679-765D-4231-8C1E-C61E3A20AC26}"/>
    <cellStyle name="Migliaia 6 8" xfId="13606" xr:uid="{9819B261-2285-43D6-8B01-DAC35109B2ED}"/>
    <cellStyle name="Migliaia 7" xfId="4528" xr:uid="{FB3F3A65-E963-43E5-824D-60CA4F93852D}"/>
    <cellStyle name="Migliaia 7 2" xfId="4529" xr:uid="{F75C4AE4-88E6-4698-83AF-76904781B868}"/>
    <cellStyle name="Migliaia 7 2 2" xfId="4530" xr:uid="{D85962D0-F701-4793-85DD-7BFD81DD5D09}"/>
    <cellStyle name="Migliaia 7 2 3" xfId="4531" xr:uid="{FC2CFFD7-3B21-41C0-A687-90CF9D5914D8}"/>
    <cellStyle name="Migliaia 7 2 4" xfId="10398" xr:uid="{F4EEDDF5-BBA0-476E-9550-CE55B4288DF5}"/>
    <cellStyle name="Migliaia 7 2 4 2" xfId="17454" xr:uid="{05806174-29EF-4773-87DF-B344EF4694A8}"/>
    <cellStyle name="Migliaia 7 2 5" xfId="13613" xr:uid="{AF48AAE1-FB29-4AAA-B549-A1F0C69E757E}"/>
    <cellStyle name="Migliaia 7 3" xfId="4532" xr:uid="{8F53C793-4434-47E1-80EF-9AB14A1325F6}"/>
    <cellStyle name="Migliaia 7 4" xfId="4533" xr:uid="{6320A2B5-FA6F-43D1-9DD2-B43CD07019BB}"/>
    <cellStyle name="Migliaia 7 5" xfId="10397" xr:uid="{5E49D439-A8CD-4FE8-B2B2-F61BD4ECAD58}"/>
    <cellStyle name="Migliaia 7 5 2" xfId="17453" xr:uid="{87A237EF-4CD2-4E9E-8A2F-6BE2ED4D525C}"/>
    <cellStyle name="Migliaia 7 6" xfId="13612" xr:uid="{6F69ED01-64F9-405A-B58D-D38ECBA7E732}"/>
    <cellStyle name="Migliaia 8" xfId="4534" xr:uid="{F2853FF9-8061-42B3-B0EE-8DC718E70F8D}"/>
    <cellStyle name="Migliaia 8 2" xfId="4535" xr:uid="{886F8D7A-C7CC-4FD5-8E2B-92C7C2E74D1A}"/>
    <cellStyle name="Migliaia 8 2 2" xfId="4536" xr:uid="{86E7059B-0D29-466A-89E0-1AE05177C6DB}"/>
    <cellStyle name="Migliaia 8 2 2 2" xfId="4537" xr:uid="{EF267CF6-2252-42E6-A66C-415E3C0C36FB}"/>
    <cellStyle name="Migliaia 8 2 2 3" xfId="4538" xr:uid="{B3EC4A97-E15C-447F-8796-62F8C268F093}"/>
    <cellStyle name="Migliaia 8 2 2 4" xfId="10405" xr:uid="{0301B6B3-92C2-4823-9F2C-6BA8EEE8CB06}"/>
    <cellStyle name="Migliaia 8 2 2 4 2" xfId="17461" xr:uid="{178A12D1-6444-4742-B8C0-0C81B0999FAB}"/>
    <cellStyle name="Migliaia 8 2 2 5" xfId="13616" xr:uid="{BCEF6E44-021B-465C-8D7A-E790964B3932}"/>
    <cellStyle name="Migliaia 8 2 3" xfId="4539" xr:uid="{05E4859D-637F-44A4-BA4C-2B75613B44FE}"/>
    <cellStyle name="Migliaia 8 2 4" xfId="4540" xr:uid="{C1150258-DD24-4920-8368-1F5D31FD3045}"/>
    <cellStyle name="Migliaia 8 2 5" xfId="10404" xr:uid="{B3BBD75F-B754-4FA7-98FB-506F70710EB2}"/>
    <cellStyle name="Migliaia 8 2 5 2" xfId="17460" xr:uid="{3BD8ADCD-5F28-42AF-9A6F-7D591502DF7E}"/>
    <cellStyle name="Migliaia 8 2 6" xfId="13615" xr:uid="{B576AD0C-1BBF-4E2C-B8D9-540A62EA3CD5}"/>
    <cellStyle name="Migliaia 8 3" xfId="4541" xr:uid="{1806C120-55B2-4BE0-BBEE-2EBE59D72592}"/>
    <cellStyle name="Migliaia 8 3 2" xfId="4542" xr:uid="{C6B8C70F-1AE4-4CE7-AD43-C05E980C5BA5}"/>
    <cellStyle name="Migliaia 8 3 2 2" xfId="4543" xr:uid="{AA377845-8D2C-4654-A326-4D73D97187A4}"/>
    <cellStyle name="Migliaia 8 3 2 3" xfId="4544" xr:uid="{D09418AA-73BC-485E-9ED4-A3E9EC6EA471}"/>
    <cellStyle name="Migliaia 8 3 2 4" xfId="10411" xr:uid="{9BF347FE-8C95-4936-BAA9-80F0D8E335F5}"/>
    <cellStyle name="Migliaia 8 3 2 4 2" xfId="17467" xr:uid="{D0B06F43-66C6-4470-ABA6-FD6306A9DEB8}"/>
    <cellStyle name="Migliaia 8 3 2 5" xfId="13618" xr:uid="{3BC6A578-BAED-4F14-B339-DAE3D0726AA8}"/>
    <cellStyle name="Migliaia 8 3 3" xfId="4545" xr:uid="{8B235E5F-8765-4C1F-99FB-DA922A85DDC5}"/>
    <cellStyle name="Migliaia 8 3 4" xfId="4546" xr:uid="{CCAFF36A-5077-4C3B-BFA5-999D561CDE97}"/>
    <cellStyle name="Migliaia 8 3 5" xfId="10410" xr:uid="{12DB3700-970E-4AAC-920B-F356644A8938}"/>
    <cellStyle name="Migliaia 8 3 5 2" xfId="17466" xr:uid="{0604589B-1F12-460D-9AF8-FD5B76AF173A}"/>
    <cellStyle name="Migliaia 8 3 6" xfId="13617" xr:uid="{F9E35734-584E-4154-84F3-133436389AF2}"/>
    <cellStyle name="Migliaia 8 4" xfId="4547" xr:uid="{DFBB8855-DA18-4581-9347-3953A49E5A2B}"/>
    <cellStyle name="Migliaia 8 4 2" xfId="4548" xr:uid="{14EE9831-323D-489C-BED1-A399F9A0111A}"/>
    <cellStyle name="Migliaia 8 4 3" xfId="4549" xr:uid="{E1FA8711-3AA4-40D8-8CBF-E2F9743BB80B}"/>
    <cellStyle name="Migliaia 8 4 4" xfId="10416" xr:uid="{07D11E26-C01E-4EF0-8116-9CF27DAFDE04}"/>
    <cellStyle name="Migliaia 8 4 4 2" xfId="17472" xr:uid="{F41C3A9D-269B-4D7B-A09F-4CDFBB011D6C}"/>
    <cellStyle name="Migliaia 8 4 5" xfId="13619" xr:uid="{7DD0C159-DA24-4652-9D3E-92A488ECB3DD}"/>
    <cellStyle name="Migliaia 8 5" xfId="4550" xr:uid="{2315F23C-DEDC-4575-88EB-440B73074AB6}"/>
    <cellStyle name="Migliaia 8 6" xfId="4551" xr:uid="{8F6EAF3E-759B-4C45-A84C-5D8A155E578B}"/>
    <cellStyle name="Migliaia 8 7" xfId="10403" xr:uid="{B86C2F93-E728-4306-9956-F077F39976D9}"/>
    <cellStyle name="Migliaia 8 7 2" xfId="17459" xr:uid="{C8D3DEC5-EA69-4E21-B5CF-A807398C1AD7}"/>
    <cellStyle name="Migliaia 8 8" xfId="13614" xr:uid="{F44CBD6D-3D52-4852-BA6A-C8A5F00EF3D1}"/>
    <cellStyle name="Migliaia 9" xfId="4552" xr:uid="{E69305F0-A33E-4A96-B7BE-913C77A0EAC7}"/>
    <cellStyle name="Migliaia 9 2" xfId="4553" xr:uid="{9EBD17DC-543A-49EA-8A6C-C4210E9F6A53}"/>
    <cellStyle name="Migliaia 9 2 2" xfId="4554" xr:uid="{66551D67-5C4E-438D-B049-A672DAF45E2D}"/>
    <cellStyle name="Migliaia 9 2 2 2" xfId="4555" xr:uid="{DD2B9F98-FE0D-472F-B00F-FB04D94DC8EE}"/>
    <cellStyle name="Migliaia 9 2 2 3" xfId="4556" xr:uid="{1E180086-9C0D-43F9-805F-D817C2592CDD}"/>
    <cellStyle name="Migliaia 9 2 2 4" xfId="10423" xr:uid="{715E94E1-B4A3-4692-9BBF-B25391A1617F}"/>
    <cellStyle name="Migliaia 9 2 2 4 2" xfId="17479" xr:uid="{4FC2C26E-7B7F-4538-893A-12E0B104D9E3}"/>
    <cellStyle name="Migliaia 9 2 2 5" xfId="13622" xr:uid="{91952289-0FBB-4976-81DE-BE4226BCB446}"/>
    <cellStyle name="Migliaia 9 2 3" xfId="4557" xr:uid="{695AE6A4-8F35-4EE4-8A6A-91C9CFA33CCE}"/>
    <cellStyle name="Migliaia 9 2 4" xfId="4558" xr:uid="{EEC6DD01-A22B-4D16-B43A-49166CBAC698}"/>
    <cellStyle name="Migliaia 9 2 5" xfId="10422" xr:uid="{59AFC2C9-38D7-44E3-B312-D3414939914F}"/>
    <cellStyle name="Migliaia 9 2 5 2" xfId="17478" xr:uid="{CDC5295B-3C59-46AF-B601-EBCE927BF84A}"/>
    <cellStyle name="Migliaia 9 2 6" xfId="13621" xr:uid="{C5B8E5D4-8083-41EE-A590-3FF98B98B6E1}"/>
    <cellStyle name="Migliaia 9 3" xfId="4559" xr:uid="{F1F07669-A174-4475-AF3F-454B7117DC29}"/>
    <cellStyle name="Migliaia 9 3 2" xfId="4560" xr:uid="{147EE86C-C86D-4B85-B943-A688229251BE}"/>
    <cellStyle name="Migliaia 9 3 2 2" xfId="4561" xr:uid="{9F131882-E734-4A89-B402-87A0FC88ED28}"/>
    <cellStyle name="Migliaia 9 3 2 3" xfId="4562" xr:uid="{0CBB545B-2ED8-4C46-8135-6A5AC16F3430}"/>
    <cellStyle name="Migliaia 9 3 2 4" xfId="10429" xr:uid="{923E98BA-9B65-4E71-A5F7-73E2F7A3DF03}"/>
    <cellStyle name="Migliaia 9 3 2 4 2" xfId="17485" xr:uid="{77EF984F-B9D4-4A75-A7BB-BAC56921D84B}"/>
    <cellStyle name="Migliaia 9 3 2 5" xfId="13624" xr:uid="{F85D13DC-97B5-4106-AE6E-6D5902C2258C}"/>
    <cellStyle name="Migliaia 9 3 3" xfId="4563" xr:uid="{ED8762D9-90D2-4DCC-AD49-B2E1AD1DB08C}"/>
    <cellStyle name="Migliaia 9 3 4" xfId="4564" xr:uid="{A0F607A4-4A2B-44A5-ADB1-EB92F81C5CB4}"/>
    <cellStyle name="Migliaia 9 3 5" xfId="10428" xr:uid="{6BFCB78A-3065-467D-A970-25D6F3BA1529}"/>
    <cellStyle name="Migliaia 9 3 5 2" xfId="17484" xr:uid="{859C34E7-3247-450F-99ED-D97FE523516A}"/>
    <cellStyle name="Migliaia 9 3 6" xfId="13623" xr:uid="{6BB49C90-EB7A-4BC2-9EC3-10404FAAE019}"/>
    <cellStyle name="Migliaia 9 4" xfId="4565" xr:uid="{2C80C277-6819-4E7C-A778-0A59DD5004BD}"/>
    <cellStyle name="Migliaia 9 4 2" xfId="4566" xr:uid="{90C31636-DB12-4653-84FA-62FBBB774763}"/>
    <cellStyle name="Migliaia 9 4 3" xfId="4567" xr:uid="{71926499-FDA0-4F39-94FF-5926F4EFF4B4}"/>
    <cellStyle name="Migliaia 9 4 4" xfId="10434" xr:uid="{C232367C-C010-4ECB-8C19-E7137DB2F7CA}"/>
    <cellStyle name="Migliaia 9 4 4 2" xfId="17490" xr:uid="{6420C59C-DBB0-4E49-9BAE-74A90EBCCBE6}"/>
    <cellStyle name="Migliaia 9 4 5" xfId="13625" xr:uid="{7AD175FC-C671-4C6B-9ADF-746ED2A15485}"/>
    <cellStyle name="Migliaia 9 5" xfId="4568" xr:uid="{5D04BA30-3AC2-4021-B906-15460BF24618}"/>
    <cellStyle name="Migliaia 9 6" xfId="4569" xr:uid="{D5B6B039-21F5-4899-8886-65CE58A3EC47}"/>
    <cellStyle name="Migliaia 9 7" xfId="10421" xr:uid="{03A91655-685F-4D76-9AF1-FF6A855207D0}"/>
    <cellStyle name="Migliaia 9 7 2" xfId="17477" xr:uid="{0AD5CD24-E2C3-4355-A793-1C0AE0FA5B12}"/>
    <cellStyle name="Migliaia 9 8" xfId="13620" xr:uid="{D4A0ED99-B3D7-4ABB-A783-C75FF454D306}"/>
    <cellStyle name="Millares [0]_!!!GO" xfId="4570" xr:uid="{045808A6-EEAF-48DE-86A6-1935B6DA6BE7}"/>
    <cellStyle name="Millares_!!!GO" xfId="4571" xr:uid="{4D00E8A0-F78C-4957-B31C-8FD72FC1FD97}"/>
    <cellStyle name="Milliers [0]_ PLAFONDANALY.xls" xfId="4572" xr:uid="{CCB4352F-0397-42F6-93E7-9F7A2EA7D325}"/>
    <cellStyle name="Milliers_ PLAFONDANALY.xls" xfId="4573" xr:uid="{05EDB6E8-AD5F-4732-A0A2-97F261DCD147}"/>
    <cellStyle name="Model" xfId="4574" xr:uid="{6F78B298-62D1-49E1-8E1E-13236DB62A7F}"/>
    <cellStyle name="Moeda [0]_1+11X2+10" xfId="4575" xr:uid="{E08B2162-6A2F-4593-BF46-FA0C4501F27C}"/>
    <cellStyle name="Moeda_1+11X2+10" xfId="4576" xr:uid="{303AE02C-44B7-413F-88BD-4693EA208AC8}"/>
    <cellStyle name="Moneda [0]_!!!GO" xfId="4577" xr:uid="{5F9A3023-B617-4139-AEAA-683E750C1A46}"/>
    <cellStyle name="Moneda_!!!GO" xfId="4578" xr:uid="{A8EC1DA3-7937-47D4-AF1D-07252FA4085B}"/>
    <cellStyle name="Monétaire [0]_ PLAFONDANALY.xls" xfId="4579" xr:uid="{7BFA188C-991A-45B2-BB92-01B6F0AD8D1D}"/>
    <cellStyle name="Monétaire_ PLAFONDANALY.xls" xfId="4580" xr:uid="{BB228F86-5AD3-4C2A-B260-A91F20C68EF9}"/>
    <cellStyle name="Motivo" xfId="4581" xr:uid="{542B75A3-8052-4FB2-8AE9-10852F4C4616}"/>
    <cellStyle name="Neutra" xfId="4582" xr:uid="{3CEA8863-1047-4E8A-8CE5-7BA0580A99D3}"/>
    <cellStyle name="Neutra 2" xfId="4583" xr:uid="{31109697-76DF-4039-8422-EBEA05DEA544}"/>
    <cellStyle name="Neutra 2 2" xfId="4584" xr:uid="{C1555758-4EA5-4958-9197-F877FEDB4EC0}"/>
    <cellStyle name="Neutra 2 2 2" xfId="4585" xr:uid="{6FFE468C-8534-4FE7-9323-D3537631F075}"/>
    <cellStyle name="Neutra 2 2 3" xfId="4586" xr:uid="{7CB69E1B-2ED0-45CA-8778-8CB31D90E408}"/>
    <cellStyle name="Neutra 2 3" xfId="4587" xr:uid="{3143E941-A5C6-45BA-8A05-0033BC926A86}"/>
    <cellStyle name="Neutra 2 3 2" xfId="4588" xr:uid="{41F4ACCC-D979-4A7F-8D31-B2800B9F1E4F}"/>
    <cellStyle name="Neutra 2 4" xfId="4589" xr:uid="{086618F4-16FB-4B77-B049-69A48C55C825}"/>
    <cellStyle name="Neutral 2" xfId="4591" xr:uid="{47AFCA25-E706-443E-8086-4E9CA8122FB1}"/>
    <cellStyle name="Neutral 3" xfId="4590" xr:uid="{AD0823F2-D62A-40E1-994D-754EB4416743}"/>
    <cellStyle name="Neutrale 2" xfId="4592" xr:uid="{64FFCBB4-CCA6-49F8-B87D-1D9926CD448B}"/>
    <cellStyle name="Neutrale 2 2" xfId="4593" xr:uid="{1A3CE801-C124-40DA-A58B-3E07B34E8069}"/>
    <cellStyle name="Neutrale 2 2 2" xfId="4594" xr:uid="{E8DC896B-1EE1-41CE-8F0E-ABA91AC18D5E}"/>
    <cellStyle name="Neutrale 2 2 3" xfId="4595" xr:uid="{F3C82D20-D16B-498F-91FA-DE0EAC561DF0}"/>
    <cellStyle name="Neutrale 2 3" xfId="4596" xr:uid="{05FB4A7A-F588-498A-9279-0037AA6323C3}"/>
    <cellStyle name="Neutrale 2 3 2" xfId="4597" xr:uid="{2CC6FF51-4A05-4321-AD63-5BAFA15109E9}"/>
    <cellStyle name="Neutrale 2 4" xfId="4598" xr:uid="{75A7F9ED-A8DC-4D04-827F-944EDE0E91E1}"/>
    <cellStyle name="Neutrale 2 5" xfId="4599" xr:uid="{05A07D9D-6D80-42BE-8C86-474F2FA15F62}"/>
    <cellStyle name="Neutrale 2 6" xfId="6010" xr:uid="{29D261F1-9999-4430-B8BA-A13EE74A6623}"/>
    <cellStyle name="No-definido" xfId="4600" xr:uid="{189E5BFB-3112-4C42-AB6A-4B228CE5F0F0}"/>
    <cellStyle name="NoEntry" xfId="4601" xr:uid="{71AF6F0D-0326-45EA-99A4-0F037949DBEA}"/>
    <cellStyle name="NoEntry 2" xfId="4602" xr:uid="{D5243BE5-58E4-4EE1-8609-795EC7F0D9EE}"/>
    <cellStyle name="NoEntry 2 2" xfId="10516" xr:uid="{EC2EB2A8-FD47-433F-9766-F649DC092F31}"/>
    <cellStyle name="NoEntry 2 2 2" xfId="17560" xr:uid="{18C73F4E-B154-4E1B-A728-E6E2C649E8D1}"/>
    <cellStyle name="NoEntry 2 2 2 2" xfId="29929" xr:uid="{71677319-D935-45F4-8FC4-7B6CD42E84EF}"/>
    <cellStyle name="NoEntry 2 2 3" xfId="23258" xr:uid="{E4C710EE-F768-4692-B8A4-1D93F45AA3FC}"/>
    <cellStyle name="NoEntry 2 3" xfId="12363" xr:uid="{0014841A-7CF1-485D-9097-FE846FCB3276}"/>
    <cellStyle name="NoEntry 2 3 2" xfId="18866" xr:uid="{3BCC9136-89C0-40A4-ABB5-B069A9D0164C}"/>
    <cellStyle name="NoEntry 2 3 2 2" xfId="31231" xr:uid="{C88B5604-798C-4931-B4FE-96DDF2831BD7}"/>
    <cellStyle name="NoEntry 2 3 3" xfId="25058" xr:uid="{2A606D28-4ED9-4C63-8F09-F157A8175421}"/>
    <cellStyle name="NoEntry 2 4" xfId="13448" xr:uid="{B335CF54-7677-4E82-B50A-9D40996BFF17}"/>
    <cellStyle name="NoEntry 2 4 2" xfId="26134" xr:uid="{EB630455-24BB-4244-9E9C-29AEC45797B1}"/>
    <cellStyle name="NoEntry 3" xfId="4603" xr:uid="{3A9597FE-6BB3-4474-9DB1-BCB807485F2E}"/>
    <cellStyle name="NoEntry 3 2" xfId="10517" xr:uid="{CDED411D-F978-4961-8EF3-FF70A0AC0CFC}"/>
    <cellStyle name="NoEntry 3 2 2" xfId="17561" xr:uid="{2CC605BA-2624-411A-8207-6FF7F293E385}"/>
    <cellStyle name="NoEntry 3 2 2 2" xfId="29930" xr:uid="{FE4CF742-CA98-4AF5-9EB7-D6235EDE0308}"/>
    <cellStyle name="NoEntry 3 2 3" xfId="23259" xr:uid="{05597972-88AE-44E1-9783-51AB2DB81C7D}"/>
    <cellStyle name="NoEntry 3 3" xfId="12364" xr:uid="{3C755021-7A61-4343-9C0C-C44E7D17D904}"/>
    <cellStyle name="NoEntry 3 3 2" xfId="18867" xr:uid="{D5A77C40-FEE2-4D3F-9929-7BC1C8051418}"/>
    <cellStyle name="NoEntry 3 3 2 2" xfId="31232" xr:uid="{DE54950A-C080-4A72-9524-51CAD40FA7C4}"/>
    <cellStyle name="NoEntry 3 3 3" xfId="25059" xr:uid="{C3F39DB5-42A7-4291-9ADD-DB0231B9F2D6}"/>
    <cellStyle name="NoEntry 3 4" xfId="13449" xr:uid="{4286B81C-9682-48C8-97DC-44FAB932737A}"/>
    <cellStyle name="NoEntry 3 4 2" xfId="26135" xr:uid="{D2F8248E-6B49-4745-855A-6C79C912D252}"/>
    <cellStyle name="NoEntry 4" xfId="10515" xr:uid="{6D116398-4F72-46AF-8512-69F4F09DDA59}"/>
    <cellStyle name="NoEntry 4 2" xfId="17559" xr:uid="{4F2E5AD5-6EB7-4060-8AF0-03D97EF0243E}"/>
    <cellStyle name="NoEntry 4 2 2" xfId="29928" xr:uid="{8F6DF388-3CF8-427A-8895-4524E02AEFBC}"/>
    <cellStyle name="NoEntry 4 3" xfId="23257" xr:uid="{8F540917-868C-448B-B668-6E19FA3C2B30}"/>
    <cellStyle name="NoEntry 5" xfId="11543" xr:uid="{1C2C04CC-C89A-4BE3-8F11-DB83646DD85C}"/>
    <cellStyle name="NoEntry 5 2" xfId="18489" xr:uid="{05AEC40B-EE61-46D0-93BE-879A8F987B90}"/>
    <cellStyle name="NoEntry 5 2 2" xfId="30854" xr:uid="{8FA05F14-4F7C-468C-B0E5-CD1616346874}"/>
    <cellStyle name="NoEntry 5 3" xfId="24241" xr:uid="{38E10AD3-DA33-43BE-BF14-77B4FCDE19AD}"/>
    <cellStyle name="NoEntry 6" xfId="13447" xr:uid="{9BD4ABB1-B5B0-42EF-8C01-2263B8E70D9E}"/>
    <cellStyle name="NoEntry 6 2" xfId="26133" xr:uid="{F8142905-693E-4F96-B80A-AEC18CB6BCA3}"/>
    <cellStyle name="Non d‚fini" xfId="4604" xr:uid="{0C5C7AF8-1ACD-4AF8-9636-78E643D4A862}"/>
    <cellStyle name="Non défini" xfId="4605" xr:uid="{4784FF6E-77D7-492B-A5BE-66CF95B799BE}"/>
    <cellStyle name="Non_definito" xfId="4606" xr:uid="{7C4204B9-4C09-488C-B752-B5D86D73E5FC}"/>
    <cellStyle name="Norm. - Stile1" xfId="4607" xr:uid="{E7529C3F-01B3-49C6-97CF-426B31076200}"/>
    <cellStyle name="Normaìe_P645 (2)" xfId="4608" xr:uid="{64ACDAE5-ECF2-4BED-8588-C9073732460A}"/>
    <cellStyle name="Normal" xfId="0" builtinId="0"/>
    <cellStyle name="Normal - Style1" xfId="4609" xr:uid="{2CB492BA-605E-4377-AA30-A5B460B7AEA5}"/>
    <cellStyle name="Normal 10" xfId="4610" xr:uid="{2E0A17C5-8290-46F0-96BC-22AEB7B48E9F}"/>
    <cellStyle name="Normal 10 2" xfId="4611" xr:uid="{5B7DB58A-E760-4FC5-BD7A-0CF2A9CBC5E6}"/>
    <cellStyle name="Normal 10 2 2" xfId="4612" xr:uid="{621287DC-DE29-4B98-8E6C-498C36A09CCD}"/>
    <cellStyle name="Normal 10 2 3" xfId="4613" xr:uid="{306012E1-C379-4373-A7BF-1DD089A111F4}"/>
    <cellStyle name="Normal 10 3" xfId="4614" xr:uid="{D91E7EEC-FEB3-45AE-8BEB-BE7208447DB6}"/>
    <cellStyle name="Normal 10 3 2" xfId="4615" xr:uid="{80EFFE06-F2A6-42A4-898E-45D160BBB5DD}"/>
    <cellStyle name="Normal 10 4" xfId="4616" xr:uid="{D2D53834-57C0-487F-8204-CA872A3B5312}"/>
    <cellStyle name="Normal 11" xfId="4617" xr:uid="{0ACB18DC-7D55-46EE-B5A3-7AECDD10D0E4}"/>
    <cellStyle name="Normal 11 2" xfId="4618" xr:uid="{52A754E6-4679-419F-B43E-4F97FCA3207F}"/>
    <cellStyle name="Normal 11 2 2" xfId="4619" xr:uid="{91B51748-C9D9-4B63-A455-D51B280BC093}"/>
    <cellStyle name="Normal 11 2 3" xfId="4620" xr:uid="{BD71C770-470D-42CF-983A-D77A78E9CBD0}"/>
    <cellStyle name="Normal 11 3" xfId="4621" xr:uid="{E9B8FBBC-1FD0-4467-AD33-39688FD9DD57}"/>
    <cellStyle name="Normal 11 3 2" xfId="4622" xr:uid="{EF846C1D-6708-4898-AC2F-7B68536E227D}"/>
    <cellStyle name="Normal 11 4" xfId="4623" xr:uid="{38330316-8061-4B13-80E5-4204BD8738CC}"/>
    <cellStyle name="Normal 12" xfId="4624" xr:uid="{068D07A0-6274-45D4-A07A-86D0BD2CDCC3}"/>
    <cellStyle name="Normal 12 2" xfId="4625" xr:uid="{CDD84877-B55C-47BC-8572-1025AC5B5419}"/>
    <cellStyle name="Normal 12 2 2" xfId="4626" xr:uid="{15C41240-80C9-43A6-92B6-FE28B274EC64}"/>
    <cellStyle name="Normal 12 2 3" xfId="4627" xr:uid="{4F4B0844-7814-47AC-B48D-97A09F8EC4F2}"/>
    <cellStyle name="Normal 12 3" xfId="4628" xr:uid="{9B242192-BEC2-4907-9A7D-AA2FE304DB1F}"/>
    <cellStyle name="Normal 12 3 2" xfId="4629" xr:uid="{E646510B-CD61-4E57-9C76-CF76D391DFF7}"/>
    <cellStyle name="Normal 12 4" xfId="4630" xr:uid="{A34A4CFC-3003-4891-BFA5-2B93B7BA3DAD}"/>
    <cellStyle name="Normal 13" xfId="4631" xr:uid="{D02B015B-4C26-430D-A640-0215EC8AD501}"/>
    <cellStyle name="Normal 13 2" xfId="4632" xr:uid="{0E13CC25-9329-4557-8960-33E17F441530}"/>
    <cellStyle name="Normal 13 2 2" xfId="4633" xr:uid="{93ED9DF5-A229-4C40-9C36-33F0AF52E282}"/>
    <cellStyle name="Normal 13 2 3" xfId="4634" xr:uid="{775DC87D-88F8-4EA1-AB7B-BDAF3E66EC27}"/>
    <cellStyle name="Normal 13 3" xfId="4635" xr:uid="{79264BDB-D240-4C0E-AD73-0FF1B4789EEC}"/>
    <cellStyle name="Normal 13 3 2" xfId="4636" xr:uid="{4D57A58B-80D7-4C0E-BCFB-F825440449D2}"/>
    <cellStyle name="Normal 13 4" xfId="4637" xr:uid="{C52EDA4A-A34C-4B71-B3CF-0B802CEDDDB9}"/>
    <cellStyle name="Normal 14" xfId="5972" xr:uid="{F9AC3F1B-C94F-469B-857F-A6013C285103}"/>
    <cellStyle name="Normal 15" xfId="5978" xr:uid="{EAF72433-C2A5-4FD0-9680-42B461ADE395}"/>
    <cellStyle name="Normal 16" xfId="5981" xr:uid="{C7465274-4B47-4E40-B7A6-4C8A651BE574}"/>
    <cellStyle name="Normal 17" xfId="5984" xr:uid="{0AD95D82-C088-494E-86B9-70F94EA694D6}"/>
    <cellStyle name="Normal 18" xfId="5987" xr:uid="{0DD50525-AD1C-4049-B92F-2740F3459AED}"/>
    <cellStyle name="Normal 19" xfId="5990" xr:uid="{482966E4-F70B-4BAA-A6D5-85F074CD6EE8}"/>
    <cellStyle name="Normal 2" xfId="4638" xr:uid="{17C7824A-C92B-4236-BF72-5272314DE33A}"/>
    <cellStyle name="Normal 2 2" xfId="4639" xr:uid="{15A0A1A6-5E1F-4C6F-897F-75406B545000}"/>
    <cellStyle name="Normal 2 2 2" xfId="4640" xr:uid="{CABE9240-A939-46E1-8A89-0B14FD2CA30F}"/>
    <cellStyle name="Normal 2 2 2 2" xfId="4641" xr:uid="{E0275AD6-7116-4084-8E71-251E1AF09A23}"/>
    <cellStyle name="Normal 2 2 2 3" xfId="4642" xr:uid="{033773B0-2425-4129-BD49-B8A78CC29ACB}"/>
    <cellStyle name="Normal 2 2 3" xfId="4643" xr:uid="{E896BC63-9577-499B-B272-BAA783D1602E}"/>
    <cellStyle name="Normal 2 2 3 2" xfId="4644" xr:uid="{3D4F8EF4-FCBF-4011-B1AD-E2609B1A48AF}"/>
    <cellStyle name="Normal 2 2 4" xfId="4645" xr:uid="{F29FD710-8933-4241-9C98-5FB020E95074}"/>
    <cellStyle name="Normal 2 2 5" xfId="4646" xr:uid="{4CC08F90-9233-4FFC-8A19-CD322721432F}"/>
    <cellStyle name="Normal 2 3" xfId="4647" xr:uid="{23954453-E10F-4015-B5CC-EA25E8FA05A8}"/>
    <cellStyle name="Normal 2 3 2" xfId="4648" xr:uid="{4F5C44B3-408E-4F6D-A36D-E9BEFDE5D8DB}"/>
    <cellStyle name="Normal 2 3 2 2" xfId="4649" xr:uid="{4C1D9C3E-AAAE-493C-BFE0-578C0AF4D851}"/>
    <cellStyle name="Normal 2 3 2 3" xfId="4650" xr:uid="{C31BEBB9-74A9-419D-8AE7-484EE8678962}"/>
    <cellStyle name="Normal 2 3 3" xfId="4651" xr:uid="{B762AA2D-3A82-4830-9A87-8CB0E5929C59}"/>
    <cellStyle name="Normal 2 3 3 2" xfId="4652" xr:uid="{06B0AD1F-E524-4211-B114-C51912FC9184}"/>
    <cellStyle name="Normal 2 3 4" xfId="4653" xr:uid="{A3F4E319-010A-425A-BDB5-F082D9C0D62D}"/>
    <cellStyle name="Normal 2 3 5" xfId="4654" xr:uid="{9A5A52E8-F7E4-49F4-B0E6-019A2F056AC4}"/>
    <cellStyle name="Normal 2 4" xfId="4655" xr:uid="{DE7D2055-1323-4058-8CFD-8CDE63843C36}"/>
    <cellStyle name="Normal 2 4 2" xfId="4656" xr:uid="{28B68251-A1CC-419D-B351-29EB9467FCF6}"/>
    <cellStyle name="Normal 2 4 2 2" xfId="4657" xr:uid="{F889C13C-2376-4333-8C03-294C4F7B8C90}"/>
    <cellStyle name="Normal 2 4 2 3" xfId="4658" xr:uid="{D212EB69-F3B4-4BBA-96DF-E6A8B2FD2225}"/>
    <cellStyle name="Normal 2 4 3" xfId="4659" xr:uid="{CE9A2DCF-73F4-4C58-97D5-0E16BF08CD4A}"/>
    <cellStyle name="Normal 2 4 3 2" xfId="4660" xr:uid="{327FC7DE-FEC8-4EAA-8D3F-ACA20C2068AF}"/>
    <cellStyle name="Normal 2 4 4" xfId="4661" xr:uid="{74C18F9B-1328-445A-805D-A644E0D1C5EC}"/>
    <cellStyle name="Normal 2 4 5" xfId="4662" xr:uid="{E804C03E-62BE-4432-B475-1E289A345152}"/>
    <cellStyle name="Normal 2 5" xfId="4663" xr:uid="{ECC5EB5F-83DF-4F98-B7DE-1EB17AD98F3F}"/>
    <cellStyle name="Normal 2 5 2" xfId="4664" xr:uid="{CF66AC63-882A-4DCE-BD0D-B3E9D78A0F60}"/>
    <cellStyle name="Normal 2 5 3" xfId="4665" xr:uid="{F97BAA07-03F4-4BCB-BE59-17B59CA727BA}"/>
    <cellStyle name="Normal 2 6" xfId="4666" xr:uid="{71AAB4F0-6AC4-4027-9798-C81752D16E74}"/>
    <cellStyle name="Normal 2 6 2" xfId="4667" xr:uid="{29568846-3DCC-4BAC-B41E-E2476BB97356}"/>
    <cellStyle name="Normal 2 7" xfId="4668" xr:uid="{131C5AE5-389D-4458-8D55-BC6A1B5F24E9}"/>
    <cellStyle name="Normal 2 8" xfId="4669" xr:uid="{B1B8D7D0-FF62-426E-B3A2-431B67BEB40D}"/>
    <cellStyle name="Normal 2 9" xfId="4670" xr:uid="{6001A5A8-7CF8-4360-8063-E4A233F02F42}"/>
    <cellStyle name="Normal 20" xfId="5993" xr:uid="{7130CA31-9F67-4FFA-8FD9-259BE899B238}"/>
    <cellStyle name="Normal 21" xfId="6023" xr:uid="{EEC75410-1C7A-4861-84D2-34ED8EE4B6B4}"/>
    <cellStyle name="Normal 22" xfId="6034" xr:uid="{185BA6C7-C4D6-4082-9CCE-360001EBD802}"/>
    <cellStyle name="Normal 23" xfId="6037" xr:uid="{44191CDE-480A-4036-8EF8-0A1C6EBA8DDA}"/>
    <cellStyle name="Normal 24" xfId="6041" xr:uid="{036C1E0A-311B-47F7-BA62-4B0C7195DB81}"/>
    <cellStyle name="Normal 25" xfId="6027" xr:uid="{F51B1584-193F-4584-BCD2-0E0B9540C4C5}"/>
    <cellStyle name="Normal 26" xfId="11313" xr:uid="{65B10A46-40E0-4934-8E4D-70DC3A11D2B9}"/>
    <cellStyle name="Normal 27" xfId="11455" xr:uid="{A3DD79CF-20ED-4B67-9CC2-9CC38D07D020}"/>
    <cellStyle name="Normal 28" xfId="11552" xr:uid="{56958BC7-AC76-48D4-BB57-586E7CCFA102}"/>
    <cellStyle name="Normal 29" xfId="13197" xr:uid="{C2A4B55D-1753-4AC4-A7EB-27C833C3EABF}"/>
    <cellStyle name="Normal 3" xfId="4671" xr:uid="{0CC474F3-FD3D-4BC4-915E-CF5F52CDE355}"/>
    <cellStyle name="Normal 3 2" xfId="4672" xr:uid="{B8B83094-183D-4D6E-B75B-6E9B5E393F77}"/>
    <cellStyle name="Normal 3 2 2" xfId="4673" xr:uid="{D693A8D9-E135-4603-9B75-5D862D6936FA}"/>
    <cellStyle name="Normal 3 2 2 2" xfId="4674" xr:uid="{D5649459-FE68-485F-850E-BC44A75F480E}"/>
    <cellStyle name="Normal 3 2 2 3" xfId="4675" xr:uid="{3C0EC0F6-1583-4217-855A-752BEB1D5F0E}"/>
    <cellStyle name="Normal 3 2 3" xfId="4676" xr:uid="{675AA0FC-78FF-4ACD-91C3-CB8BF136F09C}"/>
    <cellStyle name="Normal 3 2 3 2" xfId="4677" xr:uid="{F19F2CAD-7327-4B05-B972-C01686FE6F39}"/>
    <cellStyle name="Normal 3 2 4" xfId="4678" xr:uid="{2467D457-9042-4438-9A14-7669968CEAC0}"/>
    <cellStyle name="Normal 3 2 5" xfId="4679" xr:uid="{1614EED9-7652-46AF-BF63-8B4A6DBBEDF3}"/>
    <cellStyle name="Normal 3 2 6" xfId="4680" xr:uid="{805E4A5E-D9A9-420B-90F9-7E91EA6CBFF4}"/>
    <cellStyle name="Normal 3 3" xfId="4681" xr:uid="{0D380C58-AD03-4F47-B47F-3FB8DC2170FF}"/>
    <cellStyle name="Normal 3 3 2" xfId="4682" xr:uid="{62D04E78-D703-420F-B5E3-9405D1B17DF6}"/>
    <cellStyle name="Normal 3 3 3" xfId="4683" xr:uid="{EB0FBE13-9ECE-4367-8CBE-873E1D821CD5}"/>
    <cellStyle name="Normal 3 3 4" xfId="4684" xr:uid="{AA75CCF6-B4AF-40DC-BC8F-A1237782FA8B}"/>
    <cellStyle name="Normal 3 4" xfId="4685" xr:uid="{F63530F6-CB22-467A-954A-C669389ECAB5}"/>
    <cellStyle name="Normal 3 4 2" xfId="4686" xr:uid="{7D36F84D-C2D3-4208-9B46-340E17177D92}"/>
    <cellStyle name="Normal 3 4 3" xfId="4687" xr:uid="{D68191D0-0FA9-46C4-9CBD-5409663F1DED}"/>
    <cellStyle name="Normal 3 5" xfId="4688" xr:uid="{7B055CAF-A576-4747-8D21-629886CB4E0D}"/>
    <cellStyle name="Normal 3 6" xfId="4689" xr:uid="{37CF418A-64C6-4DF9-973D-6FB471076347}"/>
    <cellStyle name="Normal 3 7" xfId="19132" xr:uid="{623F1267-706A-4517-9B90-41486A3E1BB0}"/>
    <cellStyle name="Normal 3_FX_IR reports_3rev_2012FiatChrysler" xfId="13472" xr:uid="{3F08FBE8-56D9-4023-AF39-475160E1EB23}"/>
    <cellStyle name="Normal 30" xfId="11257" xr:uid="{818ECBAB-FB20-433F-90F3-9164DB4B1924}"/>
    <cellStyle name="Normal 31" xfId="13153" xr:uid="{4F61608E-CA31-42A9-86E9-79A925ED9691}"/>
    <cellStyle name="Normal 32" xfId="11187" xr:uid="{7D5E8FA6-2385-4423-B870-AAB176286ADE}"/>
    <cellStyle name="Normal 33" xfId="13338" xr:uid="{8B741986-B657-4FDF-9F74-B322044329F0}"/>
    <cellStyle name="Normal 34" xfId="18978" xr:uid="{843CEC23-FE13-4AFD-824C-E921AD9A65AD}"/>
    <cellStyle name="Normal 35" xfId="18983" xr:uid="{78C8AD75-0FF3-4E3C-ABC5-93DA55B1CE10}"/>
    <cellStyle name="Normal 36" xfId="18984" xr:uid="{98DC6495-6743-46CE-AEB9-D7EE3E1ECCDC}"/>
    <cellStyle name="Normal 37" xfId="18981" xr:uid="{EDE494E6-C7B7-4F5E-B5C2-5686BF775742}"/>
    <cellStyle name="Normal 38" xfId="18980" xr:uid="{5C11E66D-B07C-4211-9738-D7AF72C30914}"/>
    <cellStyle name="Normal 39" xfId="18986" xr:uid="{DA357D6D-630B-4BA6-A426-07089FEBAEC6}"/>
    <cellStyle name="Normal 4" xfId="4690" xr:uid="{DD15F85B-BCC9-4713-A93F-1F5C4FDA7839}"/>
    <cellStyle name="Normal 4 2" xfId="4691" xr:uid="{24D80A4C-C0BF-4A94-B16A-AF1950A80101}"/>
    <cellStyle name="Normal 4 2 2" xfId="4692" xr:uid="{944F01E1-FB12-4338-B648-47141B7C1FD5}"/>
    <cellStyle name="Normal 4 2 2 2" xfId="4693" xr:uid="{75BFA7A3-0295-46A6-BAD6-E8C219CAA33D}"/>
    <cellStyle name="Normal 4 2 2 3" xfId="4694" xr:uid="{012467D9-BAF3-4654-B0BB-9E984F537E2A}"/>
    <cellStyle name="Normal 4 2 3" xfId="4695" xr:uid="{D9DEED29-A6B4-40FB-8843-36F25514532E}"/>
    <cellStyle name="Normal 4 2 3 2" xfId="4696" xr:uid="{2A1E9293-E4B8-4081-843B-1C82019D3F7F}"/>
    <cellStyle name="Normal 4 2 4" xfId="4697" xr:uid="{2D753C3C-B1BC-446F-9809-BBC4603CD3CA}"/>
    <cellStyle name="Normal 4 2 5" xfId="4698" xr:uid="{D6820AC1-4A9A-4B6A-AC92-F9F002FA3D65}"/>
    <cellStyle name="Normal 4 2 6" xfId="4699" xr:uid="{760398EA-5355-42AC-88D6-49338DC4F086}"/>
    <cellStyle name="Normal 4 3" xfId="4700" xr:uid="{19F53C2E-275A-4787-8CD4-8FB047CA9F31}"/>
    <cellStyle name="Normal 4 3 2" xfId="4701" xr:uid="{7B1141AA-5E47-401B-9E9B-7DE2D67B3BE2}"/>
    <cellStyle name="Normal 4 3 3" xfId="4702" xr:uid="{0021626D-A193-43A0-B524-943F799CACFB}"/>
    <cellStyle name="Normal 4 3 4" xfId="4703" xr:uid="{67737F4F-FB14-476D-9E48-EC87840595AA}"/>
    <cellStyle name="Normal 4 4" xfId="4704" xr:uid="{4FDB527F-B619-4261-87F7-33C1E299795D}"/>
    <cellStyle name="Normal 4 4 2" xfId="4705" xr:uid="{B1F8AC50-D260-4FCD-A172-A35173F95DC1}"/>
    <cellStyle name="Normal 4 4 3" xfId="4706" xr:uid="{8B198742-18A8-4DB6-8135-14E6FA99694E}"/>
    <cellStyle name="Normal 4 5" xfId="4707" xr:uid="{77137C51-C6F2-4CEA-8276-9F0B4151010D}"/>
    <cellStyle name="Normal 4 6" xfId="4708" xr:uid="{2C25D45E-E06C-4BF8-8992-F3A4C2187917}"/>
    <cellStyle name="Normal 4 7" xfId="13473" xr:uid="{3F4C5B99-E70B-4D5B-B229-361A721B8158}"/>
    <cellStyle name="Normal 40" xfId="18988" xr:uid="{92BF6618-4AC2-4737-91A0-E46FD1394487}"/>
    <cellStyle name="Normal 41" xfId="18990" xr:uid="{F216E1AB-6375-4C60-8623-828BAFDBEB48}"/>
    <cellStyle name="Normal 42" xfId="18992" xr:uid="{A5A53FF6-48E1-46ED-974C-FDF0E067AD7C}"/>
    <cellStyle name="Normal 43" xfId="18994" xr:uid="{F316BC12-D137-4DF6-B1D4-6B8C9E712AB1}"/>
    <cellStyle name="Normal 44" xfId="18996" xr:uid="{CEF22733-BDC0-474D-AF52-3E70C5D9B6BB}"/>
    <cellStyle name="Normal 45" xfId="18998" xr:uid="{28303DD5-EA94-4A91-B758-4EC43A5BD467}"/>
    <cellStyle name="Normal 46" xfId="19000" xr:uid="{B46C449B-36FD-4CC4-8A81-5B6778919CF0}"/>
    <cellStyle name="Normal 47" xfId="19002" xr:uid="{D82D8B05-AF78-4E49-8980-60475E205786}"/>
    <cellStyle name="Normal 48" xfId="19110" xr:uid="{75B9B452-696B-4CFC-A399-8C8422882D19}"/>
    <cellStyle name="Normal 49" xfId="19105" xr:uid="{C948EAB3-D777-4A5B-8929-7F3CD98C44D3}"/>
    <cellStyle name="Normal 5" xfId="4709" xr:uid="{CE9DEEF4-0298-4A83-9A41-33497B9FFF9D}"/>
    <cellStyle name="Normal 5 2" xfId="4710" xr:uid="{E03E315E-1F1E-41BB-B4D8-67F2B0AC15F6}"/>
    <cellStyle name="Normal 5 2 2" xfId="4711" xr:uid="{6A409135-1194-469B-A0C8-31A035973550}"/>
    <cellStyle name="Normal 5 2 2 2" xfId="4712" xr:uid="{200158F0-BAE7-4FAF-A20F-EDD55F74DFF8}"/>
    <cellStyle name="Normal 5 2 2 3" xfId="4713" xr:uid="{C413F28F-4155-4A29-B125-ECD8B90ABA10}"/>
    <cellStyle name="Normal 5 2 3" xfId="4714" xr:uid="{8AFE3472-183B-4899-AD17-6FDA261BD52A}"/>
    <cellStyle name="Normal 5 2 3 2" xfId="4715" xr:uid="{B63EE20E-8DBD-4CF2-8A41-7B0E007F2B80}"/>
    <cellStyle name="Normal 5 2 4" xfId="4716" xr:uid="{2A3B80D9-9EED-4BAE-B94F-D8ED55EBF34C}"/>
    <cellStyle name="Normal 5 2 5" xfId="4717" xr:uid="{DAB1B737-EE28-41AB-9EDD-54615D4FCB4B}"/>
    <cellStyle name="Normal 5 3" xfId="4718" xr:uid="{2A786818-6E26-4C21-8EAE-DEC4B3A2E0E6}"/>
    <cellStyle name="Normal 5 3 2" xfId="4719" xr:uid="{9310424B-AD8A-4E12-969B-C42674D255B6}"/>
    <cellStyle name="Normal 5 3 3" xfId="4720" xr:uid="{156C6537-2519-41C6-BA53-18589FE9642A}"/>
    <cellStyle name="Normal 5 4" xfId="4721" xr:uid="{54CCDE71-5549-4724-8475-1902551A26B3}"/>
    <cellStyle name="Normal 5 4 2" xfId="4722" xr:uid="{740BF28B-EC56-4936-8EE7-C1F5F850CA51}"/>
    <cellStyle name="Normal 5 5" xfId="4723" xr:uid="{EC06FA2D-3159-4292-AA4F-05790B66DF6C}"/>
    <cellStyle name="Normal 5 6" xfId="4724" xr:uid="{BE89CB9C-9F28-4373-B741-D7E9486B4A27}"/>
    <cellStyle name="Normal 50" xfId="19021" xr:uid="{AEFD293E-2043-41B2-B6CF-22A9BD8466C4}"/>
    <cellStyle name="Normal 51" xfId="19040" xr:uid="{FE217D8E-0D40-4719-9F41-F53F53DB28B0}"/>
    <cellStyle name="Normal 52" xfId="19091" xr:uid="{AC308163-EE13-45AB-A094-4CE3BD4946DB}"/>
    <cellStyle name="Normal 6" xfId="4725" xr:uid="{FC0A7A97-4745-4C99-87C3-E1D7AD82C431}"/>
    <cellStyle name="Normal 6 2" xfId="4726" xr:uid="{B5C25DF0-6CFE-460E-81D9-A650365DBF60}"/>
    <cellStyle name="Normal 6 2 2" xfId="4727" xr:uid="{A7FBC0CC-723E-4BF0-9CDB-27F7FD28B4EF}"/>
    <cellStyle name="Normal 6 2 2 2" xfId="4728" xr:uid="{248F6329-28CA-4C3A-A6D5-3DAFA2829906}"/>
    <cellStyle name="Normal 6 2 2 3" xfId="4729" xr:uid="{C71C58F1-A8A1-47E7-951B-1FDE75F299C8}"/>
    <cellStyle name="Normal 6 2 3" xfId="4730" xr:uid="{79193228-A63C-4F44-A130-AF7E7EC7312D}"/>
    <cellStyle name="Normal 6 2 3 2" xfId="4731" xr:uid="{2119B83C-BFC6-48A0-BE24-47A1FFA247DF}"/>
    <cellStyle name="Normal 6 2 4" xfId="4732" xr:uid="{9CD73736-B387-4179-985E-643B1C93749C}"/>
    <cellStyle name="Normal 6 3" xfId="4733" xr:uid="{A9458FC8-4F3B-428C-9C9E-C3BD005DAE3F}"/>
    <cellStyle name="Normal 6 3 2" xfId="4734" xr:uid="{87826E8B-971A-4EB9-A4F6-E06976326212}"/>
    <cellStyle name="Normal 6 3 3" xfId="4735" xr:uid="{E8F7FDF7-26F0-494C-A627-7B5DC7407DB7}"/>
    <cellStyle name="Normal 6 4" xfId="4736" xr:uid="{4522E006-74E0-4575-A537-660DD73A3E8A}"/>
    <cellStyle name="Normal 6 4 2" xfId="4737" xr:uid="{8978550A-EFE4-453A-A1A5-03DDD887B931}"/>
    <cellStyle name="Normal 6 5" xfId="4738" xr:uid="{FCA0E9C5-2CE1-4C2E-89C9-E2D6F8BDA29B}"/>
    <cellStyle name="Normal 7" xfId="4739" xr:uid="{2EBA86DA-13BB-4EA3-B511-0D34C60BC0AF}"/>
    <cellStyle name="Normal 7 10" xfId="13470" xr:uid="{AF0F4185-D590-401C-807B-D7AF809CB092}"/>
    <cellStyle name="Normal 7 2" xfId="4740" xr:uid="{A3432CF2-6070-401C-ACF1-E5EBEB3669B5}"/>
    <cellStyle name="Normal 7 2 2" xfId="4741" xr:uid="{87E0E769-D7F5-4268-93E5-58B75D1A9B44}"/>
    <cellStyle name="Normal 7 2 2 2" xfId="4742" xr:uid="{2721F84B-5136-4829-8104-B204FDA605C6}"/>
    <cellStyle name="Normal 7 2 2 3" xfId="4743" xr:uid="{B899D471-FA42-421D-A61D-E47281CD6318}"/>
    <cellStyle name="Normal 7 2 3" xfId="4744" xr:uid="{ED883312-6C29-43A7-9C2D-DC967BE95A91}"/>
    <cellStyle name="Normal 7 2 3 2" xfId="4745" xr:uid="{CA25D178-F366-4C2C-8952-1932FFD9E101}"/>
    <cellStyle name="Normal 7 2 4" xfId="4746" xr:uid="{6EA24E61-ED0F-4019-912D-7F939CC75D6B}"/>
    <cellStyle name="Normal 7 2 5" xfId="4747" xr:uid="{D8F2336D-8E3E-4581-9B2A-B6677E03BF71}"/>
    <cellStyle name="Normal 7 3" xfId="4748" xr:uid="{F901457F-47DF-450E-B484-0E77900DFED4}"/>
    <cellStyle name="Normal 7 3 2" xfId="4749" xr:uid="{F52DCD31-B4BA-4E98-9E28-92F3DEE2C9A6}"/>
    <cellStyle name="Normal 7 3 2 2" xfId="4750" xr:uid="{1FFE7786-EDD7-48B4-85FF-FC79CE92755B}"/>
    <cellStyle name="Normal 7 3 2 3" xfId="4751" xr:uid="{4A7649E6-DD0F-4B13-8413-A9C52F83026B}"/>
    <cellStyle name="Normal 7 3 3" xfId="4752" xr:uid="{6278213F-B747-44B7-ACDA-3D8B6D66FFF9}"/>
    <cellStyle name="Normal 7 3 3 2" xfId="4753" xr:uid="{55316E9C-AFA2-43C5-909D-5A734E58AF2C}"/>
    <cellStyle name="Normal 7 3 4" xfId="4754" xr:uid="{0EDF254E-5623-486E-8464-9F9A7814B2D3}"/>
    <cellStyle name="Normal 7 4" xfId="4755" xr:uid="{05938DD6-9F38-4BE1-9BDB-2E8330C4AF55}"/>
    <cellStyle name="Normal 7 4 2" xfId="4756" xr:uid="{849D3DA0-583B-4786-B53E-74D13BB4796E}"/>
    <cellStyle name="Normal 7 4 2 2" xfId="4757" xr:uid="{6C184A7B-BBB7-493E-AC6D-72C8CB8AA5CF}"/>
    <cellStyle name="Normal 7 4 2 3" xfId="4758" xr:uid="{8A43B082-3C70-4344-9DEF-BD16D01EFB2E}"/>
    <cellStyle name="Normal 7 4 3" xfId="4759" xr:uid="{5777426A-5068-4BD7-8A7D-0295B646C7AE}"/>
    <cellStyle name="Normal 7 4 3 2" xfId="4760" xr:uid="{0DA06AD0-06AF-40DB-AF56-E0D0089F9622}"/>
    <cellStyle name="Normal 7 4 4" xfId="4761" xr:uid="{32BAAA75-04A3-42FA-870C-82F923A3E453}"/>
    <cellStyle name="Normal 7 4 5" xfId="4762" xr:uid="{4F503D93-1D18-4846-9160-C1760F75902F}"/>
    <cellStyle name="Normal 7 5" xfId="4763" xr:uid="{6A2A6FFC-B72C-4EAF-ACD5-085347D8EC28}"/>
    <cellStyle name="Normal 7 5 2" xfId="4764" xr:uid="{FBA21723-22DC-4C7E-9123-8AF9E444E8A7}"/>
    <cellStyle name="Normal 7 5 3" xfId="4765" xr:uid="{F5A2FF24-4A8E-4636-A18D-883304BABE6D}"/>
    <cellStyle name="Normal 7 6" xfId="4766" xr:uid="{2D0568FD-DE81-4F5A-B338-E1FD027390E1}"/>
    <cellStyle name="Normal 7 6 2" xfId="4767" xr:uid="{98A71A91-C069-439C-AFCC-918E86797189}"/>
    <cellStyle name="Normal 7 7" xfId="4768" xr:uid="{F54D402F-C213-40C0-9CA9-2D8056EC4C54}"/>
    <cellStyle name="Normal 7 8" xfId="4769" xr:uid="{60F72051-71E9-4C29-9DC2-4C37D477A699}"/>
    <cellStyle name="Normal 7 9" xfId="10536" xr:uid="{5429070A-288B-4305-98F4-DBE2FBED3F06}"/>
    <cellStyle name="Normal 8" xfId="4770" xr:uid="{76716A93-F83A-46BD-AF21-2C1B2DC6E9C0}"/>
    <cellStyle name="Normal 8 2" xfId="4771" xr:uid="{3EDF0166-9AB6-4515-A8D6-0A3EA58BE363}"/>
    <cellStyle name="Normal 8 2 2" xfId="4772" xr:uid="{E7A5795C-5ACC-44A0-9167-418BFAB896A3}"/>
    <cellStyle name="Normal 8 2 2 2" xfId="4773" xr:uid="{3948DADB-D3DB-45EC-84F5-97D18C8C9AF0}"/>
    <cellStyle name="Normal 8 2 2 3" xfId="4774" xr:uid="{52067238-AF1E-48E4-8EE2-735EE208FFA7}"/>
    <cellStyle name="Normal 8 2 3" xfId="4775" xr:uid="{346A13EB-21B2-4DCD-878F-2D3F6FCE69D6}"/>
    <cellStyle name="Normal 8 2 3 2" xfId="4776" xr:uid="{62CE0B2D-5437-4F04-A881-A1A5832BE122}"/>
    <cellStyle name="Normal 8 2 4" xfId="4777" xr:uid="{7F1FDC80-651E-447A-9F9E-F42BB42EA4DD}"/>
    <cellStyle name="Normal 8 3" xfId="4778" xr:uid="{025EFA0D-DCF8-474F-BDE0-61C7965A868E}"/>
    <cellStyle name="Normal 8 3 2" xfId="4779" xr:uid="{11512E08-1F8E-4128-B4B9-08D2149657EE}"/>
    <cellStyle name="Normal 8 3 3" xfId="4780" xr:uid="{139731F8-952C-4061-BC6E-667AB664F318}"/>
    <cellStyle name="Normal 8 4" xfId="4781" xr:uid="{CCC24134-4A92-4CBB-A053-706A59AA2964}"/>
    <cellStyle name="Normal 8 4 2" xfId="4782" xr:uid="{E21D1240-DC8A-439E-821B-7D1FF782C11B}"/>
    <cellStyle name="Normal 8 5" xfId="4783" xr:uid="{6B5C372F-7B0C-493D-B096-BD0E79ED91A4}"/>
    <cellStyle name="Normal 9" xfId="4784" xr:uid="{DDAB5B1E-BC5E-4A54-89F6-8DB0B84A236E}"/>
    <cellStyle name="Normal 9 2" xfId="4785" xr:uid="{39BC4651-6E6E-4A0B-AA01-FEF620E8974B}"/>
    <cellStyle name="Normal 9 2 2" xfId="4786" xr:uid="{D62E6E7E-A573-4085-AF12-8B44FD1ABC27}"/>
    <cellStyle name="Normal 9 2 2 2" xfId="4787" xr:uid="{892DB657-0D06-4F6D-835E-BC04159781D4}"/>
    <cellStyle name="Normal 9 2 2 3" xfId="4788" xr:uid="{E610C2EE-F71A-477D-B19F-D54CBA9F2F6F}"/>
    <cellStyle name="Normal 9 2 3" xfId="4789" xr:uid="{361790A6-B3EA-4068-AE01-15A7E2579E48}"/>
    <cellStyle name="Normal 9 2 3 2" xfId="4790" xr:uid="{C35568E3-41EA-478C-B9CD-FB1827296143}"/>
    <cellStyle name="Normal 9 2 4" xfId="4791" xr:uid="{637BE57F-F49A-464B-A921-9E71D4544086}"/>
    <cellStyle name="Normal 9 2 5" xfId="4792" xr:uid="{1865F52D-4921-41CA-ACE5-DBF6CC5E44EE}"/>
    <cellStyle name="Normal 9 3" xfId="4793" xr:uid="{6B655B18-B5DF-4F09-9F37-A500566A75E0}"/>
    <cellStyle name="Normal 9 3 2" xfId="4794" xr:uid="{3668E6BA-CA93-436F-A588-9E8825ADA885}"/>
    <cellStyle name="Normal 9 3 3" xfId="4795" xr:uid="{DA75498A-929B-497F-A427-940A4EC8305F}"/>
    <cellStyle name="Normal 9 4" xfId="4796" xr:uid="{04CF65F7-20C0-425B-A756-80FCAA6E5E24}"/>
    <cellStyle name="Normal 9 4 2" xfId="4797" xr:uid="{8022D81F-7560-4B10-AE5C-E864536ADF4B}"/>
    <cellStyle name="Normal 9 5" xfId="4798" xr:uid="{929ED7EF-203B-4F34-AD49-B1812BF58AD3}"/>
    <cellStyle name="Normal latifa" xfId="4799" xr:uid="{E9283CA3-DC83-4B31-9DD2-180D1BB2E1FB}"/>
    <cellStyle name="Normal Vik" xfId="4800" xr:uid="{4C61B0F8-32D4-4C6D-80BD-71170A00E806}"/>
    <cellStyle name="Normal Vik 10" xfId="4801" xr:uid="{AFB13C5C-8A0A-40A4-ACB4-3555867D1E9D}"/>
    <cellStyle name="Normal Vik 11" xfId="4802" xr:uid="{BE658A61-6823-41C8-AFE7-D76F62374932}"/>
    <cellStyle name="Normal Vik 2" xfId="4803" xr:uid="{46DCEA03-3AE3-4DD0-99C7-82D5AA80507B}"/>
    <cellStyle name="Normal Vik 2 2" xfId="4804" xr:uid="{F5A54534-A22B-4468-9057-EDFCB51F54E6}"/>
    <cellStyle name="Normal Vik 2 3" xfId="4805" xr:uid="{F9E7355D-663B-43A3-A69A-5E0000924DA8}"/>
    <cellStyle name="Normal Vik 2 4" xfId="4806" xr:uid="{B41C9BF6-C4AD-47BE-963A-9C242AFA0A1E}"/>
    <cellStyle name="Normal Vik 3" xfId="4807" xr:uid="{CE4F64DD-4ABB-4EFA-AE20-DE7C611FBE5C}"/>
    <cellStyle name="Normal Vik 3 2" xfId="4808" xr:uid="{95A34730-CCC8-41DC-BD02-7CB2C0453E00}"/>
    <cellStyle name="Normal Vik 3 3" xfId="4809" xr:uid="{B258C880-2A3B-4192-B8F4-8379E08A212F}"/>
    <cellStyle name="Normal Vik 3 4" xfId="4810" xr:uid="{B8ED23D8-0637-4F3B-8B3C-C791550A9612}"/>
    <cellStyle name="Normal Vik 4" xfId="4811" xr:uid="{0D902DFC-C358-4467-9642-9A1E138570FC}"/>
    <cellStyle name="Normal Vik 4 2" xfId="4812" xr:uid="{512DFB27-2EA7-4C0F-B993-5CB8901962CE}"/>
    <cellStyle name="Normal Vik 4 3" xfId="4813" xr:uid="{1934A928-5A22-4A45-839C-12131889DB96}"/>
    <cellStyle name="Normal Vik 4 4" xfId="4814" xr:uid="{DEC124D1-0EA4-4AFC-97B4-7100B30E8B98}"/>
    <cellStyle name="Normal Vik 5" xfId="4815" xr:uid="{BB201543-AB79-4F62-B535-B84EA2E193E4}"/>
    <cellStyle name="Normal Vik 5 2" xfId="4816" xr:uid="{79E53E10-7147-47F0-90A6-DF50DE80E1EA}"/>
    <cellStyle name="Normal Vik 5 3" xfId="4817" xr:uid="{7554D403-ED68-4930-8816-B70E00FE4528}"/>
    <cellStyle name="Normal Vik 5 4" xfId="4818" xr:uid="{4C229F13-C21D-4156-9D34-033B70357264}"/>
    <cellStyle name="Normal Vik 6" xfId="4819" xr:uid="{91DB910A-628E-466D-9605-F99B63942A36}"/>
    <cellStyle name="Normal Vik 6 2" xfId="4820" xr:uid="{C55006C5-AE31-4BD4-89BA-E3289E0D74BF}"/>
    <cellStyle name="Normal Vik 6 3" xfId="4821" xr:uid="{6EFB301F-9AFF-4371-9BA0-221E162FEB57}"/>
    <cellStyle name="Normal Vik 6 4" xfId="4822" xr:uid="{744FC270-6E7C-4E60-8B06-4645B4BF54AF}"/>
    <cellStyle name="Normal Vik 7" xfId="4823" xr:uid="{6D2E3DFA-A52B-4060-9A38-2440B7C6B4D8}"/>
    <cellStyle name="Normal Vik 7 2" xfId="4824" xr:uid="{E366E8A8-235C-4714-A45C-123047BB7516}"/>
    <cellStyle name="Normal Vik 7 3" xfId="4825" xr:uid="{A4713950-805B-461C-9ED2-FF8F5532867E}"/>
    <cellStyle name="Normal Vik 7 4" xfId="4826" xr:uid="{5E46B59A-B565-4CDB-ABDD-99057510B385}"/>
    <cellStyle name="Normal Vik 8" xfId="4827" xr:uid="{55B9551E-58B8-49F0-9A3E-EB1A6F3CD461}"/>
    <cellStyle name="Normal Vik 8 2" xfId="4828" xr:uid="{AD54DC75-2A26-4FC8-B4F1-CBAC028CDF4F}"/>
    <cellStyle name="Normal Vik 8 3" xfId="4829" xr:uid="{B6884F3F-2415-4FEB-BB32-F60DE8A42B9A}"/>
    <cellStyle name="Normal Vik 8 4" xfId="4830" xr:uid="{4484D2FB-E154-47F0-B22D-200CEAE9E8C5}"/>
    <cellStyle name="Normal Vik 9" xfId="4831" xr:uid="{4181C418-627B-47AC-8296-968F2EBE5EFD}"/>
    <cellStyle name="Normale 10" xfId="4832" xr:uid="{983C41A0-F056-40BF-9EE9-DF9C6BCBD68E}"/>
    <cellStyle name="Normale 10 2" xfId="4833" xr:uid="{67BF9C59-D7D6-4DCA-A7BE-B7FA909B0DCC}"/>
    <cellStyle name="Normale 10 2 2" xfId="4834" xr:uid="{E4CF014A-B26C-41A2-A979-B8D97BBB172A}"/>
    <cellStyle name="Normale 10 2 3" xfId="4835" xr:uid="{BD0210B6-A6D7-4484-92FA-39E6178796B5}"/>
    <cellStyle name="Normale 10 3" xfId="4836" xr:uid="{4BFF3FBE-5B95-42E4-B0FC-C4E78A407171}"/>
    <cellStyle name="Normale 10 3 2" xfId="4837" xr:uid="{5A083FCB-05CC-45AF-AA6F-98D3D6965439}"/>
    <cellStyle name="Normale 10 4" xfId="4838" xr:uid="{96892DBE-8559-4245-BED2-7E72F828AD78}"/>
    <cellStyle name="Normale 11" xfId="4839" xr:uid="{D61F9ED8-60EF-4E75-97B5-842D14511212}"/>
    <cellStyle name="Normale 11 2" xfId="4840" xr:uid="{1DA8EBCE-1DA1-4B47-96C4-F965222AC859}"/>
    <cellStyle name="Normale 11 2 2" xfId="4" xr:uid="{D5A8F8CE-13EC-4EE5-A317-31BA3EAF101A}"/>
    <cellStyle name="Normale 11 2 2 2" xfId="4842" xr:uid="{3ED07509-5700-4430-9879-FD5266FD2A7C}"/>
    <cellStyle name="Normale 11 2 2 3" xfId="4841" xr:uid="{95F2D5D2-0DB8-40F6-B496-FABAAAC0C48C}"/>
    <cellStyle name="Normale 11 2 3" xfId="4843" xr:uid="{8B17793A-FD59-485F-AA72-B30F2E2D8234}"/>
    <cellStyle name="Normale 11 3" xfId="4844" xr:uid="{C169DE22-AA75-409E-A49F-CB5C7F4B472A}"/>
    <cellStyle name="Normale 11 3 2" xfId="4845" xr:uid="{D5268F6D-3425-4D39-80F9-D638958B94D9}"/>
    <cellStyle name="Normale 11 4" xfId="4846" xr:uid="{437593FD-C15E-4A31-8AE6-608B8B558132}"/>
    <cellStyle name="Normale 12" xfId="4847" xr:uid="{FE4A2885-8EF7-42DD-AC60-DA93BF5E086F}"/>
    <cellStyle name="Normale 12 2" xfId="4848" xr:uid="{24505A55-7392-41AD-A294-12C9AAE52A76}"/>
    <cellStyle name="Normale 12 2 2" xfId="4849" xr:uid="{5D1665F9-5E26-4770-8976-9D1076B21EC7}"/>
    <cellStyle name="Normale 12 2 3" xfId="4850" xr:uid="{636A7071-5100-4599-8C15-8FF4DE0B515B}"/>
    <cellStyle name="Normale 12 3" xfId="4851" xr:uid="{A63E043D-ADE3-4B3B-8ECB-F89C46D44F46}"/>
    <cellStyle name="Normale 12 3 2" xfId="4852" xr:uid="{A5436F87-1AD0-48C5-80C9-C771F31B79F3}"/>
    <cellStyle name="Normale 12 4" xfId="4853" xr:uid="{ED0BE1E8-918A-4387-94BC-C7307E582963}"/>
    <cellStyle name="Normale 13" xfId="4854" xr:uid="{90002ABD-418C-4CC7-945B-6E48202185F6}"/>
    <cellStyle name="Normale 13 2" xfId="4855" xr:uid="{71782676-33F3-4632-A9D1-EDCC8EEC9FE7}"/>
    <cellStyle name="Normale 13 2 2" xfId="4856" xr:uid="{09C1EEE8-7AA1-4BA5-8AFF-98823AF4C233}"/>
    <cellStyle name="Normale 13 2 3" xfId="4857" xr:uid="{B1ADD2CB-7334-4EAB-9DA7-B877923BA403}"/>
    <cellStyle name="Normale 13 3" xfId="4858" xr:uid="{AE410775-3380-4F3C-825B-7962FC3E9DAF}"/>
    <cellStyle name="Normale 13 3 2" xfId="4859" xr:uid="{A18921FB-E898-4C34-9867-DCF261F20B9B}"/>
    <cellStyle name="Normale 14" xfId="4860" xr:uid="{8D9F3DE2-7BF2-4D22-9592-0C9DDFDDC417}"/>
    <cellStyle name="Normale 14 2" xfId="4861" xr:uid="{7ABC8F6E-3998-4C4D-B79C-EDA43ED6E71D}"/>
    <cellStyle name="Normale 14 2 2" xfId="4862" xr:uid="{B7AE7E02-FD9E-4731-BA21-D278D736C078}"/>
    <cellStyle name="Normale 14 2 3" xfId="4863" xr:uid="{E9057D3E-1BEA-427B-858B-4F199F4AC35B}"/>
    <cellStyle name="Normale 14 3" xfId="4864" xr:uid="{A46977F3-23C3-4AFC-A1E5-1A440E6866D0}"/>
    <cellStyle name="Normale 14 3 2" xfId="4865" xr:uid="{FFE9C362-0B87-4BB7-8838-4827312CB31E}"/>
    <cellStyle name="Normale 14 4" xfId="4866" xr:uid="{4D790C38-37B7-45E9-9A09-AAAA96D2D442}"/>
    <cellStyle name="Normale 14 5" xfId="4867" xr:uid="{623BE621-692E-46A7-9546-8E045ED83D7F}"/>
    <cellStyle name="Normale 15" xfId="4868" xr:uid="{7DD23255-CE8B-4965-85DC-5531E546D49F}"/>
    <cellStyle name="Normale 15 2" xfId="4869" xr:uid="{A4EF9FEF-EB62-4000-9545-7F40F75D8D01}"/>
    <cellStyle name="Normale 15 2 2" xfId="4870" xr:uid="{15098003-7713-4FE1-ACD4-D7694DD4E8BA}"/>
    <cellStyle name="Normale 15 2 3" xfId="4871" xr:uid="{4DE1537B-35C9-4431-AAB4-7ACD0A62A71B}"/>
    <cellStyle name="Normale 15 3" xfId="4872" xr:uid="{46E4197C-BB74-4EDD-8FBB-3F339CD9A3AA}"/>
    <cellStyle name="Normale 15 3 2" xfId="4873" xr:uid="{EF26DB2B-DDF8-43F6-9932-D0E48EA36397}"/>
    <cellStyle name="Normale 15 4" xfId="4874" xr:uid="{59C065AA-CD79-471F-876E-A28E46F9AFCE}"/>
    <cellStyle name="Normale 15 5" xfId="4875" xr:uid="{A9F2A179-6597-4395-A799-160A3944272E}"/>
    <cellStyle name="Normale 16" xfId="4876" xr:uid="{A4C0FE3D-F42A-4E70-ADAD-85820E3C4EDA}"/>
    <cellStyle name="Normale 16 2" xfId="4877" xr:uid="{6F106CF1-034D-4CE8-9CD7-308877D6A78F}"/>
    <cellStyle name="Normale 16 2 2" xfId="4878" xr:uid="{ACEBDB04-3A39-4E38-AB28-2E5EE010D02A}"/>
    <cellStyle name="Normale 16 2 3" xfId="4879" xr:uid="{F2DEF90E-8495-43CE-8CDE-82509776E495}"/>
    <cellStyle name="Normale 16 3" xfId="4880" xr:uid="{D5BFE28E-B0EC-41BC-B51F-649F84C8A7D3}"/>
    <cellStyle name="Normale 16 3 2" xfId="4881" xr:uid="{19EC6D67-81B7-4A8D-BA98-A71592D15BBE}"/>
    <cellStyle name="Normale 16 4" xfId="4882" xr:uid="{4984AD4C-BF1D-442C-8B55-629C5187D5C9}"/>
    <cellStyle name="Normale 16 5" xfId="4883" xr:uid="{4E55B8F0-0039-4574-968A-30D8903B55EA}"/>
    <cellStyle name="Normale 17" xfId="4884" xr:uid="{98BAA9FF-166E-432A-8877-F87FB0523E50}"/>
    <cellStyle name="Normale 17 2" xfId="4885" xr:uid="{711730BF-B6CF-4A08-86D1-6F47DD9AE940}"/>
    <cellStyle name="Normale 17 2 2" xfId="4886" xr:uid="{FE76AF4B-ECDE-47A8-B0E9-4F221DF77B84}"/>
    <cellStyle name="Normale 17 2 3" xfId="4887" xr:uid="{4CAFAF89-A4D9-48C7-B0ED-D7BC157EA435}"/>
    <cellStyle name="Normale 17 3" xfId="4888" xr:uid="{60A2773E-8D21-4F8C-B6B0-B2E4B273F054}"/>
    <cellStyle name="Normale 17 3 2" xfId="4889" xr:uid="{C46D5721-682E-4E8E-AD71-C0B453A848DF}"/>
    <cellStyle name="Normale 17 4" xfId="4890" xr:uid="{5DD075F7-AE49-4F14-9981-4663F2751653}"/>
    <cellStyle name="Normale 17 5" xfId="4891" xr:uid="{D3FA2255-E7FA-43A4-A610-0D01946F2267}"/>
    <cellStyle name="Normale 18" xfId="4892" xr:uid="{F02CF8A6-2796-4566-8D15-09EBB2B9858F}"/>
    <cellStyle name="Normale 18 2" xfId="4893" xr:uid="{8C39A707-E350-4A2F-92F6-2B6BE6239D7A}"/>
    <cellStyle name="Normale 18 2 2" xfId="4894" xr:uid="{2FC8068D-5EAB-49E6-871B-D44164A9FED3}"/>
    <cellStyle name="Normale 18 3" xfId="4895" xr:uid="{FB2E87DD-2D1F-4C97-939B-1C6A34174079}"/>
    <cellStyle name="Normale 19" xfId="4896" xr:uid="{44DC36F9-91F5-4A64-9D62-6A0B76CF2942}"/>
    <cellStyle name="Normale 19 2" xfId="4897" xr:uid="{2C7BBD56-38F2-435C-B187-DDE8FE4D2119}"/>
    <cellStyle name="Normale 2" xfId="4898" xr:uid="{28166348-6D0D-48DD-B171-398CF97368A2}"/>
    <cellStyle name="Normale 2 10" xfId="19092" xr:uid="{AB428ABA-D7D0-452E-8978-FCF991890693}"/>
    <cellStyle name="Normale 2 2" xfId="4899" xr:uid="{B76A570E-E4F4-4F5D-9E29-D950CCFF60BB}"/>
    <cellStyle name="Normale 2 2 2" xfId="4900" xr:uid="{B7646D0C-A343-48DC-8F1D-F871BB0B139C}"/>
    <cellStyle name="Normale 2 2 2 2" xfId="4901" xr:uid="{9537F885-6D1B-4EEC-9D7B-44E30A4D5637}"/>
    <cellStyle name="Normale 2 2 2 2 2" xfId="4902" xr:uid="{2A8AC7DC-E7C9-4F08-9799-2E96240F0C24}"/>
    <cellStyle name="Normale 2 2 2 2 2 2" xfId="4903" xr:uid="{B0C8179E-6311-417F-BD1E-C6E84BF08E53}"/>
    <cellStyle name="Normale 2 2 2 2 2 3" xfId="4904" xr:uid="{C811A5F2-31C8-41D3-BABE-082F752C3124}"/>
    <cellStyle name="Normale 2 2 2 2 3" xfId="4905" xr:uid="{C7FD2752-9E29-487F-B0C9-8D9A35D00FBA}"/>
    <cellStyle name="Normale 2 2 2 2 3 2" xfId="4906" xr:uid="{26D28144-2152-4581-B212-D10580E1A7E8}"/>
    <cellStyle name="Normale 2 2 2 2 4" xfId="4907" xr:uid="{CB581DDC-6886-4ABD-B2EE-874146BD8121}"/>
    <cellStyle name="Normale 2 2 2 2 5" xfId="4908" xr:uid="{87337341-4013-44CD-A656-F79B61AAA362}"/>
    <cellStyle name="Normale 2 2 2 3" xfId="4909" xr:uid="{3076ED19-1B37-44F8-A63C-BF82FD90B1F1}"/>
    <cellStyle name="Normale 2 2 2 3 2" xfId="4910" xr:uid="{257DCA82-E453-48F6-81A4-2B18100C381D}"/>
    <cellStyle name="Normale 2 2 2 3 2 2" xfId="4911" xr:uid="{656872B1-791D-445C-8662-05903C5F5690}"/>
    <cellStyle name="Normale 2 2 2 3 2 3" xfId="4912" xr:uid="{C146AA4E-A163-4E8C-836B-C95A0B5EF309}"/>
    <cellStyle name="Normale 2 2 2 3 3" xfId="4913" xr:uid="{5A4B6A85-BCD4-46DF-B674-0CBC1CE36711}"/>
    <cellStyle name="Normale 2 2 2 3 3 2" xfId="4914" xr:uid="{1F2EE1D2-60C5-43DC-85F9-9691F343C355}"/>
    <cellStyle name="Normale 2 2 2 3 4" xfId="4915" xr:uid="{6AD25DBA-44C0-4A44-B536-33AD598A55FB}"/>
    <cellStyle name="Normale 2 2 2 4" xfId="4916" xr:uid="{4E8C264F-A730-4322-9A8D-D2B5CF1B3129}"/>
    <cellStyle name="Normale 2 2 2 4 2" xfId="4917" xr:uid="{7747C0A4-B4AB-4A7F-A82F-AEAC8356B72C}"/>
    <cellStyle name="Normale 2 2 2 4 2 2" xfId="4918" xr:uid="{CAA6B9C1-19EC-492F-9F5B-A9BDDFFDA142}"/>
    <cellStyle name="Normale 2 2 2 4 2 3" xfId="4919" xr:uid="{A8DA8130-E4EE-4FA4-B5D7-6A9F43F1A271}"/>
    <cellStyle name="Normale 2 2 2 4 3" xfId="4920" xr:uid="{2B62FD39-29C5-4F71-B8B9-E29DF5E8EC05}"/>
    <cellStyle name="Normale 2 2 2 4 3 2" xfId="4921" xr:uid="{DA836906-CD32-436B-91FC-585B7C3FBC43}"/>
    <cellStyle name="Normale 2 2 2 4 4" xfId="4922" xr:uid="{0F8DD676-003E-44B2-9B73-80036FDADD46}"/>
    <cellStyle name="Normale 2 2 2 5" xfId="4923" xr:uid="{FD6EC3BC-6908-482F-AACB-7BF8CECC1BD8}"/>
    <cellStyle name="Normale 2 2 2 5 2" xfId="4924" xr:uid="{831F5648-9783-4A00-936A-4F342A1A27A1}"/>
    <cellStyle name="Normale 2 2 2 5 3" xfId="4925" xr:uid="{FAFC5961-F923-4C66-A0D1-883D11649249}"/>
    <cellStyle name="Normale 2 2 2 6" xfId="4926" xr:uid="{76C702BB-73A9-4FCD-BB1C-75F556FB6DE5}"/>
    <cellStyle name="Normale 2 2 2 6 2" xfId="4927" xr:uid="{867715FA-D544-4F32-895A-315E3C507EB5}"/>
    <cellStyle name="Normale 2 2 2 7" xfId="4928" xr:uid="{6A3E06E2-BA70-4EDD-826A-0ECAA9974D7C}"/>
    <cellStyle name="Normale 2 2 2 8" xfId="4929" xr:uid="{A6168C53-8645-4CBC-98B3-90CD06F804FC}"/>
    <cellStyle name="Normale 2 2 3" xfId="4930" xr:uid="{A0DAE700-0E57-4FB5-A2B1-E1AA38DCE3F4}"/>
    <cellStyle name="Normale 2 2 3 2" xfId="4931" xr:uid="{BD94216F-3374-467D-9A95-6D510A0D875B}"/>
    <cellStyle name="Normale 2 2 3 3" xfId="4932" xr:uid="{D40004A5-0D4D-4722-9F89-69F4C876D6B9}"/>
    <cellStyle name="Normale 2 2 4" xfId="4933" xr:uid="{35EEB365-1CEB-442E-A5AE-A7F15C3BD8D6}"/>
    <cellStyle name="Normale 2 2 4 2" xfId="4934" xr:uid="{CE69C433-46AE-4878-8C2B-A247847E4A12}"/>
    <cellStyle name="Normale 2 2 4 3" xfId="4935" xr:uid="{76944BA6-9168-450F-B25E-7F1AF9F22944}"/>
    <cellStyle name="Normale 2 2 5" xfId="4936" xr:uid="{736BF6BA-F4AC-41FE-8AA8-958654BF1E75}"/>
    <cellStyle name="Normale 2 3" xfId="4937" xr:uid="{CF0FC04E-F39F-4C67-A479-6FC88A8D101A}"/>
    <cellStyle name="Normale 2 3 2" xfId="4938" xr:uid="{23293F3B-59F7-4A55-9322-EF37EE26B4C6}"/>
    <cellStyle name="Normale 2 3 2 2" xfId="4939" xr:uid="{DE10E398-F75D-42E7-A36D-67998DC13441}"/>
    <cellStyle name="Normale 2 3 2 2 2" xfId="4940" xr:uid="{1C898559-A346-4494-BA52-56D98E11CFEC}"/>
    <cellStyle name="Normale 2 3 2 2 3" xfId="4941" xr:uid="{50165245-1AFA-4AC4-956D-784277FC28E4}"/>
    <cellStyle name="Normale 2 3 2 3" xfId="4942" xr:uid="{D2A86DB7-AF3B-468E-9002-1AF60C5FF1E1}"/>
    <cellStyle name="Normale 2 3 2 3 2" xfId="4943" xr:uid="{20C94417-7006-4888-9C9E-C8BF40645400}"/>
    <cellStyle name="Normale 2 3 2 4" xfId="4944" xr:uid="{93A28CDB-0113-4B58-8749-433A96AEFA13}"/>
    <cellStyle name="Normale 2 3 3" xfId="4945" xr:uid="{809BF716-136B-4DA5-8246-96CD12091F8C}"/>
    <cellStyle name="Normale 2 3 3 2" xfId="4946" xr:uid="{D9354E6A-FBE2-4D1A-A0E2-5CB4C7E1DDA7}"/>
    <cellStyle name="Normale 2 3 3 3" xfId="4947" xr:uid="{A086D085-A4A3-44BA-9248-286838A0E502}"/>
    <cellStyle name="Normale 2 3 4" xfId="4948" xr:uid="{6EEBFC25-C282-4D3E-BDC2-BAB3D8EA5E3C}"/>
    <cellStyle name="Normale 2 3 4 2" xfId="4949" xr:uid="{437DB919-0453-42A2-870A-2BB66AEF51CB}"/>
    <cellStyle name="Normale 2 3 5" xfId="4950" xr:uid="{E88776D4-915A-440B-A7D0-FADD6FF7661F}"/>
    <cellStyle name="Normale 2 4" xfId="4951" xr:uid="{3B174DC6-C8DC-49E5-B68E-E295870DBFAB}"/>
    <cellStyle name="Normale 2 4 2" xfId="4952" xr:uid="{49E9AD29-8872-4337-B2D2-4C58D2C61F47}"/>
    <cellStyle name="Normale 2 4 2 2" xfId="4953" xr:uid="{EC24EE62-C206-4B33-9AC3-8995708F8031}"/>
    <cellStyle name="Normale 2 4 2 3" xfId="4954" xr:uid="{019F49D4-9CB2-4805-9D99-D3E6649726D6}"/>
    <cellStyle name="Normale 2 4 3" xfId="4955" xr:uid="{B67BADB8-4FB3-4F24-BA75-421841FF65E5}"/>
    <cellStyle name="Normale 2 4 3 2" xfId="4956" xr:uid="{DB1EE902-1AC8-4698-A699-93420EA784C1}"/>
    <cellStyle name="Normale 2 4 4" xfId="4957" xr:uid="{B54736E0-9804-42EB-88D7-1C6ED8054C96}"/>
    <cellStyle name="Normale 2 5" xfId="4958" xr:uid="{F116C5E9-F99E-4D40-B9E0-12F2153351DB}"/>
    <cellStyle name="Normale 2 5 2" xfId="4959" xr:uid="{26D09F27-1894-4370-8F6D-4CBD5D219159}"/>
    <cellStyle name="Normale 2 5 3" xfId="4960" xr:uid="{1126215A-3790-4639-A112-253A3F4BA82F}"/>
    <cellStyle name="Normale 2 6" xfId="4961" xr:uid="{9A559924-3951-49F5-AD1C-9354C2EA79A9}"/>
    <cellStyle name="Normale 2 6 2" xfId="4962" xr:uid="{DA44727A-D7E4-40CC-8142-DCC43901C73C}"/>
    <cellStyle name="Normale 2 7" xfId="4963" xr:uid="{0D0C48F2-E44A-487C-96BC-24A17FF47FB5}"/>
    <cellStyle name="Normale 2 8" xfId="10560" xr:uid="{E9173C42-EE31-4FF1-B313-294443A0F549}"/>
    <cellStyle name="Normale 2 9" xfId="19039" xr:uid="{685F24BB-C7A2-46EE-9C32-600F794CAEEB}"/>
    <cellStyle name="Normale 2 9 2" xfId="19135" xr:uid="{E267B6EB-8A47-4872-B133-7E725084A877}"/>
    <cellStyle name="Normale 2_CHINA CMC e SFH" xfId="4964" xr:uid="{03EAAA93-73A4-4761-8F61-93863A965FA6}"/>
    <cellStyle name="Normale 20" xfId="4965" xr:uid="{26C8D7BC-51EF-4829-865A-E720A67CDD0D}"/>
    <cellStyle name="Normale 3" xfId="4966" xr:uid="{14CA5C09-C5CE-4B6F-8740-5410CF389479}"/>
    <cellStyle name="Normale 3 10" xfId="4967" xr:uid="{9E362BE8-9E2C-45DA-ADE7-833E903A14D4}"/>
    <cellStyle name="Normale 3 2" xfId="4968" xr:uid="{2E6EBE1A-399B-4299-AD26-093792B1A5C4}"/>
    <cellStyle name="Normale 3 2 2" xfId="4969" xr:uid="{E0F0E1D2-6A85-456B-8E37-79E3481F89DB}"/>
    <cellStyle name="Normale 3 2 2 2" xfId="4970" xr:uid="{B5B16C26-0888-45FB-8549-2CA990E23703}"/>
    <cellStyle name="Normale 3 2 2 3" xfId="4971" xr:uid="{5BB0A877-BA63-41EB-8696-D66738E078CE}"/>
    <cellStyle name="Normale 3 2 3" xfId="4972" xr:uid="{0E30AFA2-9FD4-4880-8D24-3F51B05CF8D4}"/>
    <cellStyle name="Normale 3 2 3 2" xfId="4973" xr:uid="{C2CFEE4C-2A09-482C-85DC-0D08BE2AE208}"/>
    <cellStyle name="Normale 3 2 4" xfId="4974" xr:uid="{FBBC0D81-AFBE-468B-90F3-003BAF4B4445}"/>
    <cellStyle name="Normale 3 2 5" xfId="4975" xr:uid="{CF40ABD1-DF7F-4330-8AD3-47FB8D6E0C2B}"/>
    <cellStyle name="Normale 3 3" xfId="4976" xr:uid="{81C5A663-D909-4C57-A68D-AD0BD611EC35}"/>
    <cellStyle name="Normale 3 3 2" xfId="4977" xr:uid="{3DD27340-DE31-4168-8711-972FCBF37768}"/>
    <cellStyle name="Normale 3 3 2 2" xfId="4978" xr:uid="{52B0C745-D259-4343-A91F-EC72F4AE827D}"/>
    <cellStyle name="Normale 3 3 2 3" xfId="4979" xr:uid="{9934F587-C6E5-44AE-A3D1-34C72BC179F8}"/>
    <cellStyle name="Normale 3 3 3" xfId="4980" xr:uid="{F4354E87-C785-460D-8ED7-61A3C34104EE}"/>
    <cellStyle name="Normale 3 3 3 2" xfId="4981" xr:uid="{33BF0A20-E616-46C1-AAFF-BE393A17D4D9}"/>
    <cellStyle name="Normale 3 3 4" xfId="4982" xr:uid="{293FD7C6-C3D3-457F-925B-74506033FEDE}"/>
    <cellStyle name="Normale 3 4" xfId="4983" xr:uid="{EDE3E652-4362-4B59-B3DF-191BEC3C71FE}"/>
    <cellStyle name="Normale 3 4 2" xfId="4984" xr:uid="{D23CD676-944A-480E-A026-10E1E82ED9E4}"/>
    <cellStyle name="Normale 3 4 2 2" xfId="4985" xr:uid="{21B1F1CD-C729-41AB-8B91-A9B6539B757F}"/>
    <cellStyle name="Normale 3 4 2 3" xfId="4986" xr:uid="{B0391BDB-B3B4-4DDA-BDB1-6B25F32FEFBC}"/>
    <cellStyle name="Normale 3 4 3" xfId="4987" xr:uid="{7A1CD4FC-459F-4011-B062-EB96CA09954C}"/>
    <cellStyle name="Normale 3 4 3 2" xfId="4988" xr:uid="{0AF64BF0-D459-4862-9489-8C05C2ABE550}"/>
    <cellStyle name="Normale 3 4 4" xfId="4989" xr:uid="{7BC2A9D3-A99A-4ED7-9A7D-A84F08369029}"/>
    <cellStyle name="Normale 3 4 5" xfId="4990" xr:uid="{6A56531D-2D20-47A9-8D22-A784C47802C0}"/>
    <cellStyle name="Normale 3 5" xfId="4991" xr:uid="{A1F7E640-4B7A-42AE-90FC-CF4C70F491E0}"/>
    <cellStyle name="Normale 3 5 2" xfId="4992" xr:uid="{C22CB230-2878-40D4-A14D-5A0C0A48B890}"/>
    <cellStyle name="Normale 3 5 2 2" xfId="4993" xr:uid="{EBFB1B02-67C3-4B3D-904C-AFFD9962198B}"/>
    <cellStyle name="Normale 3 5 2 3" xfId="4994" xr:uid="{6CC9FB74-2A5B-431E-9BB7-F0DE89722CC4}"/>
    <cellStyle name="Normale 3 5 3" xfId="4995" xr:uid="{62EFF00C-6F6B-486B-B4D4-6411A1CEC90A}"/>
    <cellStyle name="Normale 3 5 3 2" xfId="4996" xr:uid="{67919CE8-1533-42C4-8D44-5F4B0B451EBB}"/>
    <cellStyle name="Normale 3 5 4" xfId="4997" xr:uid="{700AB74A-87B3-49D6-86CF-3869E08C50A9}"/>
    <cellStyle name="Normale 3 6" xfId="4998" xr:uid="{938A4601-6A1D-4A5B-80D3-269754E5B496}"/>
    <cellStyle name="Normale 3 6 2" xfId="4999" xr:uid="{49FEF223-6449-411C-9786-B9867357B24D}"/>
    <cellStyle name="Normale 3 6 3" xfId="5000" xr:uid="{A40CBC65-CA0E-4AE8-9577-BC852E028F8E}"/>
    <cellStyle name="Normale 3 7" xfId="5001" xr:uid="{719B4ED7-9AF1-44EA-863F-C6FF5F7F9727}"/>
    <cellStyle name="Normale 3 7 2" xfId="5002" xr:uid="{5AFA43FB-55EE-4536-B18A-A7B81DC2C7AB}"/>
    <cellStyle name="Normale 3 8" xfId="5003" xr:uid="{3DCBF68A-F788-4CA7-AC03-D4F1F2351096}"/>
    <cellStyle name="Normale 3 9" xfId="5004" xr:uid="{C33A63B8-96A4-44D0-ACD5-8E97483C4AD2}"/>
    <cellStyle name="Normale 4" xfId="5005" xr:uid="{DFD2337B-96C6-42A2-ABA6-3100843315F0}"/>
    <cellStyle name="Normale 4 2" xfId="5006" xr:uid="{9EA3397D-B402-45A1-BBFB-2E156B09D454}"/>
    <cellStyle name="Normale 4 2 2" xfId="5007" xr:uid="{AB4ACAEC-E6CD-418B-B5FD-EB5C35D086FB}"/>
    <cellStyle name="Normale 4 2 3" xfId="5008" xr:uid="{54BE34E2-D24E-4079-85A2-6DA7185BE2D3}"/>
    <cellStyle name="Normale 4 2 4" xfId="5009" xr:uid="{7FD1FDE6-3B5C-412A-B93A-5B0669B8CAE6}"/>
    <cellStyle name="Normale 4 3" xfId="5010" xr:uid="{D6D59F89-480C-4AAF-BEB7-18A291FF717C}"/>
    <cellStyle name="Normale 4 3 2" xfId="5011" xr:uid="{5F24C963-90A0-4399-913F-8B7C3FF88FBE}"/>
    <cellStyle name="Normale 4 4" xfId="5012" xr:uid="{475430F5-7CAC-49DC-BBC0-36A24651FF49}"/>
    <cellStyle name="Normale 4 5" xfId="5013" xr:uid="{1B355925-1BF1-4DE0-A12E-5DE31AB8D95A}"/>
    <cellStyle name="Normale 5" xfId="5014" xr:uid="{937BC959-BEA3-4D8D-B152-673A4703E2C6}"/>
    <cellStyle name="Normale 5 2" xfId="5015" xr:uid="{7740B68D-BC2B-4670-A8BC-3E231CEBE3CC}"/>
    <cellStyle name="Normale 5 2 2" xfId="5016" xr:uid="{0936BBE5-7CD1-4AF6-93FA-F86AC4C1CDA1}"/>
    <cellStyle name="Normale 5 2 3" xfId="5017" xr:uid="{07803C1D-A9A6-41AC-A73E-BDB1BA5D6BD0}"/>
    <cellStyle name="Normale 5 2 4" xfId="5018" xr:uid="{2F1046E7-146E-48A2-B2AF-9C712DFAD26E}"/>
    <cellStyle name="Normale 5 3" xfId="5019" xr:uid="{14F540F7-6842-4A56-BF6F-FCB8E9EAFCB2}"/>
    <cellStyle name="Normale 5 3 2" xfId="5020" xr:uid="{DC12C23A-D9CC-4B28-B079-ADD48466477F}"/>
    <cellStyle name="Normale 5 4" xfId="5021" xr:uid="{94254839-0D80-4D4E-94F7-380667A51988}"/>
    <cellStyle name="Normale 5 5" xfId="5022" xr:uid="{E579BD0C-9F98-4DE2-A06D-B88267F3518D}"/>
    <cellStyle name="Normale 6" xfId="5023" xr:uid="{21E8E792-DC5D-4700-B5AC-87A8187BDEBF}"/>
    <cellStyle name="Normale 6 2" xfId="5024" xr:uid="{AD2B5D28-BE6E-4C4E-8E72-D7A78E2CFF63}"/>
    <cellStyle name="Normale 6 2 2" xfId="5025" xr:uid="{D085B529-674A-48EC-BFA2-E8EFE874B8D8}"/>
    <cellStyle name="Normale 6 2 3" xfId="5026" xr:uid="{83CAB821-C6F2-4FF4-A7C2-36FA535D47D4}"/>
    <cellStyle name="Normale 6 3" xfId="5027" xr:uid="{267BCF0C-3816-404E-8EED-419CBAC22AB1}"/>
    <cellStyle name="Normale 6 3 2" xfId="5028" xr:uid="{3BAF5D83-EA29-4BBC-829A-6DCB1D6D2279}"/>
    <cellStyle name="Normale 6 4" xfId="5029" xr:uid="{696F99BA-6330-4F5F-9326-145AC6B3395F}"/>
    <cellStyle name="Normale 6 5" xfId="5030" xr:uid="{E39B6910-962E-4238-AF2C-B282789CED8B}"/>
    <cellStyle name="Normale 7" xfId="5031" xr:uid="{6CBCCCE3-B802-44A1-A2EE-52D55AD878E6}"/>
    <cellStyle name="Normale 7 2" xfId="5032" xr:uid="{6B6BE36F-D7E1-4C05-B094-4C88B7CDF02A}"/>
    <cellStyle name="Normale 7 2 2" xfId="5033" xr:uid="{C7416F26-2889-4ECB-A0E5-B799B325E391}"/>
    <cellStyle name="Normale 7 2 3" xfId="5034" xr:uid="{7BFB197E-2301-41DC-901D-8CB880356119}"/>
    <cellStyle name="Normale 7 3" xfId="5035" xr:uid="{5440E5C9-F30C-4A2C-9190-607498A6EF28}"/>
    <cellStyle name="Normale 7 3 2" xfId="5036" xr:uid="{3BE0B033-7911-4057-BA18-8221340EF15F}"/>
    <cellStyle name="Normale 7 4" xfId="5037" xr:uid="{30643967-AB7A-4ADE-ADEE-23BFB7DF7D9C}"/>
    <cellStyle name="Normale 7 5" xfId="5038" xr:uid="{2BAB8A2E-904D-4603-9ABD-097F1C11011D}"/>
    <cellStyle name="Normale 8" xfId="5039" xr:uid="{043F2FDA-C5D0-41EA-9FAE-B564D3FB715F}"/>
    <cellStyle name="Normale 8 2" xfId="5040" xr:uid="{656577A7-FA36-46F7-A3BE-69FECA973AAB}"/>
    <cellStyle name="Normale 8 2 2" xfId="5041" xr:uid="{A945F598-D728-45B2-80B8-F6C3F2B94C0C}"/>
    <cellStyle name="Normale 8 2 3" xfId="5042" xr:uid="{CE8536A8-06EB-40C1-B3E8-10CB77C07814}"/>
    <cellStyle name="Normale 8 3" xfId="5043" xr:uid="{BE267D77-FB49-4EF4-B43D-FD5C0B100333}"/>
    <cellStyle name="Normale 8 3 2" xfId="5044" xr:uid="{6E4C7F3E-0B4A-4C68-BFA9-9A7CBD2E6183}"/>
    <cellStyle name="Normale 8 4" xfId="5045" xr:uid="{E9A4BFBA-B441-4689-9096-5D157A7D326A}"/>
    <cellStyle name="Normale 9" xfId="5046" xr:uid="{973DD9D1-A9D6-4E36-BC37-215C4F0FB74D}"/>
    <cellStyle name="Normale 9 2" xfId="5047" xr:uid="{3163AF0C-E8EA-458A-8D47-037BE9D03A8C}"/>
    <cellStyle name="Normale 9 2 2" xfId="5048" xr:uid="{29C2C598-CF87-4D2E-8CC2-53059431B45B}"/>
    <cellStyle name="Normale 9 2 3" xfId="5049" xr:uid="{B01C87F9-8DFE-439B-86ED-217DA37D7374}"/>
    <cellStyle name="Normale 9 3" xfId="5050" xr:uid="{0C6EE85E-D9BC-4084-A27F-6505A241DE2C}"/>
    <cellStyle name="Normale 9 3 2" xfId="5051" xr:uid="{EF745DDC-1658-43AE-AC67-F432BD5EB5E1}"/>
    <cellStyle name="Normale 9 4" xfId="5052" xr:uid="{EC74CBD8-B7F0-4ACC-B02B-B0E4E7A7B7BC}"/>
    <cellStyle name="Normalm_ComCiv" xfId="5053" xr:uid="{85EFC1A3-87A7-4A4D-94F7-931771F263D2}"/>
    <cellStyle name="normální_ŘP " xfId="5054" xr:uid="{9AB344C9-AE1F-4157-980D-1C37B9E09D08}"/>
    <cellStyle name="Normalny_Arkusz1" xfId="5055" xr:uid="{A528849D-CE23-46E4-91B3-2B384628B7BB}"/>
    <cellStyle name="Nota 2" xfId="5056" xr:uid="{DB9BCA63-C3AE-4D1B-9983-2BE63717B45A}"/>
    <cellStyle name="Nota 2 10" xfId="12558" xr:uid="{796AEE43-70CA-42E7-9924-8DADE23ED6CD}"/>
    <cellStyle name="Nota 2 10 2" xfId="25253" xr:uid="{93A67967-0232-47AC-AB83-CFE84B5B0A3E}"/>
    <cellStyle name="Nota 2 11" xfId="19149" xr:uid="{64E1A884-CB06-4C5E-8DCC-95FB02EDAB3D}"/>
    <cellStyle name="Nota 2 2" xfId="5057" xr:uid="{4208D79F-0F85-4A74-B424-B561A1491CB8}"/>
    <cellStyle name="Nota 2 2 2" xfId="5058" xr:uid="{FDFAED2E-3BDD-4441-8B1D-E9392DB50A43}"/>
    <cellStyle name="Nota 2 2 2 2" xfId="5059" xr:uid="{434AC24B-2222-48F4-B03A-2EFB635C5EA4}"/>
    <cellStyle name="Nota 2 2 2 3" xfId="5060" xr:uid="{C24401CE-76D3-485E-AA2F-AC32EFAF2BD0}"/>
    <cellStyle name="Nota 2 2 3" xfId="5061" xr:uid="{5539FBCE-26BB-4622-9B79-69754C80F679}"/>
    <cellStyle name="Nota 2 2 3 2" xfId="5062" xr:uid="{A3B691B2-1686-471C-BFFD-4468500089A5}"/>
    <cellStyle name="Nota 2 2 4" xfId="5063" xr:uid="{4F06E9E9-3E67-4A9F-B42E-750877DE8D0D}"/>
    <cellStyle name="Nota 2 2 5" xfId="5064" xr:uid="{4626AD13-9208-4ECD-8D17-69633DB80BEB}"/>
    <cellStyle name="Nota 2 3" xfId="5065" xr:uid="{8CF18C61-EBC3-4541-9409-712C565D89D8}"/>
    <cellStyle name="Nota 2 3 2" xfId="5066" xr:uid="{A1FB8D01-5A7B-4FDD-B7AD-286797213A2A}"/>
    <cellStyle name="Nota 2 3 3" xfId="5067" xr:uid="{F281674E-220A-4B6B-AC8F-ADA284EF11E1}"/>
    <cellStyle name="Nota 2 3 4" xfId="6812" xr:uid="{3E3D18AA-1899-4D16-B8E7-901A335150B8}"/>
    <cellStyle name="Nota 2 3 4 2" xfId="14267" xr:uid="{B3CC2F5E-1A92-4530-8E76-4E6168051E86}"/>
    <cellStyle name="Nota 2 3 4 2 2" xfId="26778" xr:uid="{C179B0B4-66B7-4879-A06E-4071DBF9E1A1}"/>
    <cellStyle name="Nota 2 3 4 3" xfId="20023" xr:uid="{148E1B6F-E0C0-48C5-A388-8D10524AB1C2}"/>
    <cellStyle name="Nota 2 3 5" xfId="10613" xr:uid="{381BA36E-4F74-4178-98E9-822BEDC69D9D}"/>
    <cellStyle name="Nota 2 3 5 2" xfId="17655" xr:uid="{AEAAB3E8-2065-4FC6-9902-E6AC311DB0B3}"/>
    <cellStyle name="Nota 2 3 5 2 2" xfId="30024" xr:uid="{6D2C3B43-6692-42FD-A589-864ADC2FF2E7}"/>
    <cellStyle name="Nota 2 3 5 3" xfId="23353" xr:uid="{91FC70FE-EEBA-455C-B1EE-167B6FA4B1C9}"/>
    <cellStyle name="Nota 2 3 6" xfId="12560" xr:uid="{953B4DA8-0240-46C7-87DF-561FB96CB5A7}"/>
    <cellStyle name="Nota 2 3 6 2" xfId="25255" xr:uid="{34EB75D6-C1BA-4F0F-97C3-34831FFDFB38}"/>
    <cellStyle name="Nota 2 3 7" xfId="19150" xr:uid="{3F4DBF08-57E9-46B2-9515-2CD584690F98}"/>
    <cellStyle name="Nota 2 4" xfId="5068" xr:uid="{2394E659-F279-492B-B2D1-9B67DBAAD3B8}"/>
    <cellStyle name="Nota 2 4 2" xfId="5069" xr:uid="{FCB41EF6-9BDA-4140-93A8-2FF61AE5303A}"/>
    <cellStyle name="Nota 2 5" xfId="5070" xr:uid="{630E63F0-B133-4663-B3FF-1ADB09EAA8C1}"/>
    <cellStyle name="Nota 2 6" xfId="5071" xr:uid="{CCDDDD91-4B97-4A00-AA37-E45ED5E1D31B}"/>
    <cellStyle name="Nota 2 7" xfId="6011" xr:uid="{B321F2BE-4CAE-416F-B059-E9A23A882994}"/>
    <cellStyle name="Nota 2 7 2" xfId="11494" xr:uid="{6801308B-6D91-4488-9D45-98823B8124F9}"/>
    <cellStyle name="Nota 2 7 2 2" xfId="18453" xr:uid="{7B9D288D-FCE2-409C-BDD6-D4B3E614471B}"/>
    <cellStyle name="Nota 2 7 2 2 2" xfId="30818" xr:uid="{0529434C-231B-444D-8565-A2BBEA77DDDA}"/>
    <cellStyle name="Nota 2 7 2 3" xfId="24195" xr:uid="{4F6CBB73-351C-4EE1-AB44-C64DB12594BE}"/>
    <cellStyle name="Nota 2 7 3" xfId="11220" xr:uid="{626EA503-E51A-4E6B-AA47-7B29857CD5A6}"/>
    <cellStyle name="Nota 2 7 3 2" xfId="18238" xr:uid="{709CF1B3-A149-43C6-9316-1A786479EC2B}"/>
    <cellStyle name="Nota 2 7 3 2 2" xfId="30607" xr:uid="{FDBE802D-72F4-4C31-9A5C-F25623E0CE6D}"/>
    <cellStyle name="Nota 2 7 3 3" xfId="23947" xr:uid="{697CB89C-5819-4D80-B699-F313CE5548B3}"/>
    <cellStyle name="Nota 2 7 4" xfId="13370" xr:uid="{13BFDE53-F8C7-4C1A-A910-C1A199FC5FE0}"/>
    <cellStyle name="Nota 2 7 4 2" xfId="26056" xr:uid="{88D4F567-64CF-4868-9B91-C7C908D3EB10}"/>
    <cellStyle name="Nota 2 7 5" xfId="19250" xr:uid="{5335EC8F-65C8-4F9A-90ED-E601F96651ED}"/>
    <cellStyle name="Nota 2 8" xfId="6819" xr:uid="{0EBC7A65-209A-4318-AFEA-950E5CAE9468}"/>
    <cellStyle name="Nota 2 8 2" xfId="14268" xr:uid="{10B01A60-FFAE-404F-A371-2C946E34A4E4}"/>
    <cellStyle name="Nota 2 8 2 2" xfId="26779" xr:uid="{32521448-7447-4D7B-8A80-D8575D5BC2D1}"/>
    <cellStyle name="Nota 2 8 3" xfId="20030" xr:uid="{CB831288-5E87-44A5-AC9F-EAF08712B5F5}"/>
    <cellStyle name="Nota 2 9" xfId="10606" xr:uid="{EE64EF88-0E07-4EE4-893A-076B74EF5BC5}"/>
    <cellStyle name="Nota 2 9 2" xfId="17648" xr:uid="{4B319CD1-56A9-4FB2-8687-75FB0B7065C6}"/>
    <cellStyle name="Nota 2 9 2 2" xfId="30017" xr:uid="{E0423523-7E72-4FA2-935B-0EEAD51BABC5}"/>
    <cellStyle name="Nota 2 9 3" xfId="23346" xr:uid="{F21A6636-BC6D-4897-A4FA-71CCD2F16F10}"/>
    <cellStyle name="Note 2" xfId="5073" xr:uid="{DD56DFF2-0C97-452E-B1A2-52308900C0A6}"/>
    <cellStyle name="Note 2 2" xfId="6805" xr:uid="{2B27A7FA-46C2-4A47-BF97-88030ADA9C49}"/>
    <cellStyle name="Note 2 2 2" xfId="14262" xr:uid="{57F3AE24-2386-433F-BE0E-94F308E7532F}"/>
    <cellStyle name="Note 2 2 2 2" xfId="26773" xr:uid="{F6D42356-466C-4ADC-9323-ADE594659C40}"/>
    <cellStyle name="Note 2 2 3" xfId="20016" xr:uid="{6B7090AF-4821-4F90-A96F-A17A81571882}"/>
    <cellStyle name="Note 2 3" xfId="10620" xr:uid="{CDBA184A-66CE-486F-8B50-18B8C2D38CEE}"/>
    <cellStyle name="Note 2 3 2" xfId="17662" xr:uid="{176E32CC-D0DB-4BD4-8CB3-F24A4CFB1D20}"/>
    <cellStyle name="Note 2 3 2 2" xfId="30031" xr:uid="{1322E3DC-73BA-425E-9977-A4E9D17B8C04}"/>
    <cellStyle name="Note 2 3 3" xfId="23360" xr:uid="{098A7792-F5DD-4C3C-A677-58B224C35ACD}"/>
    <cellStyle name="Note 2 4" xfId="12568" xr:uid="{BDFAF45B-91AE-48A5-8BAD-A497C4F79A0D}"/>
    <cellStyle name="Note 2 4 2" xfId="25263" xr:uid="{EADFFC78-89F9-43F6-B3BB-784A7AACD52F}"/>
    <cellStyle name="Note 2 5" xfId="19152" xr:uid="{722C789C-186D-428B-BE63-B089D147654A}"/>
    <cellStyle name="Note 3" xfId="5074" xr:uid="{020355DE-2BC0-432D-9566-77385D564C3C}"/>
    <cellStyle name="Note 3 2" xfId="6804" xr:uid="{F28EA66E-B5A3-4034-99E8-48CDAD688C3F}"/>
    <cellStyle name="Note 3 2 2" xfId="14261" xr:uid="{DF176627-1CB3-42D8-A887-0A905414257B}"/>
    <cellStyle name="Note 3 2 2 2" xfId="26772" xr:uid="{534F9639-9ADE-4C14-B68C-5B4EBFA13A52}"/>
    <cellStyle name="Note 3 2 3" xfId="20015" xr:uid="{9846D723-F415-4D06-BAF1-326493450CBD}"/>
    <cellStyle name="Note 3 3" xfId="10621" xr:uid="{14A9B821-8F08-4885-AA8F-F271F712B2BF}"/>
    <cellStyle name="Note 3 3 2" xfId="17663" xr:uid="{22F33C1A-3161-4F1E-93C2-E7D4986218E9}"/>
    <cellStyle name="Note 3 3 2 2" xfId="30032" xr:uid="{86A79684-A846-4342-AC54-C099C2570CF8}"/>
    <cellStyle name="Note 3 3 3" xfId="23361" xr:uid="{95125E8D-F00D-4B4F-A6B2-AB6B175D79F4}"/>
    <cellStyle name="Note 3 4" xfId="12569" xr:uid="{37DA575D-A319-4B4A-9E1A-402963CA340D}"/>
    <cellStyle name="Note 3 4 2" xfId="25264" xr:uid="{EF59E56B-7633-45F0-ADE1-C0E3447C30D6}"/>
    <cellStyle name="Note 3 5" xfId="19153" xr:uid="{F7FAC40A-49AB-40CE-AD1F-F2156B473870}"/>
    <cellStyle name="Note 4" xfId="5072" xr:uid="{8361524E-1871-4E86-BB61-3646E73DD87B}"/>
    <cellStyle name="Note 4 2" xfId="6806" xr:uid="{91843361-B94A-4A0E-8B72-2882DDC41BA6}"/>
    <cellStyle name="Note 4 2 2" xfId="14263" xr:uid="{99E2E164-714C-4AE9-B2EA-CE2F5AF20884}"/>
    <cellStyle name="Note 4 2 2 2" xfId="26774" xr:uid="{8BE72973-ACF3-413B-88F6-408CB86BF4B3}"/>
    <cellStyle name="Note 4 2 3" xfId="20017" xr:uid="{5D915CE9-1361-412B-8739-17B98B848AF9}"/>
    <cellStyle name="Note 4 3" xfId="10619" xr:uid="{02F7E33A-977A-465A-B24E-128EC309FEBE}"/>
    <cellStyle name="Note 4 3 2" xfId="17661" xr:uid="{119897D2-D04A-465A-9FC3-8118CE606027}"/>
    <cellStyle name="Note 4 3 2 2" xfId="30030" xr:uid="{47266337-122A-4C74-A804-4FF61689E8B8}"/>
    <cellStyle name="Note 4 3 3" xfId="23359" xr:uid="{07FCEFC3-2B71-46B3-BE3E-B2C4EA8506ED}"/>
    <cellStyle name="Note 4 4" xfId="12567" xr:uid="{F3F0A134-E16E-4B69-B266-DB16F3D612F1}"/>
    <cellStyle name="Note 4 4 2" xfId="25262" xr:uid="{E6C44440-3580-4690-A785-3217D101F2C2}"/>
    <cellStyle name="Note 4 5" xfId="19151" xr:uid="{095D1A94-3AD3-4D0D-849A-1A4DD3EB1E51}"/>
    <cellStyle name="NumPagina" xfId="5075" xr:uid="{C04FF9D7-0C20-4383-A1A6-1632D9DA4E18}"/>
    <cellStyle name="Odwiedzone hiperłącze" xfId="5076" xr:uid="{C9886993-1B7E-4385-92A0-EB8893D91C59}"/>
    <cellStyle name="Œ…‹æØ‚è [0.00]_—\”õŒR" xfId="5077" xr:uid="{C9994978-85DC-472B-B9A6-4D108BCF9339}"/>
    <cellStyle name="Œ…‹æØ‚è_—\”õŒR" xfId="5078" xr:uid="{A2FD6E14-208F-4E62-8C5A-36ECBD729B4B}"/>
    <cellStyle name="OMB.1" xfId="5079" xr:uid="{9982A397-FC86-4726-B69F-C6D6DF51C1C4}"/>
    <cellStyle name="OMB.2" xfId="5080" xr:uid="{A69D32CB-CE27-4BC9-BAF4-3C23869B5B99}"/>
    <cellStyle name="Option_Added_Cont_Desc" xfId="5081" xr:uid="{56CE1995-C8B0-435D-AEB9-0F8DDA414D93}"/>
    <cellStyle name="Output 2" xfId="5082" xr:uid="{2EA76F7B-0B5D-4ABB-9531-766E14004F6C}"/>
    <cellStyle name="Output 2 10" xfId="19154" xr:uid="{F29AE27A-1610-49AC-85F0-17A1DCCBE139}"/>
    <cellStyle name="Output 2 2" xfId="5083" xr:uid="{5B3D6842-CD92-418A-972A-E89D34329A44}"/>
    <cellStyle name="Output 2 2 2" xfId="5084" xr:uid="{BEC24FEC-8160-403F-8082-E54128BDF262}"/>
    <cellStyle name="Output 2 2 3" xfId="5085" xr:uid="{3FFDE3A9-97DA-48AD-8F29-78D117CF8CFD}"/>
    <cellStyle name="Output 2 2 4" xfId="6796" xr:uid="{620DA922-A480-4740-A0D9-E21E0969857E}"/>
    <cellStyle name="Output 2 2 4 2" xfId="14259" xr:uid="{465C8F36-321A-49F4-9766-137F899449D1}"/>
    <cellStyle name="Output 2 2 4 2 2" xfId="26770" xr:uid="{26B61AC6-74D4-4954-95FA-115136DF2EF7}"/>
    <cellStyle name="Output 2 2 4 3" xfId="20007" xr:uid="{348976C2-C3EC-4055-824C-41B73A2C048F}"/>
    <cellStyle name="Output 2 2 5" xfId="10630" xr:uid="{04112EFE-E6EE-4938-B9BC-33E7AD9E4EE3}"/>
    <cellStyle name="Output 2 2 5 2" xfId="17672" xr:uid="{145AA2F9-5E95-4F77-92BF-5B6A9DA0F970}"/>
    <cellStyle name="Output 2 2 5 2 2" xfId="30041" xr:uid="{0A1947A1-00CD-46E1-A1D6-163DE0412CAE}"/>
    <cellStyle name="Output 2 2 5 3" xfId="23370" xr:uid="{AAB82E00-A5D8-4093-BC66-4D3AFDC73C57}"/>
    <cellStyle name="Output 2 2 6" xfId="12577" xr:uid="{3B699D74-2AC8-4CDC-90A8-279524142E9E}"/>
    <cellStyle name="Output 2 2 6 2" xfId="25272" xr:uid="{1947BEF5-0FB8-4A98-8FD2-D90687F48F76}"/>
    <cellStyle name="Output 2 2 7" xfId="19155" xr:uid="{EB326A71-7470-4B08-919A-B790635F98C9}"/>
    <cellStyle name="Output 2 3" xfId="5086" xr:uid="{988BB1CF-9E08-41A2-B487-592396DAFFA7}"/>
    <cellStyle name="Output 2 3 2" xfId="5087" xr:uid="{0A4339A9-6882-433C-8939-5C5C6215D72A}"/>
    <cellStyle name="Output 2 4" xfId="5088" xr:uid="{FCBC5965-C229-479D-9346-7777CAC38EAA}"/>
    <cellStyle name="Output 2 5" xfId="5089" xr:uid="{2375A848-ECA8-457B-8C79-D7B642A8CB6A}"/>
    <cellStyle name="Output 2 6" xfId="6012" xr:uid="{9E5E7B48-08A6-43E6-A359-E27326830F40}"/>
    <cellStyle name="Output 2 6 2" xfId="11495" xr:uid="{6C9B0594-E782-4AF5-AE59-366E4A30C35D}"/>
    <cellStyle name="Output 2 6 2 2" xfId="18454" xr:uid="{D108EB98-7868-41A0-B66B-D6D584A1A9AD}"/>
    <cellStyle name="Output 2 6 2 2 2" xfId="30819" xr:uid="{D6AA2FAD-AA28-4F7B-9B70-9570AECF649E}"/>
    <cellStyle name="Output 2 6 2 3" xfId="24196" xr:uid="{0B2137BC-4983-483F-BE40-FBDC933CDA7F}"/>
    <cellStyle name="Output 2 6 3" xfId="11221" xr:uid="{9E873D20-580B-4CF9-A402-72EABEDF9E23}"/>
    <cellStyle name="Output 2 6 3 2" xfId="18239" xr:uid="{9E6A67E7-9AD2-4C46-8AD0-50134C1449AA}"/>
    <cellStyle name="Output 2 6 3 2 2" xfId="30608" xr:uid="{D3EDAD97-D817-45B6-ACC8-FA30C0FA8853}"/>
    <cellStyle name="Output 2 6 3 3" xfId="23948" xr:uid="{45D5F7B8-8E07-4DD0-B5A4-8EDFA4711578}"/>
    <cellStyle name="Output 2 6 4" xfId="13371" xr:uid="{5B2068C8-EB93-4AEB-8974-D74B8BB2669A}"/>
    <cellStyle name="Output 2 6 4 2" xfId="26057" xr:uid="{02C78A91-8736-46C4-91C8-6126F470FE8A}"/>
    <cellStyle name="Output 2 6 5" xfId="19251" xr:uid="{A74347C7-AEF1-477B-AD3A-A4F977D7CAC7}"/>
    <cellStyle name="Output 2 7" xfId="6797" xr:uid="{99C2D621-C05F-4F9D-BFE3-A0CAD2212380}"/>
    <cellStyle name="Output 2 7 2" xfId="14260" xr:uid="{945C9CBB-1528-4A1C-BCF4-56F29C5A56B5}"/>
    <cellStyle name="Output 2 7 2 2" xfId="26771" xr:uid="{D37B0A15-2253-4504-AE0F-ED615AEAD571}"/>
    <cellStyle name="Output 2 7 3" xfId="20008" xr:uid="{59B310CA-5915-4403-BBD9-0A35E6BDD408}"/>
    <cellStyle name="Output 2 8" xfId="10629" xr:uid="{1F888846-8A26-48C5-9370-35F285CE5B5B}"/>
    <cellStyle name="Output 2 8 2" xfId="17671" xr:uid="{340DD79E-5ADF-41B4-B038-28C54E9C5CFD}"/>
    <cellStyle name="Output 2 8 2 2" xfId="30040" xr:uid="{31424241-1A9C-4F39-AB35-786B2DBD39D1}"/>
    <cellStyle name="Output 2 8 3" xfId="23369" xr:uid="{1AE281CF-99FC-45BA-8308-3E75609B2727}"/>
    <cellStyle name="Output 2 9" xfId="12576" xr:uid="{3ADD2F0C-62FE-48D3-BB25-9EEC0147F114}"/>
    <cellStyle name="Output 2 9 2" xfId="25271" xr:uid="{4BACA871-A473-4E36-A24C-3A82C9C44F0B}"/>
    <cellStyle name="OUTPUT AMOUNTS" xfId="5090" xr:uid="{C7818326-EC43-4587-BD4A-64332EC89223}"/>
    <cellStyle name="OUTPUT COLUMN HEADINGS" xfId="5091" xr:uid="{FE569B50-3685-4BDE-AD4B-B228BE86D16B}"/>
    <cellStyle name="Output Line Items" xfId="5092" xr:uid="{D0B85102-1639-4801-AE43-FB5640DEE20D}"/>
    <cellStyle name="OUTPUT REPORT HEADING" xfId="5093" xr:uid="{2FD5057D-BEFE-4D61-9EDD-55C5A378B362}"/>
    <cellStyle name="paint" xfId="5094" xr:uid="{C2ADCA59-70C0-4654-9DEB-60AC6F9B7A1C}"/>
    <cellStyle name="Parentesi smart" xfId="5095" xr:uid="{2A92FC63-58D4-4895-8E1F-CE3CBD467CF6}"/>
    <cellStyle name="Parentesi smart 2" xfId="5096" xr:uid="{62B1286D-78BC-452E-9826-72F3B0AB860D}"/>
    <cellStyle name="Parentesi smart 2 2" xfId="10728" xr:uid="{F560BEC7-B91E-4901-916B-ED7F43D53C0C}"/>
    <cellStyle name="Parentesi smart 2 2 2" xfId="17770" xr:uid="{A0FCE924-BA1F-4FDF-BC62-AC237EAFA7B3}"/>
    <cellStyle name="Parentesi smart 2 2 2 2" xfId="30139" xr:uid="{281E8282-389E-4001-88FF-486AFFFA238A}"/>
    <cellStyle name="Parentesi smart 2 2 3" xfId="23468" xr:uid="{B970B1C2-5DF2-4870-BE7D-44F8ECFCD1DE}"/>
    <cellStyle name="Parentesi smart 2 3" xfId="12586" xr:uid="{DB54E1BA-270C-4B43-A1B4-4F2287F0933D}"/>
    <cellStyle name="Parentesi smart 2 3 2" xfId="18869" xr:uid="{DCAAA7E2-C5C4-4B4B-8F7F-1B39C307771E}"/>
    <cellStyle name="Parentesi smart 2 3 2 2" xfId="31234" xr:uid="{521BEAC7-10B6-413C-B51F-3F45011979D3}"/>
    <cellStyle name="Parentesi smart 2 3 3" xfId="25281" xr:uid="{A60B3DB5-E109-419F-A9E3-8EE177C03CA3}"/>
    <cellStyle name="Parentesi smart 2 4" xfId="13451" xr:uid="{5D514BCA-68FC-4577-8942-8BF744C03F25}"/>
    <cellStyle name="Parentesi smart 2 4 2" xfId="26137" xr:uid="{367554B2-18E3-43CE-A52C-A5F5D82C17DA}"/>
    <cellStyle name="Parentesi smart 3" xfId="10727" xr:uid="{7971BFBB-69CE-44FE-B21B-E45547BAED0E}"/>
    <cellStyle name="Parentesi smart 3 2" xfId="17769" xr:uid="{1E5C706E-9BAE-4684-9C54-F248F928795C}"/>
    <cellStyle name="Parentesi smart 3 2 2" xfId="30138" xr:uid="{A7CE3078-8655-49D3-9121-B99FAE64ED3C}"/>
    <cellStyle name="Parentesi smart 3 3" xfId="23467" xr:uid="{A0EE72B1-CC75-4776-AB95-2BD17D97E160}"/>
    <cellStyle name="Parentesi smart 4" xfId="12585" xr:uid="{4373CC91-E0B0-4B39-81B9-D81E87FB2F9C}"/>
    <cellStyle name="Parentesi smart 4 2" xfId="18868" xr:uid="{6F79029A-3562-4B5B-8FE3-6D28CF029FA6}"/>
    <cellStyle name="Parentesi smart 4 2 2" xfId="31233" xr:uid="{BD3D6788-0BEF-4E2F-B4D1-1C42B2BD0536}"/>
    <cellStyle name="Parentesi smart 4 3" xfId="25280" xr:uid="{E3B945FD-4C5E-45EA-B6CE-6DDEA6C4ED8C}"/>
    <cellStyle name="Parentesi smart 5" xfId="13450" xr:uid="{A7E1F274-C2C5-49B6-99F1-7D9773D6823D}"/>
    <cellStyle name="Parentesi smart 5 2" xfId="26136" xr:uid="{EF06399D-36AE-4348-821A-C76967A872A3}"/>
    <cellStyle name="Perc1" xfId="5097" xr:uid="{12403C30-8DAA-43C0-A1AD-A9486627AABA}"/>
    <cellStyle name="Perc2" xfId="5098" xr:uid="{FC350C3A-2B3C-4398-8FC6-3FD25FBDF646}"/>
    <cellStyle name="Percent (0.0)" xfId="5099" xr:uid="{6CDD12B6-C7E2-4DCE-9904-18F4A1A2115D}"/>
    <cellStyle name="Percent [0]" xfId="5100" xr:uid="{E4E2F03C-5F3D-4CF5-8B3E-8CDD8E95B630}"/>
    <cellStyle name="Percent [0] 2" xfId="5101" xr:uid="{834EB7A3-6638-442B-9C95-971AFD6DC02E}"/>
    <cellStyle name="Percent [00]" xfId="5102" xr:uid="{7C89D665-36D5-4D1E-A3B4-EB724555B67F}"/>
    <cellStyle name="Percent [00] 2" xfId="5103" xr:uid="{46960E77-984B-4E69-B703-7DA4143CB579}"/>
    <cellStyle name="Percent [2]" xfId="5104" xr:uid="{0745390D-116C-4304-B898-8D956B6687E3}"/>
    <cellStyle name="Percent 10" xfId="5991" xr:uid="{FBD14768-8F02-45CD-B4BD-05CE9583E899}"/>
    <cellStyle name="Percent 11" xfId="6014" xr:uid="{E6E2BBF5-1EE6-456A-8A80-BF02319D0D65}"/>
    <cellStyle name="Percent 12" xfId="6032" xr:uid="{35268B5E-22BF-4117-AC74-D6BB92BEA402}"/>
    <cellStyle name="Percent 13" xfId="6022" xr:uid="{21A350EB-7A38-49D6-A262-3FD82479E7BF}"/>
    <cellStyle name="Percent 14" xfId="6043" xr:uid="{18D5ABBD-2818-40E2-9859-CE57ADC79E0F}"/>
    <cellStyle name="Percent 15" xfId="6036" xr:uid="{25659AE8-DC29-4FBA-BC00-373A9777CAC8}"/>
    <cellStyle name="Percent 16" xfId="11311" xr:uid="{2EE27CC3-5630-42F0-A114-57487E36BD25}"/>
    <cellStyle name="Percent 17" xfId="11453" xr:uid="{18971718-E704-4D79-8CCA-72EBB23A701B}"/>
    <cellStyle name="Percent 18" xfId="11550" xr:uid="{79E879ED-5F7D-46D8-AA8D-E93040CF09C6}"/>
    <cellStyle name="Percent 19" xfId="13195" xr:uid="{315198CE-4C2E-408C-BB7E-23BFCECF1F98}"/>
    <cellStyle name="Percent 2" xfId="5105" xr:uid="{98FB85D5-1313-4B0F-8702-EFB5D668DC2B}"/>
    <cellStyle name="Percent 2 2" xfId="5106" xr:uid="{DF54D7EE-A970-492D-B2E9-5A2A6FA2743F}"/>
    <cellStyle name="Percent 2 3" xfId="5107" xr:uid="{1902C00D-356F-4139-96C7-6E7C9209AAD6}"/>
    <cellStyle name="Percent 2 4" xfId="5108" xr:uid="{1FB6949D-ECBC-49DB-AB43-625D195815C4}"/>
    <cellStyle name="Percent 20" xfId="11255" xr:uid="{24D4D6A9-F35E-4435-9E01-6F1F22CE6241}"/>
    <cellStyle name="Percent 21" xfId="13223" xr:uid="{5C2DA4C8-B51F-4E1E-8344-90D5EF17BAC5}"/>
    <cellStyle name="Percent 22" xfId="11184" xr:uid="{C3E14E21-0C7A-403C-84EB-7E19A772C5C0}"/>
    <cellStyle name="Percent 23" xfId="13336" xr:uid="{74839643-C28C-430C-8FC6-1BE9FA892945}"/>
    <cellStyle name="Percent 3" xfId="12" xr:uid="{368BBC5E-5652-4890-BE08-0312C8243CA0}"/>
    <cellStyle name="Percent 4" xfId="5974" xr:uid="{8571CD6A-1C28-41E9-B2D0-8010C71FC786}"/>
    <cellStyle name="Percent 5" xfId="5976" xr:uid="{AA458F60-AE8B-4F27-B106-3F6EF81ECD60}"/>
    <cellStyle name="Percent 6" xfId="5979" xr:uid="{BA3D3531-6BEE-4D30-A611-6A010CBDF5E5}"/>
    <cellStyle name="Percent 7" xfId="5982" xr:uid="{B07B68C2-CF79-42FA-8384-C4FA60B6A5CE}"/>
    <cellStyle name="Percent 8" xfId="5985" xr:uid="{B5FBB79C-F29F-4926-80B1-1A204F0D3536}"/>
    <cellStyle name="Percent 9" xfId="5988" xr:uid="{0228FF7D-D19B-4E08-B630-5DD1DFA51655}"/>
    <cellStyle name="PERCENTUAL" xfId="5109" xr:uid="{F192419B-FFED-4F9A-AD5D-FB6292F60348}"/>
    <cellStyle name="Percentuale ,00" xfId="5110" xr:uid="{157EE0F8-9DF9-4491-AF6D-A4A769FE8C26}"/>
    <cellStyle name="Percentuale 10" xfId="19136" xr:uid="{2EB5D7AD-16F4-4156-B2AC-95E542D5179F}"/>
    <cellStyle name="Percentuale 2" xfId="5111" xr:uid="{1A7F7BCC-D7C1-4556-85CF-AF898DC88660}"/>
    <cellStyle name="Percentuale 2 2" xfId="5112" xr:uid="{A9F5A547-640E-4885-87B2-8E680CD4D6DD}"/>
    <cellStyle name="Percentuale 2 2 2" xfId="5113" xr:uid="{B41999D1-A3A9-42DA-9B6B-8ED7BAD6A307}"/>
    <cellStyle name="Percentuale 2 2 2 2" xfId="5114" xr:uid="{627F00AE-8A07-4402-AF91-334281967150}"/>
    <cellStyle name="Percentuale 2 2 2 2 2" xfId="5115" xr:uid="{9FE72BF6-E788-4C21-92CE-668A710F34B4}"/>
    <cellStyle name="Percentuale 2 2 2 2 3" xfId="5116" xr:uid="{3055358E-1D95-4FBA-812F-CC1A63EAA771}"/>
    <cellStyle name="Percentuale 2 2 2 3" xfId="5117" xr:uid="{218A4E36-7014-4D91-B1A8-62B1406063EF}"/>
    <cellStyle name="Percentuale 2 2 2 3 2" xfId="5118" xr:uid="{3F8523A8-7254-4724-ABFB-0C291833C949}"/>
    <cellStyle name="Percentuale 2 2 2 4" xfId="5119" xr:uid="{D8158083-AABE-4032-86AE-1CAB6D5BD09B}"/>
    <cellStyle name="Percentuale 2 2 2 5" xfId="5120" xr:uid="{99E003A0-1222-44AA-98EC-EEAB57ADC793}"/>
    <cellStyle name="Percentuale 2 2 3" xfId="5121" xr:uid="{A2AB9F31-B578-4E17-B200-F416EF864C00}"/>
    <cellStyle name="Percentuale 2 2 3 2" xfId="5122" xr:uid="{F5321E04-D354-4B08-B035-3BAC0F9CFBED}"/>
    <cellStyle name="Percentuale 2 2 3 2 2" xfId="5123" xr:uid="{E2EDAD18-D7DA-4506-B303-110ACED7B21C}"/>
    <cellStyle name="Percentuale 2 2 3 2 3" xfId="5124" xr:uid="{4FEBF277-BEA8-40DE-B15C-A0BBBC66061C}"/>
    <cellStyle name="Percentuale 2 2 3 3" xfId="5125" xr:uid="{A7FB37A7-95BE-4262-AB03-E423EB607520}"/>
    <cellStyle name="Percentuale 2 2 3 3 2" xfId="5126" xr:uid="{C786B75D-6CBB-4A2A-8376-FBE3F5C351FA}"/>
    <cellStyle name="Percentuale 2 2 3 4" xfId="5127" xr:uid="{EE39C419-4A6D-46B6-8F44-0ED971106422}"/>
    <cellStyle name="Percentuale 2 2 3 5" xfId="5128" xr:uid="{B7CDF0F3-3A5A-468D-8172-0D7CEA78239E}"/>
    <cellStyle name="Percentuale 2 2 4" xfId="5129" xr:uid="{FA5626B2-7DFA-48D1-9C0A-2F8E892207CB}"/>
    <cellStyle name="Percentuale 2 2 4 2" xfId="5130" xr:uid="{EC1CC012-BA1D-4972-ABEE-BED2BDC29FCC}"/>
    <cellStyle name="Percentuale 2 2 4 3" xfId="5131" xr:uid="{0E132F75-2210-4359-98D6-A5F9621516D2}"/>
    <cellStyle name="Percentuale 2 2 5" xfId="5132" xr:uid="{40953764-EA38-44C4-B560-525D1BD75D32}"/>
    <cellStyle name="Percentuale 2 2 5 2" xfId="5133" xr:uid="{B81E3917-11B4-48C0-899A-4E7662108BF9}"/>
    <cellStyle name="Percentuale 2 2 6" xfId="5134" xr:uid="{17B1C13F-0CBA-423B-8CFE-E8527B4C26FD}"/>
    <cellStyle name="Percentuale 2 2 7" xfId="5135" xr:uid="{2F9BA1CF-73BD-42D5-9218-8707E4BBB352}"/>
    <cellStyle name="Percentuale 2 2 8" xfId="5136" xr:uid="{69D9E1D1-E779-4AE0-9E5D-F64125545857}"/>
    <cellStyle name="Percentuale 2 3" xfId="5137" xr:uid="{4F7BBEEB-3258-47EC-ACF9-DA702870875B}"/>
    <cellStyle name="Percentuale 2 3 2" xfId="5138" xr:uid="{1913F3AF-49A6-45DB-BDF7-922EB8689718}"/>
    <cellStyle name="Percentuale 2 3 2 2" xfId="5139" xr:uid="{E1A58A07-ECCE-4AB6-935B-1A488AD71E59}"/>
    <cellStyle name="Percentuale 2 3 2 3" xfId="5140" xr:uid="{9649D12A-41E1-44DF-8EFF-E7D7EEB17F4C}"/>
    <cellStyle name="Percentuale 2 3 3" xfId="5141" xr:uid="{9913755C-645F-4618-A79B-57C5CD6FCECA}"/>
    <cellStyle name="Percentuale 2 3 3 2" xfId="5142" xr:uid="{CBA14C27-072E-4011-A606-160FE2012036}"/>
    <cellStyle name="Percentuale 2 3 4" xfId="5143" xr:uid="{E990E0E3-19AD-44E8-91D7-06722CF38077}"/>
    <cellStyle name="Percentuale 2 3 5" xfId="5144" xr:uid="{9B0C2F7C-FD70-4857-A9B0-E8382DC06BB5}"/>
    <cellStyle name="Percentuale 2 4" xfId="5145" xr:uid="{39ED3070-D670-4134-9993-F53F98205555}"/>
    <cellStyle name="Percentuale 2 4 2" xfId="5146" xr:uid="{46F6F5AF-D3BF-42E8-98FE-4606B1271F60}"/>
    <cellStyle name="Percentuale 2 4 2 2" xfId="5147" xr:uid="{33B8B89F-5D49-4EAF-B7D9-A47735D8FFF6}"/>
    <cellStyle name="Percentuale 2 4 2 3" xfId="5148" xr:uid="{C8236211-9F0B-4E0D-9D23-E198D99B5CF6}"/>
    <cellStyle name="Percentuale 2 4 3" xfId="5149" xr:uid="{48AFAD91-88F3-456A-8735-FF7D591AEAE4}"/>
    <cellStyle name="Percentuale 2 4 3 2" xfId="5150" xr:uid="{B8CBBB95-AF91-4DCB-8FE7-EAD0AA90DF30}"/>
    <cellStyle name="Percentuale 2 4 4" xfId="5151" xr:uid="{77F805B9-3306-469D-917E-A0059DE1C787}"/>
    <cellStyle name="Percentuale 2 4 5" xfId="5152" xr:uid="{3EF18EFC-8778-47E2-82BB-9F3A3DA834DF}"/>
    <cellStyle name="Percentuale 2 5" xfId="5153" xr:uid="{6C0F00FA-325A-4EE8-8015-9D59C7320AED}"/>
    <cellStyle name="Percentuale 2 5 2" xfId="5154" xr:uid="{0BDF38AF-F37A-492D-B952-1C0C49584AC9}"/>
    <cellStyle name="Percentuale 2 5 3" xfId="5155" xr:uid="{7CAD675E-D7CB-41ED-B660-ED63401B67FF}"/>
    <cellStyle name="Percentuale 2 6" xfId="5156" xr:uid="{37C8C271-FCD6-4F6E-9E7E-F415DC4EFAE0}"/>
    <cellStyle name="Percentuale 2 6 2" xfId="5157" xr:uid="{46D3FB76-E196-4392-AF31-454E4579EEC4}"/>
    <cellStyle name="Percentuale 2 7" xfId="5158" xr:uid="{D23C2904-C009-45F6-8652-06A3B563F26A}"/>
    <cellStyle name="Percentuale 2 8" xfId="5159" xr:uid="{EB1A15B4-57AD-4E9A-9673-30EE4611657F}"/>
    <cellStyle name="Percentuale 3" xfId="5160" xr:uid="{A2D8F9D7-9B7E-4D76-8F30-A13AC2983928}"/>
    <cellStyle name="Percentuale 3 2" xfId="5161" xr:uid="{DF3F81BC-734C-4274-B434-91C142F785EC}"/>
    <cellStyle name="Percentuale 3 2 2" xfId="5162" xr:uid="{D5E54C1F-BEE3-47B4-99AF-42A6F2D44B1B}"/>
    <cellStyle name="Percentuale 3 2 3" xfId="5163" xr:uid="{EFEA935B-C489-4F9D-B117-A9E793CF7FB1}"/>
    <cellStyle name="Percentuale 3 3" xfId="5164" xr:uid="{76C550DF-6B05-4F6B-9B19-72BCBA90993B}"/>
    <cellStyle name="Percentuale 3 3 2" xfId="5165" xr:uid="{8488DEEF-C731-4A85-A836-8C429E3EE5EA}"/>
    <cellStyle name="Percentuale 3 4" xfId="5166" xr:uid="{3B09146E-BFF1-4C05-AE07-BC40F4C45034}"/>
    <cellStyle name="Percentuale 3 5" xfId="5167" xr:uid="{9C402A99-D58C-4C0D-9531-7037F9940FED}"/>
    <cellStyle name="Percentuale 4" xfId="5168" xr:uid="{C2A5AAAF-98BA-4D4E-ACA4-E361BEBB218A}"/>
    <cellStyle name="Percentuale 4 2" xfId="5169" xr:uid="{2CCD8835-079B-4968-998C-944B28F4C547}"/>
    <cellStyle name="Percentuale 4 2 2" xfId="5170" xr:uid="{73D8BCC4-5F4D-449D-9934-8E8E95692EE7}"/>
    <cellStyle name="Percentuale 4 2 3" xfId="5171" xr:uid="{D286CFCD-FD2F-4393-B8CB-FC17DC71C2E3}"/>
    <cellStyle name="Percentuale 4 3" xfId="5172" xr:uid="{F944DF70-2B77-40E9-B997-60E2BD527BFF}"/>
    <cellStyle name="Percentuale 4 3 2" xfId="5173" xr:uid="{1E17A1E5-E62C-4FE2-AC29-7D137966BB99}"/>
    <cellStyle name="Percentuale 4 4" xfId="5174" xr:uid="{D72A2405-495D-4B14-B425-CDB399355BAC}"/>
    <cellStyle name="Percentuale 4 5" xfId="5175" xr:uid="{94BAF505-55DC-4E94-864B-07CAE572D994}"/>
    <cellStyle name="Percentuale 5" xfId="5176" xr:uid="{D26FC234-673A-4308-93CE-8872EC82435E}"/>
    <cellStyle name="Percentuale 5 2" xfId="5177" xr:uid="{5B33AFDD-8D28-46C7-A019-7FBEF1F28FF0}"/>
    <cellStyle name="Percentuale 5 2 2" xfId="5178" xr:uid="{39C4C8CF-7E97-4F75-9B20-1C71CF2677EA}"/>
    <cellStyle name="Percentuale 5 2 3" xfId="5179" xr:uid="{F2B86E6B-6581-48B0-BEE8-D16E43EE4EF9}"/>
    <cellStyle name="Percentuale 5 3" xfId="5180" xr:uid="{A59DE00D-6497-44C5-92E6-F6FA9B80DDC4}"/>
    <cellStyle name="Percentuale 5 3 2" xfId="5181" xr:uid="{570E81B1-C693-4FDA-86EE-3B1BE778BFF4}"/>
    <cellStyle name="Percentuale 5 4" xfId="5182" xr:uid="{A5C645B9-AE67-4E4B-8368-B462EA88E6DC}"/>
    <cellStyle name="Percentuale 5 5" xfId="5183" xr:uid="{418420A3-6043-47F1-A41B-832CA4E279E2}"/>
    <cellStyle name="Percentuale 6" xfId="5184" xr:uid="{78D90640-888B-4D03-BD88-0C7269553E27}"/>
    <cellStyle name="Percentuale 6 2" xfId="5185" xr:uid="{DDEF98C8-14EC-453F-B541-1626F34B1079}"/>
    <cellStyle name="Percentuale 6 2 2" xfId="5186" xr:uid="{1604196E-1F00-4AAC-91B7-327652A3B06E}"/>
    <cellStyle name="Percentuale 6 2 3" xfId="5187" xr:uid="{63EC6E55-A37A-46CF-AEC4-2F75AA3A66EA}"/>
    <cellStyle name="Percentuale 6 3" xfId="5188" xr:uid="{72346D7A-AFA2-4D32-86AC-FD72A60A950E}"/>
    <cellStyle name="Percentuale 6 3 2" xfId="5189" xr:uid="{8EB0E17C-BB3F-4A10-AEB4-A864C0EE6BFF}"/>
    <cellStyle name="Percentuale 6 4" xfId="5190" xr:uid="{A8D61E65-2825-49F0-86A0-47ECB285BC2E}"/>
    <cellStyle name="Percentuale 6 5" xfId="5191" xr:uid="{7725CDCD-AA53-475B-A35D-5E0560F6E86A}"/>
    <cellStyle name="Percentuale 7" xfId="5192" xr:uid="{8B0B70D6-826C-4CB6-9367-5415B321D660}"/>
    <cellStyle name="Percentuale 7 2" xfId="5193" xr:uid="{AD6BA526-C8F6-47E1-8FCC-204D9FC64918}"/>
    <cellStyle name="Percentuale 7 2 2" xfId="5194" xr:uid="{5DAF9951-FE6C-4D33-9C9D-F498B2125607}"/>
    <cellStyle name="Percentuale 7 2 3" xfId="5195" xr:uid="{7C95ED08-A861-41CA-8AA2-FC4431741707}"/>
    <cellStyle name="Percentuale 7 3" xfId="5196" xr:uid="{75F2C53A-0CA2-413E-ADD0-FC3CEAD95FA2}"/>
    <cellStyle name="Percentuale 7 3 2" xfId="5197" xr:uid="{F3A21360-4065-49FF-8AA8-AC67BC81E880}"/>
    <cellStyle name="Percentuale 7 4" xfId="5198" xr:uid="{0926FEA2-4478-4B90-8D3B-424A7900D22A}"/>
    <cellStyle name="Percentuale 7 5" xfId="5199" xr:uid="{127A58AE-C604-43DE-8E3E-F5EFCDEADC41}"/>
    <cellStyle name="Percentuale 8" xfId="5200" xr:uid="{F88441D1-BE0D-40F1-9B1D-634BF65F4A0E}"/>
    <cellStyle name="Percentuale 8 2" xfId="5201" xr:uid="{DBBE67EF-DEC2-4CB4-B11E-C4696C6302E1}"/>
    <cellStyle name="Percentuale 8 2 2" xfId="5202" xr:uid="{46104D40-28B3-42B7-B50B-0668B1C67778}"/>
    <cellStyle name="Percentuale 8 2 3" xfId="5203" xr:uid="{BB73BF05-8585-4057-8C75-1A70BF3CA09A}"/>
    <cellStyle name="Percentuale 8 3" xfId="5204" xr:uid="{11E6CCA0-0830-40C4-BCBC-1EE318D44177}"/>
    <cellStyle name="Percentuale 8 3 2" xfId="5205" xr:uid="{6CF6E396-08B7-4E9B-8540-7AD390634FF8}"/>
    <cellStyle name="Percentuale 8 4" xfId="5206" xr:uid="{B568D4E0-06B5-47C7-867A-7F4AC26E04FA}"/>
    <cellStyle name="Percentuale 8 5" xfId="5207" xr:uid="{149E7128-AA99-4915-960D-5CCA41975717}"/>
    <cellStyle name="PieterTest" xfId="5208" xr:uid="{2B0735FF-79C6-4154-8E31-9E7F5D16EAB7}"/>
    <cellStyle name="PONTO" xfId="5209" xr:uid="{41637FEA-ECCE-4ECC-A078-4F306F7E7B93}"/>
    <cellStyle name="Porcentagem 2" xfId="5210" xr:uid="{0C5ACF09-C31F-432A-966F-2064D39A6ACB}"/>
    <cellStyle name="Porcentagem 2 2" xfId="5211" xr:uid="{8C887B82-D4E0-4908-B422-D7C168131FA0}"/>
    <cellStyle name="Porcentagem 2 2 2" xfId="5212" xr:uid="{F19C6DEB-A141-443F-9EBC-E15547B1384D}"/>
    <cellStyle name="Porcentagem 2 2 3" xfId="5213" xr:uid="{B8238391-C4B6-4A58-9FCE-8913E4B7B221}"/>
    <cellStyle name="Porcentagem 2 3" xfId="5214" xr:uid="{F959DD88-818F-495E-8CB7-7904F54A3838}"/>
    <cellStyle name="Porcentagem 2 3 2" xfId="5215" xr:uid="{373E8878-B86C-4AFA-A9C5-D803DF56E8E5}"/>
    <cellStyle name="Porcentagem 2 4" xfId="5216" xr:uid="{F0DC45FB-26B1-40CE-83D6-989B9365B5ED}"/>
    <cellStyle name="Porcentagem 2 5" xfId="5217" xr:uid="{485D5FAD-6DB3-42E9-89D6-63D00E417698}"/>
    <cellStyle name="Porcentagem 3" xfId="5218" xr:uid="{6DBC724A-6DFC-4997-8533-F863F5985126}"/>
    <cellStyle name="Porcentagem 3 2" xfId="5219" xr:uid="{05BBC046-6EEB-4228-A6E8-80CCDC6A92A7}"/>
    <cellStyle name="Porcentagem 3 2 2" xfId="5220" xr:uid="{6E9CA719-87FC-473A-8F66-E52667ECAE62}"/>
    <cellStyle name="Porcentagem 3 2 3" xfId="5221" xr:uid="{D081988F-71B0-440D-A7B5-91579E81222C}"/>
    <cellStyle name="Porcentagem 3 3" xfId="5222" xr:uid="{1A1BD06D-4B35-4941-8E8E-0412D5A6E088}"/>
    <cellStyle name="Porcentagem 3 3 2" xfId="5223" xr:uid="{963C70F2-5A22-4254-BD58-B5543FBEB2DD}"/>
    <cellStyle name="Porcentagem 3 4" xfId="5224" xr:uid="{53C36645-67F8-4828-8989-737D575AC9F7}"/>
    <cellStyle name="Porcentagem 3 5" xfId="5225" xr:uid="{57EC72BC-49A2-411B-83C4-0D8A621037DB}"/>
    <cellStyle name="Porcentagem 4" xfId="5226" xr:uid="{01D8F024-209A-41CE-ADC4-AFC2A6D94181}"/>
    <cellStyle name="Porcentagem 4 2" xfId="5227" xr:uid="{A03572C9-1470-4D82-8961-F3813179EB81}"/>
    <cellStyle name="Porcentagem 4 2 2" xfId="5228" xr:uid="{3432B4F8-EBAA-46D0-A429-62F89E91DFBB}"/>
    <cellStyle name="Porcentagem 4 2 3" xfId="5229" xr:uid="{32DDC823-ED23-413C-ACC9-3CDC3D362F31}"/>
    <cellStyle name="Porcentagem 4 3" xfId="5230" xr:uid="{55A18E9F-7A0D-40F0-92AB-0783FDB2CBE0}"/>
    <cellStyle name="Porcentagem 4 3 2" xfId="5231" xr:uid="{1C05A41A-23A8-48AA-B7B5-B0C02D2A499B}"/>
    <cellStyle name="Porcentagem 4 4" xfId="5232" xr:uid="{BD08990D-2FF0-40E0-8F6F-437D9D893E76}"/>
    <cellStyle name="Porcentagem 4 5" xfId="5233" xr:uid="{770AB814-17D0-466F-8CE0-715A19EE5746}"/>
    <cellStyle name="Porcentagem_DAYDAY1" xfId="5234" xr:uid="{7A8321BA-2A44-42D2-9032-A79130B93DAE}"/>
    <cellStyle name="Preliminary_Data" xfId="5235" xr:uid="{0B4A7268-4022-43AF-B25C-E0C018626D78}"/>
    <cellStyle name="PrePop Currency (0)" xfId="5236" xr:uid="{7C2C64B0-2E91-44D1-A6D2-EF58761A1E97}"/>
    <cellStyle name="PrePop Currency (0) 2" xfId="5237" xr:uid="{52122FCC-AB81-4156-A8CD-54C72BAFDBF9}"/>
    <cellStyle name="PrePop Currency (2)" xfId="5238" xr:uid="{A94145AE-2CED-40E6-A5D4-BD9AA6153116}"/>
    <cellStyle name="PrePop Currency (2) 2" xfId="5239" xr:uid="{DA732A6A-55E0-40AE-933F-91A11A2A1E2D}"/>
    <cellStyle name="PrePop Units (0)" xfId="5240" xr:uid="{4AB12356-3148-4F72-9F6B-BC986412BEE9}"/>
    <cellStyle name="PrePop Units (0) 2" xfId="5241" xr:uid="{619ABCD2-07FC-4591-8CDF-7AD21ED0C39D}"/>
    <cellStyle name="PrePop Units (1)" xfId="5242" xr:uid="{C8208D48-9DEA-491E-8461-20B405A1EFA5}"/>
    <cellStyle name="PrePop Units (1) 2" xfId="5243" xr:uid="{02B84621-B85C-4EA8-8490-902B00A91E7C}"/>
    <cellStyle name="PrePop Units (2)" xfId="5244" xr:uid="{73F6246C-EDE8-4B9A-BB3D-823E10618945}"/>
    <cellStyle name="PrePop Units (2) 2" xfId="5245" xr:uid="{F7F5AC86-3A57-4E39-A92D-1EC562F9146F}"/>
    <cellStyle name="Prices_Data" xfId="5246" xr:uid="{09D764DF-7225-426D-8E22-35FC01DDA030}"/>
    <cellStyle name="Prozent [0]" xfId="5247" xr:uid="{8AEF7DD0-53B5-4F69-942A-F9D3948D18D9}"/>
    <cellStyle name="PSChar" xfId="5248" xr:uid="{26931D00-605E-467F-A525-EEAAED140023}"/>
    <cellStyle name="PSHeading" xfId="5249" xr:uid="{B808A347-61A9-4AF8-84A8-E69D2693A6E0}"/>
    <cellStyle name="RASIC FGP Suzuki" xfId="5250" xr:uid="{B1A35C84-A7D8-415F-9549-405628B07C4E}"/>
    <cellStyle name="RASIC FGP Suzuki 2" xfId="5251" xr:uid="{1B6994CB-EACB-4971-B2AC-D8E2DCDD386B}"/>
    <cellStyle name="RASIC FGP Suzuki 2 2" xfId="6629" xr:uid="{0F6204FB-499A-4911-A7B2-11A3D2BD5E02}"/>
    <cellStyle name="RASIC FGP Suzuki 2 2 2" xfId="14126" xr:uid="{796F785F-6593-4B5D-80B5-C999F32821D6}"/>
    <cellStyle name="RASIC FGP Suzuki 2 2 2 2" xfId="26637" xr:uid="{B2A296D4-645C-48D6-B0D4-C466E9D9EB8B}"/>
    <cellStyle name="RASIC FGP Suzuki 2 2 3" xfId="19840" xr:uid="{E64DF7AA-AFCB-47C0-8E74-2F0667A61721}"/>
    <cellStyle name="RASIC FGP Suzuki 2 3" xfId="10790" xr:uid="{1B9A1C24-4E72-46DF-9057-159AA5E46812}"/>
    <cellStyle name="RASIC FGP Suzuki 2 3 2" xfId="17832" xr:uid="{7B368AFF-53DE-414F-8FE7-BD945CFB6E2A}"/>
    <cellStyle name="RASIC FGP Suzuki 2 3 2 2" xfId="30201" xr:uid="{9E6569FF-8357-43CB-A7E6-FB8D97A9B109}"/>
    <cellStyle name="RASIC FGP Suzuki 2 3 3" xfId="23530" xr:uid="{782BDACE-6EDF-44B6-BFFB-688A65B5205E}"/>
    <cellStyle name="RASIC FGP Suzuki 2 4" xfId="12709" xr:uid="{D3CE0DA6-3514-4EA3-B5B3-76CEC323777F}"/>
    <cellStyle name="RASIC FGP Suzuki 2 4 2" xfId="25404" xr:uid="{DFE8AA36-FB8B-4D71-8738-540D0DD56F21}"/>
    <cellStyle name="RASIC FGP Suzuki 2 5" xfId="19157" xr:uid="{1E63ED94-329C-46E5-9F0A-DCC19E902BB8}"/>
    <cellStyle name="RASIC FGP Suzuki 3" xfId="6630" xr:uid="{54488700-9E80-497F-A943-F44B497E2DE5}"/>
    <cellStyle name="RASIC FGP Suzuki 3 2" xfId="14127" xr:uid="{AC0F32F8-B5EF-408A-8A11-1266CF1D0639}"/>
    <cellStyle name="RASIC FGP Suzuki 3 2 2" xfId="26638" xr:uid="{CDA15508-754C-4D27-9503-513E3D51D89F}"/>
    <cellStyle name="RASIC FGP Suzuki 3 3" xfId="19841" xr:uid="{D8F61714-C395-4511-B173-247BEDFFD31F}"/>
    <cellStyle name="RASIC FGP Suzuki 4" xfId="10789" xr:uid="{78E53900-F92E-4E87-8C00-69F83B39A236}"/>
    <cellStyle name="RASIC FGP Suzuki 4 2" xfId="17831" xr:uid="{B9AE2977-342A-4BBD-82E1-C7731026F4E6}"/>
    <cellStyle name="RASIC FGP Suzuki 4 2 2" xfId="30200" xr:uid="{D08600B9-ED0F-45FE-BB5A-AD01D28A82C8}"/>
    <cellStyle name="RASIC FGP Suzuki 4 3" xfId="23529" xr:uid="{482F3793-F438-4A8B-B729-B49D9749D531}"/>
    <cellStyle name="RASIC FGP Suzuki 5" xfId="12708" xr:uid="{D9DBA35E-47B0-463C-AD2D-2BEB4D044748}"/>
    <cellStyle name="RASIC FGP Suzuki 5 2" xfId="25403" xr:uid="{104A451B-E8A8-49C9-84ED-90C4433F5EC5}"/>
    <cellStyle name="RASIC FGP Suzuki 6" xfId="19156" xr:uid="{1CE3FFFF-9A57-4A60-A260-BE62E4A36A97}"/>
    <cellStyle name="rest" xfId="5252" xr:uid="{4D8C3092-93BC-48D1-8921-B3A3DCFE2904}"/>
    <cellStyle name="Result" xfId="5253" xr:uid="{E1122875-76BA-423A-BD5A-25F0A9705213}"/>
    <cellStyle name="Result 1" xfId="5254" xr:uid="{668E0F9C-23CF-4E6C-8B05-8630ED5E7F7A}"/>
    <cellStyle name="Result 1 2" xfId="5255" xr:uid="{00E33E40-7371-4249-9FB3-65AC614DBDFE}"/>
    <cellStyle name="Result 1 3" xfId="5256" xr:uid="{A29B37B1-D01D-4082-B4CB-DF92A0EF6BBF}"/>
    <cellStyle name="Result 2" xfId="5257" xr:uid="{E3150E27-F782-4083-8D5D-88E68FA769DF}"/>
    <cellStyle name="Result 2 2" xfId="5258" xr:uid="{89574146-96D8-4648-94D1-D03B66F53385}"/>
    <cellStyle name="Result 2 3" xfId="5259" xr:uid="{ADE542AE-D35D-40A0-A9B8-4EE2DD899E1D}"/>
    <cellStyle name="Result 3" xfId="5260" xr:uid="{C5A26E50-8649-4DCE-A87A-6825A5BF1AFB}"/>
    <cellStyle name="Result 3 2" xfId="5261" xr:uid="{1DCF75AA-0FF3-46EF-B14D-280D630655AA}"/>
    <cellStyle name="Result 3 3" xfId="5262" xr:uid="{28CF3E55-58D3-4424-9717-E87503311F85}"/>
    <cellStyle name="Result 4" xfId="5263" xr:uid="{655F245A-2D36-4E5D-9A86-3A504093773B}"/>
    <cellStyle name="Result 4 2" xfId="5264" xr:uid="{5597CFC4-491D-4CE2-9573-235995C27F63}"/>
    <cellStyle name="Result 4 3" xfId="5265" xr:uid="{CF17913B-8740-4D33-9935-6E5BC6EF81B1}"/>
    <cellStyle name="Result 5" xfId="5266" xr:uid="{8D3FB1A0-0B8C-4986-997C-FEBB277C74D7}"/>
    <cellStyle name="Result2" xfId="5267" xr:uid="{270256B0-92CB-44C6-B976-580CBD42FB62}"/>
    <cellStyle name="Result2 1" xfId="5268" xr:uid="{804E2054-DA8D-4910-A211-D61DFDC4E88D}"/>
    <cellStyle name="Result2 2" xfId="5269" xr:uid="{9C45023C-AFA9-4500-964C-A1875C35CBD4}"/>
    <cellStyle name="Result2 3" xfId="5270" xr:uid="{406406E6-9B41-4844-AFF9-49F3145DAB2F}"/>
    <cellStyle name="Result2 3 2" xfId="5271" xr:uid="{5C7E9982-0D74-4393-ADAD-8D58C4233F9F}"/>
    <cellStyle name="Result2 3 3" xfId="5272" xr:uid="{B16F96BD-0C79-4558-BE02-006F9F8A735D}"/>
    <cellStyle name="Result2 4" xfId="5273" xr:uid="{4F54D555-4284-4FEC-89B9-BDA7DFFDE8CC}"/>
    <cellStyle name="Result2 4 2" xfId="5274" xr:uid="{81AF18EB-F6B5-416A-A712-B80625E9A411}"/>
    <cellStyle name="Result2 4 3" xfId="5275" xr:uid="{07D50621-A25F-4BA2-ADFF-2C901642AEFA}"/>
    <cellStyle name="Result2 5" xfId="5276" xr:uid="{2DFD5572-8BF3-4D20-841C-490B5CF0BD5F}"/>
    <cellStyle name="rIC" xfId="5277" xr:uid="{90870D7A-6AEB-4FED-943F-456416DC26DC}"/>
    <cellStyle name="ROSSO" xfId="5278" xr:uid="{140A03B8-C6ED-4474-AD7D-CC0D73267C4D}"/>
    <cellStyle name="RowLabels" xfId="5279" xr:uid="{0EAB6840-13DD-4377-97F2-25124723A1C1}"/>
    <cellStyle name="Saída" xfId="5280" xr:uid="{1A83FD81-3807-48E2-9598-DD366BD8BFF7}"/>
    <cellStyle name="Saída 2" xfId="5281" xr:uid="{14DBED13-53DC-4F58-B2F1-C8CFFABC4244}"/>
    <cellStyle name="Saída 2 2" xfId="5282" xr:uid="{F221DF3D-EF11-45D7-AB22-3A605F11077C}"/>
    <cellStyle name="Saída 2 2 2" xfId="5283" xr:uid="{CA425988-95CF-491F-8B15-570E1E8E4407}"/>
    <cellStyle name="Saída 2 2 3" xfId="5284" xr:uid="{B8B02430-B045-4D18-833D-1B138863A3FE}"/>
    <cellStyle name="Saída 2 3" xfId="5285" xr:uid="{58E6A058-14AE-4835-90A3-BE3DBD3A5396}"/>
    <cellStyle name="Saída 2 3 2" xfId="5286" xr:uid="{A80A4B8B-06F4-4A0C-B95C-4ECCEE2B8DF3}"/>
    <cellStyle name="Saída 2 4" xfId="5287" xr:uid="{EAC3432D-9A82-4DFC-AC83-F7DD2365D536}"/>
    <cellStyle name="Saída 3" xfId="6600" xr:uid="{94B475DB-1F89-4E99-8786-113A6C2B20B7}"/>
    <cellStyle name="Saída 3 2" xfId="14105" xr:uid="{9A5A73A5-5010-4A90-8AAE-9B46AAADF8B5}"/>
    <cellStyle name="Saída 3 2 2" xfId="26616" xr:uid="{95B27A44-D92C-4F8F-B94B-F08E1CD41F2F}"/>
    <cellStyle name="Saída 3 3" xfId="19811" xr:uid="{AE8ADF4A-5542-4839-B5AB-A1AA52C6B463}"/>
    <cellStyle name="Saída 4" xfId="10746" xr:uid="{34F85F15-EC04-4407-92E9-B0B82BB5D061}"/>
    <cellStyle name="Saída 4 2" xfId="17788" xr:uid="{BAF3C150-9B66-4DC3-AFD8-E77AB2B53803}"/>
    <cellStyle name="Saída 4 2 2" xfId="30157" xr:uid="{0F7E87AB-9CB6-49E7-8D83-933AEEC46E7D}"/>
    <cellStyle name="Saída 4 3" xfId="23486" xr:uid="{D39308C4-DC06-437B-B96B-B6EFA22D56FB}"/>
    <cellStyle name="Saída 5" xfId="12729" xr:uid="{D6ECA176-5407-4168-BD6F-1FD7B0D5924C}"/>
    <cellStyle name="Saída 5 2" xfId="25424" xr:uid="{08175968-3C9D-4A51-AA7F-D715708A4603}"/>
    <cellStyle name="Saída 6" xfId="19158" xr:uid="{3AE62E74-A1E9-497C-8EA3-5073E09E6507}"/>
    <cellStyle name="SAPBEXaggData" xfId="5288" xr:uid="{B76759E8-C7AB-4415-9837-0849B4297FD9}"/>
    <cellStyle name="SAPBEXaggData 2" xfId="5289" xr:uid="{A46EFB0B-BAE9-438D-863E-EDC1B3898127}"/>
    <cellStyle name="SAPBEXaggData 2 2" xfId="5290" xr:uid="{2331C6AC-DDBB-4559-A012-526818223F58}"/>
    <cellStyle name="SAPBEXaggData 2 3" xfId="5291" xr:uid="{D7ACD03C-65BB-4A30-95E5-1C90D44701E2}"/>
    <cellStyle name="SAPBEXaggData 2 4" xfId="6592" xr:uid="{2F9FB1A3-3AE2-4002-9AA8-FB891156A6DD}"/>
    <cellStyle name="SAPBEXaggData 2 4 2" xfId="14099" xr:uid="{24A68B32-AA92-4F6B-BD88-FD43D7E22026}"/>
    <cellStyle name="SAPBEXaggData 2 4 2 2" xfId="26610" xr:uid="{0C74C846-8EA6-4A09-8884-48032792D9E8}"/>
    <cellStyle name="SAPBEXaggData 2 4 3" xfId="19803" xr:uid="{5B8BA25B-43B9-4E3C-9BDC-8925D6C03EE0}"/>
    <cellStyle name="SAPBEXaggData 2 5" xfId="10755" xr:uid="{5186D16C-DD95-4A8D-A2A6-A063DB5C52BF}"/>
    <cellStyle name="SAPBEXaggData 2 5 2" xfId="17797" xr:uid="{11DFC716-12AA-4CB3-993B-B86295C8284B}"/>
    <cellStyle name="SAPBEXaggData 2 5 2 2" xfId="30166" xr:uid="{D8646C3C-C380-4883-94C9-ED74A1DCAC58}"/>
    <cellStyle name="SAPBEXaggData 2 5 3" xfId="23495" xr:uid="{61CBBB02-D84A-470B-B418-2B1B39B9C704}"/>
    <cellStyle name="SAPBEXaggData 2 6" xfId="12737" xr:uid="{3561FC4A-6522-48BE-9403-7C746227624A}"/>
    <cellStyle name="SAPBEXaggData 2 6 2" xfId="25432" xr:uid="{E0521308-85AF-49D5-A53E-57D4357938FC}"/>
    <cellStyle name="SAPBEXaggData 2 7" xfId="19160" xr:uid="{EBE6F312-BD83-43F8-BD93-AC55F94856E4}"/>
    <cellStyle name="SAPBEXaggData 3" xfId="5292" xr:uid="{68F9A1D9-C2FF-4F3E-A178-1109F160C89C}"/>
    <cellStyle name="SAPBEXaggData 3 2" xfId="5293" xr:uid="{5A7EAE9A-3067-4B82-986F-0A8FDE8F2A8C}"/>
    <cellStyle name="SAPBEXaggData 4" xfId="5294" xr:uid="{23B9B742-A150-4C68-B5FA-24891D864569}"/>
    <cellStyle name="SAPBEXaggData 5" xfId="5295" xr:uid="{B19347A0-D4A0-4D23-B230-48925E9DD0BA}"/>
    <cellStyle name="SAPBEXaggData 6" xfId="6593" xr:uid="{F40C0AB7-55FC-454E-AB8A-93C468F31C62}"/>
    <cellStyle name="SAPBEXaggData 6 2" xfId="14100" xr:uid="{37B52CDF-FE59-48E4-9227-46B2F2443595}"/>
    <cellStyle name="SAPBEXaggData 6 2 2" xfId="26611" xr:uid="{D2C5E546-CFC4-4CA7-A00A-129EA8EB5FE4}"/>
    <cellStyle name="SAPBEXaggData 6 3" xfId="19804" xr:uid="{86F773C7-F7FC-4AA8-BD80-C6AAC760DED7}"/>
    <cellStyle name="SAPBEXaggData 7" xfId="10754" xr:uid="{8569E45D-3A84-48FD-8695-09B3423B90F8}"/>
    <cellStyle name="SAPBEXaggData 7 2" xfId="17796" xr:uid="{2AF9DD99-5E1A-418D-814F-08DCE4EBE6B1}"/>
    <cellStyle name="SAPBEXaggData 7 2 2" xfId="30165" xr:uid="{76A67124-6AA6-4700-9F0C-33D097B5F53C}"/>
    <cellStyle name="SAPBEXaggData 7 3" xfId="23494" xr:uid="{57BF27DE-A073-45D7-97F5-1DBD84048ADD}"/>
    <cellStyle name="SAPBEXaggData 8" xfId="12736" xr:uid="{6B37758E-08E5-4584-B4F0-251F08993D4E}"/>
    <cellStyle name="SAPBEXaggData 8 2" xfId="25431" xr:uid="{88C6C59C-7D7A-4EFE-BCAE-328FB41655D1}"/>
    <cellStyle name="SAPBEXaggData 9" xfId="19159" xr:uid="{8BCCD6C5-727B-4E71-8225-77F0AC651A9F}"/>
    <cellStyle name="SAPBEXaggDataEmph" xfId="5296" xr:uid="{39C090E8-6639-498F-8A4F-A1B7397F2DA9}"/>
    <cellStyle name="SAPBEXaggDataEmph 2" xfId="5297" xr:uid="{B5F5F596-EEB1-44E6-9F21-10FC509E278D}"/>
    <cellStyle name="SAPBEXaggDataEmph 2 2" xfId="5298" xr:uid="{B0EB2477-8992-4341-8001-F1EAA3A4DFF2}"/>
    <cellStyle name="SAPBEXaggDataEmph 2 3" xfId="5299" xr:uid="{E86ABE61-ED93-4CF3-A66B-421A66C4B13B}"/>
    <cellStyle name="SAPBEXaggDataEmph 2 4" xfId="6584" xr:uid="{AE13DF72-74D6-45EC-B87E-4C8936DB5D4E}"/>
    <cellStyle name="SAPBEXaggDataEmph 2 4 2" xfId="14092" xr:uid="{8C2487C4-E7A0-4D79-9D49-30556C55262F}"/>
    <cellStyle name="SAPBEXaggDataEmph 2 4 2 2" xfId="26603" xr:uid="{DA286B85-9D4B-4200-B487-BCFB4F834BA8}"/>
    <cellStyle name="SAPBEXaggDataEmph 2 4 3" xfId="19795" xr:uid="{E8A9F90B-8C43-464F-A5FF-461A285A93C0}"/>
    <cellStyle name="SAPBEXaggDataEmph 2 5" xfId="10760" xr:uid="{916D0314-7911-440F-8C77-2E0CE15235DD}"/>
    <cellStyle name="SAPBEXaggDataEmph 2 5 2" xfId="17802" xr:uid="{A383F22C-45D4-42B1-A4AD-D3DDC132EE8D}"/>
    <cellStyle name="SAPBEXaggDataEmph 2 5 2 2" xfId="30171" xr:uid="{656ACB17-E3AA-48C8-BA5D-CD9FC5EE0343}"/>
    <cellStyle name="SAPBEXaggDataEmph 2 5 3" xfId="23500" xr:uid="{B2B96BEB-4B1B-4AB4-8F6F-6CECF9852AA8}"/>
    <cellStyle name="SAPBEXaggDataEmph 2 6" xfId="12744" xr:uid="{F1DD3432-6863-4DDD-B0D7-365F55D3D93B}"/>
    <cellStyle name="SAPBEXaggDataEmph 2 6 2" xfId="25439" xr:uid="{78556C1A-AB95-4C92-9234-5D0E988DCD18}"/>
    <cellStyle name="SAPBEXaggDataEmph 2 7" xfId="19162" xr:uid="{97AE8E90-2AF4-479F-93BD-D1D4DA9F65BA}"/>
    <cellStyle name="SAPBEXaggDataEmph 3" xfId="5300" xr:uid="{0C15437A-B9AE-4B91-8ECD-81F8A021453D}"/>
    <cellStyle name="SAPBEXaggDataEmph 3 2" xfId="5301" xr:uid="{B0B74E09-7E79-4DA4-9465-CA7AF4050754}"/>
    <cellStyle name="SAPBEXaggDataEmph 4" xfId="5302" xr:uid="{E98EA426-386B-42B4-B3E1-A2066088D654}"/>
    <cellStyle name="SAPBEXaggDataEmph 5" xfId="5303" xr:uid="{91EC9375-736F-4C96-9EFB-21B2BA7F2799}"/>
    <cellStyle name="SAPBEXaggDataEmph 6" xfId="6585" xr:uid="{8F493044-656A-4A68-A1B0-967869A4A91E}"/>
    <cellStyle name="SAPBEXaggDataEmph 6 2" xfId="14093" xr:uid="{BCD8AA95-5DAF-4864-B6F7-8E5878C2314D}"/>
    <cellStyle name="SAPBEXaggDataEmph 6 2 2" xfId="26604" xr:uid="{87BF66A6-2C26-49F6-9C0A-C7728F912E07}"/>
    <cellStyle name="SAPBEXaggDataEmph 6 3" xfId="19796" xr:uid="{187DD902-F70E-4BF0-B1A9-3F615317B89F}"/>
    <cellStyle name="SAPBEXaggDataEmph 7" xfId="10759" xr:uid="{8F6DB6B1-F8BF-4272-BA63-551068F77A74}"/>
    <cellStyle name="SAPBEXaggDataEmph 7 2" xfId="17801" xr:uid="{2190C5FC-6C1F-49A3-BBA1-F125106FE533}"/>
    <cellStyle name="SAPBEXaggDataEmph 7 2 2" xfId="30170" xr:uid="{0AEC679E-0C0C-44C4-A9F0-F8124055FE65}"/>
    <cellStyle name="SAPBEXaggDataEmph 7 3" xfId="23499" xr:uid="{92E24ED9-AB45-4F3B-A349-A7A61E0ADF44}"/>
    <cellStyle name="SAPBEXaggDataEmph 8" xfId="12743" xr:uid="{F688C012-F2F2-4986-A6CB-A14EC8152C24}"/>
    <cellStyle name="SAPBEXaggDataEmph 8 2" xfId="25438" xr:uid="{28286A24-CCD6-480C-9420-E5A4B8F819AF}"/>
    <cellStyle name="SAPBEXaggDataEmph 9" xfId="19161" xr:uid="{BF5B0B4C-4211-4E02-A45F-5741A2396766}"/>
    <cellStyle name="SAPBEXaggItem" xfId="5304" xr:uid="{408DBCC2-1A37-44FF-9FB3-DC41F8E6D97B}"/>
    <cellStyle name="SAPBEXaggItem 2" xfId="5305" xr:uid="{FF88BCEC-5B81-4B26-AA31-CF321E6379B0}"/>
    <cellStyle name="SAPBEXaggItem 2 2" xfId="5306" xr:uid="{FBCA1777-B4F3-4B34-9485-0573CCB77FCA}"/>
    <cellStyle name="SAPBEXaggItem 2 3" xfId="5307" xr:uid="{6F48C99A-D1CB-4828-B456-41A273A0C9FD}"/>
    <cellStyle name="SAPBEXaggItem 2 4" xfId="6576" xr:uid="{9D24D6B7-20A2-478F-9448-63210223D247}"/>
    <cellStyle name="SAPBEXaggItem 2 4 2" xfId="14086" xr:uid="{F8DE9741-4D9F-421F-A25A-3EDDC51AD8EF}"/>
    <cellStyle name="SAPBEXaggItem 2 4 2 2" xfId="26597" xr:uid="{7D98AC82-A6C5-455E-820D-7469688F7EAA}"/>
    <cellStyle name="SAPBEXaggItem 2 4 3" xfId="19787" xr:uid="{00CE4D6D-B901-4C25-987F-AC3B85845D54}"/>
    <cellStyle name="SAPBEXaggItem 2 5" xfId="10768" xr:uid="{1818337D-FB97-4E3B-AE07-C6E8914A6274}"/>
    <cellStyle name="SAPBEXaggItem 2 5 2" xfId="17810" xr:uid="{947C772E-661B-4883-B239-26CBACA4A0B2}"/>
    <cellStyle name="SAPBEXaggItem 2 5 2 2" xfId="30179" xr:uid="{D75C7CFC-1B7A-4F7A-8578-530587844D0A}"/>
    <cellStyle name="SAPBEXaggItem 2 5 3" xfId="23508" xr:uid="{4D5E2038-A806-436B-BC0F-CAEE0E4D6314}"/>
    <cellStyle name="SAPBEXaggItem 2 6" xfId="12750" xr:uid="{58839689-9562-4D0E-8AFE-8A861986C33D}"/>
    <cellStyle name="SAPBEXaggItem 2 6 2" xfId="25445" xr:uid="{0CEE1489-3B52-4C44-866B-7BDC3728E781}"/>
    <cellStyle name="SAPBEXaggItem 2 7" xfId="19164" xr:uid="{686C047A-7E6E-4860-9B00-78B8EB7C4444}"/>
    <cellStyle name="SAPBEXaggItem 3" xfId="5308" xr:uid="{11F7EDEA-FCF3-41A8-8841-312F7C445F0F}"/>
    <cellStyle name="SAPBEXaggItem 3 2" xfId="5309" xr:uid="{8132185F-E8E7-431F-A596-D7C4ED0FFB51}"/>
    <cellStyle name="SAPBEXaggItem 4" xfId="5310" xr:uid="{8BD77196-4DDE-4A6C-AE27-71809CEDF7F5}"/>
    <cellStyle name="SAPBEXaggItem 5" xfId="5311" xr:uid="{66ED3C57-5B3C-4179-9706-0124AF5960CD}"/>
    <cellStyle name="SAPBEXaggItem 6" xfId="6577" xr:uid="{421A9016-B5E5-46ED-B020-89C2400DA0B3}"/>
    <cellStyle name="SAPBEXaggItem 6 2" xfId="14087" xr:uid="{B8DB0162-729D-4192-9CB5-DE733FED1A48}"/>
    <cellStyle name="SAPBEXaggItem 6 2 2" xfId="26598" xr:uid="{8571FF15-7CC1-4147-B25D-A174CFFDF43D}"/>
    <cellStyle name="SAPBEXaggItem 6 3" xfId="19788" xr:uid="{D080C935-94BB-4E01-A35A-FDAB925A1AEC}"/>
    <cellStyle name="SAPBEXaggItem 7" xfId="10767" xr:uid="{91A22A37-84E9-4510-BBAD-184B9CC3D101}"/>
    <cellStyle name="SAPBEXaggItem 7 2" xfId="17809" xr:uid="{D946C154-3F5F-49A6-AAF2-33C2379D85B9}"/>
    <cellStyle name="SAPBEXaggItem 7 2 2" xfId="30178" xr:uid="{02E6DC93-7E5D-44DA-B92C-EF4445B556B5}"/>
    <cellStyle name="SAPBEXaggItem 7 3" xfId="23507" xr:uid="{4E4B4BC2-25BB-4E53-A906-B4618AE23520}"/>
    <cellStyle name="SAPBEXaggItem 8" xfId="12749" xr:uid="{7F8578BB-8290-4787-8E90-42A43B401C2B}"/>
    <cellStyle name="SAPBEXaggItem 8 2" xfId="25444" xr:uid="{DECBEA6F-22F7-4B1A-9D03-343BB8D7338F}"/>
    <cellStyle name="SAPBEXaggItem 9" xfId="19163" xr:uid="{2F94CF81-0540-4CEB-9711-8FC2FCE9BAEF}"/>
    <cellStyle name="SAPBEXaggItemX" xfId="5312" xr:uid="{E2723A9F-7344-4250-ACA3-3E567F6D5F95}"/>
    <cellStyle name="SAPBEXaggItemX 2" xfId="5313" xr:uid="{D302C22D-39E7-4266-992A-49325396E0EF}"/>
    <cellStyle name="SAPBEXaggItemX 2 2" xfId="5314" xr:uid="{C6D11BEB-4AD9-407E-89E7-EF4E5133372C}"/>
    <cellStyle name="SAPBEXaggItemX 2 3" xfId="5315" xr:uid="{59575777-2FFD-4C10-91E3-9AF710F9DEEE}"/>
    <cellStyle name="SAPBEXaggItemX 2 4" xfId="6568" xr:uid="{77063ACB-480D-4A00-B867-FD20E09191BA}"/>
    <cellStyle name="SAPBEXaggItemX 2 4 2" xfId="14078" xr:uid="{541AF695-4DBD-4A2C-8B1C-4E39AE4785DD}"/>
    <cellStyle name="SAPBEXaggItemX 2 4 2 2" xfId="26589" xr:uid="{69CA3DCE-E929-4A3A-B195-D5799F83E47F}"/>
    <cellStyle name="SAPBEXaggItemX 2 4 3" xfId="19779" xr:uid="{576C061A-4E67-418F-A7D2-683EFA8EC518}"/>
    <cellStyle name="SAPBEXaggItemX 2 5" xfId="10776" xr:uid="{876EEB5A-8B9B-41E6-9931-5D226D448A44}"/>
    <cellStyle name="SAPBEXaggItemX 2 5 2" xfId="17818" xr:uid="{3AF92C03-C6E0-42BC-878F-74A38DB648DB}"/>
    <cellStyle name="SAPBEXaggItemX 2 5 2 2" xfId="30187" xr:uid="{DB1B2215-015E-4984-839F-A2636763D789}"/>
    <cellStyle name="SAPBEXaggItemX 2 5 3" xfId="23516" xr:uid="{E51DE2C0-EE3E-49F6-AF11-1E903686F547}"/>
    <cellStyle name="SAPBEXaggItemX 2 6" xfId="12757" xr:uid="{9CD66F70-2BC4-43DF-8BAF-70CAAC7F3645}"/>
    <cellStyle name="SAPBEXaggItemX 2 6 2" xfId="25452" xr:uid="{3F0082D8-1385-437E-872D-AD39166BEC93}"/>
    <cellStyle name="SAPBEXaggItemX 2 7" xfId="19166" xr:uid="{BA1CEED9-DB2B-43F7-BFA5-86552C3AC947}"/>
    <cellStyle name="SAPBEXaggItemX 3" xfId="5316" xr:uid="{7F0D6EF6-0A82-49FF-9EAC-3AD588518C75}"/>
    <cellStyle name="SAPBEXaggItemX 3 2" xfId="5317" xr:uid="{E03BB739-E35A-447E-9150-E395ACDB3E67}"/>
    <cellStyle name="SAPBEXaggItemX 4" xfId="5318" xr:uid="{A0BC9412-5B02-4B04-8056-F1D06B5EEC58}"/>
    <cellStyle name="SAPBEXaggItemX 5" xfId="5319" xr:uid="{3645C87C-E895-4148-A4AB-A5DEA6F47448}"/>
    <cellStyle name="SAPBEXaggItemX 6" xfId="6569" xr:uid="{D91E500F-C38C-4886-A375-BD36299CB2EC}"/>
    <cellStyle name="SAPBEXaggItemX 6 2" xfId="14079" xr:uid="{86F3FFE7-F81A-4294-96EA-C8C080843C94}"/>
    <cellStyle name="SAPBEXaggItemX 6 2 2" xfId="26590" xr:uid="{12B55405-8DE7-4AF1-BF71-55D419D45E28}"/>
    <cellStyle name="SAPBEXaggItemX 6 3" xfId="19780" xr:uid="{EDE5E4E0-8275-4C47-B8AF-3F35A8151C0D}"/>
    <cellStyle name="SAPBEXaggItemX 7" xfId="10775" xr:uid="{0B29C445-4E4F-4BE6-97CE-E0ED35F394A5}"/>
    <cellStyle name="SAPBEXaggItemX 7 2" xfId="17817" xr:uid="{C9F63697-8E5B-400C-9743-E86C3AA40344}"/>
    <cellStyle name="SAPBEXaggItemX 7 2 2" xfId="30186" xr:uid="{6CFE24CB-7252-479E-A1D8-458F2065039C}"/>
    <cellStyle name="SAPBEXaggItemX 7 3" xfId="23515" xr:uid="{7BEF3328-9DBD-4BEF-9D76-AEC8083732D9}"/>
    <cellStyle name="SAPBEXaggItemX 8" xfId="12756" xr:uid="{312E96B0-FEB4-4539-B964-9B8AE1188C2B}"/>
    <cellStyle name="SAPBEXaggItemX 8 2" xfId="25451" xr:uid="{72487276-2679-4766-AF3C-6CE6BB4441EB}"/>
    <cellStyle name="SAPBEXaggItemX 9" xfId="19165" xr:uid="{71EF3FB5-A2D2-4362-AE05-50672A684DDC}"/>
    <cellStyle name="SAPBEXchaText" xfId="5320" xr:uid="{F2CB6F2A-4F19-4024-A798-8A288B5B5D13}"/>
    <cellStyle name="SAPBEXchaText 10" xfId="19167" xr:uid="{03CC2F45-6F1C-4337-9901-58628552F9F2}"/>
    <cellStyle name="SAPBEXchaText 2" xfId="5321" xr:uid="{BA3372FD-8384-4F55-BB7B-66F8796A8250}"/>
    <cellStyle name="SAPBEXchaText 2 2" xfId="5322" xr:uid="{0B311D72-60F9-4F15-B659-00B6D07AEE61}"/>
    <cellStyle name="SAPBEXchaText 2 2 2" xfId="5323" xr:uid="{02E44DBE-3E01-458A-8A45-70A1248310EF}"/>
    <cellStyle name="SAPBEXchaText 2 2 3" xfId="5324" xr:uid="{7BA43D30-3209-440D-8D3D-49659E391650}"/>
    <cellStyle name="SAPBEXchaText 2 2 4" xfId="6559" xr:uid="{71A616E1-7D2D-4527-8F44-3DAD17B2AF39}"/>
    <cellStyle name="SAPBEXchaText 2 2 4 2" xfId="14071" xr:uid="{20EC0EE5-C11E-4D8D-B2C7-F1C2A2DEF022}"/>
    <cellStyle name="SAPBEXchaText 2 2 4 2 2" xfId="26582" xr:uid="{213A94DB-3A78-44D1-A50F-9244012E136E}"/>
    <cellStyle name="SAPBEXchaText 2 2 4 3" xfId="19770" xr:uid="{FE2951D3-5227-4EC4-8994-58983CC927C6}"/>
    <cellStyle name="SAPBEXchaText 2 2 5" xfId="10785" xr:uid="{665A457B-F318-447B-BE69-0231CA0C207C}"/>
    <cellStyle name="SAPBEXchaText 2 2 5 2" xfId="17827" xr:uid="{D18D6C49-5BA5-4646-BCE0-AEB4730AE1C1}"/>
    <cellStyle name="SAPBEXchaText 2 2 5 2 2" xfId="30196" xr:uid="{9854C29D-9063-4A01-B4E6-D161A6FF040E}"/>
    <cellStyle name="SAPBEXchaText 2 2 5 3" xfId="23525" xr:uid="{2675E3FD-6602-4878-B45E-0621A14C66ED}"/>
    <cellStyle name="SAPBEXchaText 2 2 6" xfId="12766" xr:uid="{36533192-51CC-43F2-97C1-F74012BE8B6A}"/>
    <cellStyle name="SAPBEXchaText 2 2 6 2" xfId="25461" xr:uid="{D2128C2C-3CF8-4973-BFB4-325F2391CDA2}"/>
    <cellStyle name="SAPBEXchaText 2 2 7" xfId="19169" xr:uid="{BBA3017C-B9D0-4A7C-BD22-1620E97F892C}"/>
    <cellStyle name="SAPBEXchaText 2 3" xfId="5325" xr:uid="{3163BC7C-C5C0-47AB-B8D9-8B5BD174E660}"/>
    <cellStyle name="SAPBEXchaText 2 3 2" xfId="5326" xr:uid="{15135D4A-D805-49A4-BD29-9FAEB7B5D723}"/>
    <cellStyle name="SAPBEXchaText 2 4" xfId="5327" xr:uid="{BB5FFCA1-54BB-40A5-B3AA-5E5D88F8B081}"/>
    <cellStyle name="SAPBEXchaText 2 5" xfId="5328" xr:uid="{03470EE9-A2A7-4E7A-8865-A858A28B0506}"/>
    <cellStyle name="SAPBEXchaText 2 6" xfId="6560" xr:uid="{59C0DF59-7BDE-4A64-A90F-237096AC6530}"/>
    <cellStyle name="SAPBEXchaText 2 6 2" xfId="14072" xr:uid="{942837A6-1657-4C1F-A2F1-A38507AF87E5}"/>
    <cellStyle name="SAPBEXchaText 2 6 2 2" xfId="26583" xr:uid="{36C03928-EC9C-4654-B4EB-ABCC05702CF3}"/>
    <cellStyle name="SAPBEXchaText 2 6 3" xfId="19771" xr:uid="{B27C0FC7-48FD-4883-B31F-3C9E2E07BD5D}"/>
    <cellStyle name="SAPBEXchaText 2 7" xfId="10784" xr:uid="{0A0F39C6-8361-4719-9923-E9648532EFDC}"/>
    <cellStyle name="SAPBEXchaText 2 7 2" xfId="17826" xr:uid="{E7DF6040-0519-47CA-9BA9-1603C06DF992}"/>
    <cellStyle name="SAPBEXchaText 2 7 2 2" xfId="30195" xr:uid="{BD1C755F-EAD5-4A54-9505-0A53F3EF7A36}"/>
    <cellStyle name="SAPBEXchaText 2 7 3" xfId="23524" xr:uid="{75B2390A-3680-4DCF-AA2F-D81F209B92E5}"/>
    <cellStyle name="SAPBEXchaText 2 8" xfId="12765" xr:uid="{737ADE1B-76C2-4CA4-9D21-563EDF3F4923}"/>
    <cellStyle name="SAPBEXchaText 2 8 2" xfId="25460" xr:uid="{3CB41849-DEA1-4C60-AFEF-42BB020F8B16}"/>
    <cellStyle name="SAPBEXchaText 2 9" xfId="19168" xr:uid="{4C99D6B0-0FE0-4259-A681-B5D0A94FAF0B}"/>
    <cellStyle name="SAPBEXchaText 3" xfId="5329" xr:uid="{87B50BA0-E68B-4B5F-B662-733D1412947C}"/>
    <cellStyle name="SAPBEXchaText 3 2" xfId="5330" xr:uid="{801C72D5-ED43-4892-AA2E-4A2C6507AFF6}"/>
    <cellStyle name="SAPBEXchaText 3 3" xfId="5331" xr:uid="{1E3AB1A3-5F66-4057-88A8-BFC7B115DBBF}"/>
    <cellStyle name="SAPBEXchaText 3 4" xfId="6552" xr:uid="{CC123100-F479-4806-A556-B7D242FF134C}"/>
    <cellStyle name="SAPBEXchaText 3 4 2" xfId="14065" xr:uid="{AC3EF139-D5C4-4239-942E-61EE56A6C47F}"/>
    <cellStyle name="SAPBEXchaText 3 4 2 2" xfId="26576" xr:uid="{BF659B0D-5194-4D3D-8750-8735EAAD0C02}"/>
    <cellStyle name="SAPBEXchaText 3 4 3" xfId="19763" xr:uid="{F34DEE48-BEC9-47D5-9AEB-526B1A88B68B}"/>
    <cellStyle name="SAPBEXchaText 3 5" xfId="10791" xr:uid="{338A1083-3B00-4DFD-9C89-19D7B24F922C}"/>
    <cellStyle name="SAPBEXchaText 3 5 2" xfId="17833" xr:uid="{F86FE5C1-5F97-4ED3-9434-9967E48B63B5}"/>
    <cellStyle name="SAPBEXchaText 3 5 2 2" xfId="30202" xr:uid="{F468B2A5-57AE-4F7E-B686-2AB6707893BB}"/>
    <cellStyle name="SAPBEXchaText 3 5 3" xfId="23531" xr:uid="{24BC35B1-F2E8-4C75-81C8-AC4F5EA16346}"/>
    <cellStyle name="SAPBEXchaText 3 6" xfId="12772" xr:uid="{21AB19D9-B1FA-407D-9CB8-11EEC6C0F90D}"/>
    <cellStyle name="SAPBEXchaText 3 6 2" xfId="25467" xr:uid="{DACD9EE5-D049-467C-8186-BCFE63B4FF31}"/>
    <cellStyle name="SAPBEXchaText 3 7" xfId="19170" xr:uid="{7EEAE658-B07A-4CA1-8A94-B6CE3ECC7C71}"/>
    <cellStyle name="SAPBEXchaText 4" xfId="5332" xr:uid="{0B7481B6-77A2-4130-99E0-6EF0EECFD26C}"/>
    <cellStyle name="SAPBEXchaText 4 2" xfId="5333" xr:uid="{738956CA-F2AA-4A17-9BBC-A54279E6DEB3}"/>
    <cellStyle name="SAPBEXchaText 5" xfId="5334" xr:uid="{E0CEB259-CF83-48A0-BDE0-DB784D496EE3}"/>
    <cellStyle name="SAPBEXchaText 6" xfId="5335" xr:uid="{2A6D195F-4CDF-44FA-9EE6-B561C30F7D43}"/>
    <cellStyle name="SAPBEXchaText 7" xfId="6561" xr:uid="{590D0613-8BD1-4446-BC77-43A7DACF7C59}"/>
    <cellStyle name="SAPBEXchaText 7 2" xfId="14073" xr:uid="{51C229D4-35FC-447C-93C3-6D4D4C5D8570}"/>
    <cellStyle name="SAPBEXchaText 7 2 2" xfId="26584" xr:uid="{86BC7332-33F6-4C7E-AEE0-6B9378F0321C}"/>
    <cellStyle name="SAPBEXchaText 7 3" xfId="19772" xr:uid="{5721908D-1AA4-45FD-B29A-3372B6A222D3}"/>
    <cellStyle name="SAPBEXchaText 8" xfId="10783" xr:uid="{7E20D702-2AFD-4C4A-9736-E1E0B2F83446}"/>
    <cellStyle name="SAPBEXchaText 8 2" xfId="17825" xr:uid="{4DCF37A4-F2E5-4A89-8753-9B693E478AFE}"/>
    <cellStyle name="SAPBEXchaText 8 2 2" xfId="30194" xr:uid="{0C806C36-A4A6-413D-981C-274B2A984804}"/>
    <cellStyle name="SAPBEXchaText 8 3" xfId="23523" xr:uid="{B35B40E7-6AA5-456D-A43F-C3E1728761AE}"/>
    <cellStyle name="SAPBEXchaText 9" xfId="12764" xr:uid="{21740CAB-AEC1-4339-880F-5444D1716D79}"/>
    <cellStyle name="SAPBEXchaText 9 2" xfId="25459" xr:uid="{9C7055C7-D057-40D1-808B-B6B3EAEDDA6C}"/>
    <cellStyle name="SAPBEXexcBad7" xfId="5336" xr:uid="{94697512-A42C-4B45-82E9-95679AD41D40}"/>
    <cellStyle name="SAPBEXexcBad7 2" xfId="5337" xr:uid="{2F532C3D-151B-4C81-8ACF-DF19D5F514B5}"/>
    <cellStyle name="SAPBEXexcBad7 2 2" xfId="5338" xr:uid="{43D8E963-C1A3-4C75-8D5A-E80919E91C6D}"/>
    <cellStyle name="SAPBEXexcBad7 2 3" xfId="5339" xr:uid="{264AA4B9-BF51-4E63-A29C-A72AB2904FC9}"/>
    <cellStyle name="SAPBEXexcBad7 2 4" xfId="6544" xr:uid="{9988BC4E-7424-4671-8F64-7DA5150972CE}"/>
    <cellStyle name="SAPBEXexcBad7 2 4 2" xfId="14057" xr:uid="{79A5A6A8-055B-40BE-A606-C4CDFD332CE2}"/>
    <cellStyle name="SAPBEXexcBad7 2 4 2 2" xfId="26568" xr:uid="{6ECED855-7CA5-41F6-9204-246B2FA775CE}"/>
    <cellStyle name="SAPBEXexcBad7 2 4 3" xfId="19755" xr:uid="{2B18B54A-E8E5-45E6-9FAD-5A2F67AFF8E7}"/>
    <cellStyle name="SAPBEXexcBad7 2 5" xfId="10796" xr:uid="{43B19714-786C-4031-BE76-E5C44B926131}"/>
    <cellStyle name="SAPBEXexcBad7 2 5 2" xfId="17838" xr:uid="{7DDD3C38-D126-4A28-93AF-86C911A2BD0B}"/>
    <cellStyle name="SAPBEXexcBad7 2 5 2 2" xfId="30207" xr:uid="{817B4C4C-F469-4F2E-8C5B-EF8187BDD27F}"/>
    <cellStyle name="SAPBEXexcBad7 2 5 3" xfId="23536" xr:uid="{EBB21680-824B-4482-A6D2-33B5EBCCB0EF}"/>
    <cellStyle name="SAPBEXexcBad7 2 6" xfId="12777" xr:uid="{EB824D5E-97DB-4F67-9B82-57A3DDD4A949}"/>
    <cellStyle name="SAPBEXexcBad7 2 6 2" xfId="25472" xr:uid="{F0E9363C-07AE-4E88-A66C-56BA70505CE2}"/>
    <cellStyle name="SAPBEXexcBad7 2 7" xfId="19172" xr:uid="{41F1B54D-BD14-4231-B90C-90E687342033}"/>
    <cellStyle name="SAPBEXexcBad7 3" xfId="5340" xr:uid="{11ED9C40-B63E-4404-8BB0-62239F5D0393}"/>
    <cellStyle name="SAPBEXexcBad7 3 2" xfId="5341" xr:uid="{00158FA6-6ED9-4094-B9E1-42F241749F72}"/>
    <cellStyle name="SAPBEXexcBad7 4" xfId="5342" xr:uid="{711422D8-D445-4A63-A538-57E407756D2B}"/>
    <cellStyle name="SAPBEXexcBad7 5" xfId="5343" xr:uid="{B2440AC9-D295-4002-A67A-96A292D3573C}"/>
    <cellStyle name="SAPBEXexcBad7 6" xfId="6545" xr:uid="{D4082315-1A44-47CA-976B-1C631E8584C2}"/>
    <cellStyle name="SAPBEXexcBad7 6 2" xfId="14058" xr:uid="{9F2B3CB3-A433-4002-85BE-AF444A33B89F}"/>
    <cellStyle name="SAPBEXexcBad7 6 2 2" xfId="26569" xr:uid="{3FD1F9E9-F395-4581-89A5-35636EA93149}"/>
    <cellStyle name="SAPBEXexcBad7 6 3" xfId="19756" xr:uid="{4C8BF509-857B-43BD-B27B-490A58A9651F}"/>
    <cellStyle name="SAPBEXexcBad7 7" xfId="10795" xr:uid="{07D58F91-5422-44B1-BCAE-822DFF2E8863}"/>
    <cellStyle name="SAPBEXexcBad7 7 2" xfId="17837" xr:uid="{150AC121-4BC8-431C-9DB5-D6893952301D}"/>
    <cellStyle name="SAPBEXexcBad7 7 2 2" xfId="30206" xr:uid="{65A328B2-C0F8-456A-A9BB-CB34831E4C64}"/>
    <cellStyle name="SAPBEXexcBad7 7 3" xfId="23535" xr:uid="{61E329BC-639A-428B-8C5A-3428C28FBE10}"/>
    <cellStyle name="SAPBEXexcBad7 8" xfId="12776" xr:uid="{0B4C4EC6-D888-4405-905B-89C24C32566C}"/>
    <cellStyle name="SAPBEXexcBad7 8 2" xfId="25471" xr:uid="{4CE6DED7-3E8E-4344-98A7-484B85335EB5}"/>
    <cellStyle name="SAPBEXexcBad7 9" xfId="19171" xr:uid="{8244E050-DE1A-4AEA-854E-D2A7B9D15B89}"/>
    <cellStyle name="SAPBEXexcBad8" xfId="5344" xr:uid="{2956E7EB-EC03-4909-8A78-27E5E987319C}"/>
    <cellStyle name="SAPBEXexcBad8 2" xfId="5345" xr:uid="{F23BDCE9-79B2-47D7-9924-CF5ABBAA77AB}"/>
    <cellStyle name="SAPBEXexcBad8 2 2" xfId="5346" xr:uid="{2AA29B43-249E-4710-AF2F-E024B326825E}"/>
    <cellStyle name="SAPBEXexcBad8 2 3" xfId="5347" xr:uid="{05D2C222-003B-4E1A-912A-7FFB15AA1F64}"/>
    <cellStyle name="SAPBEXexcBad8 2 4" xfId="6536" xr:uid="{741039A5-C9E3-46E7-864D-114F6B49AB68}"/>
    <cellStyle name="SAPBEXexcBad8 2 4 2" xfId="14050" xr:uid="{7C176E9B-5657-49D0-8DBF-1D1E438051E0}"/>
    <cellStyle name="SAPBEXexcBad8 2 4 2 2" xfId="26561" xr:uid="{E670F302-EE0A-427F-AABC-400F12BD3A7B}"/>
    <cellStyle name="SAPBEXexcBad8 2 4 3" xfId="19747" xr:uid="{E9DE5652-CFD3-4785-A2EB-EBE673326803}"/>
    <cellStyle name="SAPBEXexcBad8 2 5" xfId="10802" xr:uid="{9C8C4E38-50D6-4575-B5D0-1A7E82CFBF8C}"/>
    <cellStyle name="SAPBEXexcBad8 2 5 2" xfId="17844" xr:uid="{2C23DD45-06DF-43A8-B3FB-29273DD39750}"/>
    <cellStyle name="SAPBEXexcBad8 2 5 2 2" xfId="30213" xr:uid="{2B512271-9C84-43A3-BC93-1A7C79C6D436}"/>
    <cellStyle name="SAPBEXexcBad8 2 5 3" xfId="23542" xr:uid="{3E2F43F5-A664-4B81-B1CC-0E05442F3552}"/>
    <cellStyle name="SAPBEXexcBad8 2 6" xfId="12785" xr:uid="{60B2CC62-201C-41C0-859F-9777C6F4238B}"/>
    <cellStyle name="SAPBEXexcBad8 2 6 2" xfId="25480" xr:uid="{66C866ED-D74F-4F44-909C-9FF45BEFC4D9}"/>
    <cellStyle name="SAPBEXexcBad8 2 7" xfId="19174" xr:uid="{02B2F220-D788-4B0B-B177-1259C82DF1C7}"/>
    <cellStyle name="SAPBEXexcBad8 3" xfId="5348" xr:uid="{8BF15EC3-BC8C-488D-8B6F-76220CF55A2F}"/>
    <cellStyle name="SAPBEXexcBad8 3 2" xfId="5349" xr:uid="{F5F5ACA7-08BC-4B13-9712-4B99954E6C33}"/>
    <cellStyle name="SAPBEXexcBad8 4" xfId="5350" xr:uid="{24D98192-D414-4536-BE63-54BA167619A9}"/>
    <cellStyle name="SAPBEXexcBad8 5" xfId="5351" xr:uid="{88BFF88E-6657-4F86-A5DA-AF701B20B17F}"/>
    <cellStyle name="SAPBEXexcBad8 6" xfId="6537" xr:uid="{78179B3F-E86A-4C59-9986-0125D3B4E690}"/>
    <cellStyle name="SAPBEXexcBad8 6 2" xfId="14051" xr:uid="{068BD15C-FBB3-4BAA-9505-CF5B29DAED5F}"/>
    <cellStyle name="SAPBEXexcBad8 6 2 2" xfId="26562" xr:uid="{A899AB1B-8129-4BE6-B417-CB9D45217EBF}"/>
    <cellStyle name="SAPBEXexcBad8 6 3" xfId="19748" xr:uid="{4FAC6557-0760-4CF9-9E6E-29813CA12374}"/>
    <cellStyle name="SAPBEXexcBad8 7" xfId="10801" xr:uid="{FA2DE569-DAA6-4FFA-9A00-06A5C549C454}"/>
    <cellStyle name="SAPBEXexcBad8 7 2" xfId="17843" xr:uid="{44DBAB6B-F8B8-4E35-956C-A38B87DF9BD9}"/>
    <cellStyle name="SAPBEXexcBad8 7 2 2" xfId="30212" xr:uid="{34918691-8BAC-4696-BB15-5D330D0EA170}"/>
    <cellStyle name="SAPBEXexcBad8 7 3" xfId="23541" xr:uid="{17821BF4-0B9E-436F-9F03-11B4BC1BCFDB}"/>
    <cellStyle name="SAPBEXexcBad8 8" xfId="12784" xr:uid="{4FEA501E-022D-44F7-9AEA-FD5FF6DCAB01}"/>
    <cellStyle name="SAPBEXexcBad8 8 2" xfId="25479" xr:uid="{D1C9FB42-4E29-499B-A902-7005BC42B06A}"/>
    <cellStyle name="SAPBEXexcBad8 9" xfId="19173" xr:uid="{65A6B9A8-4503-4AE0-AFD7-418AFE9C182A}"/>
    <cellStyle name="SAPBEXexcBad9" xfId="5352" xr:uid="{7B968E22-6361-4096-A03C-669D62D5DA0E}"/>
    <cellStyle name="SAPBEXexcBad9 2" xfId="5353" xr:uid="{32272784-88BF-4A03-A530-975BED7A00CE}"/>
    <cellStyle name="SAPBEXexcBad9 2 2" xfId="5354" xr:uid="{21ABE97A-3219-4847-B15D-67B41D819E91}"/>
    <cellStyle name="SAPBEXexcBad9 2 3" xfId="5355" xr:uid="{499BE533-4692-45FF-A027-07E9843460AD}"/>
    <cellStyle name="SAPBEXexcBad9 2 4" xfId="6528" xr:uid="{DB16990B-1264-4D60-8369-1647F3FC5A6D}"/>
    <cellStyle name="SAPBEXexcBad9 2 4 2" xfId="14045" xr:uid="{843D4879-85B7-4061-9DDE-6EBFAA05BAF1}"/>
    <cellStyle name="SAPBEXexcBad9 2 4 2 2" xfId="26556" xr:uid="{DB4AD789-0305-4F6A-B7D8-94B28CD9533E}"/>
    <cellStyle name="SAPBEXexcBad9 2 4 3" xfId="19739" xr:uid="{22A3AD6B-05D6-42FD-BF06-EC503E50EF43}"/>
    <cellStyle name="SAPBEXexcBad9 2 5" xfId="10806" xr:uid="{C4F486C5-3DEB-45DD-8CFE-1F9AD4FB1D45}"/>
    <cellStyle name="SAPBEXexcBad9 2 5 2" xfId="17848" xr:uid="{EF10B058-D8AA-406A-94E3-2B769698165B}"/>
    <cellStyle name="SAPBEXexcBad9 2 5 2 2" xfId="30217" xr:uid="{4278E269-C0F2-408D-9941-7F290CCE14EA}"/>
    <cellStyle name="SAPBEXexcBad9 2 5 3" xfId="23546" xr:uid="{FE82EB7C-45D8-44F4-A54D-FD921BE35EF9}"/>
    <cellStyle name="SAPBEXexcBad9 2 6" xfId="12793" xr:uid="{C2AE2A63-658F-4563-A299-C33D3D24BB29}"/>
    <cellStyle name="SAPBEXexcBad9 2 6 2" xfId="25488" xr:uid="{BD15DDCA-11F5-4F55-8109-92F404E40DDB}"/>
    <cellStyle name="SAPBEXexcBad9 2 7" xfId="19176" xr:uid="{066125D4-47AD-459B-92C0-386DAA055537}"/>
    <cellStyle name="SAPBEXexcBad9 3" xfId="5356" xr:uid="{1B85C291-6E66-475D-BCA4-09A30F353548}"/>
    <cellStyle name="SAPBEXexcBad9 3 2" xfId="5357" xr:uid="{0640A3BA-2532-4985-87F9-EDF3C08B77B6}"/>
    <cellStyle name="SAPBEXexcBad9 4" xfId="5358" xr:uid="{23FE66AD-C195-4F53-B0C3-54F4B625B33D}"/>
    <cellStyle name="SAPBEXexcBad9 5" xfId="5359" xr:uid="{727C37B5-A3A9-4003-9C6A-B01284E0078A}"/>
    <cellStyle name="SAPBEXexcBad9 6" xfId="6529" xr:uid="{CEF7CED6-E91A-48FF-A45C-06E87B36194F}"/>
    <cellStyle name="SAPBEXexcBad9 6 2" xfId="14046" xr:uid="{24AE49D9-2CAA-458C-8E45-058ED7A5029D}"/>
    <cellStyle name="SAPBEXexcBad9 6 2 2" xfId="26557" xr:uid="{5CD726D0-50CF-4B70-B7F7-6EF13F9C94BE}"/>
    <cellStyle name="SAPBEXexcBad9 6 3" xfId="19740" xr:uid="{450E17CE-07B2-47EB-BF2A-CCB419CF36C1}"/>
    <cellStyle name="SAPBEXexcBad9 7" xfId="10805" xr:uid="{21F0AEC2-F7BE-431A-9C49-40445F7E73D1}"/>
    <cellStyle name="SAPBEXexcBad9 7 2" xfId="17847" xr:uid="{EE873155-FD9F-4448-AD12-89260142BB98}"/>
    <cellStyle name="SAPBEXexcBad9 7 2 2" xfId="30216" xr:uid="{1576A152-6680-4D01-A19C-0F7BDDF51E44}"/>
    <cellStyle name="SAPBEXexcBad9 7 3" xfId="23545" xr:uid="{10928784-0D3B-4C9E-A152-0AFD65DBF9CC}"/>
    <cellStyle name="SAPBEXexcBad9 8" xfId="12792" xr:uid="{D0272F93-FB87-48D1-8F60-CA7E65D5B855}"/>
    <cellStyle name="SAPBEXexcBad9 8 2" xfId="25487" xr:uid="{8E0096D3-497D-40D7-B80F-0CD91172FCBA}"/>
    <cellStyle name="SAPBEXexcBad9 9" xfId="19175" xr:uid="{EA138B12-080D-4F75-9301-8B81817DBFE6}"/>
    <cellStyle name="SAPBEXexcCritical4" xfId="5360" xr:uid="{F86A54F2-3A90-4342-9C2F-8AA79CB1A166}"/>
    <cellStyle name="SAPBEXexcCritical4 2" xfId="5361" xr:uid="{0AAC28EF-630E-4A44-9D69-0F138EAA7F79}"/>
    <cellStyle name="SAPBEXexcCritical4 2 2" xfId="5362" xr:uid="{2AC1C768-CFE6-42E3-A1AF-A7C61CD2A29B}"/>
    <cellStyle name="SAPBEXexcCritical4 2 3" xfId="5363" xr:uid="{DA218FFF-B0CD-4051-881F-303928296844}"/>
    <cellStyle name="SAPBEXexcCritical4 2 4" xfId="6520" xr:uid="{3E62861B-290D-4D30-A567-2D4B5E144949}"/>
    <cellStyle name="SAPBEXexcCritical4 2 4 2" xfId="14037" xr:uid="{86B37E49-D6E6-4966-8014-0FF4571CE655}"/>
    <cellStyle name="SAPBEXexcCritical4 2 4 2 2" xfId="26548" xr:uid="{A038D2F6-04BA-48CB-A55B-37727C295A91}"/>
    <cellStyle name="SAPBEXexcCritical4 2 4 3" xfId="19731" xr:uid="{7EAA2155-15A8-4A1B-A25D-D6B604B679D0}"/>
    <cellStyle name="SAPBEXexcCritical4 2 5" xfId="10811" xr:uid="{F518AAB0-CDA2-4229-B4C6-2B645BE24656}"/>
    <cellStyle name="SAPBEXexcCritical4 2 5 2" xfId="17853" xr:uid="{52F3DF1D-B7B0-4499-BC7D-425C8C03E5DA}"/>
    <cellStyle name="SAPBEXexcCritical4 2 5 2 2" xfId="30222" xr:uid="{F77FD9C1-6984-49E5-A892-065C3E038E3A}"/>
    <cellStyle name="SAPBEXexcCritical4 2 5 3" xfId="23551" xr:uid="{051707C3-2241-4F2E-92E5-C8ABBFBCEBEE}"/>
    <cellStyle name="SAPBEXexcCritical4 2 6" xfId="12800" xr:uid="{0C496D94-2393-4F06-9996-48C94D6F7865}"/>
    <cellStyle name="SAPBEXexcCritical4 2 6 2" xfId="25495" xr:uid="{F4DBAF5B-0251-4E44-AA8A-80795A3E0192}"/>
    <cellStyle name="SAPBEXexcCritical4 2 7" xfId="19178" xr:uid="{B81FAC75-ABF7-4549-9697-94D10983CD1D}"/>
    <cellStyle name="SAPBEXexcCritical4 3" xfId="5364" xr:uid="{38EBCC42-E774-4D92-87C0-9323602EDFC9}"/>
    <cellStyle name="SAPBEXexcCritical4 3 2" xfId="5365" xr:uid="{E59222AD-71A4-4AF7-8E12-E573A07E63B8}"/>
    <cellStyle name="SAPBEXexcCritical4 4" xfId="5366" xr:uid="{76137771-FA4C-47A4-807F-E7A89306ACA9}"/>
    <cellStyle name="SAPBEXexcCritical4 5" xfId="5367" xr:uid="{70A06D0A-936C-4AD1-96F0-D3E9885AF9B7}"/>
    <cellStyle name="SAPBEXexcCritical4 6" xfId="6521" xr:uid="{6276FB37-8B6F-4C67-8C5B-ADC1912BE959}"/>
    <cellStyle name="SAPBEXexcCritical4 6 2" xfId="14038" xr:uid="{894EF63A-B1A3-419C-A43D-DFD5C0327749}"/>
    <cellStyle name="SAPBEXexcCritical4 6 2 2" xfId="26549" xr:uid="{9C37DF54-B9E2-40CE-A261-ADCD92E47122}"/>
    <cellStyle name="SAPBEXexcCritical4 6 3" xfId="19732" xr:uid="{10EE2DA7-234F-4416-BB38-C33869265E7D}"/>
    <cellStyle name="SAPBEXexcCritical4 7" xfId="10810" xr:uid="{42B0205B-9A1D-46FC-BBEE-EA500A29F3E9}"/>
    <cellStyle name="SAPBEXexcCritical4 7 2" xfId="17852" xr:uid="{F221CD4A-0379-4ABF-AEEC-D7D7821CC03D}"/>
    <cellStyle name="SAPBEXexcCritical4 7 2 2" xfId="30221" xr:uid="{07EABC22-F402-43D1-8C69-F8AB84E312E8}"/>
    <cellStyle name="SAPBEXexcCritical4 7 3" xfId="23550" xr:uid="{6C9E5BBE-C919-4052-BE0E-55CD01488B99}"/>
    <cellStyle name="SAPBEXexcCritical4 8" xfId="12799" xr:uid="{90840DB8-596C-4077-887A-4E539C85152B}"/>
    <cellStyle name="SAPBEXexcCritical4 8 2" xfId="25494" xr:uid="{004C32E2-486C-4070-9A0C-8F27EEE918C2}"/>
    <cellStyle name="SAPBEXexcCritical4 9" xfId="19177" xr:uid="{EE5AA223-90B0-458F-BA66-2F90C3A3C514}"/>
    <cellStyle name="SAPBEXexcCritical5" xfId="5368" xr:uid="{8F083446-E751-4516-903E-F49DDB39C77B}"/>
    <cellStyle name="SAPBEXexcCritical5 2" xfId="5369" xr:uid="{14F47A91-8FAF-4541-98A2-3D5D27CC1D8A}"/>
    <cellStyle name="SAPBEXexcCritical5 2 2" xfId="5370" xr:uid="{0940B6D3-2614-42DB-9148-463C80E50F62}"/>
    <cellStyle name="SAPBEXexcCritical5 2 3" xfId="5371" xr:uid="{E45F4176-0AF3-4B35-89DB-3FC5C1F29376}"/>
    <cellStyle name="SAPBEXexcCritical5 2 4" xfId="6512" xr:uid="{98EE1DE7-7793-40A5-83A1-B9C05F3F0785}"/>
    <cellStyle name="SAPBEXexcCritical5 2 4 2" xfId="14029" xr:uid="{40E5955C-14D1-420F-9EB8-A3526F61D818}"/>
    <cellStyle name="SAPBEXexcCritical5 2 4 2 2" xfId="26540" xr:uid="{83D63031-70CA-45DA-8796-EF29C9A61F34}"/>
    <cellStyle name="SAPBEXexcCritical5 2 4 3" xfId="19723" xr:uid="{DF82AF33-5CF7-4F79-9ECD-77F60F0A5527}"/>
    <cellStyle name="SAPBEXexcCritical5 2 5" xfId="10814" xr:uid="{EB7B42BD-88A1-49EF-B63C-3D25AC366289}"/>
    <cellStyle name="SAPBEXexcCritical5 2 5 2" xfId="17856" xr:uid="{CC958A4C-93DC-46F1-9FF7-F0DD31FB65AC}"/>
    <cellStyle name="SAPBEXexcCritical5 2 5 2 2" xfId="30225" xr:uid="{CE15086B-2DE1-46E7-A5AC-35B9719E76AC}"/>
    <cellStyle name="SAPBEXexcCritical5 2 5 3" xfId="23554" xr:uid="{05173F55-1CB3-4679-87FC-BDF8C1AA0C61}"/>
    <cellStyle name="SAPBEXexcCritical5 2 6" xfId="12805" xr:uid="{82225C00-719F-4D8E-A39F-42FF9FE6D745}"/>
    <cellStyle name="SAPBEXexcCritical5 2 6 2" xfId="25500" xr:uid="{593F8CF4-BF1D-45E4-9C36-381C8DF0FD29}"/>
    <cellStyle name="SAPBEXexcCritical5 2 7" xfId="19180" xr:uid="{085D3B4F-1EC2-43E2-955A-4B05AB513567}"/>
    <cellStyle name="SAPBEXexcCritical5 3" xfId="5372" xr:uid="{A6050586-71F7-4FEA-A670-A5EAE2988527}"/>
    <cellStyle name="SAPBEXexcCritical5 3 2" xfId="5373" xr:uid="{1A35A851-2AF4-4E5E-AACA-CD304969FECF}"/>
    <cellStyle name="SAPBEXexcCritical5 4" xfId="5374" xr:uid="{CC045FF5-3CD2-462C-8FAD-6DCE357D4323}"/>
    <cellStyle name="SAPBEXexcCritical5 5" xfId="5375" xr:uid="{3B06D989-AA2C-412D-A573-E3B77E0D81A8}"/>
    <cellStyle name="SAPBEXexcCritical5 6" xfId="6513" xr:uid="{92F008FA-E5AD-4FC1-BA03-C441A518E8EC}"/>
    <cellStyle name="SAPBEXexcCritical5 6 2" xfId="14030" xr:uid="{EC700434-F64C-459E-AC39-39DFA06056EA}"/>
    <cellStyle name="SAPBEXexcCritical5 6 2 2" xfId="26541" xr:uid="{2F9C5DFB-8C7B-47E4-8408-654F62C663E0}"/>
    <cellStyle name="SAPBEXexcCritical5 6 3" xfId="19724" xr:uid="{C137FD90-675D-4749-B1B7-5FD46D95D108}"/>
    <cellStyle name="SAPBEXexcCritical5 7" xfId="10813" xr:uid="{DB0346D4-C887-4D0C-BBC0-745889DEDB12}"/>
    <cellStyle name="SAPBEXexcCritical5 7 2" xfId="17855" xr:uid="{BA2DEBE0-BC18-4644-BA3A-08DE2EC42AB5}"/>
    <cellStyle name="SAPBEXexcCritical5 7 2 2" xfId="30224" xr:uid="{D498928B-A3F7-415E-BF84-E23B0B1D2BC7}"/>
    <cellStyle name="SAPBEXexcCritical5 7 3" xfId="23553" xr:uid="{FE358A19-038F-4C19-95BD-9AF84B80B183}"/>
    <cellStyle name="SAPBEXexcCritical5 8" xfId="12804" xr:uid="{5D906FFB-7CFD-4C36-A639-110CC3915637}"/>
    <cellStyle name="SAPBEXexcCritical5 8 2" xfId="25499" xr:uid="{1DA976F8-44D1-4D05-B4D2-3577BCF4DBB7}"/>
    <cellStyle name="SAPBEXexcCritical5 9" xfId="19179" xr:uid="{0A5DFF7F-8F05-4B09-A8BC-CBB675521E41}"/>
    <cellStyle name="SAPBEXexcCritical6" xfId="5376" xr:uid="{2F279C44-8B16-4ECB-92FE-A5E1D8F79F8C}"/>
    <cellStyle name="SAPBEXexcCritical6 2" xfId="5377" xr:uid="{528E15AD-9A55-4EF0-94FB-2AB69D1AF877}"/>
    <cellStyle name="SAPBEXexcCritical6 2 2" xfId="5378" xr:uid="{0CC3319F-4B0F-4895-AF96-D480488B5807}"/>
    <cellStyle name="SAPBEXexcCritical6 2 3" xfId="5379" xr:uid="{1658E65C-E879-4623-966D-19FF935F686A}"/>
    <cellStyle name="SAPBEXexcCritical6 2 4" xfId="6504" xr:uid="{D1B59955-781C-4EB3-8D94-4E2AE311C623}"/>
    <cellStyle name="SAPBEXexcCritical6 2 4 2" xfId="14023" xr:uid="{FB4E02F6-683A-4172-9E60-25C68B424B5A}"/>
    <cellStyle name="SAPBEXexcCritical6 2 4 2 2" xfId="26534" xr:uid="{C836CBC7-4841-42B6-BE6F-E50121DB5761}"/>
    <cellStyle name="SAPBEXexcCritical6 2 4 3" xfId="19715" xr:uid="{EEF80151-FD3D-49F4-A486-5B2B717A4DF4}"/>
    <cellStyle name="SAPBEXexcCritical6 2 5" xfId="10820" xr:uid="{0B73E444-97EA-46DF-B01F-7D5DE3E48B88}"/>
    <cellStyle name="SAPBEXexcCritical6 2 5 2" xfId="17862" xr:uid="{9D7BFAD1-1415-4F19-8E42-E613B58A3A56}"/>
    <cellStyle name="SAPBEXexcCritical6 2 5 2 2" xfId="30231" xr:uid="{00A7A755-B30F-48D0-8A0A-C8F55A0F55E8}"/>
    <cellStyle name="SAPBEXexcCritical6 2 5 3" xfId="23560" xr:uid="{39B78FC4-4596-41FB-A82B-38D926BF9577}"/>
    <cellStyle name="SAPBEXexcCritical6 2 6" xfId="12811" xr:uid="{DDDEE79D-27A0-418D-BF45-D6A12FC114B8}"/>
    <cellStyle name="SAPBEXexcCritical6 2 6 2" xfId="25506" xr:uid="{047062CF-2423-4B69-BF40-D806DB183482}"/>
    <cellStyle name="SAPBEXexcCritical6 2 7" xfId="19182" xr:uid="{4A596669-2A84-44E1-8D61-96D3949136F2}"/>
    <cellStyle name="SAPBEXexcCritical6 3" xfId="5380" xr:uid="{18625D30-A14D-448C-A74A-091D9A64825C}"/>
    <cellStyle name="SAPBEXexcCritical6 3 2" xfId="5381" xr:uid="{B3FDF4C1-0712-4298-AFE5-3C412DA24185}"/>
    <cellStyle name="SAPBEXexcCritical6 4" xfId="5382" xr:uid="{B81B645B-BD86-4225-9E4B-FF0712179D03}"/>
    <cellStyle name="SAPBEXexcCritical6 5" xfId="5383" xr:uid="{832E3B1B-5B42-45D0-8156-429A5868EC66}"/>
    <cellStyle name="SAPBEXexcCritical6 6" xfId="6505" xr:uid="{3C60656C-4B57-459B-BD0A-D50B4B5C59DF}"/>
    <cellStyle name="SAPBEXexcCritical6 6 2" xfId="14024" xr:uid="{6DE90F59-06F2-40DB-AF14-45DD81BD1D45}"/>
    <cellStyle name="SAPBEXexcCritical6 6 2 2" xfId="26535" xr:uid="{0AA1766A-ADE1-426D-94BD-1801E652F9E6}"/>
    <cellStyle name="SAPBEXexcCritical6 6 3" xfId="19716" xr:uid="{64C9AEF1-3D8D-46B2-812D-712BF7E5AADA}"/>
    <cellStyle name="SAPBEXexcCritical6 7" xfId="10819" xr:uid="{AA473184-46E3-4A71-98DC-CCAFDADDCC19}"/>
    <cellStyle name="SAPBEXexcCritical6 7 2" xfId="17861" xr:uid="{DBEED7AC-EC0E-42D7-93CF-23F3BB3A98EC}"/>
    <cellStyle name="SAPBEXexcCritical6 7 2 2" xfId="30230" xr:uid="{32EC5E41-01C0-4B62-A6D3-87DAE2F35596}"/>
    <cellStyle name="SAPBEXexcCritical6 7 3" xfId="23559" xr:uid="{60EE5BF2-7629-47B8-AFBB-3D4A1055D912}"/>
    <cellStyle name="SAPBEXexcCritical6 8" xfId="12810" xr:uid="{1C873B3B-34B4-4837-B5E7-431FE900E985}"/>
    <cellStyle name="SAPBEXexcCritical6 8 2" xfId="25505" xr:uid="{22DB78FA-985B-4C2E-AE53-45E2F3CF14D6}"/>
    <cellStyle name="SAPBEXexcCritical6 9" xfId="19181" xr:uid="{029BD61B-1DD3-4108-8354-84E5C5E11671}"/>
    <cellStyle name="SAPBEXexcGood1" xfId="5384" xr:uid="{3BA8EFCA-ED84-4C86-A0D9-5EDC7C21B047}"/>
    <cellStyle name="SAPBEXexcGood1 2" xfId="5385" xr:uid="{5CE37E6C-9592-4005-96DF-DF6FDF35AC19}"/>
    <cellStyle name="SAPBEXexcGood1 2 2" xfId="5386" xr:uid="{12DBF423-B2D8-4F8B-A4D6-52F8F00F6F43}"/>
    <cellStyle name="SAPBEXexcGood1 2 3" xfId="5387" xr:uid="{C480DBFA-EB6B-4106-AB5D-713A45AD0E2A}"/>
    <cellStyle name="SAPBEXexcGood1 2 4" xfId="6498" xr:uid="{A52ABFA4-221B-455D-B259-CF0E8D2D2261}"/>
    <cellStyle name="SAPBEXexcGood1 2 4 2" xfId="14017" xr:uid="{BA9C8A35-D219-4E84-9DC8-E665D045C7C3}"/>
    <cellStyle name="SAPBEXexcGood1 2 4 2 2" xfId="26528" xr:uid="{242DF04A-CE7B-43E9-82F1-1FD37B909FD7}"/>
    <cellStyle name="SAPBEXexcGood1 2 4 3" xfId="19709" xr:uid="{8BD86ACF-C97B-4007-ACDC-ED0734E85284}"/>
    <cellStyle name="SAPBEXexcGood1 2 5" xfId="10828" xr:uid="{0CBE6D1A-7852-419C-8FDB-A66256982713}"/>
    <cellStyle name="SAPBEXexcGood1 2 5 2" xfId="17870" xr:uid="{FA90E91E-058C-4C01-9D38-D8D4877036F1}"/>
    <cellStyle name="SAPBEXexcGood1 2 5 2 2" xfId="30239" xr:uid="{304C0B0D-8AAB-4F03-B16F-B7FF5CBDBB0B}"/>
    <cellStyle name="SAPBEXexcGood1 2 5 3" xfId="23568" xr:uid="{830AAC36-982F-4B9C-AC88-304FC3A0970F}"/>
    <cellStyle name="SAPBEXexcGood1 2 6" xfId="12818" xr:uid="{2795B33C-7237-4C65-86C3-2F83F31B1008}"/>
    <cellStyle name="SAPBEXexcGood1 2 6 2" xfId="25513" xr:uid="{F81CBC9E-4664-4E4F-9193-F45B7DC3B0B6}"/>
    <cellStyle name="SAPBEXexcGood1 2 7" xfId="19184" xr:uid="{08B6E9AD-67E9-4F19-B45B-A5205A1A0475}"/>
    <cellStyle name="SAPBEXexcGood1 3" xfId="5388" xr:uid="{7101DEBA-514B-4CAE-882D-647CAD04168D}"/>
    <cellStyle name="SAPBEXexcGood1 3 2" xfId="5389" xr:uid="{D8ADB439-4920-4737-A3C2-8A15DF465F60}"/>
    <cellStyle name="SAPBEXexcGood1 4" xfId="5390" xr:uid="{65E4410B-F9DE-4908-813F-3A3656FE7CC4}"/>
    <cellStyle name="SAPBEXexcGood1 5" xfId="5391" xr:uid="{DDBCD9EC-38A8-4389-9611-22AAF0AC27D7}"/>
    <cellStyle name="SAPBEXexcGood1 6" xfId="6499" xr:uid="{845A6652-B66A-48B8-877B-B221FE405438}"/>
    <cellStyle name="SAPBEXexcGood1 6 2" xfId="14018" xr:uid="{5E05409D-B4DE-410C-95C3-793DB0DA3E79}"/>
    <cellStyle name="SAPBEXexcGood1 6 2 2" xfId="26529" xr:uid="{118503CA-41E5-46AA-9903-59CF7B73B993}"/>
    <cellStyle name="SAPBEXexcGood1 6 3" xfId="19710" xr:uid="{CEB08E29-64CD-4F98-9C7E-B269AD580812}"/>
    <cellStyle name="SAPBEXexcGood1 7" xfId="10827" xr:uid="{91BF1EE2-9CD1-4BE8-8B4C-5C91FC2935BA}"/>
    <cellStyle name="SAPBEXexcGood1 7 2" xfId="17869" xr:uid="{01969A9F-D9C4-41F6-BFB5-96D7DB0B5230}"/>
    <cellStyle name="SAPBEXexcGood1 7 2 2" xfId="30238" xr:uid="{7C2980B5-FB92-4A44-AA4A-E74B44B9B666}"/>
    <cellStyle name="SAPBEXexcGood1 7 3" xfId="23567" xr:uid="{CFF77E6C-8854-481B-96D0-B0FC3CF07CE1}"/>
    <cellStyle name="SAPBEXexcGood1 8" xfId="12817" xr:uid="{7357FFE3-DF43-4521-8FAA-1A3E41F41397}"/>
    <cellStyle name="SAPBEXexcGood1 8 2" xfId="25512" xr:uid="{BD0D1E53-B6DF-4DF4-8D96-04D1C1B20E0B}"/>
    <cellStyle name="SAPBEXexcGood1 9" xfId="19183" xr:uid="{E631F673-6BC3-4440-80DE-88B3890DBC3E}"/>
    <cellStyle name="SAPBEXexcGood2" xfId="5392" xr:uid="{3CCCCA61-D4E9-440D-8779-D9FCF6C7C40D}"/>
    <cellStyle name="SAPBEXexcGood2 2" xfId="5393" xr:uid="{8026C50D-6327-4DAB-B454-60EF5A100D7F}"/>
    <cellStyle name="SAPBEXexcGood2 2 2" xfId="5394" xr:uid="{8E83346B-CAD2-4216-9A08-449E0503D323}"/>
    <cellStyle name="SAPBEXexcGood2 2 3" xfId="5395" xr:uid="{96DC3583-93B9-4E29-84AC-820D572F732D}"/>
    <cellStyle name="SAPBEXexcGood2 2 4" xfId="6491" xr:uid="{A76FC3A6-6023-446D-8282-6DE002732C40}"/>
    <cellStyle name="SAPBEXexcGood2 2 4 2" xfId="14011" xr:uid="{149DEF6C-2891-40A0-B66A-0AE256A94F82}"/>
    <cellStyle name="SAPBEXexcGood2 2 4 2 2" xfId="26522" xr:uid="{895173FA-03B8-4090-BEE1-72F1FD02073B}"/>
    <cellStyle name="SAPBEXexcGood2 2 4 3" xfId="19702" xr:uid="{600FAB23-2F88-456B-994A-281DB77A0DA4}"/>
    <cellStyle name="SAPBEXexcGood2 2 5" xfId="10834" xr:uid="{E860FAB8-A4E8-49C9-87CF-380EF8DFED81}"/>
    <cellStyle name="SAPBEXexcGood2 2 5 2" xfId="17876" xr:uid="{9812987D-8F90-42CF-9A31-042E749C9929}"/>
    <cellStyle name="SAPBEXexcGood2 2 5 2 2" xfId="30245" xr:uid="{6B7F1036-D8A0-4428-9286-C6D4C511B225}"/>
    <cellStyle name="SAPBEXexcGood2 2 5 3" xfId="23574" xr:uid="{87FE6965-B604-4812-929B-1AE4818E049F}"/>
    <cellStyle name="SAPBEXexcGood2 2 6" xfId="12826" xr:uid="{BCF5C7FE-00C7-4AE3-B64F-FCB35DD6D7A7}"/>
    <cellStyle name="SAPBEXexcGood2 2 6 2" xfId="25521" xr:uid="{6A07DAE7-AD96-4889-AE6C-D943D420575A}"/>
    <cellStyle name="SAPBEXexcGood2 2 7" xfId="19186" xr:uid="{944A9873-E1A6-4690-8BC3-33CC70C6992F}"/>
    <cellStyle name="SAPBEXexcGood2 3" xfId="5396" xr:uid="{92C66813-934F-48DA-B5E6-97EA9B7D5407}"/>
    <cellStyle name="SAPBEXexcGood2 3 2" xfId="5397" xr:uid="{9D986DDB-A598-4126-886C-E3B2A770A991}"/>
    <cellStyle name="SAPBEXexcGood2 4" xfId="5398" xr:uid="{2FF3BAC6-E370-4A45-A4BD-CA20DE50E22A}"/>
    <cellStyle name="SAPBEXexcGood2 5" xfId="5399" xr:uid="{5E86A9E6-DE17-448B-A7C1-9A21A4CF820A}"/>
    <cellStyle name="SAPBEXexcGood2 6" xfId="6492" xr:uid="{7F01973E-AA50-455B-8E2D-08D4B0DA1880}"/>
    <cellStyle name="SAPBEXexcGood2 6 2" xfId="14012" xr:uid="{C254B2E2-64D9-4893-903F-DD36C5F10E48}"/>
    <cellStyle name="SAPBEXexcGood2 6 2 2" xfId="26523" xr:uid="{0747A832-198B-4C9F-8EFA-2C81E87B2DC8}"/>
    <cellStyle name="SAPBEXexcGood2 6 3" xfId="19703" xr:uid="{FB0A9632-129F-4610-B01E-85B044329253}"/>
    <cellStyle name="SAPBEXexcGood2 7" xfId="10833" xr:uid="{FCC2DAB6-F891-40FA-95C6-EF15FE63DFE7}"/>
    <cellStyle name="SAPBEXexcGood2 7 2" xfId="17875" xr:uid="{A3FECEDA-C0A1-4B0E-ABAA-D2CC852FED1A}"/>
    <cellStyle name="SAPBEXexcGood2 7 2 2" xfId="30244" xr:uid="{664EACD1-C1D5-44FD-8E1C-158C9B1B8ECA}"/>
    <cellStyle name="SAPBEXexcGood2 7 3" xfId="23573" xr:uid="{2CDD96D3-D556-4D39-84AA-E1A1746C0DD2}"/>
    <cellStyle name="SAPBEXexcGood2 8" xfId="12825" xr:uid="{1531A6C2-A01D-42FD-9656-D21145059E05}"/>
    <cellStyle name="SAPBEXexcGood2 8 2" xfId="25520" xr:uid="{6C8AFBC7-E9F0-4F32-8877-960429B7487C}"/>
    <cellStyle name="SAPBEXexcGood2 9" xfId="19185" xr:uid="{F049B1E2-9789-4C7D-936D-201658EB760A}"/>
    <cellStyle name="SAPBEXexcGood3" xfId="5400" xr:uid="{0CAF959B-14C6-49BC-8DDC-0DB02D574D18}"/>
    <cellStyle name="SAPBEXexcGood3 2" xfId="5401" xr:uid="{D8F7E177-1985-4FCF-A82F-46C6AED1C8F7}"/>
    <cellStyle name="SAPBEXexcGood3 2 2" xfId="5402" xr:uid="{31E5BC77-B730-4AE9-B880-F61C1234357F}"/>
    <cellStyle name="SAPBEXexcGood3 2 3" xfId="5403" xr:uid="{2A47862D-7A8A-4E74-A457-29B8D2BF43AC}"/>
    <cellStyle name="SAPBEXexcGood3 2 4" xfId="6483" xr:uid="{F9869BC3-A502-4A2A-B1C7-99AA3F65892F}"/>
    <cellStyle name="SAPBEXexcGood3 2 4 2" xfId="14004" xr:uid="{9F17B25F-11A7-4AF2-881C-C3DD13BD973C}"/>
    <cellStyle name="SAPBEXexcGood3 2 4 2 2" xfId="26515" xr:uid="{2888697B-9358-4DA5-8882-E63150E12665}"/>
    <cellStyle name="SAPBEXexcGood3 2 4 3" xfId="19694" xr:uid="{231E2365-5523-4DAC-9693-BC30E12358C5}"/>
    <cellStyle name="SAPBEXexcGood3 2 5" xfId="10837" xr:uid="{7AD17DDA-BF9C-4916-99ED-2C6F1C78F1D8}"/>
    <cellStyle name="SAPBEXexcGood3 2 5 2" xfId="17879" xr:uid="{62799623-F73D-4586-B2CB-DD484F2B4BB0}"/>
    <cellStyle name="SAPBEXexcGood3 2 5 2 2" xfId="30248" xr:uid="{2805F2BB-1E09-414B-BC0B-C43A23E1CE6D}"/>
    <cellStyle name="SAPBEXexcGood3 2 5 3" xfId="23577" xr:uid="{9A3BA22F-2952-4342-AA89-BD840EB2DEFA}"/>
    <cellStyle name="SAPBEXexcGood3 2 6" xfId="12833" xr:uid="{6305F10A-FFAE-41D5-9A34-447C9EA2F688}"/>
    <cellStyle name="SAPBEXexcGood3 2 6 2" xfId="25528" xr:uid="{F1BD4D37-B82E-41C0-9500-0CC39AEE486A}"/>
    <cellStyle name="SAPBEXexcGood3 2 7" xfId="19188" xr:uid="{188D058B-E232-4EC3-9FEA-A3726DDD0878}"/>
    <cellStyle name="SAPBEXexcGood3 3" xfId="5404" xr:uid="{D37253F3-3537-4DD4-954C-9ADF05CE5D52}"/>
    <cellStyle name="SAPBEXexcGood3 3 2" xfId="5405" xr:uid="{03AE8D9D-15D9-4F2F-A38B-CC57AA64B328}"/>
    <cellStyle name="SAPBEXexcGood3 4" xfId="5406" xr:uid="{89BD9E78-C1FF-429F-98CE-037D2A49168A}"/>
    <cellStyle name="SAPBEXexcGood3 5" xfId="5407" xr:uid="{4DE9C748-E600-4FDD-96E6-9843E89634C7}"/>
    <cellStyle name="SAPBEXexcGood3 6" xfId="6484" xr:uid="{BB51BE32-B7A8-4F26-9DDB-E66F75383B77}"/>
    <cellStyle name="SAPBEXexcGood3 6 2" xfId="14005" xr:uid="{8D8B7CFC-D272-4D91-830D-FBA8B8434D92}"/>
    <cellStyle name="SAPBEXexcGood3 6 2 2" xfId="26516" xr:uid="{5ABE537E-5000-4E7F-847B-1E33E84D87E6}"/>
    <cellStyle name="SAPBEXexcGood3 6 3" xfId="19695" xr:uid="{9AAA900D-721B-4500-BFE3-8223BBFC1C2C}"/>
    <cellStyle name="SAPBEXexcGood3 7" xfId="10836" xr:uid="{FD22DC65-7F2B-49A0-9FDE-44F314B9C215}"/>
    <cellStyle name="SAPBEXexcGood3 7 2" xfId="17878" xr:uid="{512F8B1E-A193-462E-B4E5-3D136070C994}"/>
    <cellStyle name="SAPBEXexcGood3 7 2 2" xfId="30247" xr:uid="{AC68D864-8ECE-49E1-885E-48198404F7B2}"/>
    <cellStyle name="SAPBEXexcGood3 7 3" xfId="23576" xr:uid="{97A7BA6E-F4ED-4727-A6E2-9C25694EBA9A}"/>
    <cellStyle name="SAPBEXexcGood3 8" xfId="12832" xr:uid="{6A13FE4D-5270-4660-B15E-786D6129D89D}"/>
    <cellStyle name="SAPBEXexcGood3 8 2" xfId="25527" xr:uid="{12221E17-94D9-400A-8F7F-4C6F9EB60535}"/>
    <cellStyle name="SAPBEXexcGood3 9" xfId="19187" xr:uid="{1024BC22-A928-4DAD-AC00-A5BA5542AAA2}"/>
    <cellStyle name="SAPBEXfilterDrill" xfId="5408" xr:uid="{A79BCD0F-EACB-4666-9E62-82431D3C4F78}"/>
    <cellStyle name="SAPBEXfilterDrill 2" xfId="5409" xr:uid="{A69104BF-B573-4D1B-9706-591D06CE5BAD}"/>
    <cellStyle name="SAPBEXfilterDrill 2 2" xfId="5410" xr:uid="{9445463C-AFBA-4F5C-991C-7E0536F95231}"/>
    <cellStyle name="SAPBEXfilterDrill 2 3" xfId="5411" xr:uid="{7315D5B8-BA4D-4516-82DD-15A002B42041}"/>
    <cellStyle name="SAPBEXfilterDrill 2 4" xfId="6475" xr:uid="{60D8A45D-1576-475B-BD0C-0415BBCE3496}"/>
    <cellStyle name="SAPBEXfilterDrill 2 4 2" xfId="13996" xr:uid="{3D701BE2-EBC7-4B65-BE3D-D0E1068B9865}"/>
    <cellStyle name="SAPBEXfilterDrill 2 4 2 2" xfId="26507" xr:uid="{6BE40385-5B48-444C-B4D0-D82A72A822E7}"/>
    <cellStyle name="SAPBEXfilterDrill 2 4 3" xfId="19686" xr:uid="{6A3864EF-2FD5-4215-9D4C-43EE9B3C6B07}"/>
    <cellStyle name="SAPBEXfilterDrill 2 5" xfId="10843" xr:uid="{3C65E181-FEFE-49DC-8CD1-50A518DD1D67}"/>
    <cellStyle name="SAPBEXfilterDrill 2 5 2" xfId="17885" xr:uid="{B9E49917-F573-4CCE-82D7-3041C9C11649}"/>
    <cellStyle name="SAPBEXfilterDrill 2 5 2 2" xfId="30254" xr:uid="{76AC2D25-6DB6-47BF-B85F-599AF881A7B3}"/>
    <cellStyle name="SAPBEXfilterDrill 2 5 3" xfId="23583" xr:uid="{B0D8DD8D-C06E-4E93-B8E9-90BE8AA1EF1B}"/>
    <cellStyle name="SAPBEXfilterDrill 2 6" xfId="12839" xr:uid="{50D59433-13F1-47FF-A28F-6C3AE1CACD29}"/>
    <cellStyle name="SAPBEXfilterDrill 2 6 2" xfId="25534" xr:uid="{1B11F397-3634-4593-805A-C5BE16D0C6A5}"/>
    <cellStyle name="SAPBEXfilterDrill 2 7" xfId="19190" xr:uid="{9AC3D450-6933-44A2-AFFD-850E25C93951}"/>
    <cellStyle name="SAPBEXfilterDrill 3" xfId="5412" xr:uid="{BBDBA063-8DA9-43A8-95C7-04AB8DAA1121}"/>
    <cellStyle name="SAPBEXfilterDrill 3 2" xfId="5413" xr:uid="{C2ED6B71-DA5E-454E-A242-867BFC1ABC89}"/>
    <cellStyle name="SAPBEXfilterDrill 4" xfId="5414" xr:uid="{8FC6F303-C61C-408A-AA2B-B1852CF74D56}"/>
    <cellStyle name="SAPBEXfilterDrill 5" xfId="5415" xr:uid="{D0EF15FD-6608-40BF-8393-30407747ADC4}"/>
    <cellStyle name="SAPBEXfilterDrill 6" xfId="6476" xr:uid="{95EE9275-EF98-42CB-AD33-3787B1A5FAB1}"/>
    <cellStyle name="SAPBEXfilterDrill 6 2" xfId="13997" xr:uid="{6EF383B2-9F3D-43E2-9C4B-CF545799DC52}"/>
    <cellStyle name="SAPBEXfilterDrill 6 2 2" xfId="26508" xr:uid="{0A88A6E1-3E23-4470-B162-A19F63C5CAC5}"/>
    <cellStyle name="SAPBEXfilterDrill 6 3" xfId="19687" xr:uid="{0DBD5FBE-01AC-4A26-A5DF-44ABBFA3C205}"/>
    <cellStyle name="SAPBEXfilterDrill 7" xfId="10842" xr:uid="{EA378C87-D26A-4E77-9ADE-5414F551318D}"/>
    <cellStyle name="SAPBEXfilterDrill 7 2" xfId="17884" xr:uid="{DBF9B38D-F8E4-421E-9C2A-50D24F3B72B3}"/>
    <cellStyle name="SAPBEXfilterDrill 7 2 2" xfId="30253" xr:uid="{34584929-764E-40CB-AFB0-36AD9139ADEF}"/>
    <cellStyle name="SAPBEXfilterDrill 7 3" xfId="23582" xr:uid="{D7A00878-0265-4F61-AEAA-7417FFF32E5C}"/>
    <cellStyle name="SAPBEXfilterDrill 8" xfId="12838" xr:uid="{0028D3AF-77A7-449D-8235-A6D1B692BD0D}"/>
    <cellStyle name="SAPBEXfilterDrill 8 2" xfId="25533" xr:uid="{FBB9FCCB-5134-40AC-B14E-77151DDB8267}"/>
    <cellStyle name="SAPBEXfilterDrill 9" xfId="19189" xr:uid="{419B486E-83A3-4918-A428-151C8F96AF2D}"/>
    <cellStyle name="SAPBEXfilterItem" xfId="5416" xr:uid="{CCD6CB7F-D60E-4C0F-B57B-B38DC2DD9DA2}"/>
    <cellStyle name="SAPBEXfilterItem 2" xfId="5417" xr:uid="{56A02DD1-C8B6-43C4-9209-CC7F8F999558}"/>
    <cellStyle name="SAPBEXfilterItem 2 2" xfId="5418" xr:uid="{3ED45BAC-AC68-43ED-B8BE-729DCF277EF4}"/>
    <cellStyle name="SAPBEXfilterItem 2 3" xfId="5419" xr:uid="{E4417077-DA13-41B2-8B54-B49A21C4DDCF}"/>
    <cellStyle name="SAPBEXfilterItem 2 4" xfId="6467" xr:uid="{C25A174D-3A11-4E5B-BD61-684A55F20D23}"/>
    <cellStyle name="SAPBEXfilterItem 2 4 2" xfId="13989" xr:uid="{03B7C05C-E2C1-4266-B6B3-04D6A14BF895}"/>
    <cellStyle name="SAPBEXfilterItem 2 4 2 2" xfId="26500" xr:uid="{B812C30A-5106-4C16-8890-40BB6F1FC306}"/>
    <cellStyle name="SAPBEXfilterItem 2 4 3" xfId="19678" xr:uid="{7CC9E21A-D7E2-454D-A6D7-1715049937E6}"/>
    <cellStyle name="SAPBEXfilterItem 2 5" xfId="10849" xr:uid="{BAB0013F-ED72-4FF8-8316-6ECDD597C4A5}"/>
    <cellStyle name="SAPBEXfilterItem 2 5 2" xfId="17891" xr:uid="{9982DCA1-CB96-47D9-9957-97830440CBF3}"/>
    <cellStyle name="SAPBEXfilterItem 2 5 2 2" xfId="30260" xr:uid="{D55A74AE-E953-49CC-B249-F6E7B91AA81D}"/>
    <cellStyle name="SAPBEXfilterItem 2 5 3" xfId="23589" xr:uid="{332CC40B-D7FD-4EA9-B17B-2B200A4C368D}"/>
    <cellStyle name="SAPBEXfilterItem 2 6" xfId="12846" xr:uid="{C789FDA7-C2EC-4FAF-AF1A-E2E82C7D68A7}"/>
    <cellStyle name="SAPBEXfilterItem 2 6 2" xfId="25541" xr:uid="{8C28A18D-FFC7-4F13-B4B3-0828221E2EF1}"/>
    <cellStyle name="SAPBEXfilterItem 2 7" xfId="19192" xr:uid="{32E40E26-D2C2-4464-9369-256D44A6391A}"/>
    <cellStyle name="SAPBEXfilterItem 3" xfId="5420" xr:uid="{5DCEE493-0516-47F1-B8D9-0DFD8A96DB22}"/>
    <cellStyle name="SAPBEXfilterItem 3 2" xfId="5421" xr:uid="{A8DD6E60-0B63-4BCF-A3EA-C2D1086FDE0B}"/>
    <cellStyle name="SAPBEXfilterItem 4" xfId="5422" xr:uid="{8ACD367B-0FAC-4E68-B5AF-007AE4AB9EEB}"/>
    <cellStyle name="SAPBEXfilterItem 5" xfId="5423" xr:uid="{F1C94DE1-F5C0-4ADD-BE44-09FCA450CB2F}"/>
    <cellStyle name="SAPBEXfilterItem 6" xfId="6468" xr:uid="{1607CD11-8726-45EC-BEBB-F7F9D7E1D1AC}"/>
    <cellStyle name="SAPBEXfilterItem 6 2" xfId="13990" xr:uid="{B7130D01-F1B1-46F3-9A26-56232C07D2BE}"/>
    <cellStyle name="SAPBEXfilterItem 6 2 2" xfId="26501" xr:uid="{102A10A0-CDE2-4079-9D6F-C97B2250FB36}"/>
    <cellStyle name="SAPBEXfilterItem 6 3" xfId="19679" xr:uid="{D2DFFA35-9C75-444B-AC87-0F478142B02B}"/>
    <cellStyle name="SAPBEXfilterItem 7" xfId="10848" xr:uid="{F33A1E3B-2FC0-4416-A820-D240E63CCA07}"/>
    <cellStyle name="SAPBEXfilterItem 7 2" xfId="17890" xr:uid="{ECEE52AE-6E08-457E-8408-34DEEA2CF0E6}"/>
    <cellStyle name="SAPBEXfilterItem 7 2 2" xfId="30259" xr:uid="{13F288BC-17DF-4728-BC92-7D7B6CA7EE74}"/>
    <cellStyle name="SAPBEXfilterItem 7 3" xfId="23588" xr:uid="{5E4FA014-BF2E-4217-BC2A-F25C9CA8EB5F}"/>
    <cellStyle name="SAPBEXfilterItem 8" xfId="12845" xr:uid="{9408C4A7-1201-4564-9345-5D1C5AC4AB94}"/>
    <cellStyle name="SAPBEXfilterItem 8 2" xfId="25540" xr:uid="{216C591B-898A-4918-89C9-7367B675CAB1}"/>
    <cellStyle name="SAPBEXfilterItem 9" xfId="19191" xr:uid="{B386BA09-944B-49DB-B219-BD3A48766DC0}"/>
    <cellStyle name="SAPBEXfilterText" xfId="5424" xr:uid="{9DCBFC21-2763-49F7-A893-A25B1F6EA608}"/>
    <cellStyle name="SAPBEXfilterText 2" xfId="5425" xr:uid="{7858BF94-CEE2-4A1D-8C7E-1E2F2184F987}"/>
    <cellStyle name="SAPBEXfilterText 2 2" xfId="5426" xr:uid="{C521EAA3-DE92-45E1-9F55-3F1B94BA6A57}"/>
    <cellStyle name="SAPBEXfilterText 2 3" xfId="5427" xr:uid="{E4543108-C041-4ACE-999F-C860B873749A}"/>
    <cellStyle name="SAPBEXfilterText 2 4" xfId="6459" xr:uid="{659980DC-6F6B-41B9-AF15-87676F3E8747}"/>
    <cellStyle name="SAPBEXfilterText 2 4 2" xfId="13982" xr:uid="{11FEAAA1-546F-466F-BF45-D1961FE481D8}"/>
    <cellStyle name="SAPBEXfilterText 2 4 2 2" xfId="26493" xr:uid="{C7DFDFB2-221E-47F9-B4D5-341B57A2D6E1}"/>
    <cellStyle name="SAPBEXfilterText 2 4 3" xfId="19670" xr:uid="{75FDB147-13D4-4BE7-A49D-320BB19F0853}"/>
    <cellStyle name="SAPBEXfilterText 2 5" xfId="10854" xr:uid="{DB60BA8E-250F-4FBE-B7F2-5335A81AAFF1}"/>
    <cellStyle name="SAPBEXfilterText 2 5 2" xfId="17896" xr:uid="{E052F1F9-2446-46BE-9672-1B8CE67C8979}"/>
    <cellStyle name="SAPBEXfilterText 2 5 2 2" xfId="30265" xr:uid="{FCA15B8B-0536-46D4-B9A8-C7F95EBC7036}"/>
    <cellStyle name="SAPBEXfilterText 2 5 3" xfId="23594" xr:uid="{21AC5310-4226-4B02-ABAB-842FED75FE3B}"/>
    <cellStyle name="SAPBEXfilterText 2 6" xfId="12852" xr:uid="{D85DD47C-5A61-4C2D-81E7-E121D75F920A}"/>
    <cellStyle name="SAPBEXfilterText 2 6 2" xfId="25547" xr:uid="{86E37F28-393F-483C-999D-4D1FFCE2402C}"/>
    <cellStyle name="SAPBEXfilterText 2 7" xfId="19194" xr:uid="{5AF496FE-55E5-4E98-9A9C-537A1FAEAF6F}"/>
    <cellStyle name="SAPBEXfilterText 3" xfId="5428" xr:uid="{C450B81A-6E3B-4545-8765-320C560C6D9E}"/>
    <cellStyle name="SAPBEXfilterText 3 2" xfId="5429" xr:uid="{D39BC2B0-A78D-4A23-B8C2-35E9C839FEE8}"/>
    <cellStyle name="SAPBEXfilterText 4" xfId="5430" xr:uid="{209B807C-79EA-449A-B35C-9E688A7C7994}"/>
    <cellStyle name="SAPBEXfilterText 5" xfId="5431" xr:uid="{3F82A246-4E3E-442A-B9C1-A96480F90CFE}"/>
    <cellStyle name="SAPBEXfilterText 6" xfId="6460" xr:uid="{30E4E322-F66C-4BA5-A131-D197879210A5}"/>
    <cellStyle name="SAPBEXfilterText 6 2" xfId="13983" xr:uid="{640F0432-8CD5-41B9-90F7-7B47969DB926}"/>
    <cellStyle name="SAPBEXfilterText 6 2 2" xfId="26494" xr:uid="{6661E574-1DEE-4807-8560-3EE8ACB21029}"/>
    <cellStyle name="SAPBEXfilterText 6 3" xfId="19671" xr:uid="{8CADDE3F-1FE1-40FD-8FD9-198068644CE7}"/>
    <cellStyle name="SAPBEXfilterText 7" xfId="10853" xr:uid="{80192824-AD39-4535-9AB1-0656B2D8134E}"/>
    <cellStyle name="SAPBEXfilterText 7 2" xfId="17895" xr:uid="{3271118F-5BC3-48FA-8B1E-C7734827CE7A}"/>
    <cellStyle name="SAPBEXfilterText 7 2 2" xfId="30264" xr:uid="{072FB207-6286-4F14-894E-FF357B58E128}"/>
    <cellStyle name="SAPBEXfilterText 7 3" xfId="23593" xr:uid="{5F2279B6-C6DE-4BDA-9766-388A83727E51}"/>
    <cellStyle name="SAPBEXfilterText 8" xfId="12851" xr:uid="{A726E83C-C2C6-4299-85D8-9A51FBCD8483}"/>
    <cellStyle name="SAPBEXfilterText 8 2" xfId="25546" xr:uid="{9F03D408-0624-4D94-AEB8-167D85DD5642}"/>
    <cellStyle name="SAPBEXfilterText 9" xfId="19193" xr:uid="{752D7590-F568-46D0-A547-6C5D26B64F77}"/>
    <cellStyle name="SAPBEXformats" xfId="5432" xr:uid="{E3316868-D3CC-4A1D-8E13-93E116F4F21D}"/>
    <cellStyle name="SAPBEXformats 2" xfId="5433" xr:uid="{150A0354-3858-470B-B8F7-07AAA13FCC65}"/>
    <cellStyle name="SAPBEXformats 2 2" xfId="5434" xr:uid="{F21E9BD3-E87C-4979-BC5D-69CCA8C9F9FC}"/>
    <cellStyle name="SAPBEXformats 2 3" xfId="5435" xr:uid="{A3206238-BBFD-45ED-BAC9-88225AF02789}"/>
    <cellStyle name="SAPBEXformats 2 4" xfId="6451" xr:uid="{C678621E-0536-43D2-98D0-4E5E99C74421}"/>
    <cellStyle name="SAPBEXformats 2 4 2" xfId="13976" xr:uid="{281212BE-5C4D-4383-920A-F1826A3939F6}"/>
    <cellStyle name="SAPBEXformats 2 4 2 2" xfId="26487" xr:uid="{A95BC095-A69F-474B-98BC-2725F9F7263E}"/>
    <cellStyle name="SAPBEXformats 2 4 3" xfId="19662" xr:uid="{168EB3F2-0BA8-4F6D-8AD8-1EB4C660DD09}"/>
    <cellStyle name="SAPBEXformats 2 5" xfId="10860" xr:uid="{8D2094AC-0DBF-4946-85F5-80955F27EE38}"/>
    <cellStyle name="SAPBEXformats 2 5 2" xfId="17902" xr:uid="{07EA2B83-9A4B-4706-AE27-128A5677FD59}"/>
    <cellStyle name="SAPBEXformats 2 5 2 2" xfId="30271" xr:uid="{24E248A0-6523-43D9-9D77-6146343CF9E2}"/>
    <cellStyle name="SAPBEXformats 2 5 3" xfId="23600" xr:uid="{BF49705D-A557-4D33-84DB-A01694276A1E}"/>
    <cellStyle name="SAPBEXformats 2 6" xfId="12859" xr:uid="{713110A8-8ACC-4592-82E1-3E87BD9EFF71}"/>
    <cellStyle name="SAPBEXformats 2 6 2" xfId="25554" xr:uid="{6BA3C7DA-A05B-4EBD-87FD-AB2B5C3E5E6A}"/>
    <cellStyle name="SAPBEXformats 2 7" xfId="19196" xr:uid="{CAB95FEA-76B4-4AB2-B849-6655E1C637E6}"/>
    <cellStyle name="SAPBEXformats 3" xfId="5436" xr:uid="{93743CE5-DA08-4A59-9FFF-BCFBB91CFD64}"/>
    <cellStyle name="SAPBEXformats 3 2" xfId="5437" xr:uid="{42B2021A-B22B-47CE-8392-5A54B0624EDF}"/>
    <cellStyle name="SAPBEXformats 4" xfId="5438" xr:uid="{9EA520D1-A229-4CB9-ACED-9993CB7A1E59}"/>
    <cellStyle name="SAPBEXformats 5" xfId="5439" xr:uid="{BDD413A5-F672-4091-82CB-805F873AC370}"/>
    <cellStyle name="SAPBEXformats 6" xfId="6452" xr:uid="{2452D51A-F583-4635-83C4-1CAE6F741557}"/>
    <cellStyle name="SAPBEXformats 6 2" xfId="13977" xr:uid="{5E41B508-9A21-457B-8873-E62FF66874AC}"/>
    <cellStyle name="SAPBEXformats 6 2 2" xfId="26488" xr:uid="{E408251C-BD65-4BFB-890A-3BC9AA7B23C0}"/>
    <cellStyle name="SAPBEXformats 6 3" xfId="19663" xr:uid="{5DCDB467-29E0-48B1-83C4-C9E1567FA59E}"/>
    <cellStyle name="SAPBEXformats 7" xfId="10859" xr:uid="{BCAAB6AC-5E0B-4FF1-8508-E38CF50D15FF}"/>
    <cellStyle name="SAPBEXformats 7 2" xfId="17901" xr:uid="{48D1FD4A-CCC3-4E2A-90E7-AFA84C87537E}"/>
    <cellStyle name="SAPBEXformats 7 2 2" xfId="30270" xr:uid="{938AD75E-9C69-4A4A-9A04-7BCF53BE32AD}"/>
    <cellStyle name="SAPBEXformats 7 3" xfId="23599" xr:uid="{734E84D5-FCBB-4406-9FE7-98DB15EFBD9F}"/>
    <cellStyle name="SAPBEXformats 8" xfId="12858" xr:uid="{2F82D6A8-B25A-4E24-96EB-BB7BAD130DEF}"/>
    <cellStyle name="SAPBEXformats 8 2" xfId="25553" xr:uid="{408AAA36-FA05-4432-ABB4-8CE950160AB7}"/>
    <cellStyle name="SAPBEXformats 9" xfId="19195" xr:uid="{432EE6C5-28AB-45E3-96A5-15465F25AEED}"/>
    <cellStyle name="SAPBEXheaderItem" xfId="5440" xr:uid="{48694FBE-0EB0-41B0-B6E6-760730871A0A}"/>
    <cellStyle name="SAPBEXheaderItem 2" xfId="5441" xr:uid="{6A09C8AB-DF42-4086-B3A2-C01C251D7E39}"/>
    <cellStyle name="SAPBEXheaderItem 2 2" xfId="5442" xr:uid="{01DB8DF1-DE63-46FB-A7D1-74BC59CB1B91}"/>
    <cellStyle name="SAPBEXheaderItem 2 3" xfId="5443" xr:uid="{942E0C13-19EB-4A89-8EAD-6D9B4D9BA034}"/>
    <cellStyle name="SAPBEXheaderItem 2 4" xfId="6443" xr:uid="{19818A59-194E-48CC-A13D-4171216310BB}"/>
    <cellStyle name="SAPBEXheaderItem 2 4 2" xfId="13969" xr:uid="{DA985B56-B117-4E29-A8EF-CCCB02BB6718}"/>
    <cellStyle name="SAPBEXheaderItem 2 4 2 2" xfId="26480" xr:uid="{A1AB1C28-B0FE-4B2B-88F3-49F5CA8647F6}"/>
    <cellStyle name="SAPBEXheaderItem 2 4 3" xfId="19654" xr:uid="{36C1846B-C1E4-413E-A44A-5CDDBE5052DD}"/>
    <cellStyle name="SAPBEXheaderItem 2 5" xfId="10864" xr:uid="{6CDEE15F-7693-412F-89DB-536BE4EB08CC}"/>
    <cellStyle name="SAPBEXheaderItem 2 5 2" xfId="17906" xr:uid="{D392B850-DC84-40DE-84DD-0DCC4349B746}"/>
    <cellStyle name="SAPBEXheaderItem 2 5 2 2" xfId="30275" xr:uid="{DF581119-5C9D-4CAA-B9EC-72C2B9AAB5C8}"/>
    <cellStyle name="SAPBEXheaderItem 2 5 3" xfId="23604" xr:uid="{1D630F18-4942-46FF-9B5C-8F71F91D8908}"/>
    <cellStyle name="SAPBEXheaderItem 2 6" xfId="12865" xr:uid="{1AD82F11-096C-42D9-AC57-72B339E29F16}"/>
    <cellStyle name="SAPBEXheaderItem 2 6 2" xfId="25560" xr:uid="{300202E4-BAA8-4E77-BD53-7BBF6884DD5F}"/>
    <cellStyle name="SAPBEXheaderItem 2 7" xfId="19198" xr:uid="{436BAC7B-3B3D-4EC5-92D6-9C815CC2F8DE}"/>
    <cellStyle name="SAPBEXheaderItem 3" xfId="5444" xr:uid="{12852DA5-4A76-45CE-B0A0-FA54F8927EBB}"/>
    <cellStyle name="SAPBEXheaderItem 3 2" xfId="5445" xr:uid="{391DA566-6886-4571-81C5-34CD80A667C0}"/>
    <cellStyle name="SAPBEXheaderItem 4" xfId="5446" xr:uid="{400FC117-6F9D-4147-9723-5744408AD8E1}"/>
    <cellStyle name="SAPBEXheaderItem 5" xfId="5447" xr:uid="{43311DB4-FFA3-4662-9E51-275A6917B202}"/>
    <cellStyle name="SAPBEXheaderItem 6" xfId="6444" xr:uid="{E5D87827-9DBF-4505-BB7C-863A5A85494D}"/>
    <cellStyle name="SAPBEXheaderItem 6 2" xfId="13970" xr:uid="{DF7DA08B-1FD4-46FE-A59B-C03520097E0A}"/>
    <cellStyle name="SAPBEXheaderItem 6 2 2" xfId="26481" xr:uid="{BEB924C2-7E32-4DE7-9C04-6A24D6A4A1EB}"/>
    <cellStyle name="SAPBEXheaderItem 6 3" xfId="19655" xr:uid="{919AF8C6-99AD-44DC-B4BE-DD5EBDCA0BDC}"/>
    <cellStyle name="SAPBEXheaderItem 7" xfId="10863" xr:uid="{97D43188-C305-4396-B48F-DC8F090C303C}"/>
    <cellStyle name="SAPBEXheaderItem 7 2" xfId="17905" xr:uid="{44E301C0-9524-418A-810D-9360680F1E8E}"/>
    <cellStyle name="SAPBEXheaderItem 7 2 2" xfId="30274" xr:uid="{1667DD3D-6C23-428D-B1FE-D60998733617}"/>
    <cellStyle name="SAPBEXheaderItem 7 3" xfId="23603" xr:uid="{30CC0B85-12DF-4D50-93B1-6F04CE54DD1A}"/>
    <cellStyle name="SAPBEXheaderItem 8" xfId="12864" xr:uid="{46FC4863-B586-4425-963F-EBFB660010C0}"/>
    <cellStyle name="SAPBEXheaderItem 8 2" xfId="25559" xr:uid="{42C47A3B-9EA4-452B-A0D0-38781778C894}"/>
    <cellStyle name="SAPBEXheaderItem 9" xfId="19197" xr:uid="{E26E2815-6A34-478F-AEFC-ABC8C1EC0D0C}"/>
    <cellStyle name="SAPBEXheaderText" xfId="5448" xr:uid="{AEBB4504-B171-4ED6-81C8-5F12CE37FCD3}"/>
    <cellStyle name="SAPBEXheaderText 2" xfId="5449" xr:uid="{C45F8E8D-E6A0-49C2-830A-456B524D333E}"/>
    <cellStyle name="SAPBEXheaderText 2 2" xfId="5450" xr:uid="{14356040-2FFE-4A98-8D22-90F8EAC8C1B7}"/>
    <cellStyle name="SAPBEXheaderText 2 3" xfId="5451" xr:uid="{08E1FBE0-891F-4331-B83E-73ADAD10B16B}"/>
    <cellStyle name="SAPBEXheaderText 2 4" xfId="6435" xr:uid="{3E150325-1BE9-4465-B34E-7D44D9A1B7A0}"/>
    <cellStyle name="SAPBEXheaderText 2 4 2" xfId="13963" xr:uid="{85678484-041D-4737-AB9A-ADA89233E0FA}"/>
    <cellStyle name="SAPBEXheaderText 2 4 2 2" xfId="26474" xr:uid="{84E350FC-9BE7-4CEE-AB18-D1FB8B4CD5DD}"/>
    <cellStyle name="SAPBEXheaderText 2 4 3" xfId="19646" xr:uid="{84F42AA9-8ADB-460F-9AEB-14D7321FE745}"/>
    <cellStyle name="SAPBEXheaderText 2 5" xfId="10871" xr:uid="{A828FAA2-63B2-4F3C-BBCE-7389B809F540}"/>
    <cellStyle name="SAPBEXheaderText 2 5 2" xfId="17913" xr:uid="{96947B4B-E4B8-4492-9DB1-D49533FBAC8E}"/>
    <cellStyle name="SAPBEXheaderText 2 5 2 2" xfId="30282" xr:uid="{3138932F-17A0-4F19-A863-29FD5B2AF43E}"/>
    <cellStyle name="SAPBEXheaderText 2 5 3" xfId="23611" xr:uid="{126853C2-4A22-4B78-8439-0986FE627CA2}"/>
    <cellStyle name="SAPBEXheaderText 2 6" xfId="12873" xr:uid="{FD320505-A2D6-4C13-B87A-5C37F4E3C0CF}"/>
    <cellStyle name="SAPBEXheaderText 2 6 2" xfId="25568" xr:uid="{E6BE1601-343D-4D66-AA7F-AA8B4F3FAFE9}"/>
    <cellStyle name="SAPBEXheaderText 2 7" xfId="19200" xr:uid="{E914DA42-25E2-40AB-A57B-7DB98B5DA22B}"/>
    <cellStyle name="SAPBEXheaderText 3" xfId="5452" xr:uid="{EE801939-7792-43A9-B314-51F52A09F34B}"/>
    <cellStyle name="SAPBEXheaderText 3 2" xfId="5453" xr:uid="{7A6022FD-C0A3-49B7-BBBB-5C6B3005AC07}"/>
    <cellStyle name="SAPBEXheaderText 4" xfId="5454" xr:uid="{0FDBCEBB-48C9-4F17-BDFA-BB65637653B8}"/>
    <cellStyle name="SAPBEXheaderText 5" xfId="5455" xr:uid="{4760F679-2BCB-4C50-BB99-AE2D89253639}"/>
    <cellStyle name="SAPBEXheaderText 6" xfId="6436" xr:uid="{B259BB50-C1CE-40B7-84C4-0FA0DA3CD607}"/>
    <cellStyle name="SAPBEXheaderText 6 2" xfId="13964" xr:uid="{41D01763-7752-4761-8069-62FAD12120E1}"/>
    <cellStyle name="SAPBEXheaderText 6 2 2" xfId="26475" xr:uid="{1DAA58C5-11E1-456B-98F7-18ABA50E4389}"/>
    <cellStyle name="SAPBEXheaderText 6 3" xfId="19647" xr:uid="{C93F3464-BB22-4A2B-A89D-235A03A44F06}"/>
    <cellStyle name="SAPBEXheaderText 7" xfId="10870" xr:uid="{D9579706-3960-4C2F-99B3-E0DF31577E1A}"/>
    <cellStyle name="SAPBEXheaderText 7 2" xfId="17912" xr:uid="{889C27D7-77FD-4B02-B65C-3EBC399CFCA1}"/>
    <cellStyle name="SAPBEXheaderText 7 2 2" xfId="30281" xr:uid="{EC0F6960-BF80-45BD-932A-8C54EDDCDDEA}"/>
    <cellStyle name="SAPBEXheaderText 7 3" xfId="23610" xr:uid="{5EDCDC2E-DCB6-4B1E-B27B-F3D4DC594EE2}"/>
    <cellStyle name="SAPBEXheaderText 8" xfId="12872" xr:uid="{2D713849-8FC5-4A19-BD03-C58E85EA88BD}"/>
    <cellStyle name="SAPBEXheaderText 8 2" xfId="25567" xr:uid="{3051A9B2-E79F-4A50-A496-A1E306CCF9F2}"/>
    <cellStyle name="SAPBEXheaderText 9" xfId="19199" xr:uid="{3A38F18A-900A-46A6-9806-A1EC43B2D24D}"/>
    <cellStyle name="SAPBEXHLevel0" xfId="5456" xr:uid="{8BE39D82-83B7-4EB4-94B1-304BF9394D06}"/>
    <cellStyle name="SAPBEXHLevel0 2" xfId="5457" xr:uid="{DA3EAFE6-4DD9-4949-A5E7-963D48AFAA65}"/>
    <cellStyle name="SAPBEXHLevel0 2 2" xfId="5458" xr:uid="{33E80A67-F603-47B1-A8AC-601614E85039}"/>
    <cellStyle name="SAPBEXHLevel0 2 3" xfId="5459" xr:uid="{AC4B372E-5BC3-4198-A3D7-B2D4BCF349E7}"/>
    <cellStyle name="SAPBEXHLevel0 2 4" xfId="6427" xr:uid="{E9CCD202-A351-475E-B491-4B048A57DA0E}"/>
    <cellStyle name="SAPBEXHLevel0 2 4 2" xfId="13956" xr:uid="{766A856E-4FFD-47DA-9394-0FC90A4FFCEE}"/>
    <cellStyle name="SAPBEXHLevel0 2 4 2 2" xfId="26467" xr:uid="{849CAFE7-1EDE-44E9-A475-E28B2B64DE99}"/>
    <cellStyle name="SAPBEXHLevel0 2 4 3" xfId="19638" xr:uid="{503B180C-2DAE-4124-9C36-8ECC3EEA5B63}"/>
    <cellStyle name="SAPBEXHLevel0 2 5" xfId="10879" xr:uid="{071ED837-1CAC-4B8A-A904-0838916909A5}"/>
    <cellStyle name="SAPBEXHLevel0 2 5 2" xfId="17921" xr:uid="{1AE19A5B-6285-48AA-9A4C-565D121B6107}"/>
    <cellStyle name="SAPBEXHLevel0 2 5 2 2" xfId="30290" xr:uid="{7B9B2045-B421-4221-8988-D73F6658A927}"/>
    <cellStyle name="SAPBEXHLevel0 2 5 3" xfId="23619" xr:uid="{5A81F6F8-9B7B-4B6F-ABFE-4AA37C4AFCBA}"/>
    <cellStyle name="SAPBEXHLevel0 2 6" xfId="12881" xr:uid="{39BDE3E1-D3B6-4E6B-B90D-41926662E5FD}"/>
    <cellStyle name="SAPBEXHLevel0 2 6 2" xfId="25576" xr:uid="{14C04D61-86C6-4034-8F37-147A5B800647}"/>
    <cellStyle name="SAPBEXHLevel0 2 7" xfId="19202" xr:uid="{AB733852-6170-452E-9454-337EEB19CFBB}"/>
    <cellStyle name="SAPBEXHLevel0 3" xfId="5460" xr:uid="{3E9BC6D0-0B75-4017-B110-686AEE1DF89E}"/>
    <cellStyle name="SAPBEXHLevel0 3 2" xfId="5461" xr:uid="{302669D0-F6C0-4F13-BC0B-6EAC44C01208}"/>
    <cellStyle name="SAPBEXHLevel0 4" xfId="5462" xr:uid="{52649616-443A-497F-9A06-F9EDAACF851B}"/>
    <cellStyle name="SAPBEXHLevel0 5" xfId="5463" xr:uid="{1B4D471C-9E18-41AE-899E-C07508E66831}"/>
    <cellStyle name="SAPBEXHLevel0 6" xfId="6428" xr:uid="{3A8DAE14-D2BD-4FE3-9EC1-5AFC9E5DE2A7}"/>
    <cellStyle name="SAPBEXHLevel0 6 2" xfId="13957" xr:uid="{87C5EE85-4FF6-4BA4-8F3F-05DA229D72FE}"/>
    <cellStyle name="SAPBEXHLevel0 6 2 2" xfId="26468" xr:uid="{67321576-53FF-426B-B026-DABD208054D4}"/>
    <cellStyle name="SAPBEXHLevel0 6 3" xfId="19639" xr:uid="{26A85C4A-143D-4CA8-9524-F8C0FE6AE7B1}"/>
    <cellStyle name="SAPBEXHLevel0 7" xfId="10878" xr:uid="{68BA4F6B-3A01-4EF5-9ABB-96CA30D8D837}"/>
    <cellStyle name="SAPBEXHLevel0 7 2" xfId="17920" xr:uid="{56FCBDAB-BACE-4424-A114-DA8587DFD854}"/>
    <cellStyle name="SAPBEXHLevel0 7 2 2" xfId="30289" xr:uid="{88E1EEB6-4E25-4D71-A014-A79186B8A6F0}"/>
    <cellStyle name="SAPBEXHLevel0 7 3" xfId="23618" xr:uid="{0D8A61CE-2D0A-45F5-AA4D-AE76041BB3B7}"/>
    <cellStyle name="SAPBEXHLevel0 8" xfId="12880" xr:uid="{9FBEBAFD-B5DD-441B-88FA-8F2609012C13}"/>
    <cellStyle name="SAPBEXHLevel0 8 2" xfId="25575" xr:uid="{A78B912F-E8D2-4DAB-91DF-AB72A3BE30F4}"/>
    <cellStyle name="SAPBEXHLevel0 9" xfId="19201" xr:uid="{B71D829A-5485-498B-81D4-634F0D6631E8}"/>
    <cellStyle name="SAPBEXHLevel0X" xfId="5464" xr:uid="{87038E6A-0DA2-4B43-8310-B7FD1A0E6770}"/>
    <cellStyle name="SAPBEXHLevel0X 2" xfId="5465" xr:uid="{438321DB-2194-4AB7-B728-2A47486F6E7A}"/>
    <cellStyle name="SAPBEXHLevel0X 2 2" xfId="5466" xr:uid="{2798694F-B4B3-4DE2-88C5-05C920E4F6C4}"/>
    <cellStyle name="SAPBEXHLevel0X 2 3" xfId="5467" xr:uid="{29C2A6D2-E9CF-4272-9F1D-EE433F94AC49}"/>
    <cellStyle name="SAPBEXHLevel0X 2 4" xfId="6419" xr:uid="{23816CDA-274E-4FC2-9B33-DB33606C5769}"/>
    <cellStyle name="SAPBEXHLevel0X 2 4 2" xfId="13948" xr:uid="{D793B612-0942-4AAA-900B-133AD31B66D2}"/>
    <cellStyle name="SAPBEXHLevel0X 2 4 2 2" xfId="26459" xr:uid="{9D9CF67F-052E-41B3-841F-DDD7DCFE0493}"/>
    <cellStyle name="SAPBEXHLevel0X 2 4 3" xfId="19630" xr:uid="{4C0A3E20-674B-47F8-9E7F-941572DEC43D}"/>
    <cellStyle name="SAPBEXHLevel0X 2 5" xfId="10887" xr:uid="{A3EC0DB8-40D6-45B8-8D99-F96D3FB0FFD0}"/>
    <cellStyle name="SAPBEXHLevel0X 2 5 2" xfId="17929" xr:uid="{36E5B00D-04F2-4273-B875-A9E676FBB350}"/>
    <cellStyle name="SAPBEXHLevel0X 2 5 2 2" xfId="30298" xr:uid="{826C1F23-6C1D-4F72-B9A5-282AE5BFE06E}"/>
    <cellStyle name="SAPBEXHLevel0X 2 5 3" xfId="23627" xr:uid="{132D8D4F-3DAB-4C8B-9FCA-DC83C352A182}"/>
    <cellStyle name="SAPBEXHLevel0X 2 6" xfId="12889" xr:uid="{352B470A-057E-4E5F-9F07-CCE5209CFA8D}"/>
    <cellStyle name="SAPBEXHLevel0X 2 6 2" xfId="25584" xr:uid="{2601C1BE-3760-4D68-A7CF-8B81859AB4D2}"/>
    <cellStyle name="SAPBEXHLevel0X 2 7" xfId="19204" xr:uid="{4E93924E-41F0-4737-A72A-E55278A8CC6C}"/>
    <cellStyle name="SAPBEXHLevel0X 3" xfId="5468" xr:uid="{5D78CA25-D7C3-4E42-9E78-0EFEF236DA88}"/>
    <cellStyle name="SAPBEXHLevel0X 3 2" xfId="5469" xr:uid="{BF4031B7-78FE-499E-8B6D-9C9E3C506D9F}"/>
    <cellStyle name="SAPBEXHLevel0X 4" xfId="5470" xr:uid="{C6C03386-389F-4153-A39B-1BF0BF803407}"/>
    <cellStyle name="SAPBEXHLevel0X 5" xfId="5471" xr:uid="{402A5E64-4C6F-498A-B090-3061C3177431}"/>
    <cellStyle name="SAPBEXHLevel0X 6" xfId="6420" xr:uid="{6E766B57-71BD-4F1B-B1F1-DD79D00EF397}"/>
    <cellStyle name="SAPBEXHLevel0X 6 2" xfId="13949" xr:uid="{08320CC7-D6CF-477F-A887-517AEC5DB739}"/>
    <cellStyle name="SAPBEXHLevel0X 6 2 2" xfId="26460" xr:uid="{2966DF0D-ABA4-4185-B62C-4D0A98C85981}"/>
    <cellStyle name="SAPBEXHLevel0X 6 3" xfId="19631" xr:uid="{5385ED64-80DB-4752-AD17-51D7AEB4C436}"/>
    <cellStyle name="SAPBEXHLevel0X 7" xfId="10886" xr:uid="{7D64608A-0293-4CA0-B78B-AC6AEFFB6994}"/>
    <cellStyle name="SAPBEXHLevel0X 7 2" xfId="17928" xr:uid="{131EEDCF-A030-4E4A-B251-BCC8325B504D}"/>
    <cellStyle name="SAPBEXHLevel0X 7 2 2" xfId="30297" xr:uid="{8ED81905-8508-4D42-A925-F9F3528711F9}"/>
    <cellStyle name="SAPBEXHLevel0X 7 3" xfId="23626" xr:uid="{16E5EF05-C0F6-4932-90E6-FBC3280B1D21}"/>
    <cellStyle name="SAPBEXHLevel0X 8" xfId="12888" xr:uid="{6AB7A3A4-BCBD-486E-B279-8E5E5D3C6233}"/>
    <cellStyle name="SAPBEXHLevel0X 8 2" xfId="25583" xr:uid="{96D1293D-45AF-4A2C-9C8E-18FA2FBF3B5D}"/>
    <cellStyle name="SAPBEXHLevel0X 9" xfId="19203" xr:uid="{F521C155-E5C3-45A4-BE83-8FA073E0E159}"/>
    <cellStyle name="SAPBEXHLevel1" xfId="5472" xr:uid="{28851B4D-59D8-40E7-A4D7-EFD6E9B18B6B}"/>
    <cellStyle name="SAPBEXHLevel1 2" xfId="5473" xr:uid="{6EF09FE7-E527-4378-AD75-42A9107EEEAF}"/>
    <cellStyle name="SAPBEXHLevel1 2 2" xfId="5474" xr:uid="{C8BB01BD-AB5B-431B-89BA-16876F7DBB48}"/>
    <cellStyle name="SAPBEXHLevel1 2 3" xfId="5475" xr:uid="{DA23441D-E709-47F2-A38C-7F29865CE76C}"/>
    <cellStyle name="SAPBEXHLevel1 2 4" xfId="6411" xr:uid="{A09BDC32-E057-4C42-89B5-97D1D63B444A}"/>
    <cellStyle name="SAPBEXHLevel1 2 4 2" xfId="13940" xr:uid="{B1B8D0A8-5CCB-4EEC-9C68-1C55DAE99605}"/>
    <cellStyle name="SAPBEXHLevel1 2 4 2 2" xfId="26451" xr:uid="{C1D5307F-BD16-451A-8A1A-A07966E54495}"/>
    <cellStyle name="SAPBEXHLevel1 2 4 3" xfId="19622" xr:uid="{DFE47709-1097-4F0F-8310-F4F1693B071B}"/>
    <cellStyle name="SAPBEXHLevel1 2 5" xfId="10893" xr:uid="{3B80F9DF-97B7-4E70-BD81-449FBE8491F2}"/>
    <cellStyle name="SAPBEXHLevel1 2 5 2" xfId="17935" xr:uid="{546EABE7-C3C9-4C42-ADA6-8576C6E1A04A}"/>
    <cellStyle name="SAPBEXHLevel1 2 5 2 2" xfId="30304" xr:uid="{D501695E-F48D-4CBE-B660-CF0EF3F617E1}"/>
    <cellStyle name="SAPBEXHLevel1 2 5 3" xfId="23633" xr:uid="{7770851A-7941-424F-AA26-31DBC745820A}"/>
    <cellStyle name="SAPBEXHLevel1 2 6" xfId="12894" xr:uid="{ABE1694F-865E-4013-AD48-39E4790F540E}"/>
    <cellStyle name="SAPBEXHLevel1 2 6 2" xfId="25589" xr:uid="{CF02CCF4-CD70-4F63-9E4A-71D50D9F16DB}"/>
    <cellStyle name="SAPBEXHLevel1 2 7" xfId="19206" xr:uid="{D28EA3E2-BA93-4694-A9E5-C3AFE1BE4180}"/>
    <cellStyle name="SAPBEXHLevel1 3" xfId="5476" xr:uid="{1E8F72A5-92A3-48E8-BDAD-2B157A79AC3C}"/>
    <cellStyle name="SAPBEXHLevel1 3 2" xfId="5477" xr:uid="{CB8C164E-1D9F-4266-8E62-06555A35A44D}"/>
    <cellStyle name="SAPBEXHLevel1 4" xfId="5478" xr:uid="{AEB15D75-796C-48A1-AC6F-DA7D08F97D5A}"/>
    <cellStyle name="SAPBEXHLevel1 5" xfId="5479" xr:uid="{CA646B8A-069C-4E73-AC49-BA5B280BEA26}"/>
    <cellStyle name="SAPBEXHLevel1 6" xfId="6412" xr:uid="{1239C7BB-F4D4-437D-9770-C655432E18AE}"/>
    <cellStyle name="SAPBEXHLevel1 6 2" xfId="13941" xr:uid="{12245B81-98E3-4927-A8D0-D495544A610F}"/>
    <cellStyle name="SAPBEXHLevel1 6 2 2" xfId="26452" xr:uid="{01AE93C4-EFCA-40D4-8ECA-DC9A2A43E0E9}"/>
    <cellStyle name="SAPBEXHLevel1 6 3" xfId="19623" xr:uid="{5C5F1B9D-15FF-4D0C-AE20-914979ED2975}"/>
    <cellStyle name="SAPBEXHLevel1 7" xfId="10892" xr:uid="{7EC468C4-2828-4918-9433-E89FC8F1D6F7}"/>
    <cellStyle name="SAPBEXHLevel1 7 2" xfId="17934" xr:uid="{AA4E14A9-6A45-4377-8E86-260B36B6A255}"/>
    <cellStyle name="SAPBEXHLevel1 7 2 2" xfId="30303" xr:uid="{AA4B661E-EF82-47D4-AFA0-5F48AD3AF1B0}"/>
    <cellStyle name="SAPBEXHLevel1 7 3" xfId="23632" xr:uid="{1558CA86-79F3-4E62-9288-60958CDA6BBC}"/>
    <cellStyle name="SAPBEXHLevel1 8" xfId="12893" xr:uid="{45B79248-F442-461F-84E1-31EB9536AA20}"/>
    <cellStyle name="SAPBEXHLevel1 8 2" xfId="25588" xr:uid="{52F85EAA-FCA9-4CBB-95F0-521FF0D3C24C}"/>
    <cellStyle name="SAPBEXHLevel1 9" xfId="19205" xr:uid="{F6CAB2DD-BA78-4594-AB81-6D6E488A02B9}"/>
    <cellStyle name="SAPBEXHLevel1X" xfId="5480" xr:uid="{CA425B38-D10E-4728-B99E-AF75E09D16A1}"/>
    <cellStyle name="SAPBEXHLevel1X 2" xfId="5481" xr:uid="{DB70AA46-61D3-4D49-8FF1-1ACB3DC94AB6}"/>
    <cellStyle name="SAPBEXHLevel1X 2 2" xfId="5482" xr:uid="{9FA78ED1-84AD-4BCA-B9A2-D79D7B24468A}"/>
    <cellStyle name="SAPBEXHLevel1X 2 3" xfId="5483" xr:uid="{1F3ACA2C-5F86-4CD9-A9DB-DA353D5C9A99}"/>
    <cellStyle name="SAPBEXHLevel1X 2 4" xfId="6403" xr:uid="{A2F6DC36-B052-484F-963B-CA63EA64A637}"/>
    <cellStyle name="SAPBEXHLevel1X 2 4 2" xfId="13932" xr:uid="{3BE47C8C-96F8-46BE-A775-09F5F32D887A}"/>
    <cellStyle name="SAPBEXHLevel1X 2 4 2 2" xfId="26443" xr:uid="{69A8BC9A-65DF-4FC7-95C1-FBBCCB504418}"/>
    <cellStyle name="SAPBEXHLevel1X 2 4 3" xfId="19614" xr:uid="{C30D7121-ECFF-4A02-88FD-5ABDFCD18E5F}"/>
    <cellStyle name="SAPBEXHLevel1X 2 5" xfId="10901" xr:uid="{656572A0-3DEC-43E6-83E8-3DA512DE0CC1}"/>
    <cellStyle name="SAPBEXHLevel1X 2 5 2" xfId="17943" xr:uid="{AD18FF9B-4311-427E-B294-26659B887618}"/>
    <cellStyle name="SAPBEXHLevel1X 2 5 2 2" xfId="30312" xr:uid="{EDCDBA37-AE6E-4B81-B62F-9BEA27A81F67}"/>
    <cellStyle name="SAPBEXHLevel1X 2 5 3" xfId="23641" xr:uid="{0156DF1A-7BDF-4150-BA8E-5FFE7148537F}"/>
    <cellStyle name="SAPBEXHLevel1X 2 6" xfId="12899" xr:uid="{A8898148-8B6F-48FC-9678-F4EF4CE60433}"/>
    <cellStyle name="SAPBEXHLevel1X 2 6 2" xfId="25594" xr:uid="{9FB1DA39-F004-452A-B3D7-27984F2A345F}"/>
    <cellStyle name="SAPBEXHLevel1X 2 7" xfId="19208" xr:uid="{0D252A24-1262-4A4F-88AF-334FD224295B}"/>
    <cellStyle name="SAPBEXHLevel1X 3" xfId="5484" xr:uid="{57BB8FE5-67F9-47E6-B94D-58F042A919D8}"/>
    <cellStyle name="SAPBEXHLevel1X 3 2" xfId="5485" xr:uid="{F8BE50BC-7DA8-43E9-ABFF-F34365F96B38}"/>
    <cellStyle name="SAPBEXHLevel1X 4" xfId="5486" xr:uid="{A442AB33-BD76-4976-AD02-95CCE8363456}"/>
    <cellStyle name="SAPBEXHLevel1X 5" xfId="5487" xr:uid="{839E47EC-C5A5-41FD-A0EE-3E569044CDC9}"/>
    <cellStyle name="SAPBEXHLevel1X 6" xfId="6404" xr:uid="{D02525EE-9C21-483D-89B2-59D745918A8A}"/>
    <cellStyle name="SAPBEXHLevel1X 6 2" xfId="13933" xr:uid="{AFE230D4-A248-41F4-A709-E624F3ADCD53}"/>
    <cellStyle name="SAPBEXHLevel1X 6 2 2" xfId="26444" xr:uid="{4FE4E89A-A31E-4B14-A2E1-8162ABE28B4D}"/>
    <cellStyle name="SAPBEXHLevel1X 6 3" xfId="19615" xr:uid="{FD2E2503-5F60-4D2A-A75F-F8FAB9FD7C7A}"/>
    <cellStyle name="SAPBEXHLevel1X 7" xfId="10900" xr:uid="{E089CB0C-5818-4ADE-970C-7E47DAAFA78E}"/>
    <cellStyle name="SAPBEXHLevel1X 7 2" xfId="17942" xr:uid="{A626DF43-546B-45DE-AECD-7BAE39DAA2FA}"/>
    <cellStyle name="SAPBEXHLevel1X 7 2 2" xfId="30311" xr:uid="{1224822D-62A9-490D-B17E-3362CE21B94A}"/>
    <cellStyle name="SAPBEXHLevel1X 7 3" xfId="23640" xr:uid="{F8122DF8-9FFD-490E-BE49-8CF174433299}"/>
    <cellStyle name="SAPBEXHLevel1X 8" xfId="12898" xr:uid="{F8A3382C-2E3D-4C8B-ABFF-6E6096EF687E}"/>
    <cellStyle name="SAPBEXHLevel1X 8 2" xfId="25593" xr:uid="{C6A312BF-E9E4-4C93-B7B2-5E28EAA68929}"/>
    <cellStyle name="SAPBEXHLevel1X 9" xfId="19207" xr:uid="{DE197A5A-8216-4C8B-91ED-B1C3A60143CB}"/>
    <cellStyle name="SAPBEXHLevel2" xfId="5488" xr:uid="{E00840E3-BCD3-403C-9DF9-FFBC69156B7D}"/>
    <cellStyle name="SAPBEXHLevel2 2" xfId="5489" xr:uid="{27DE4312-AF62-492B-83EC-41DFA1623A1A}"/>
    <cellStyle name="SAPBEXHLevel2 2 2" xfId="5490" xr:uid="{17A19B0D-2AB3-42E8-A832-2A9BC1BCEB1A}"/>
    <cellStyle name="SAPBEXHLevel2 2 3" xfId="5491" xr:uid="{A9228055-0030-4BD9-8F30-49EBC07B791C}"/>
    <cellStyle name="SAPBEXHLevel2 2 4" xfId="6395" xr:uid="{4097C024-1020-48C1-933B-DE6B6A8D2D43}"/>
    <cellStyle name="SAPBEXHLevel2 2 4 2" xfId="13927" xr:uid="{4199798D-E896-4CD2-A82F-BC7CF666BE94}"/>
    <cellStyle name="SAPBEXHLevel2 2 4 2 2" xfId="26438" xr:uid="{B86B16EA-DADE-4F9C-93A8-B5F78B736CBA}"/>
    <cellStyle name="SAPBEXHLevel2 2 4 3" xfId="19606" xr:uid="{9BA0A6E9-998B-4A61-8AAD-92C677DB5605}"/>
    <cellStyle name="SAPBEXHLevel2 2 5" xfId="10904" xr:uid="{EA8CBF73-F602-49C9-9FC0-63CA33E39AFE}"/>
    <cellStyle name="SAPBEXHLevel2 2 5 2" xfId="17946" xr:uid="{5B09A67F-83D5-4CD7-BB76-1544816C5E11}"/>
    <cellStyle name="SAPBEXHLevel2 2 5 2 2" xfId="30315" xr:uid="{C0529CEB-1BA6-44D5-96B6-418FA953BEA7}"/>
    <cellStyle name="SAPBEXHLevel2 2 5 3" xfId="23644" xr:uid="{2BE774CE-DADB-42B2-8933-788FB19E76B6}"/>
    <cellStyle name="SAPBEXHLevel2 2 6" xfId="12904" xr:uid="{A834B15F-7A22-4F00-9034-73BD024D63CA}"/>
    <cellStyle name="SAPBEXHLevel2 2 6 2" xfId="25599" xr:uid="{2317350E-92B5-4913-8733-758DC5FBF4DE}"/>
    <cellStyle name="SAPBEXHLevel2 2 7" xfId="19210" xr:uid="{268AB632-C29E-476C-8923-910070E76BA7}"/>
    <cellStyle name="SAPBEXHLevel2 3" xfId="5492" xr:uid="{337D72F5-D582-416E-B568-54A6B6B044D4}"/>
    <cellStyle name="SAPBEXHLevel2 3 2" xfId="5493" xr:uid="{BE34D0D5-5DDD-4540-8306-2DDF0CD094B5}"/>
    <cellStyle name="SAPBEXHLevel2 4" xfId="5494" xr:uid="{6F2E861B-B351-4EAD-8768-D2FAC3F83BEC}"/>
    <cellStyle name="SAPBEXHLevel2 5" xfId="5495" xr:uid="{853FF198-6E55-47B0-9750-298F0D2C15F3}"/>
    <cellStyle name="SAPBEXHLevel2 6" xfId="6396" xr:uid="{FEED2CEA-1204-4DA4-9C5A-3B4823D43A03}"/>
    <cellStyle name="SAPBEXHLevel2 6 2" xfId="13928" xr:uid="{8F4269D8-A298-41D4-A1A9-9CFEB006A649}"/>
    <cellStyle name="SAPBEXHLevel2 6 2 2" xfId="26439" xr:uid="{F6B8AE1D-1639-4DCC-A61E-1108BF5D29FE}"/>
    <cellStyle name="SAPBEXHLevel2 6 3" xfId="19607" xr:uid="{4005A7D4-68B6-4A3D-8550-AD3C528151A2}"/>
    <cellStyle name="SAPBEXHLevel2 7" xfId="10903" xr:uid="{98D20540-EFC8-4532-BC2F-AB4B94BC3170}"/>
    <cellStyle name="SAPBEXHLevel2 7 2" xfId="17945" xr:uid="{99CB6D92-E908-42C5-A0E0-0240EE52DC43}"/>
    <cellStyle name="SAPBEXHLevel2 7 2 2" xfId="30314" xr:uid="{6BC8C65F-606B-4F33-A2A4-2FBDFC7D69EE}"/>
    <cellStyle name="SAPBEXHLevel2 7 3" xfId="23643" xr:uid="{2B81A511-A37E-41C5-9DFD-B2ADF23B6F9B}"/>
    <cellStyle name="SAPBEXHLevel2 8" xfId="12903" xr:uid="{8DBE7CF3-2457-4BE4-81B7-61E62F372E7E}"/>
    <cellStyle name="SAPBEXHLevel2 8 2" xfId="25598" xr:uid="{F84ECA17-749A-47F3-8BE4-6E4E9300355B}"/>
    <cellStyle name="SAPBEXHLevel2 9" xfId="19209" xr:uid="{72C68E59-1EDB-4119-93B4-30D71785C375}"/>
    <cellStyle name="SAPBEXHLevel2X" xfId="5496" xr:uid="{F6F4FF0A-AF1A-4717-A78A-874BF0A7153F}"/>
    <cellStyle name="SAPBEXHLevel2X 2" xfId="5497" xr:uid="{89CC0526-8EBC-4C17-BE3F-984701E383E6}"/>
    <cellStyle name="SAPBEXHLevel2X 2 2" xfId="5498" xr:uid="{DD43219A-2CAD-4E54-8BF4-23F1B291B605}"/>
    <cellStyle name="SAPBEXHLevel2X 2 3" xfId="5499" xr:uid="{BF7024F0-6700-47A0-8D4C-4C2674993015}"/>
    <cellStyle name="SAPBEXHLevel2X 2 4" xfId="6387" xr:uid="{DDB49426-B9E8-43B6-AFA8-57D41955DFD0}"/>
    <cellStyle name="SAPBEXHLevel2X 2 4 2" xfId="13922" xr:uid="{062EA401-99D6-417E-B347-8E43DB2265B3}"/>
    <cellStyle name="SAPBEXHLevel2X 2 4 2 2" xfId="26433" xr:uid="{343C72BC-5D5C-4E5D-A363-03447DB7957F}"/>
    <cellStyle name="SAPBEXHLevel2X 2 4 3" xfId="19598" xr:uid="{70ECD696-140D-4480-AD1F-912401F8609E}"/>
    <cellStyle name="SAPBEXHLevel2X 2 5" xfId="10910" xr:uid="{A7D31B91-14C5-4A78-A1FD-275A765DFB73}"/>
    <cellStyle name="SAPBEXHLevel2X 2 5 2" xfId="17952" xr:uid="{620631C4-43C4-4A4F-A201-09F7049C2BAF}"/>
    <cellStyle name="SAPBEXHLevel2X 2 5 2 2" xfId="30321" xr:uid="{52A65D09-D136-4B55-BD2D-D8FB09FC5985}"/>
    <cellStyle name="SAPBEXHLevel2X 2 5 3" xfId="23650" xr:uid="{271FF208-C628-44AC-9E94-67C980C5E634}"/>
    <cellStyle name="SAPBEXHLevel2X 2 6" xfId="12907" xr:uid="{D2965A96-8109-401D-80F0-1DE83F6B1F0F}"/>
    <cellStyle name="SAPBEXHLevel2X 2 6 2" xfId="25602" xr:uid="{E821F172-7F81-40D9-A00D-B233B2D5C3FE}"/>
    <cellStyle name="SAPBEXHLevel2X 2 7" xfId="19212" xr:uid="{0BC650EC-BA61-4B89-841A-1A434016FEC1}"/>
    <cellStyle name="SAPBEXHLevel2X 3" xfId="5500" xr:uid="{81E214E2-5B97-47C9-996C-53E19C2ACC5C}"/>
    <cellStyle name="SAPBEXHLevel2X 3 2" xfId="5501" xr:uid="{EE0353B8-7383-43DB-BBA3-1411618F3676}"/>
    <cellStyle name="SAPBEXHLevel2X 4" xfId="5502" xr:uid="{8C8B1D1C-FEA1-49C7-8F58-C498CF28D263}"/>
    <cellStyle name="SAPBEXHLevel2X 5" xfId="5503" xr:uid="{D88670F6-532D-4DA2-B0E8-53C07A2E03DA}"/>
    <cellStyle name="SAPBEXHLevel2X 6" xfId="6388" xr:uid="{C26CECD4-8101-4FB0-8545-326E8AE0D3B5}"/>
    <cellStyle name="SAPBEXHLevel2X 6 2" xfId="13923" xr:uid="{D1FD57CA-6B14-4A4D-AF28-010FA2334FF4}"/>
    <cellStyle name="SAPBEXHLevel2X 6 2 2" xfId="26434" xr:uid="{D08C2B9C-D68B-4658-A5D0-884C6E97DF12}"/>
    <cellStyle name="SAPBEXHLevel2X 6 3" xfId="19599" xr:uid="{A83EE61F-BF9A-4F43-AF66-A125C173A974}"/>
    <cellStyle name="SAPBEXHLevel2X 7" xfId="10909" xr:uid="{1BDFFCD2-9EA5-473B-ADF3-43E48589B2EB}"/>
    <cellStyle name="SAPBEXHLevel2X 7 2" xfId="17951" xr:uid="{BA7270F0-6142-446E-AFCE-9CE1E6E66A26}"/>
    <cellStyle name="SAPBEXHLevel2X 7 2 2" xfId="30320" xr:uid="{2751A733-5CA9-483B-947C-86B8B208674C}"/>
    <cellStyle name="SAPBEXHLevel2X 7 3" xfId="23649" xr:uid="{8A010419-0BBE-4804-B7DF-625A562185D6}"/>
    <cellStyle name="SAPBEXHLevel2X 8" xfId="12906" xr:uid="{D31193D2-D33C-4C16-A204-59CE1D35DE80}"/>
    <cellStyle name="SAPBEXHLevel2X 8 2" xfId="25601" xr:uid="{7E20669A-47AE-4A52-946F-F1CFBDE6AA09}"/>
    <cellStyle name="SAPBEXHLevel2X 9" xfId="19211" xr:uid="{B0B80C01-F1A1-4480-A8B9-98166B8E4C28}"/>
    <cellStyle name="SAPBEXHLevel3" xfId="5504" xr:uid="{600ECB43-9F6D-41A2-9806-7B1B6F418C96}"/>
    <cellStyle name="SAPBEXHLevel3 2" xfId="5505" xr:uid="{76AFC9C3-3844-400C-A37B-0C12589E4DEB}"/>
    <cellStyle name="SAPBEXHLevel3 2 2" xfId="5506" xr:uid="{BADB8A12-8F23-4EC4-86E9-4ED24CE18689}"/>
    <cellStyle name="SAPBEXHLevel3 2 3" xfId="5507" xr:uid="{E4D3E290-FB84-4B79-AA33-0BCEA31D3DC4}"/>
    <cellStyle name="SAPBEXHLevel3 2 4" xfId="6380" xr:uid="{DAD07E6A-B92D-4B74-B0F7-F6332F58433D}"/>
    <cellStyle name="SAPBEXHLevel3 2 4 2" xfId="13916" xr:uid="{D2E19C78-7549-4C43-8E4E-182F3470574F}"/>
    <cellStyle name="SAPBEXHLevel3 2 4 2 2" xfId="26427" xr:uid="{71F99C65-5444-4CF9-BC1F-7C439F36CA00}"/>
    <cellStyle name="SAPBEXHLevel3 2 4 3" xfId="19591" xr:uid="{AFEBE362-BC60-43FB-87F6-9556EB9B19F1}"/>
    <cellStyle name="SAPBEXHLevel3 2 5" xfId="10916" xr:uid="{2EB87DD3-6FA4-4BCF-9AA6-A18CF8F93E76}"/>
    <cellStyle name="SAPBEXHLevel3 2 5 2" xfId="17958" xr:uid="{25F63CD0-1C23-4480-9D0A-0E5B2D45662F}"/>
    <cellStyle name="SAPBEXHLevel3 2 5 2 2" xfId="30327" xr:uid="{AA8DF4B8-C8C7-45EA-AF24-EC5437EB2278}"/>
    <cellStyle name="SAPBEXHLevel3 2 5 3" xfId="23656" xr:uid="{E5BE06B5-1812-4A5A-91AC-68EC26411D05}"/>
    <cellStyle name="SAPBEXHLevel3 2 6" xfId="12913" xr:uid="{51E87DD8-77A1-42CF-A928-9E066944BB92}"/>
    <cellStyle name="SAPBEXHLevel3 2 6 2" xfId="25608" xr:uid="{1CBF180C-D285-4D79-BD46-D4FFA898B3ED}"/>
    <cellStyle name="SAPBEXHLevel3 2 7" xfId="19214" xr:uid="{955CCA4F-4CF5-455F-A39F-55C1EDE50E58}"/>
    <cellStyle name="SAPBEXHLevel3 3" xfId="5508" xr:uid="{95E907ED-F2A7-40CC-B9EB-6A997821D2BF}"/>
    <cellStyle name="SAPBEXHLevel3 3 2" xfId="5509" xr:uid="{DA320491-4E56-482D-8355-C90BD4AEE5D7}"/>
    <cellStyle name="SAPBEXHLevel3 4" xfId="5510" xr:uid="{3EDBB173-7A27-4730-B3FD-6BC9E1EE77CF}"/>
    <cellStyle name="SAPBEXHLevel3 5" xfId="5511" xr:uid="{A48D4BE4-8542-41EF-A4E0-F154FC5B189D}"/>
    <cellStyle name="SAPBEXHLevel3 6" xfId="6381" xr:uid="{5191424A-44C3-4151-A97A-090ADA9A8641}"/>
    <cellStyle name="SAPBEXHLevel3 6 2" xfId="13917" xr:uid="{76A68300-96AE-4CFA-99D0-0829F579F658}"/>
    <cellStyle name="SAPBEXHLevel3 6 2 2" xfId="26428" xr:uid="{402C72FB-5C99-4EFB-8D6B-FACC7D040379}"/>
    <cellStyle name="SAPBEXHLevel3 6 3" xfId="19592" xr:uid="{B75DAAFA-A82B-4F93-B180-078F55EFDF48}"/>
    <cellStyle name="SAPBEXHLevel3 7" xfId="10915" xr:uid="{F2618662-9376-4D1D-B3E6-4327638FE4D3}"/>
    <cellStyle name="SAPBEXHLevel3 7 2" xfId="17957" xr:uid="{D289A9E7-F1D0-4FF8-8918-A4E6F4B1A741}"/>
    <cellStyle name="SAPBEXHLevel3 7 2 2" xfId="30326" xr:uid="{E88A87A1-4F26-4932-AF52-D882EBF920AA}"/>
    <cellStyle name="SAPBEXHLevel3 7 3" xfId="23655" xr:uid="{2024C0A4-AD55-4140-9C8E-CB3518572BB5}"/>
    <cellStyle name="SAPBEXHLevel3 8" xfId="12912" xr:uid="{DC3CDFAC-D524-4D65-A9C8-088BA4A3D0D2}"/>
    <cellStyle name="SAPBEXHLevel3 8 2" xfId="25607" xr:uid="{3E87AF61-ADFC-4BD5-BF71-D3C757FF63CC}"/>
    <cellStyle name="SAPBEXHLevel3 9" xfId="19213" xr:uid="{69E0D4C2-4A6A-43A0-ACDE-93EC8C7877FD}"/>
    <cellStyle name="SAPBEXHLevel3X" xfId="5512" xr:uid="{72DB5052-2F70-4521-86D4-530469706947}"/>
    <cellStyle name="SAPBEXHLevel3X 2" xfId="5513" xr:uid="{6484D9A9-EB01-43C7-BAA5-F0DEAA85E570}"/>
    <cellStyle name="SAPBEXHLevel3X 2 2" xfId="5514" xr:uid="{BC495910-A687-47B9-876E-DDD4942A3785}"/>
    <cellStyle name="SAPBEXHLevel3X 2 3" xfId="5515" xr:uid="{3BA07BE6-1C2B-4F73-91AB-FA6C87E6CA6A}"/>
    <cellStyle name="SAPBEXHLevel3X 2 4" xfId="6374" xr:uid="{F39E08CE-0A30-4DFD-B077-3B872A03EF3C}"/>
    <cellStyle name="SAPBEXHLevel3X 2 4 2" xfId="13914" xr:uid="{CFC09E7A-6CAE-4058-AAE5-FCA7551751A9}"/>
    <cellStyle name="SAPBEXHLevel3X 2 4 2 2" xfId="26425" xr:uid="{AF947441-F039-45DD-9698-80F7A71FBE86}"/>
    <cellStyle name="SAPBEXHLevel3X 2 4 3" xfId="19585" xr:uid="{72926017-6A59-4FF9-8620-FC954A3690D4}"/>
    <cellStyle name="SAPBEXHLevel3X 2 5" xfId="10923" xr:uid="{800A634D-C49A-4F1B-94FE-CABFC45C972C}"/>
    <cellStyle name="SAPBEXHLevel3X 2 5 2" xfId="17965" xr:uid="{ABFC4C9B-9235-4180-AC25-7FD140ADC03F}"/>
    <cellStyle name="SAPBEXHLevel3X 2 5 2 2" xfId="30334" xr:uid="{68A0FAA5-ADE0-47DB-B091-B5739504FDA0}"/>
    <cellStyle name="SAPBEXHLevel3X 2 5 3" xfId="23663" xr:uid="{6C207721-87ED-4DC2-9F9A-CA578BB42E54}"/>
    <cellStyle name="SAPBEXHLevel3X 2 6" xfId="12915" xr:uid="{2099E629-6C54-4656-85EB-85AAAEBB37E7}"/>
    <cellStyle name="SAPBEXHLevel3X 2 6 2" xfId="25610" xr:uid="{DFA5D1C0-D449-4EF8-9B80-D95E344B4BC5}"/>
    <cellStyle name="SAPBEXHLevel3X 2 7" xfId="19216" xr:uid="{3815C481-059E-414F-A3D7-517CA5337524}"/>
    <cellStyle name="SAPBEXHLevel3X 3" xfId="5516" xr:uid="{39379A80-2603-4F88-9F68-AAF69B930191}"/>
    <cellStyle name="SAPBEXHLevel3X 3 2" xfId="5517" xr:uid="{32520BA1-C232-4C9F-845B-84F9671E146C}"/>
    <cellStyle name="SAPBEXHLevel3X 4" xfId="5518" xr:uid="{3A34CDE3-9FB4-4489-A33C-EEA84257A080}"/>
    <cellStyle name="SAPBEXHLevel3X 5" xfId="5519" xr:uid="{68E159E8-5C98-4F3B-9C9A-A4C1E5A182B8}"/>
    <cellStyle name="SAPBEXHLevel3X 6" xfId="6375" xr:uid="{D865DF95-23C6-4161-B016-C221A5C484BA}"/>
    <cellStyle name="SAPBEXHLevel3X 6 2" xfId="13915" xr:uid="{83E9D37B-CD01-4E39-AF56-26DA75EE1342}"/>
    <cellStyle name="SAPBEXHLevel3X 6 2 2" xfId="26426" xr:uid="{A48391CB-659B-4706-A1EA-0CF90B5399BC}"/>
    <cellStyle name="SAPBEXHLevel3X 6 3" xfId="19586" xr:uid="{E2AB0A7C-6209-4806-A032-6BB0F679CD0A}"/>
    <cellStyle name="SAPBEXHLevel3X 7" xfId="10922" xr:uid="{1387F4FA-A6DD-41D2-B441-7427252F4ED0}"/>
    <cellStyle name="SAPBEXHLevel3X 7 2" xfId="17964" xr:uid="{7805465D-857C-4FA2-8A13-57223FB06467}"/>
    <cellStyle name="SAPBEXHLevel3X 7 2 2" xfId="30333" xr:uid="{5A3CB671-FE79-4DCA-8F6F-9469C3B41600}"/>
    <cellStyle name="SAPBEXHLevel3X 7 3" xfId="23662" xr:uid="{0DFACCAE-5286-4918-BF86-15CEEF6918A0}"/>
    <cellStyle name="SAPBEXHLevel3X 8" xfId="12914" xr:uid="{945BF802-BA25-4A4D-AA0C-CA80B8097A85}"/>
    <cellStyle name="SAPBEXHLevel3X 8 2" xfId="25609" xr:uid="{45C481FD-3543-4D96-9BB8-85A270AB2CA8}"/>
    <cellStyle name="SAPBEXHLevel3X 9" xfId="19215" xr:uid="{A2CF6B2C-5C2B-4B4A-BD38-36C77E34DB0B}"/>
    <cellStyle name="SAPBEXinputData" xfId="5520" xr:uid="{9F601943-CC33-4E70-9192-B1E663D620CE}"/>
    <cellStyle name="SAPBEXinputData 2" xfId="5521" xr:uid="{FE732D2C-1589-46C7-86B9-D3D0AA2F0F70}"/>
    <cellStyle name="SAPBEXinputData 2 2" xfId="5522" xr:uid="{BD2F9A03-7A0E-4C66-BF5D-B122753277D5}"/>
    <cellStyle name="SAPBEXinputData 2 3" xfId="5523" xr:uid="{3D121110-AAAB-4C44-A15D-B4C37437EDF4}"/>
    <cellStyle name="SAPBEXinputData 3" xfId="5524" xr:uid="{52C3AA15-41C8-4755-9F6F-084E22CF0981}"/>
    <cellStyle name="SAPBEXinputData 3 2" xfId="5525" xr:uid="{98A91676-3C86-43A5-A6E0-9A7E19FE74ED}"/>
    <cellStyle name="SAPBEXinputData 4" xfId="5526" xr:uid="{431D5CEA-1A9E-42F2-BD96-164E1F9455AE}"/>
    <cellStyle name="SAPBEXinputData 5" xfId="5527" xr:uid="{B7103E47-C52F-4136-A859-2634303A9DBF}"/>
    <cellStyle name="SAPBEXItemHeader" xfId="5528" xr:uid="{234432CA-C521-45CC-898D-FDEDF86D06C7}"/>
    <cellStyle name="SAPBEXItemHeader 2" xfId="5529" xr:uid="{465FDC31-0D1C-421E-AE93-23B6707FD6AD}"/>
    <cellStyle name="SAPBEXItemHeader 2 2" xfId="5530" xr:uid="{DBF31104-913F-46B1-B73F-AF09DEA44305}"/>
    <cellStyle name="SAPBEXItemHeader 2 3" xfId="5531" xr:uid="{3D477FEF-5672-48C5-9A76-4AAE2C0B0B01}"/>
    <cellStyle name="SAPBEXItemHeader 2 4" xfId="6362" xr:uid="{72D73409-77E6-4EAA-B02E-260FDFE63BB4}"/>
    <cellStyle name="SAPBEXItemHeader 2 4 2" xfId="13906" xr:uid="{4D80C088-3AE3-49A2-B697-76F179C341D8}"/>
    <cellStyle name="SAPBEXItemHeader 2 4 2 2" xfId="26417" xr:uid="{2509BCD2-AC9F-4B4B-B025-2937DAD90623}"/>
    <cellStyle name="SAPBEXItemHeader 2 4 3" xfId="19573" xr:uid="{C7EBCF5F-6AEC-4FD2-8B02-F79C8BD7F9F8}"/>
    <cellStyle name="SAPBEXItemHeader 2 5" xfId="10937" xr:uid="{C5B62EF4-27A6-49DB-A683-D274A2C264B5}"/>
    <cellStyle name="SAPBEXItemHeader 2 5 2" xfId="17979" xr:uid="{22F58749-6C7E-4B44-9C89-00D4EFB1AB1F}"/>
    <cellStyle name="SAPBEXItemHeader 2 5 2 2" xfId="30348" xr:uid="{7E775DA7-5257-4243-B378-6EB54823C723}"/>
    <cellStyle name="SAPBEXItemHeader 2 5 3" xfId="23677" xr:uid="{E64FA601-54CD-41B8-9149-E55455B3CB3E}"/>
    <cellStyle name="SAPBEXItemHeader 2 6" xfId="12929" xr:uid="{A66472D6-CDE7-4E1C-A250-84C8FC500E42}"/>
    <cellStyle name="SAPBEXItemHeader 2 6 2" xfId="25624" xr:uid="{CE6926D7-0C9A-4DB7-8C6E-D78D06839241}"/>
    <cellStyle name="SAPBEXItemHeader 2 7" xfId="19218" xr:uid="{D54A3624-BBEA-45CC-8D42-EC52B283D64E}"/>
    <cellStyle name="SAPBEXItemHeader 3" xfId="5532" xr:uid="{C4AF7BC6-116B-48D8-9D3B-C84766484020}"/>
    <cellStyle name="SAPBEXItemHeader 3 2" xfId="5533" xr:uid="{C03D4DB4-8720-495D-A2E9-8A8FE5675137}"/>
    <cellStyle name="SAPBEXItemHeader 4" xfId="5534" xr:uid="{A66FA091-29A7-4AB1-AF75-785A4454E100}"/>
    <cellStyle name="SAPBEXItemHeader 5" xfId="5535" xr:uid="{19E1C539-9176-4E19-99A4-CF54B3E75FA2}"/>
    <cellStyle name="SAPBEXItemHeader 6" xfId="6363" xr:uid="{B231A3B1-772B-4321-9DA9-1C828063DEB9}"/>
    <cellStyle name="SAPBEXItemHeader 6 2" xfId="13907" xr:uid="{DF58D973-57BA-4EC4-8E1D-4A263DD9747F}"/>
    <cellStyle name="SAPBEXItemHeader 6 2 2" xfId="26418" xr:uid="{8BDF451E-94EB-43C2-A13F-80215C60729B}"/>
    <cellStyle name="SAPBEXItemHeader 6 3" xfId="19574" xr:uid="{EF04D9A5-5E08-4352-924C-1BF557050361}"/>
    <cellStyle name="SAPBEXItemHeader 7" xfId="10936" xr:uid="{EBB4398D-C942-4A38-A039-043B11142A03}"/>
    <cellStyle name="SAPBEXItemHeader 7 2" xfId="17978" xr:uid="{52E9929D-7D98-4795-B575-1D293D217C4A}"/>
    <cellStyle name="SAPBEXItemHeader 7 2 2" xfId="30347" xr:uid="{62E3BDF4-87C2-4A32-9813-2A71C6124029}"/>
    <cellStyle name="SAPBEXItemHeader 7 3" xfId="23676" xr:uid="{83DF6DF9-1435-409F-A39F-16CD9A4A889A}"/>
    <cellStyle name="SAPBEXItemHeader 8" xfId="12928" xr:uid="{45C66F97-03FB-4907-960C-AF7D51354668}"/>
    <cellStyle name="SAPBEXItemHeader 8 2" xfId="25623" xr:uid="{F6C7BF38-8979-4A5E-B36F-D285371CA44D}"/>
    <cellStyle name="SAPBEXItemHeader 9" xfId="19217" xr:uid="{FEAEC9C7-55BD-4B37-8A33-EB19F6FAE2CD}"/>
    <cellStyle name="SAPBEXresData" xfId="5536" xr:uid="{F8C3E394-499C-48AB-8D9D-07DBD6AE01E5}"/>
    <cellStyle name="SAPBEXresData 2" xfId="5537" xr:uid="{46492E40-93AA-4C1D-88B7-8F1D15A9288F}"/>
    <cellStyle name="SAPBEXresData 2 2" xfId="5538" xr:uid="{0AB81D35-A420-488A-B36E-918E69449E79}"/>
    <cellStyle name="SAPBEXresData 2 3" xfId="5539" xr:uid="{617ABA24-CADA-4BAB-A68D-954479A0950A}"/>
    <cellStyle name="SAPBEXresData 2 4" xfId="6354" xr:uid="{216A73F2-439D-4982-ACE6-EB3C47F798C9}"/>
    <cellStyle name="SAPBEXresData 2 4 2" xfId="13898" xr:uid="{6D399E01-D17A-4814-86F6-34C466B18216}"/>
    <cellStyle name="SAPBEXresData 2 4 2 2" xfId="26409" xr:uid="{B3A81797-37C5-4D47-82BC-169AB30D7C3D}"/>
    <cellStyle name="SAPBEXresData 2 4 3" xfId="19565" xr:uid="{D304E330-82AE-464D-83DA-EA2282E18E5A}"/>
    <cellStyle name="SAPBEXresData 2 5" xfId="10941" xr:uid="{61F61A1E-0D9F-474B-BFCF-1B602EC846DF}"/>
    <cellStyle name="SAPBEXresData 2 5 2" xfId="17983" xr:uid="{4F4CDF17-5765-4369-BFBF-3806B624CEC8}"/>
    <cellStyle name="SAPBEXresData 2 5 2 2" xfId="30352" xr:uid="{A9E0D8A7-8145-483C-811D-7D63CF61F15D}"/>
    <cellStyle name="SAPBEXresData 2 5 3" xfId="23681" xr:uid="{A2D88145-B869-4FB5-84A2-064946AEC90E}"/>
    <cellStyle name="SAPBEXresData 2 6" xfId="12934" xr:uid="{3A6AD899-1178-49E5-BFE6-8BCCB85C59D8}"/>
    <cellStyle name="SAPBEXresData 2 6 2" xfId="25629" xr:uid="{BA49961D-AEBD-418D-A49A-EB582FBC7995}"/>
    <cellStyle name="SAPBEXresData 2 7" xfId="19220" xr:uid="{5008AD2E-429C-4793-888A-2C89FF56FAD2}"/>
    <cellStyle name="SAPBEXresData 3" xfId="5540" xr:uid="{00005620-F297-4135-B22C-F0546FC5DFF1}"/>
    <cellStyle name="SAPBEXresData 3 2" xfId="5541" xr:uid="{74FA0268-F3D5-46E2-BF06-5C7EBCA9D47D}"/>
    <cellStyle name="SAPBEXresData 4" xfId="5542" xr:uid="{D8E88C8D-8E23-469D-BA7F-B39CEE9029DB}"/>
    <cellStyle name="SAPBEXresData 5" xfId="5543" xr:uid="{222C094F-BD3A-4CFD-AC7B-00A25D032082}"/>
    <cellStyle name="SAPBEXresData 6" xfId="6355" xr:uid="{51B74352-7B12-42D3-89B1-3F39143BE862}"/>
    <cellStyle name="SAPBEXresData 6 2" xfId="13899" xr:uid="{C1ADA9CF-C330-4090-B3EF-56F23C811825}"/>
    <cellStyle name="SAPBEXresData 6 2 2" xfId="26410" xr:uid="{37665C65-74D2-4AE8-B0D7-A020F31714FC}"/>
    <cellStyle name="SAPBEXresData 6 3" xfId="19566" xr:uid="{1DF3806D-53B2-4808-9F7D-1689DEB8B3DC}"/>
    <cellStyle name="SAPBEXresData 7" xfId="10940" xr:uid="{D0CBF198-9B7A-47E9-B355-817F40AEC51B}"/>
    <cellStyle name="SAPBEXresData 7 2" xfId="17982" xr:uid="{4E6B9304-075E-4906-8693-6E8734CB5626}"/>
    <cellStyle name="SAPBEXresData 7 2 2" xfId="30351" xr:uid="{6FA90799-7246-4213-98B1-D1A2EFA142C9}"/>
    <cellStyle name="SAPBEXresData 7 3" xfId="23680" xr:uid="{52CB071A-9B48-446F-ADA9-C24CC176ECD2}"/>
    <cellStyle name="SAPBEXresData 8" xfId="12933" xr:uid="{2BB546B8-D3E7-4B09-B73A-03FADBDC3B19}"/>
    <cellStyle name="SAPBEXresData 8 2" xfId="25628" xr:uid="{A0AA5E9C-4679-4AF8-AF13-5CDDE1518AEE}"/>
    <cellStyle name="SAPBEXresData 9" xfId="19219" xr:uid="{02CCC6E5-98EF-4D66-A5BB-4D0D778845F2}"/>
    <cellStyle name="SAPBEXresDataEmph" xfId="5544" xr:uid="{F3A847FE-5B9D-422B-ABB5-084B9A705EFA}"/>
    <cellStyle name="SAPBEXresDataEmph 2" xfId="5545" xr:uid="{8E226356-A804-4CB2-9551-2B0F7A757706}"/>
    <cellStyle name="SAPBEXresDataEmph 2 2" xfId="5546" xr:uid="{CF6B0FE9-33A7-4AA5-8FB1-10E868A0117B}"/>
    <cellStyle name="SAPBEXresDataEmph 2 3" xfId="5547" xr:uid="{ED0DECBA-D5BC-4FBF-98B5-CBDCC40C2614}"/>
    <cellStyle name="SAPBEXresDataEmph 2 4" xfId="11080" xr:uid="{B1BDDF2D-F7C6-4D9E-A377-734E21E960B8}"/>
    <cellStyle name="SAPBEXresDataEmph 2 4 2" xfId="18122" xr:uid="{A7636042-2F4C-4D5A-92A1-109AA0C4B191}"/>
    <cellStyle name="SAPBEXresDataEmph 2 4 2 2" xfId="30491" xr:uid="{9D8146FF-5694-4752-832E-E7E575C32034}"/>
    <cellStyle name="SAPBEXresDataEmph 2 5" xfId="12938" xr:uid="{88B09841-82F6-4EC0-A295-10DB838E7452}"/>
    <cellStyle name="SAPBEXresDataEmph 2 5 2" xfId="18870" xr:uid="{9C7902E7-2119-4191-8077-F721C6B2AC06}"/>
    <cellStyle name="SAPBEXresDataEmph 2 5 2 2" xfId="31235" xr:uid="{D181B596-4201-4F69-BB3F-5F6F3558CCDC}"/>
    <cellStyle name="SAPBEXresDataEmph 2 5 3" xfId="25633" xr:uid="{B598369E-92EE-4E37-9743-6A480A4AF840}"/>
    <cellStyle name="SAPBEXresDataEmph 2 6" xfId="13454" xr:uid="{3CAEC037-C437-4066-BD57-E76402B4DCAF}"/>
    <cellStyle name="SAPBEXresDataEmph 2 6 2" xfId="18960" xr:uid="{5F215E24-4C40-430F-BD61-86FC8F164CC3}"/>
    <cellStyle name="SAPBEXresDataEmph 2 6 2 2" xfId="31324" xr:uid="{3D037BA6-FD46-4454-B5F7-BEDF6B4EF206}"/>
    <cellStyle name="SAPBEXresDataEmph 2 6 3" xfId="26138" xr:uid="{838B468F-F51A-423C-8C49-2B62E6AB6387}"/>
    <cellStyle name="SAPBEXresDataEmph 3" xfId="5548" xr:uid="{6BA74DD2-1DF8-486A-9557-0E1CCC9B850A}"/>
    <cellStyle name="SAPBEXresDataEmph 3 2" xfId="5549" xr:uid="{7CFC4FC1-CD29-4668-A8E5-EFB7E657DEB5}"/>
    <cellStyle name="SAPBEXresDataEmph 4" xfId="5550" xr:uid="{190E36B6-26EB-400D-9E0E-6FDA6398F1C7}"/>
    <cellStyle name="SAPBEXresDataEmph 5" xfId="5551" xr:uid="{E0D12A9D-D49B-49BA-902F-BAAA1D1AEFCB}"/>
    <cellStyle name="SAPBEXresDataEmph 6" xfId="6013" xr:uid="{861AD6A5-3167-4903-915C-4035D8BABAA3}"/>
    <cellStyle name="SAPBEXresDataEmph 6 2" xfId="11583" xr:uid="{47958C02-9606-464A-AF79-CE1EF05B4A8F}"/>
    <cellStyle name="SAPBEXresDataEmph 6 2 2" xfId="18518" xr:uid="{170CA079-56F0-44C5-A7F7-D2F9B206DA80}"/>
    <cellStyle name="SAPBEXresDataEmph 6 2 2 2" xfId="30883" xr:uid="{A584276A-D49E-413B-AAFD-38D34B71B40D}"/>
    <cellStyle name="SAPBEXresDataEmph 6 2 3" xfId="24278" xr:uid="{8BC91684-1D94-4EAD-82E9-6302F60ED2B8}"/>
    <cellStyle name="SAPBEXresDataEmph 6 3" xfId="13372" xr:uid="{149BA05F-3F87-42D8-B1ED-D5313C27C426}"/>
    <cellStyle name="SAPBEXresDataEmph 6 3 2" xfId="18955" xr:uid="{B9F9D311-4CA6-4B0D-8EF4-4558460D8551}"/>
    <cellStyle name="SAPBEXresDataEmph 6 3 2 2" xfId="31320" xr:uid="{404CB848-D4B7-42C2-A999-B2270A0897FF}"/>
    <cellStyle name="SAPBEXresDataEmph 6 3 3" xfId="26058" xr:uid="{CB3DD3FE-9AA9-403A-8E0C-1FB3B74337B4}"/>
    <cellStyle name="SAPBEXresDataEmph 6 4" xfId="13477" xr:uid="{7157EA52-70FC-4CD6-8745-D2FA55B5ACE8}"/>
    <cellStyle name="SAPBEXresDataEmph 6 4 2" xfId="26147" xr:uid="{D32F4E3E-05DF-4684-B301-494037CD50C7}"/>
    <cellStyle name="SAPBEXresItem" xfId="5552" xr:uid="{6F295354-1480-4B22-A263-C73813682C71}"/>
    <cellStyle name="SAPBEXresItem 2" xfId="5553" xr:uid="{7C47B80E-DF93-4883-B5BE-A77BC0891383}"/>
    <cellStyle name="SAPBEXresItem 2 2" xfId="5554" xr:uid="{9273EE40-6C4C-4125-96FD-1075A6EF9707}"/>
    <cellStyle name="SAPBEXresItem 2 3" xfId="5555" xr:uid="{06EC6212-B9E2-4AB7-805B-876B6EEF90A0}"/>
    <cellStyle name="SAPBEXresItem 2 4" xfId="6338" xr:uid="{E831DDF7-923F-467C-BE54-ACFFC5B2EA3D}"/>
    <cellStyle name="SAPBEXresItem 2 4 2" xfId="13889" xr:uid="{18B9BF36-41C6-47E4-B0D0-EFF716A459CC}"/>
    <cellStyle name="SAPBEXresItem 2 4 2 2" xfId="26400" xr:uid="{5BFE7E39-0A9B-4867-B442-35A6339AE740}"/>
    <cellStyle name="SAPBEXresItem 2 4 3" xfId="19549" xr:uid="{544F4714-EBD5-4C88-845E-D36055781969}"/>
    <cellStyle name="SAPBEXresItem 2 5" xfId="10956" xr:uid="{6CAE3091-7B5D-4E79-AAFA-B2E625B15106}"/>
    <cellStyle name="SAPBEXresItem 2 5 2" xfId="17998" xr:uid="{DD2D5B16-4C90-4E8F-9D26-1FDB318E4B64}"/>
    <cellStyle name="SAPBEXresItem 2 5 2 2" xfId="30367" xr:uid="{7D25278F-1A19-4DF7-8D15-46691AF856CE}"/>
    <cellStyle name="SAPBEXresItem 2 5 3" xfId="23696" xr:uid="{C2C9AE27-217D-49EC-8C2B-4C500BFDE764}"/>
    <cellStyle name="SAPBEXresItem 2 6" xfId="12943" xr:uid="{A0D159EE-7357-4C85-B2B4-30DF56FAC75C}"/>
    <cellStyle name="SAPBEXresItem 2 6 2" xfId="25638" xr:uid="{EAB9F6FD-65CC-4215-9707-90A29C0E075E}"/>
    <cellStyle name="SAPBEXresItem 2 7" xfId="19222" xr:uid="{CE4F714E-8FDD-4E26-A067-0D58B52D545E}"/>
    <cellStyle name="SAPBEXresItem 3" xfId="5556" xr:uid="{0BF37E35-A96E-4168-87AD-3F505A2F480D}"/>
    <cellStyle name="SAPBEXresItem 3 2" xfId="5557" xr:uid="{4E54B266-62BB-4320-8CDD-C9A09E754B61}"/>
    <cellStyle name="SAPBEXresItem 4" xfId="5558" xr:uid="{A2BCB0B1-BFB6-4C53-9EE0-033223706F44}"/>
    <cellStyle name="SAPBEXresItem 5" xfId="5559" xr:uid="{AA1AF18B-A9B6-4BC8-AB48-05E8B7B01CD9}"/>
    <cellStyle name="SAPBEXresItem 6" xfId="6339" xr:uid="{3201DE16-B550-4466-897B-3A63DF864619}"/>
    <cellStyle name="SAPBEXresItem 6 2" xfId="13890" xr:uid="{30DC54B7-0575-405F-AEAD-40A2C494ECDE}"/>
    <cellStyle name="SAPBEXresItem 6 2 2" xfId="26401" xr:uid="{DFF80170-2A81-49F1-8D5F-165788D670E1}"/>
    <cellStyle name="SAPBEXresItem 6 3" xfId="19550" xr:uid="{05DF1F7D-5412-40EC-98E3-3391E5BC2EA6}"/>
    <cellStyle name="SAPBEXresItem 7" xfId="10955" xr:uid="{ABA1C07B-E453-4C53-BC7E-A81EEE06EF5E}"/>
    <cellStyle name="SAPBEXresItem 7 2" xfId="17997" xr:uid="{1B24E10B-1B29-4A5F-AC00-5D7936F428ED}"/>
    <cellStyle name="SAPBEXresItem 7 2 2" xfId="30366" xr:uid="{36BF3AF4-6F67-4993-A093-79A30EE23288}"/>
    <cellStyle name="SAPBEXresItem 7 3" xfId="23695" xr:uid="{CF3329D0-82E4-4D05-897D-2B6CD3B08AA7}"/>
    <cellStyle name="SAPBEXresItem 8" xfId="12942" xr:uid="{EDBD215B-675B-4E40-BD8B-ED78085C6B69}"/>
    <cellStyle name="SAPBEXresItem 8 2" xfId="25637" xr:uid="{FB3D43CF-FC69-4299-926C-EC5243D45B42}"/>
    <cellStyle name="SAPBEXresItem 9" xfId="19221" xr:uid="{D2C395B5-CEF8-49DF-AE0F-1ACC46F9D4D7}"/>
    <cellStyle name="SAPBEXresItemX" xfId="5560" xr:uid="{4F598E28-F604-458E-9222-ED7EE5F328C2}"/>
    <cellStyle name="SAPBEXresItemX 2" xfId="5561" xr:uid="{8180FF24-7D31-4387-BF65-42E2DBB709A4}"/>
    <cellStyle name="SAPBEXresItemX 2 2" xfId="5562" xr:uid="{9B33078A-D689-4A58-881E-A741F40B7BF8}"/>
    <cellStyle name="SAPBEXresItemX 2 3" xfId="5563" xr:uid="{32301856-10D9-41CA-9CD9-AAA4D0C0D5D3}"/>
    <cellStyle name="SAPBEXresItemX 2 4" xfId="6331" xr:uid="{36F53E67-AED8-4F76-AE14-E24EE3739289}"/>
    <cellStyle name="SAPBEXresItemX 2 4 2" xfId="13882" xr:uid="{B1CC060F-3F83-4340-86DE-A31C4204DA1C}"/>
    <cellStyle name="SAPBEXresItemX 2 4 2 2" xfId="26393" xr:uid="{2E30E939-69B8-469A-B986-0BCB0DA622BD}"/>
    <cellStyle name="SAPBEXresItemX 2 4 3" xfId="19542" xr:uid="{AC12B614-8979-4678-A012-C260A86A34B5}"/>
    <cellStyle name="SAPBEXresItemX 2 5" xfId="10964" xr:uid="{9841BC9E-080F-4EC0-B4A7-611651D75DF8}"/>
    <cellStyle name="SAPBEXresItemX 2 5 2" xfId="18006" xr:uid="{E90C7E76-2B9C-42E5-A4B3-AB3DF718C72F}"/>
    <cellStyle name="SAPBEXresItemX 2 5 2 2" xfId="30375" xr:uid="{BD9AEA9A-3A63-4E46-B722-979C8863AF03}"/>
    <cellStyle name="SAPBEXresItemX 2 5 3" xfId="23704" xr:uid="{59198E36-C1C1-45CB-86B5-EE19F180308E}"/>
    <cellStyle name="SAPBEXresItemX 2 6" xfId="12948" xr:uid="{148CB20B-830C-4A21-B366-2F1C8A159DDB}"/>
    <cellStyle name="SAPBEXresItemX 2 6 2" xfId="25643" xr:uid="{A8EEDA52-6BA6-4690-A819-645B63F5B6D8}"/>
    <cellStyle name="SAPBEXresItemX 2 7" xfId="19224" xr:uid="{7C36FA49-BDE9-4BF9-A8FE-31FDEA6F1486}"/>
    <cellStyle name="SAPBEXresItemX 3" xfId="5564" xr:uid="{75BCF86F-6D5A-4E6C-B157-04FA94C95927}"/>
    <cellStyle name="SAPBEXresItemX 3 2" xfId="5565" xr:uid="{326D9EAB-9EB2-4721-9177-D1FB5AFAC06E}"/>
    <cellStyle name="SAPBEXresItemX 4" xfId="5566" xr:uid="{EF126F93-707B-41E3-8286-24F7CC523555}"/>
    <cellStyle name="SAPBEXresItemX 5" xfId="5567" xr:uid="{10884F72-739A-4BB2-9C6D-17E24D4A9860}"/>
    <cellStyle name="SAPBEXresItemX 6" xfId="6332" xr:uid="{A9084DC0-B742-4CD6-A5BC-615FCD08D4CA}"/>
    <cellStyle name="SAPBEXresItemX 6 2" xfId="13883" xr:uid="{B006D4F9-2E98-4B4C-B0D8-889FB979AB85}"/>
    <cellStyle name="SAPBEXresItemX 6 2 2" xfId="26394" xr:uid="{5CF35CCC-21E2-4CB2-8F29-61F9517571E9}"/>
    <cellStyle name="SAPBEXresItemX 6 3" xfId="19543" xr:uid="{14C64181-49DB-4DA3-B71D-A7B74C4C1036}"/>
    <cellStyle name="SAPBEXresItemX 7" xfId="10963" xr:uid="{F70C4EE3-0A6C-4536-AEDF-9802D0C49642}"/>
    <cellStyle name="SAPBEXresItemX 7 2" xfId="18005" xr:uid="{C6517F5F-B3E2-4E21-8374-80CBCDF81031}"/>
    <cellStyle name="SAPBEXresItemX 7 2 2" xfId="30374" xr:uid="{4F2F446C-27D9-474D-9E15-1E704FAC0A82}"/>
    <cellStyle name="SAPBEXresItemX 7 3" xfId="23703" xr:uid="{F098CCC1-7736-4A49-8469-33EF4DC19D27}"/>
    <cellStyle name="SAPBEXresItemX 8" xfId="12947" xr:uid="{71BAE0B2-E063-4E43-BE24-4200AFFDAAF9}"/>
    <cellStyle name="SAPBEXresItemX 8 2" xfId="25642" xr:uid="{93EAE7FB-5C05-409C-9BA4-DA19A1ACEEB1}"/>
    <cellStyle name="SAPBEXresItemX 9" xfId="19223" xr:uid="{2B0051F4-5E93-4172-A799-40D5DD0D1892}"/>
    <cellStyle name="SAPBEXstdData" xfId="5568" xr:uid="{1EBD187D-6EED-44E0-BF79-C00F590E3054}"/>
    <cellStyle name="SAPBEXstdData 10" xfId="19225" xr:uid="{DDC2E806-47DE-461D-BD3E-CEDD5E0DE548}"/>
    <cellStyle name="SAPBEXstdData 2" xfId="5569" xr:uid="{639C3CAC-3C22-444C-9552-0BCA44A96969}"/>
    <cellStyle name="SAPBEXstdData 2 2" xfId="5570" xr:uid="{7817408C-8A24-49E8-A4DD-D7FC3C692058}"/>
    <cellStyle name="SAPBEXstdData 2 2 2" xfId="5571" xr:uid="{9602B5C6-A71B-4C64-B3EF-659A399BFE68}"/>
    <cellStyle name="SAPBEXstdData 2 2 3" xfId="5572" xr:uid="{06302D10-2A04-4D8A-AE63-8589C486A748}"/>
    <cellStyle name="SAPBEXstdData 2 2 4" xfId="6322" xr:uid="{07DB19AA-4132-40C1-A723-B8EE69ED4B15}"/>
    <cellStyle name="SAPBEXstdData 2 2 4 2" xfId="13875" xr:uid="{A39CFB3A-F8B2-4D19-ABC5-3757D76669BD}"/>
    <cellStyle name="SAPBEXstdData 2 2 4 2 2" xfId="26386" xr:uid="{BEDDE6E2-BC92-4105-89EA-D41C223F4939}"/>
    <cellStyle name="SAPBEXstdData 2 2 4 3" xfId="19533" xr:uid="{1AA72C32-A6AF-4EDF-9BC1-97CA2679E1BF}"/>
    <cellStyle name="SAPBEXstdData 2 2 5" xfId="10971" xr:uid="{D341634C-B96E-4E6E-AA9B-9C8111854EB2}"/>
    <cellStyle name="SAPBEXstdData 2 2 5 2" xfId="18013" xr:uid="{ED6202AB-FBEC-4DB3-B57A-308029211FB6}"/>
    <cellStyle name="SAPBEXstdData 2 2 5 2 2" xfId="30382" xr:uid="{C190F6C5-6830-4F40-9DDC-8CF3B7816D4C}"/>
    <cellStyle name="SAPBEXstdData 2 2 5 3" xfId="23711" xr:uid="{74E37730-C567-4B8D-9528-FBA15F290109}"/>
    <cellStyle name="SAPBEXstdData 2 2 6" xfId="12956" xr:uid="{9546BEAC-84F0-4BEC-BD01-96EC1324BC9B}"/>
    <cellStyle name="SAPBEXstdData 2 2 6 2" xfId="25651" xr:uid="{A93F8EA9-2000-48BB-98BE-3EFA980495D7}"/>
    <cellStyle name="SAPBEXstdData 2 2 7" xfId="19227" xr:uid="{7AA7A5E0-CF5B-427A-9941-BCA8FDFB7A85}"/>
    <cellStyle name="SAPBEXstdData 2 3" xfId="5573" xr:uid="{20C2B145-53D7-46DC-AABD-FE07A29E9E3E}"/>
    <cellStyle name="SAPBEXstdData 2 3 2" xfId="5574" xr:uid="{4C9238A2-22B7-4446-8B24-8506695FC4B1}"/>
    <cellStyle name="SAPBEXstdData 2 4" xfId="5575" xr:uid="{5FCAB69D-C066-4769-B2E5-0F4F8A913A91}"/>
    <cellStyle name="SAPBEXstdData 2 5" xfId="5576" xr:uid="{B1DB7D66-36FE-40B4-ACFA-2D3A27E8637A}"/>
    <cellStyle name="SAPBEXstdData 2 6" xfId="6323" xr:uid="{32F5F89F-655E-4C04-B60E-A27B02BEC86C}"/>
    <cellStyle name="SAPBEXstdData 2 6 2" xfId="13876" xr:uid="{2691513B-0405-4BEC-BB3E-4CAF551609E4}"/>
    <cellStyle name="SAPBEXstdData 2 6 2 2" xfId="26387" xr:uid="{5D64CBC8-7359-4182-AD3A-1F93D5C8A8FC}"/>
    <cellStyle name="SAPBEXstdData 2 6 3" xfId="19534" xr:uid="{B564FB77-05D6-43DC-BF44-3DC575AA8AEF}"/>
    <cellStyle name="SAPBEXstdData 2 7" xfId="10970" xr:uid="{755087E8-C1C3-41AE-8D71-F246334682DE}"/>
    <cellStyle name="SAPBEXstdData 2 7 2" xfId="18012" xr:uid="{7B5A14EA-F2F0-41CD-A1E4-65D581EADF4C}"/>
    <cellStyle name="SAPBEXstdData 2 7 2 2" xfId="30381" xr:uid="{52DE594F-2E18-490D-833F-06AD8215AC9C}"/>
    <cellStyle name="SAPBEXstdData 2 7 3" xfId="23710" xr:uid="{153A5420-6D94-4B15-A29E-88DA2E78CB09}"/>
    <cellStyle name="SAPBEXstdData 2 8" xfId="12955" xr:uid="{00C7FA8E-B35B-4C58-808C-59C909CFFC16}"/>
    <cellStyle name="SAPBEXstdData 2 8 2" xfId="25650" xr:uid="{E6D09FAC-28C9-4505-923B-05E33291F138}"/>
    <cellStyle name="SAPBEXstdData 2 9" xfId="19226" xr:uid="{ED6FC505-83CC-4321-97B0-E4394EC5E474}"/>
    <cellStyle name="SAPBEXstdData 3" xfId="5577" xr:uid="{103A5843-9D40-48BE-853E-F65BCBF3FC4C}"/>
    <cellStyle name="SAPBEXstdData 3 2" xfId="5578" xr:uid="{3B0D3ADB-1943-4122-B165-19E4EFBC092C}"/>
    <cellStyle name="SAPBEXstdData 3 3" xfId="5579" xr:uid="{503479C6-ABF4-4B60-AF7B-9930E6B2F179}"/>
    <cellStyle name="SAPBEXstdData 3 4" xfId="6316" xr:uid="{AACD7874-9AD8-4837-A0F9-916FA24499C2}"/>
    <cellStyle name="SAPBEXstdData 3 4 2" xfId="13871" xr:uid="{A896A62F-F3E9-4A52-99CB-A7CB167E5D11}"/>
    <cellStyle name="SAPBEXstdData 3 4 2 2" xfId="26382" xr:uid="{F6040858-8B1C-4B60-9156-DBB8A1C16FFF}"/>
    <cellStyle name="SAPBEXstdData 3 4 3" xfId="19527" xr:uid="{ED917D27-ECA8-49A2-8518-89C0643E971B}"/>
    <cellStyle name="SAPBEXstdData 3 5" xfId="10978" xr:uid="{3D1A68DB-C9C8-478D-BBCA-7D305E7C1755}"/>
    <cellStyle name="SAPBEXstdData 3 5 2" xfId="18020" xr:uid="{39572C82-3A4A-404E-9CD5-E189B3ED8923}"/>
    <cellStyle name="SAPBEXstdData 3 5 2 2" xfId="30389" xr:uid="{FF008894-41E8-45C3-8258-0A823226737F}"/>
    <cellStyle name="SAPBEXstdData 3 5 3" xfId="23718" xr:uid="{834D392E-E5F5-465E-A9D3-87268AFF0F3B}"/>
    <cellStyle name="SAPBEXstdData 3 6" xfId="12957" xr:uid="{44D0B1F5-90F0-48C6-A0A0-DF95E540A2C5}"/>
    <cellStyle name="SAPBEXstdData 3 6 2" xfId="25652" xr:uid="{32F3B503-CE5F-49EF-B6D2-8F64C708D586}"/>
    <cellStyle name="SAPBEXstdData 3 7" xfId="19228" xr:uid="{C6D7775E-384A-4AA9-96A3-C5C7A32BD8B8}"/>
    <cellStyle name="SAPBEXstdData 4" xfId="5580" xr:uid="{7FFF707B-61F7-4D0A-9022-EA9F5EB60DC3}"/>
    <cellStyle name="SAPBEXstdData 4 2" xfId="5581" xr:uid="{98FE6179-2525-451D-B1D6-A45EA5C255B3}"/>
    <cellStyle name="SAPBEXstdData 5" xfId="5582" xr:uid="{9046076B-E037-4CB8-B996-95937E8BBAE7}"/>
    <cellStyle name="SAPBEXstdData 6" xfId="5583" xr:uid="{D653E072-70C4-4076-A82E-8A4E37484960}"/>
    <cellStyle name="SAPBEXstdData 7" xfId="6324" xr:uid="{DF746A8B-AAEB-4201-B3F5-21CD37FF0D6E}"/>
    <cellStyle name="SAPBEXstdData 7 2" xfId="13877" xr:uid="{0A7E0969-B3BE-4BA5-BA01-4BD1DED2F797}"/>
    <cellStyle name="SAPBEXstdData 7 2 2" xfId="26388" xr:uid="{FBE9BCF1-DDF5-41D4-97AF-FB453B914B81}"/>
    <cellStyle name="SAPBEXstdData 7 3" xfId="19535" xr:uid="{0552A6A0-BCD6-468D-A669-B8020109E02B}"/>
    <cellStyle name="SAPBEXstdData 8" xfId="10969" xr:uid="{25ED298A-6AA1-4578-A8E3-4B7AE2F7D86B}"/>
    <cellStyle name="SAPBEXstdData 8 2" xfId="18011" xr:uid="{DC3D72A7-0DE3-43E7-A41C-9A5045219B59}"/>
    <cellStyle name="SAPBEXstdData 8 2 2" xfId="30380" xr:uid="{33F2AF08-FB02-4BCF-9335-7E5F25F782DE}"/>
    <cellStyle name="SAPBEXstdData 8 3" xfId="23709" xr:uid="{CEE71999-3E73-4691-A8B2-52376C8027CB}"/>
    <cellStyle name="SAPBEXstdData 9" xfId="12954" xr:uid="{14AC1F13-F89D-4635-A0FA-9D458A46E241}"/>
    <cellStyle name="SAPBEXstdData 9 2" xfId="25649" xr:uid="{095ED582-9D60-4FAE-9B4E-C40B9DC3003A}"/>
    <cellStyle name="SAPBEXstdDataEmph" xfId="5584" xr:uid="{5BA93A4B-0230-498B-A63A-080903866CDD}"/>
    <cellStyle name="SAPBEXstdDataEmph 2" xfId="5585" xr:uid="{99E0622E-608D-4CC0-82BF-D1716713492D}"/>
    <cellStyle name="SAPBEXstdDataEmph 2 2" xfId="5586" xr:uid="{18735CAE-86EA-4122-83E6-AC4EAB83FBC0}"/>
    <cellStyle name="SAPBEXstdDataEmph 2 3" xfId="5587" xr:uid="{D05F0F3D-6C13-4F2D-93F9-6362D46908A3}"/>
    <cellStyle name="SAPBEXstdDataEmph 2 4" xfId="6309" xr:uid="{E303611C-995D-47B2-BB46-9BCDB0FACF53}"/>
    <cellStyle name="SAPBEXstdDataEmph 2 4 2" xfId="13866" xr:uid="{14C70A72-A9F8-41C0-AEEB-ED4F04967C74}"/>
    <cellStyle name="SAPBEXstdDataEmph 2 4 2 2" xfId="26377" xr:uid="{7BF9E3AA-CE9D-4084-B5CE-230A23F8AFE0}"/>
    <cellStyle name="SAPBEXstdDataEmph 2 4 3" xfId="19520" xr:uid="{C8262508-0A72-4244-BB02-BBBD5C10CA05}"/>
    <cellStyle name="SAPBEXstdDataEmph 2 5" xfId="10986" xr:uid="{52E2B5F4-5ABD-4BAA-BBD5-BEF420AA8910}"/>
    <cellStyle name="SAPBEXstdDataEmph 2 5 2" xfId="18028" xr:uid="{FA2213DE-9DAF-4267-80B8-F5377D273D2B}"/>
    <cellStyle name="SAPBEXstdDataEmph 2 5 2 2" xfId="30397" xr:uid="{64642515-B5CD-4CD0-9AB5-BCCDA605ACAD}"/>
    <cellStyle name="SAPBEXstdDataEmph 2 5 3" xfId="23726" xr:uid="{787A5280-1969-4F58-8D70-B1BCA69F05AD}"/>
    <cellStyle name="SAPBEXstdDataEmph 2 6" xfId="12964" xr:uid="{BF32D150-E24D-412A-8A8C-52203F83A70F}"/>
    <cellStyle name="SAPBEXstdDataEmph 2 6 2" xfId="25659" xr:uid="{88155B0E-4948-444A-845D-44569C55459A}"/>
    <cellStyle name="SAPBEXstdDataEmph 2 7" xfId="19230" xr:uid="{F67448B1-7334-45B5-B530-36A8D8F3481A}"/>
    <cellStyle name="SAPBEXstdDataEmph 3" xfId="5588" xr:uid="{71DC304C-BD40-4B99-8BC2-D14E05CBA02A}"/>
    <cellStyle name="SAPBEXstdDataEmph 3 2" xfId="5589" xr:uid="{B513F9FA-8343-46D9-B765-E1E5F27FED9B}"/>
    <cellStyle name="SAPBEXstdDataEmph 4" xfId="5590" xr:uid="{4D82E8E5-A294-4A7E-8503-B28C6284A2F0}"/>
    <cellStyle name="SAPBEXstdDataEmph 5" xfId="5591" xr:uid="{5D9A25E2-1165-45CB-B68B-51E1A8C2A147}"/>
    <cellStyle name="SAPBEXstdDataEmph 6" xfId="6310" xr:uid="{1C022DB3-40E4-457A-B729-DD28F2247576}"/>
    <cellStyle name="SAPBEXstdDataEmph 6 2" xfId="13867" xr:uid="{B1761642-C068-4961-9695-763EAE3902F6}"/>
    <cellStyle name="SAPBEXstdDataEmph 6 2 2" xfId="26378" xr:uid="{35A01B2B-E1B5-49AB-A604-0810EA4FFDEC}"/>
    <cellStyle name="SAPBEXstdDataEmph 6 3" xfId="19521" xr:uid="{ABC67863-64AB-48C1-BCD3-DC19CCCEB4A7}"/>
    <cellStyle name="SAPBEXstdDataEmph 7" xfId="10985" xr:uid="{4EE1520F-7C4D-41C3-B43E-21E4BF11745A}"/>
    <cellStyle name="SAPBEXstdDataEmph 7 2" xfId="18027" xr:uid="{01722448-B029-49C1-BC1B-7E9F5E454C0D}"/>
    <cellStyle name="SAPBEXstdDataEmph 7 2 2" xfId="30396" xr:uid="{00366B17-C256-4DC4-8D13-501530106400}"/>
    <cellStyle name="SAPBEXstdDataEmph 7 3" xfId="23725" xr:uid="{FBB4C9D0-B965-4A9B-A57B-2A218A5CBA62}"/>
    <cellStyle name="SAPBEXstdDataEmph 8" xfId="12963" xr:uid="{BF35B47D-801F-417D-9C34-7384A9E1F462}"/>
    <cellStyle name="SAPBEXstdDataEmph 8 2" xfId="25658" xr:uid="{38831BC0-F14F-4A8E-8948-1D4B7FEC4534}"/>
    <cellStyle name="SAPBEXstdDataEmph 9" xfId="19229" xr:uid="{4F474314-CFAD-4114-BAA4-8C8C584BE827}"/>
    <cellStyle name="SAPBEXstdItem" xfId="5592" xr:uid="{4A29A37E-0D23-45F0-AC1F-1A58AD8A5C0B}"/>
    <cellStyle name="SAPBEXstdItem 10" xfId="19231" xr:uid="{CA4B4C5D-4110-450D-A338-9463F4706A72}"/>
    <cellStyle name="SAPBEXstdItem 2" xfId="5593" xr:uid="{06697CEB-8D27-43BD-9DBE-8D5562AA707E}"/>
    <cellStyle name="SAPBEXstdItem 2 2" xfId="5594" xr:uid="{817D7194-3C8B-46B1-A068-2F947D78C658}"/>
    <cellStyle name="SAPBEXstdItem 2 2 2" xfId="5595" xr:uid="{D6E343BE-A312-4E54-B7FD-C2E598046DEB}"/>
    <cellStyle name="SAPBEXstdItem 2 2 3" xfId="5596" xr:uid="{CD47EC0F-3CB8-4A52-B216-80B6527AF1A4}"/>
    <cellStyle name="SAPBEXstdItem 2 2 4" xfId="6301" xr:uid="{D82F9C09-0653-4015-88C2-460F28F7B23F}"/>
    <cellStyle name="SAPBEXstdItem 2 2 4 2" xfId="13860" xr:uid="{2BE02AC1-DDFF-4FD5-A675-810FC659DC21}"/>
    <cellStyle name="SAPBEXstdItem 2 2 4 2 2" xfId="26371" xr:uid="{0AE076D1-8CD0-4F18-9CA0-6A87610DFB78}"/>
    <cellStyle name="SAPBEXstdItem 2 2 4 3" xfId="19512" xr:uid="{C745223A-D585-4DCA-86DD-881538ED5DEB}"/>
    <cellStyle name="SAPBEXstdItem 2 2 5" xfId="10995" xr:uid="{F77DE92E-971A-49FF-BBAB-C011A3579A6D}"/>
    <cellStyle name="SAPBEXstdItem 2 2 5 2" xfId="18037" xr:uid="{F5D9AE15-1C3D-4D38-8C70-D5B56CCAF09E}"/>
    <cellStyle name="SAPBEXstdItem 2 2 5 2 2" xfId="30406" xr:uid="{A309D056-1070-4DB4-A406-711031042945}"/>
    <cellStyle name="SAPBEXstdItem 2 2 5 3" xfId="23735" xr:uid="{ED61218B-F8E0-4D9D-849D-929B0BECE7B4}"/>
    <cellStyle name="SAPBEXstdItem 2 2 6" xfId="12973" xr:uid="{F82AD390-1E4B-4D84-844E-E450BD0AD541}"/>
    <cellStyle name="SAPBEXstdItem 2 2 6 2" xfId="25668" xr:uid="{11DF12F5-F159-4EB5-94C1-8AEDF42E0DAE}"/>
    <cellStyle name="SAPBEXstdItem 2 2 7" xfId="19233" xr:uid="{77D486B8-DB62-4994-B59D-AF976B13B4A9}"/>
    <cellStyle name="SAPBEXstdItem 2 3" xfId="5597" xr:uid="{057DDA86-DB71-402B-90C1-E273CFCB043A}"/>
    <cellStyle name="SAPBEXstdItem 2 3 2" xfId="5598" xr:uid="{2B6342E0-F6CC-4F44-96DC-68D93A404B09}"/>
    <cellStyle name="SAPBEXstdItem 2 4" xfId="5599" xr:uid="{CA0DE009-C144-41D6-8AF2-6CA537661EBF}"/>
    <cellStyle name="SAPBEXstdItem 2 5" xfId="5600" xr:uid="{2892CD60-3A47-4413-A161-89EBE58F72A2}"/>
    <cellStyle name="SAPBEXstdItem 2 6" xfId="6302" xr:uid="{9D578B6E-128B-4F9F-B739-CE2D67FAEECB}"/>
    <cellStyle name="SAPBEXstdItem 2 6 2" xfId="13861" xr:uid="{D22CC3BC-2979-4C44-B91F-ED443C47B92C}"/>
    <cellStyle name="SAPBEXstdItem 2 6 2 2" xfId="26372" xr:uid="{827178ED-C0E3-4785-83F7-524D0FD1C895}"/>
    <cellStyle name="SAPBEXstdItem 2 6 3" xfId="19513" xr:uid="{08C7EAEB-83B5-429A-9101-E002C837C4E4}"/>
    <cellStyle name="SAPBEXstdItem 2 7" xfId="10994" xr:uid="{004D01B9-B5EC-402A-84FB-C7D7C9FC7D8C}"/>
    <cellStyle name="SAPBEXstdItem 2 7 2" xfId="18036" xr:uid="{F0836D38-4733-4107-97FD-BED59E20E222}"/>
    <cellStyle name="SAPBEXstdItem 2 7 2 2" xfId="30405" xr:uid="{42802525-E1F1-4AFC-B625-D3D03139B7D9}"/>
    <cellStyle name="SAPBEXstdItem 2 7 3" xfId="23734" xr:uid="{6B27F9C4-0268-43B7-9A14-F7BE75F3340A}"/>
    <cellStyle name="SAPBEXstdItem 2 8" xfId="12972" xr:uid="{0E3E5313-8BFC-4A1D-B9D0-AC401CD31406}"/>
    <cellStyle name="SAPBEXstdItem 2 8 2" xfId="25667" xr:uid="{BB638E06-A54B-402E-974E-8C11328008C3}"/>
    <cellStyle name="SAPBEXstdItem 2 9" xfId="19232" xr:uid="{5053BEAF-0255-478A-9D7D-96A8601F0832}"/>
    <cellStyle name="SAPBEXstdItem 3" xfId="5601" xr:uid="{2E43B0C4-2DF7-4576-A9D9-232435E83F3E}"/>
    <cellStyle name="SAPBEXstdItem 3 2" xfId="5602" xr:uid="{61E02ED4-AA33-4E88-AA84-B609E01459BD}"/>
    <cellStyle name="SAPBEXstdItem 3 3" xfId="5603" xr:uid="{0D9AE11D-1A36-401C-91A8-C55999C22F3D}"/>
    <cellStyle name="SAPBEXstdItem 3 4" xfId="6294" xr:uid="{B9DAE798-A2E6-48E7-9E81-432C1B43D671}"/>
    <cellStyle name="SAPBEXstdItem 3 4 2" xfId="13854" xr:uid="{89775A39-B8D4-4C4E-9F10-7DA1F53133EC}"/>
    <cellStyle name="SAPBEXstdItem 3 4 2 2" xfId="26365" xr:uid="{1480B981-8A8A-4626-92B4-D7C43ED62BDB}"/>
    <cellStyle name="SAPBEXstdItem 3 4 3" xfId="19505" xr:uid="{D6C944C8-A785-4FED-8D8D-2832DDA928C8}"/>
    <cellStyle name="SAPBEXstdItem 3 5" xfId="10999" xr:uid="{46F8C5FB-50B3-4FB0-BD04-E6CD1D594653}"/>
    <cellStyle name="SAPBEXstdItem 3 5 2" xfId="18041" xr:uid="{741E7BC9-5B14-4F9B-A9CE-A68B4669C852}"/>
    <cellStyle name="SAPBEXstdItem 3 5 2 2" xfId="30410" xr:uid="{6673C399-7CD6-4F44-9BB6-831AEC7A3281}"/>
    <cellStyle name="SAPBEXstdItem 3 5 3" xfId="23739" xr:uid="{601C2641-143A-4CA7-82E8-B80A5934D326}"/>
    <cellStyle name="SAPBEXstdItem 3 6" xfId="12980" xr:uid="{4AD2FCE0-3FD7-4607-91F7-A1DC696821EB}"/>
    <cellStyle name="SAPBEXstdItem 3 6 2" xfId="25675" xr:uid="{44CE231E-6A6E-4F72-87B5-375C1389A9E5}"/>
    <cellStyle name="SAPBEXstdItem 3 7" xfId="19234" xr:uid="{11E59057-BAFB-407F-83EE-7BA0CD1BF6CD}"/>
    <cellStyle name="SAPBEXstdItem 4" xfId="5604" xr:uid="{FC6B210C-2203-4F53-AF03-749F84A5A48C}"/>
    <cellStyle name="SAPBEXstdItem 4 2" xfId="5605" xr:uid="{AB65C4A5-7BC9-43EF-BB3B-B167321FC638}"/>
    <cellStyle name="SAPBEXstdItem 5" xfId="5606" xr:uid="{732B8639-0037-4A2E-954A-0A5C1E7AF391}"/>
    <cellStyle name="SAPBEXstdItem 6" xfId="5607" xr:uid="{D7AB07AF-CF4A-4296-A787-26464CA5C7E7}"/>
    <cellStyle name="SAPBEXstdItem 7" xfId="6303" xr:uid="{EDD1E52C-839E-4C1C-8B2D-F0BB161F222F}"/>
    <cellStyle name="SAPBEXstdItem 7 2" xfId="13862" xr:uid="{15ACBB9E-06FF-4FBC-910B-0AD153B94B17}"/>
    <cellStyle name="SAPBEXstdItem 7 2 2" xfId="26373" xr:uid="{F8729C0B-00A0-47F0-86E7-9057010839FA}"/>
    <cellStyle name="SAPBEXstdItem 7 3" xfId="19514" xr:uid="{5D2A545A-9A49-4F7F-A052-3CA6E5C69104}"/>
    <cellStyle name="SAPBEXstdItem 8" xfId="10993" xr:uid="{E01E6FFC-1039-414E-A0BA-6C6E817724E2}"/>
    <cellStyle name="SAPBEXstdItem 8 2" xfId="18035" xr:uid="{3013DFE6-4629-4CDD-9C71-10D837FA8A92}"/>
    <cellStyle name="SAPBEXstdItem 8 2 2" xfId="30404" xr:uid="{D5B43CC5-977A-43E7-872F-0A3E0E6119F9}"/>
    <cellStyle name="SAPBEXstdItem 8 3" xfId="23733" xr:uid="{3ED32375-BBA7-4456-8DEF-F9703F866ACD}"/>
    <cellStyle name="SAPBEXstdItem 9" xfId="12971" xr:uid="{1DA089B9-3F2D-4166-90C4-96D1B7A862C6}"/>
    <cellStyle name="SAPBEXstdItem 9 2" xfId="25666" xr:uid="{65BD9E1C-2760-45A7-AF17-A75CBAFBB946}"/>
    <cellStyle name="SAPBEXstdItemX" xfId="5608" xr:uid="{727219E1-AA34-4F22-9C0D-4864BD3D719D}"/>
    <cellStyle name="SAPBEXstdItemX 2" xfId="5609" xr:uid="{41414C06-BAF8-492B-8571-B8CF36E4D711}"/>
    <cellStyle name="SAPBEXstdItemX 2 2" xfId="5610" xr:uid="{1B111955-EEF4-465D-BD8C-FE03D3102A3E}"/>
    <cellStyle name="SAPBEXstdItemX 2 3" xfId="5611" xr:uid="{847D9B0B-10CA-4AB1-B021-74C00267EF6F}"/>
    <cellStyle name="SAPBEXstdItemX 2 4" xfId="6286" xr:uid="{30387210-FB76-43C7-88DD-715D4B5ED42C}"/>
    <cellStyle name="SAPBEXstdItemX 2 4 2" xfId="13846" xr:uid="{C79A46E4-9D2F-43A6-ACDC-F8AA5A301FFF}"/>
    <cellStyle name="SAPBEXstdItemX 2 4 2 2" xfId="26357" xr:uid="{D490F4BD-616F-4098-AFB5-E58625CBF5AA}"/>
    <cellStyle name="SAPBEXstdItemX 2 4 3" xfId="19497" xr:uid="{FA228333-EDDB-4811-BD34-7917FD5F6075}"/>
    <cellStyle name="SAPBEXstdItemX 2 5" xfId="11004" xr:uid="{B7362C89-C8C0-444E-BCC9-98F3493EB015}"/>
    <cellStyle name="SAPBEXstdItemX 2 5 2" xfId="18046" xr:uid="{D0CA33F4-CCF1-433C-8147-B949C483FC9E}"/>
    <cellStyle name="SAPBEXstdItemX 2 5 2 2" xfId="30415" xr:uid="{11E91CAF-E7A7-4F01-A1AC-6AD19C0EEA55}"/>
    <cellStyle name="SAPBEXstdItemX 2 5 3" xfId="23744" xr:uid="{E61F6B13-D3D7-408D-B1AF-E96DF09B4FE4}"/>
    <cellStyle name="SAPBEXstdItemX 2 6" xfId="12986" xr:uid="{D8739C2F-2F22-4BD9-90ED-2E0D6517198F}"/>
    <cellStyle name="SAPBEXstdItemX 2 6 2" xfId="25681" xr:uid="{9CAE5416-ADD7-42DD-9817-64E33FAA3316}"/>
    <cellStyle name="SAPBEXstdItemX 2 7" xfId="19236" xr:uid="{B805B4CA-9151-4A6C-B0EE-1570B32D0FBB}"/>
    <cellStyle name="SAPBEXstdItemX 3" xfId="5612" xr:uid="{6CD898E0-F90F-4BC5-9776-F1B7A01AC250}"/>
    <cellStyle name="SAPBEXstdItemX 3 2" xfId="5613" xr:uid="{3C78A056-3169-4A99-AC70-AB61091C4364}"/>
    <cellStyle name="SAPBEXstdItemX 4" xfId="5614" xr:uid="{6D2F0E10-C2E1-4AF8-954A-129BBBA81D13}"/>
    <cellStyle name="SAPBEXstdItemX 5" xfId="5615" xr:uid="{CF84F813-E726-4907-9F90-D7994A789C66}"/>
    <cellStyle name="SAPBEXstdItemX 6" xfId="6287" xr:uid="{B8C8CA7B-DB8E-4F46-A64F-1FA91E170BA7}"/>
    <cellStyle name="SAPBEXstdItemX 6 2" xfId="13847" xr:uid="{95C076BE-ADD0-4CA2-847D-2279B519DB79}"/>
    <cellStyle name="SAPBEXstdItemX 6 2 2" xfId="26358" xr:uid="{EC8D7ACB-36D4-4C06-BCAC-F5D88F46703B}"/>
    <cellStyle name="SAPBEXstdItemX 6 3" xfId="19498" xr:uid="{05F03F3D-9C5E-475D-864A-95C42F479A58}"/>
    <cellStyle name="SAPBEXstdItemX 7" xfId="11003" xr:uid="{4698D296-185A-4772-ACC2-7CC5CEB02804}"/>
    <cellStyle name="SAPBEXstdItemX 7 2" xfId="18045" xr:uid="{48A07363-E522-4ACE-A34A-EB03C25A5973}"/>
    <cellStyle name="SAPBEXstdItemX 7 2 2" xfId="30414" xr:uid="{7B0B1F39-54CF-4BD7-92D0-431F1E1548D8}"/>
    <cellStyle name="SAPBEXstdItemX 7 3" xfId="23743" xr:uid="{C10EF9ED-2BC9-4E55-ACFB-E80C38DAA097}"/>
    <cellStyle name="SAPBEXstdItemX 8" xfId="12985" xr:uid="{1E547EDC-C57F-4BAB-8FAC-DA82BA7B37CB}"/>
    <cellStyle name="SAPBEXstdItemX 8 2" xfId="25680" xr:uid="{34CEE039-114A-496A-9D06-134B6E206E82}"/>
    <cellStyle name="SAPBEXstdItemX 9" xfId="19235" xr:uid="{11176D0A-BB96-4AA6-96B4-6DE92F549B94}"/>
    <cellStyle name="SAPBEXtitle" xfId="5616" xr:uid="{8A23CCDD-4867-45BA-A453-F451D1895D39}"/>
    <cellStyle name="SAPBEXtitle 2" xfId="5617" xr:uid="{24AF6D56-E931-405E-A694-ACD745AE3069}"/>
    <cellStyle name="SAPBEXtitle 2 2" xfId="5618" xr:uid="{C43AE6B1-F006-48F6-A57B-5D4E8F16D5EB}"/>
    <cellStyle name="SAPBEXtitle 2 3" xfId="5619" xr:uid="{CB3BD4F2-A1AB-47F1-88BA-B59DC47661D1}"/>
    <cellStyle name="SAPBEXtitle 2 4" xfId="6278" xr:uid="{B8277AA5-530E-4EE0-B419-5F1836E3AA93}"/>
    <cellStyle name="SAPBEXtitle 2 4 2" xfId="13838" xr:uid="{B9E3BEF0-1E8D-4A6F-B305-F9587109F81B}"/>
    <cellStyle name="SAPBEXtitle 2 4 2 2" xfId="26349" xr:uid="{F8F95735-7715-4DA1-AEDA-6651E273594E}"/>
    <cellStyle name="SAPBEXtitle 2 4 3" xfId="19489" xr:uid="{47800769-A401-4C10-9BD2-537D68232B44}"/>
    <cellStyle name="SAPBEXtitle 2 5" xfId="11011" xr:uid="{19067447-A860-4C8C-B64A-A310A33CF1B1}"/>
    <cellStyle name="SAPBEXtitle 2 5 2" xfId="18053" xr:uid="{78EB7C54-352B-4152-8E33-A20EC4AF7ADF}"/>
    <cellStyle name="SAPBEXtitle 2 5 2 2" xfId="30422" xr:uid="{70C7D7D9-88F2-46E7-8F0C-70997133FA1D}"/>
    <cellStyle name="SAPBEXtitle 2 5 3" xfId="23751" xr:uid="{40D69C74-FDA4-412D-BE3A-7176732A8C09}"/>
    <cellStyle name="SAPBEXtitle 2 6" xfId="12994" xr:uid="{CD3CF4D4-9361-4A0A-A0AE-3B9DBAF1D019}"/>
    <cellStyle name="SAPBEXtitle 2 6 2" xfId="25689" xr:uid="{C40CA3DF-F328-480A-8B19-9FB134084C08}"/>
    <cellStyle name="SAPBEXtitle 2 7" xfId="19238" xr:uid="{EE36BF64-97D8-4160-AAF7-C41DA9AAACB6}"/>
    <cellStyle name="SAPBEXtitle 3" xfId="5620" xr:uid="{98A4C6A1-167B-4DC6-B4C1-433D2A752E89}"/>
    <cellStyle name="SAPBEXtitle 3 2" xfId="5621" xr:uid="{C0A14E7F-0CE0-4E45-AAD7-F748FDCAB379}"/>
    <cellStyle name="SAPBEXtitle 4" xfId="5622" xr:uid="{D28938ED-E037-4091-A978-9514ED628C32}"/>
    <cellStyle name="SAPBEXtitle 5" xfId="5623" xr:uid="{D981B1B8-3C50-46E3-BBBC-3AF4F10D54F5}"/>
    <cellStyle name="SAPBEXtitle 6" xfId="6279" xr:uid="{3BF1755C-CC51-4A8E-8183-54B6DA52FC34}"/>
    <cellStyle name="SAPBEXtitle 6 2" xfId="13839" xr:uid="{B625134E-B5FA-4C59-BE86-2CE2BF126AEB}"/>
    <cellStyle name="SAPBEXtitle 6 2 2" xfId="26350" xr:uid="{8B6ED37A-E66C-4515-B4A4-53DA2614065F}"/>
    <cellStyle name="SAPBEXtitle 6 3" xfId="19490" xr:uid="{66C0945A-A1D4-45E0-8BD0-D4C6D9BE6247}"/>
    <cellStyle name="SAPBEXtitle 7" xfId="11010" xr:uid="{06DA6083-368D-4576-B5CE-8183660C91F7}"/>
    <cellStyle name="SAPBEXtitle 7 2" xfId="18052" xr:uid="{C2C1CE29-62E2-465E-8D89-AFE7429C77DA}"/>
    <cellStyle name="SAPBEXtitle 7 2 2" xfId="30421" xr:uid="{51AB479D-7121-4B0B-8F2E-1AEA957FC33C}"/>
    <cellStyle name="SAPBEXtitle 7 3" xfId="23750" xr:uid="{380289F6-FF87-4732-860C-FB1C43CA9C9D}"/>
    <cellStyle name="SAPBEXtitle 8" xfId="12993" xr:uid="{E3F45E9C-8D36-44C1-80BD-069ED1F6A976}"/>
    <cellStyle name="SAPBEXtitle 8 2" xfId="25688" xr:uid="{151EE1B3-30E2-4670-B860-99D65E121EBF}"/>
    <cellStyle name="SAPBEXtitle 9" xfId="19237" xr:uid="{C8BEA8DF-E45A-4E2E-BC8C-FA61EF2C140B}"/>
    <cellStyle name="SAPBEXunassignedItem" xfId="5624" xr:uid="{A02E8DDA-44B3-4BA6-A609-7AC94A962504}"/>
    <cellStyle name="SAPBEXunassignedItem 2" xfId="5625" xr:uid="{8F42ECAB-2A01-4BE6-8B1B-351FC47F24BF}"/>
    <cellStyle name="SAPBEXunassignedItem 2 2" xfId="5626" xr:uid="{C371ED0B-94AF-4B99-8B64-8509A7377F67}"/>
    <cellStyle name="SAPBEXunassignedItem 2 3" xfId="5627" xr:uid="{C2FC8D84-4E54-490B-B394-0074034B5C61}"/>
    <cellStyle name="SAPBEXunassignedItem 2 4" xfId="11142" xr:uid="{6ECE7428-7864-4619-A098-039D59DFAAD5}"/>
    <cellStyle name="SAPBEXunassignedItem 2 4 2" xfId="18184" xr:uid="{B9BFF9AC-F94B-4950-8D6C-F6B46E9F53EB}"/>
    <cellStyle name="SAPBEXunassignedItem 2 4 2 2" xfId="30553" xr:uid="{D8CE6286-2881-4B5B-864B-5CE8694C934D}"/>
    <cellStyle name="SAPBEXunassignedItem 2 5" xfId="12998" xr:uid="{547507EB-BD64-4F59-8364-006E4909D979}"/>
    <cellStyle name="SAPBEXunassignedItem 2 5 2" xfId="18871" xr:uid="{4AC49812-8375-44AF-BD71-7E57580690BF}"/>
    <cellStyle name="SAPBEXunassignedItem 2 5 2 2" xfId="31236" xr:uid="{B63C976C-C86B-483B-8B15-6413C6D69A62}"/>
    <cellStyle name="SAPBEXunassignedItem 2 5 3" xfId="25693" xr:uid="{2F7AEC7D-0042-4E56-A359-252AC877E325}"/>
    <cellStyle name="SAPBEXunassignedItem 2 6" xfId="13456" xr:uid="{03DAC576-AF10-47B4-AC3F-F30E0C47FDC7}"/>
    <cellStyle name="SAPBEXunassignedItem 2 6 2" xfId="18962" xr:uid="{476422E2-7D72-41FA-9D72-FCF93B3B7104}"/>
    <cellStyle name="SAPBEXunassignedItem 2 6 2 2" xfId="31325" xr:uid="{491A638A-87D3-489A-8B26-BA7B27C91F52}"/>
    <cellStyle name="SAPBEXunassignedItem 2 6 3" xfId="26139" xr:uid="{0B3B7C9B-0536-48AC-A7FD-97097EA697D7}"/>
    <cellStyle name="SAPBEXunassignedItem 3" xfId="5628" xr:uid="{9E195734-DB46-4F58-8B1B-AC314E90D953}"/>
    <cellStyle name="SAPBEXunassignedItem 3 2" xfId="5629" xr:uid="{E9EC9D82-59CE-44A3-A021-A8944E5B02FE}"/>
    <cellStyle name="SAPBEXunassignedItem 4" xfId="5630" xr:uid="{68009396-6B1D-4F2B-AE3D-2D97796926DF}"/>
    <cellStyle name="SAPBEXunassignedItem 5" xfId="5631" xr:uid="{BE9F310F-5691-43F3-AC33-D205A44020FE}"/>
    <cellStyle name="SAPBEXunassignedItem 6" xfId="6015" xr:uid="{9227E1CC-8ACB-42E2-997E-406E7131B06F}"/>
    <cellStyle name="SAPBEXunassignedItem 6 2" xfId="11585" xr:uid="{95C586A0-A467-4717-96B8-C4BA6BBE3801}"/>
    <cellStyle name="SAPBEXunassignedItem 6 2 2" xfId="18520" xr:uid="{73241B32-64D8-4587-87B2-4BABBF9EE0AC}"/>
    <cellStyle name="SAPBEXunassignedItem 6 2 2 2" xfId="30885" xr:uid="{DF745F6E-4280-4C5F-986D-92E3BAFB7871}"/>
    <cellStyle name="SAPBEXunassignedItem 6 2 3" xfId="24280" xr:uid="{32B57256-3255-456C-96C3-BD03CD8C48C6}"/>
    <cellStyle name="SAPBEXunassignedItem 6 3" xfId="13374" xr:uid="{1EE3A9A9-A2B9-4B81-881C-0D590F6D1F84}"/>
    <cellStyle name="SAPBEXunassignedItem 6 3 2" xfId="18956" xr:uid="{834B8B2B-F86B-4127-BF79-56BC78527C21}"/>
    <cellStyle name="SAPBEXunassignedItem 6 3 2 2" xfId="31321" xr:uid="{8ABD6880-274A-4604-9F2A-E254B009D769}"/>
    <cellStyle name="SAPBEXunassignedItem 6 3 3" xfId="26060" xr:uid="{7AE57E59-DF4E-4E86-82B2-A81388054F92}"/>
    <cellStyle name="SAPBEXunassignedItem 6 4" xfId="13478" xr:uid="{90F33211-5215-4CB7-807E-C3A20E2842B5}"/>
    <cellStyle name="SAPBEXunassignedItem 6 4 2" xfId="26148" xr:uid="{4A153E52-AB43-4604-BECE-4A1F17684D1D}"/>
    <cellStyle name="SAPBEXundefined" xfId="5632" xr:uid="{8FDFCC62-EE58-41D8-B57F-6554F9CE2D71}"/>
    <cellStyle name="SAPBEXundefined 2" xfId="5633" xr:uid="{D3CFFC98-135F-4AED-944A-13F2A01B6545}"/>
    <cellStyle name="SAPBEXundefined 2 2" xfId="5634" xr:uid="{98574CD3-EC5E-4654-8001-8A9635A0419F}"/>
    <cellStyle name="SAPBEXundefined 2 3" xfId="5635" xr:uid="{AB0B3B59-06A0-44F3-8794-A7CD089D2B6E}"/>
    <cellStyle name="SAPBEXundefined 2 4" xfId="6265" xr:uid="{32FCCB6F-F803-4AB7-A9D2-4A269E54848D}"/>
    <cellStyle name="SAPBEXundefined 2 4 2" xfId="13826" xr:uid="{31DFC8D8-5374-46AB-BE00-26AF1DC3E65A}"/>
    <cellStyle name="SAPBEXundefined 2 4 2 2" xfId="26337" xr:uid="{8962AAAC-007B-4BA0-94C5-739714A5D15C}"/>
    <cellStyle name="SAPBEXundefined 2 4 3" xfId="19476" xr:uid="{D9B586CA-C787-4D82-8FCF-7482C772AFF4}"/>
    <cellStyle name="SAPBEXundefined 2 5" xfId="11022" xr:uid="{C4BCB001-E489-43BB-A4A8-F16BEA159ECE}"/>
    <cellStyle name="SAPBEXundefined 2 5 2" xfId="18064" xr:uid="{CF16FFF9-1EB0-4B85-9A57-826B39D5B65A}"/>
    <cellStyle name="SAPBEXundefined 2 5 2 2" xfId="30433" xr:uid="{B211080D-E3E4-439F-810F-E83BB4700B6D}"/>
    <cellStyle name="SAPBEXundefined 2 5 3" xfId="23762" xr:uid="{E6A26F98-D758-4B55-8907-3864A85E6714}"/>
    <cellStyle name="SAPBEXundefined 2 6" xfId="13002" xr:uid="{519F23CD-80FC-4258-8ACF-6DF429923685}"/>
    <cellStyle name="SAPBEXundefined 2 6 2" xfId="25697" xr:uid="{0987A595-55E9-487A-83DD-87BA8C7BC3F6}"/>
    <cellStyle name="SAPBEXundefined 2 7" xfId="19240" xr:uid="{8D3C58FF-BCFD-4605-801D-8EBC92E95ACA}"/>
    <cellStyle name="SAPBEXundefined 3" xfId="5636" xr:uid="{4CEC99C5-7DF0-400A-AB93-950E09D7B1D1}"/>
    <cellStyle name="SAPBEXundefined 3 2" xfId="5637" xr:uid="{920E905A-BD53-45E7-9B0F-07039349C217}"/>
    <cellStyle name="SAPBEXundefined 4" xfId="5638" xr:uid="{59C4823D-2572-4F8D-8998-9EFAD79E2920}"/>
    <cellStyle name="SAPBEXundefined 5" xfId="5639" xr:uid="{19709E55-99FD-4C60-9FA0-53FE066C91D8}"/>
    <cellStyle name="SAPBEXundefined 6" xfId="6266" xr:uid="{FECE9233-A060-4D05-8ABC-541A209A66DA}"/>
    <cellStyle name="SAPBEXundefined 6 2" xfId="13827" xr:uid="{EB70D14C-2392-4873-B462-5E944720CCB8}"/>
    <cellStyle name="SAPBEXundefined 6 2 2" xfId="26338" xr:uid="{9E803C10-35DE-4F09-817F-623613230A53}"/>
    <cellStyle name="SAPBEXundefined 6 3" xfId="19477" xr:uid="{6F8DB811-C84D-4A6E-A268-D5D459AF6161}"/>
    <cellStyle name="SAPBEXundefined 7" xfId="11021" xr:uid="{FD2C5EE2-27D5-4FDE-A315-FE32505FF6DD}"/>
    <cellStyle name="SAPBEXundefined 7 2" xfId="18063" xr:uid="{F703A07A-C642-4A86-BB96-CC56C2523E8B}"/>
    <cellStyle name="SAPBEXundefined 7 2 2" xfId="30432" xr:uid="{611760BA-F558-4FB9-ADE9-17C65CAB61F2}"/>
    <cellStyle name="SAPBEXundefined 7 3" xfId="23761" xr:uid="{C32284DD-8ECD-4B72-B4D6-CE7F773621DE}"/>
    <cellStyle name="SAPBEXundefined 8" xfId="13168" xr:uid="{6A460910-60A0-41E3-981B-4130C5642ADD}"/>
    <cellStyle name="SAPBEXundefined 8 2" xfId="25861" xr:uid="{EB199A61-9ABD-44A2-BDEC-8510C8CDD209}"/>
    <cellStyle name="SAPBEXundefined 9" xfId="19239" xr:uid="{92D9DCDC-248C-4FFD-8BAC-61DEBE9D311A}"/>
    <cellStyle name="sbt2" xfId="5640" xr:uid="{2F38560E-01DE-498C-9FA4-0ADA60F6F143}"/>
    <cellStyle name="sbt2 2" xfId="5641" xr:uid="{381E5B17-302E-4054-B2E5-77505CBE9382}"/>
    <cellStyle name="sbt2 2 2" xfId="6257" xr:uid="{C3947231-83FD-4465-BA4E-779C3FA9760E}"/>
    <cellStyle name="sbt2 2 2 2" xfId="13821" xr:uid="{91B43B11-3E10-425C-8F16-3CD6F9066139}"/>
    <cellStyle name="sbt2 2 2 2 2" xfId="26332" xr:uid="{3CE4C833-FE2A-461F-8213-F10172914356}"/>
    <cellStyle name="sbt2 2 2 3" xfId="19468" xr:uid="{2494809B-AEE1-4EEF-B1D4-161E0DB13EF9}"/>
    <cellStyle name="sbt2 2 3" xfId="11029" xr:uid="{E1B6C039-B5F9-412A-95B7-B994DB268FE0}"/>
    <cellStyle name="sbt2 2 3 2" xfId="18071" xr:uid="{EB74C564-F5D5-466C-8DD8-FBDEDFA20FDD}"/>
    <cellStyle name="sbt2 2 3 2 2" xfId="30440" xr:uid="{D90ABBF0-87B0-492E-898B-B1FC7AEB04BE}"/>
    <cellStyle name="sbt2 2 3 3" xfId="23769" xr:uid="{5ADDCA3D-9CA8-4247-B365-989733539616}"/>
    <cellStyle name="sbt2 2 4" xfId="13169" xr:uid="{9F7FD20F-6FDE-4E7E-B7BA-EBC309661AE6}"/>
    <cellStyle name="sbt2 2 4 2" xfId="25862" xr:uid="{6A2A1F2A-7604-4108-9D08-D8F9D412C2DC}"/>
    <cellStyle name="sbt2 2 5" xfId="19242" xr:uid="{8A9F7DC9-21D2-41EF-B9E4-E97128544E1D}"/>
    <cellStyle name="sbt2 3" xfId="6258" xr:uid="{A23FE399-1DD3-4887-A913-FC929C945674}"/>
    <cellStyle name="sbt2 3 2" xfId="13822" xr:uid="{2209BBB7-59A6-49FB-86B9-F6A8B5A29017}"/>
    <cellStyle name="sbt2 3 2 2" xfId="26333" xr:uid="{8886BE6C-B5CB-41E1-8D85-0F451CB56B5B}"/>
    <cellStyle name="sbt2 3 3" xfId="19469" xr:uid="{831172C9-091F-4214-AB5B-84E46ECCCE34}"/>
    <cellStyle name="sbt2 4" xfId="11028" xr:uid="{A972EEF8-C9E3-410D-AD5F-7D68B8D84FC7}"/>
    <cellStyle name="sbt2 4 2" xfId="18070" xr:uid="{FFBDAB49-E0D5-4000-BEBF-FE3CA41A8E83}"/>
    <cellStyle name="sbt2 4 2 2" xfId="30439" xr:uid="{0CAA4D62-5C06-4A42-9F1A-5E75726E3F6B}"/>
    <cellStyle name="sbt2 4 3" xfId="23768" xr:uid="{4FE6A719-56C5-4079-8912-832645CC4B53}"/>
    <cellStyle name="sbt2 5" xfId="13006" xr:uid="{923A8D90-9859-481C-92F2-32CBA39F23EC}"/>
    <cellStyle name="sbt2 5 2" xfId="25701" xr:uid="{2B38617C-6487-4A41-A62C-D6CC913B83D5}"/>
    <cellStyle name="sbt2 6" xfId="19241" xr:uid="{C55B1228-CB10-4ECB-B604-82082343540E}"/>
    <cellStyle name="Schrift Grau" xfId="5642" xr:uid="{D29E493C-46CD-4ABB-9005-121B3FCF7D44}"/>
    <cellStyle name="Separador de m" xfId="5643" xr:uid="{C08BA53C-0546-49F8-AF63-1C6E30D4FAEA}"/>
    <cellStyle name="Separador de milhares [0]_1+11X2+10" xfId="5644" xr:uid="{D345D8E5-F0C4-4796-AAD6-67F78C6A396F}"/>
    <cellStyle name="Separador de milhares 2" xfId="5645" xr:uid="{58DE5B39-D46C-4FAF-90FE-81066DF9415C}"/>
    <cellStyle name="Separador de milhares 2 2" xfId="5646" xr:uid="{2AEF2F71-8B09-418F-AB10-110475FD2991}"/>
    <cellStyle name="Separador de milhares 2 2 2" xfId="5647" xr:uid="{F2C3CE27-6B60-42D8-B350-4FF8E5511788}"/>
    <cellStyle name="Separador de milhares 2 2 2 2" xfId="5648" xr:uid="{667AC44C-2E9A-415C-8646-E54BA90AD4FF}"/>
    <cellStyle name="Separador de milhares 2 2 2 3" xfId="5649" xr:uid="{D2A32E9F-A5BB-4952-B059-9513ECA152FD}"/>
    <cellStyle name="Separador de milhares 2 2 3" xfId="5650" xr:uid="{5C1DAFD3-97FC-44ED-9473-3617E6C68233}"/>
    <cellStyle name="Separador de milhares 2 2 4" xfId="5651" xr:uid="{B528F66E-7BA4-4D46-88A9-10D67AD27325}"/>
    <cellStyle name="Separador de milhares 2 3" xfId="5652" xr:uid="{D7407124-F831-4386-91C9-B0E7387B6B3F}"/>
    <cellStyle name="Separador de milhares 2 3 2" xfId="5653" xr:uid="{FD220786-CAB1-44D5-9450-458372AD9095}"/>
    <cellStyle name="Separador de milhares 2 3 3" xfId="5654" xr:uid="{AEE7D62A-612E-4DBC-BE8A-49ACAF7FDBEA}"/>
    <cellStyle name="Separador de milhares 2 4" xfId="5655" xr:uid="{FB54FF8C-9884-4151-A293-A7531DB01B3D}"/>
    <cellStyle name="Separador de milhares 2 5" xfId="5656" xr:uid="{3959942B-9952-4831-9F98-6013100949C0}"/>
    <cellStyle name="Separador de milhares_1+11X2+10" xfId="5657" xr:uid="{C63239F9-533A-4CBF-978B-48240255C26A}"/>
    <cellStyle name="Shares" xfId="5658" xr:uid="{3DE133CA-31EF-4042-9A41-32D3CCCB8D95}"/>
    <cellStyle name="Sheet Header" xfId="5659" xr:uid="{D477551A-BBB3-4D97-BDE4-C99061090940}"/>
    <cellStyle name="Sheet Title" xfId="5660" xr:uid="{EA9E1EA8-1E67-4A63-AD5C-A75F87594AAF}"/>
    <cellStyle name="Sheet Title 2" xfId="5661" xr:uid="{6254CF90-EA71-4D4C-98DA-40EC3CA30F62}"/>
    <cellStyle name="Sheet Title 2 2" xfId="5662" xr:uid="{C8B9AC4F-AAD2-42B4-9B33-8B02CAFB1F83}"/>
    <cellStyle name="Sheet Title 2 3" xfId="5663" xr:uid="{39C72AD6-573B-4AC8-A832-19C0B41A32A0}"/>
    <cellStyle name="Sheet Title 3" xfId="5664" xr:uid="{C25ACD75-DF53-4160-8C8D-858DC9D2E338}"/>
    <cellStyle name="Sheet Title 3 2" xfId="5665" xr:uid="{586E42AB-D081-41C7-9B9E-FDED60DC6484}"/>
    <cellStyle name="Sheet Title 4" xfId="5666" xr:uid="{BD187674-C9D4-4373-B6B3-0C4D1ADD38E9}"/>
    <cellStyle name="Sheet Title 5" xfId="5667" xr:uid="{E3F9C734-1CBD-4074-B96F-3700F347AA58}"/>
    <cellStyle name="SILVANA" xfId="5668" xr:uid="{DCF06349-F188-4969-B70E-F43025E3AE78}"/>
    <cellStyle name="Sottotit 1" xfId="5669" xr:uid="{6C846DE8-0C3D-4292-A55F-E7DD84E938FC}"/>
    <cellStyle name="SPOl" xfId="5670" xr:uid="{CCB482D5-20E0-4B7C-8CE8-97C4E944FBF5}"/>
    <cellStyle name="Standaard_PLDT" xfId="5671" xr:uid="{DBEE189C-4458-46F5-B9F3-930FC4255FE8}"/>
    <cellStyle name="STANDARD" xfId="5672" xr:uid="{AEB462CC-0AD9-4F57-AF99-DC2E9DB401BC}"/>
    <cellStyle name="Stile 1" xfId="5673" xr:uid="{0CC446AE-43CB-404D-9B94-164ED18CF881}"/>
    <cellStyle name="Stile 1 2" xfId="5674" xr:uid="{70C9EC11-34B3-4AB8-A08F-D2D7E78E3941}"/>
    <cellStyle name="Stile 1 2 2" xfId="5675" xr:uid="{5BF98BA3-6774-420C-AC95-C679DB40F9A6}"/>
    <cellStyle name="Stile 1 2 3" xfId="5676" xr:uid="{2A0091F4-B87D-47B7-9088-6DD82005E8BD}"/>
    <cellStyle name="Stile 1 3" xfId="5677" xr:uid="{C4DC8189-9A04-479E-A375-918750BFDD7F}"/>
    <cellStyle name="Stile 1 3 2" xfId="5678" xr:uid="{05D170AE-383B-45A0-8A86-ED7FA6A2C15E}"/>
    <cellStyle name="Stile 1 4" xfId="5679" xr:uid="{EE9FB1FB-B0AA-406F-BAB6-F1E0A79AE345}"/>
    <cellStyle name="STYL1 - Style1" xfId="5680" xr:uid="{9E3FB04F-4AA2-4F34-B1A5-BA44CC4E0A59}"/>
    <cellStyle name="STYL2 - Style2" xfId="5681" xr:uid="{19D6B913-CB58-4C44-B4ED-DD8097E4394D}"/>
    <cellStyle name="STYL3 - Style3" xfId="5682" xr:uid="{C8BF13FD-2134-4CE0-A0AE-986DC34F41EC}"/>
    <cellStyle name="STYL4 - Style4" xfId="5683" xr:uid="{BEDF7F0F-50AD-4F4E-90FB-C73222319987}"/>
    <cellStyle name="STYL5 - Style5" xfId="5684" xr:uid="{90CD1A56-8790-47AC-B5BF-0C112B06A5E4}"/>
    <cellStyle name="Style 1" xfId="5685" xr:uid="{0EE9BCAE-2040-4369-9493-7AB6260541AD}"/>
    <cellStyle name="subhead" xfId="5686" xr:uid="{0050A585-1B3A-4413-A805-9379F2779016}"/>
    <cellStyle name="subt1" xfId="5687" xr:uid="{443B01E9-C3C5-4441-BD98-806A81789BDC}"/>
    <cellStyle name="t" xfId="5688" xr:uid="{292D46EE-7D31-4317-BBDC-F6D3CF4029F5}"/>
    <cellStyle name="Tab Gesamt" xfId="5689" xr:uid="{DF90DBE7-1F59-491D-A447-961B641559CC}"/>
    <cellStyle name="Tab Gesamt 2" xfId="11166" xr:uid="{1DAE6FDA-6FE1-4702-BE33-E70995F8FE02}"/>
    <cellStyle name="Tab Gesamt 2 2" xfId="18204" xr:uid="{08470083-AC16-4729-B65D-3571E9B5B3F4}"/>
    <cellStyle name="Tab Gesamt 2 2 2" xfId="30573" xr:uid="{A428E6AC-BC17-404D-9067-51F18410A89E}"/>
    <cellStyle name="Tab Gesamt 3" xfId="13045" xr:uid="{EEA90520-9276-434D-9CB2-39C19D5EDAB3}"/>
    <cellStyle name="Tab Gesamt 3 2" xfId="18872" xr:uid="{6A87F448-4996-4E51-9C3F-3B2CFADF2291}"/>
    <cellStyle name="Tab Gesamt 3 2 2" xfId="31237" xr:uid="{64ED2C0C-5E16-41CE-B595-979EA385C6E5}"/>
    <cellStyle name="Tab Gesamt 3 3" xfId="25740" xr:uid="{B2F5FAEF-7C3C-4AD4-85DA-2ACC53768014}"/>
    <cellStyle name="Tab Gesamt 4" xfId="13457" xr:uid="{E03DC449-2CF6-44F6-85D3-F98F67839CDC}"/>
    <cellStyle name="Tab Gesamt 4 2" xfId="18963" xr:uid="{A393A17F-02BE-41F1-ACBF-B12A0375572E}"/>
    <cellStyle name="Tab Gesamt 4 2 2" xfId="31326" xr:uid="{B9242D9B-54E1-4669-B368-2F8D8FC873D8}"/>
    <cellStyle name="Tab Gesamt 4 3" xfId="26140" xr:uid="{C0C05085-00D7-42DC-97F0-CB62DC93E568}"/>
    <cellStyle name="Tab Kopf" xfId="5690" xr:uid="{CB3D02AF-2E20-4955-9A24-8E341BAC206C}"/>
    <cellStyle name="Tab Kopf 2" xfId="11167" xr:uid="{A9E4D18F-70A3-44BA-8877-CE32ED07EECD}"/>
    <cellStyle name="Tab Kopf 2 2" xfId="18205" xr:uid="{DCABE5AB-BB35-43F4-AF12-FE0668B34D7E}"/>
    <cellStyle name="Tab Kopf 2 2 2" xfId="30574" xr:uid="{72C36234-350E-44DA-A68B-20B69E00020F}"/>
    <cellStyle name="Tab Kopf 3" xfId="13046" xr:uid="{1790A714-233E-4E4B-9DA7-4A6A5CC1887D}"/>
    <cellStyle name="Tab Kopf 3 2" xfId="18873" xr:uid="{E0C96CC5-F4C8-44AE-9567-3FCA57DCA151}"/>
    <cellStyle name="Tab Kopf 3 2 2" xfId="31238" xr:uid="{6A7ABC75-A7FB-42DC-8556-8834EB460341}"/>
    <cellStyle name="Tab Kopf 3 3" xfId="25741" xr:uid="{7138F0A3-AA82-42D0-A833-F94B7CE01C56}"/>
    <cellStyle name="Tab Kopf 4" xfId="13458" xr:uid="{8882E9B0-8863-480C-A78C-A0BA631326C4}"/>
    <cellStyle name="Tab Kopf 4 2" xfId="18964" xr:uid="{7B9EB3FF-E9A6-488E-BE9E-7AD4D4B12258}"/>
    <cellStyle name="Tab Kopf 4 2 2" xfId="31327" xr:uid="{A7F43362-601A-4D05-AF66-D48AECD84103}"/>
    <cellStyle name="Tab Kopf 4 3" xfId="26141" xr:uid="{5F1EF546-0F8E-44AC-AF93-276B6A4D8E32}"/>
    <cellStyle name="Tab Zahl" xfId="5691" xr:uid="{28147F3C-B9E9-441B-8487-E7E2758B73D3}"/>
    <cellStyle name="TableHead" xfId="5692" xr:uid="{B8713A05-1E2B-45DD-8B51-318C915FFAA8}"/>
    <cellStyle name="TableHead 2" xfId="11168" xr:uid="{5F545ACB-FC73-4945-B6ED-914495C8EAF0}"/>
    <cellStyle name="TableHead 2 2" xfId="18206" xr:uid="{F53D033A-2734-49F4-93B4-6ACFEAECAFED}"/>
    <cellStyle name="TableHead 2 2 2" xfId="30575" xr:uid="{DBFF6D75-C6BD-483B-8D65-9D3F1A097960}"/>
    <cellStyle name="TableHead 3" xfId="13048" xr:uid="{8B4E35B6-033F-47C9-A3BD-B91BEA64266B}"/>
    <cellStyle name="TableHead 3 2" xfId="18874" xr:uid="{33D93354-E7E2-437F-A188-24674386023E}"/>
    <cellStyle name="TableHead 3 2 2" xfId="31239" xr:uid="{FF0867B4-CE2F-41EF-8EAA-692770C33295}"/>
    <cellStyle name="TableHead 3 3" xfId="25743" xr:uid="{847A3C25-7762-4A88-B6E4-B465992F9728}"/>
    <cellStyle name="TableHead 4" xfId="13459" xr:uid="{2D8EF7FA-013C-4DCD-8265-117C2D1A709E}"/>
    <cellStyle name="TableHead 4 2" xfId="18965" xr:uid="{C7936CFD-D082-4800-A5BE-5CE37E41F324}"/>
    <cellStyle name="TableHead 4 2 2" xfId="31328" xr:uid="{E02D1D42-A688-44B6-8BD1-18F0D2FE09A9}"/>
    <cellStyle name="TableHead 4 3" xfId="26142" xr:uid="{453F472F-D322-4ADA-A776-F2A2F2DEFA1D}"/>
    <cellStyle name="TCO.1" xfId="5693" xr:uid="{6FB68E04-DC4E-41AD-808E-90A37FB577FC}"/>
    <cellStyle name="TCO.2" xfId="5694" xr:uid="{4B36CBAC-1D4A-499B-A7F0-53630174FD48}"/>
    <cellStyle name="TCO.3" xfId="5695" xr:uid="{79993020-3106-4F7E-A392-9FF259EF9092}"/>
    <cellStyle name="TCO.4" xfId="5696" xr:uid="{372132E4-0714-4295-A862-9EB4E99E7817}"/>
    <cellStyle name="TCO.4 2" xfId="5697" xr:uid="{8DB23528-F6D5-4888-80B6-F170C9AA0BAB}"/>
    <cellStyle name="TCO.4 2 2" xfId="6206" xr:uid="{A72EBE70-6E22-42AD-A231-CE2010D2556D}"/>
    <cellStyle name="TCO.4 2 2 2" xfId="13776" xr:uid="{B43B1C2F-EC76-4A38-864E-4E2A34BC6E23}"/>
    <cellStyle name="TCO.4 2 2 2 2" xfId="26287" xr:uid="{B83B4947-D143-4A91-B601-2BFC4C8AD581}"/>
    <cellStyle name="TCO.4 2 2 3" xfId="19417" xr:uid="{93473361-1FF2-4DCB-84A8-4188F6052BCF}"/>
    <cellStyle name="TCO.4 2 3" xfId="11072" xr:uid="{0D441EC8-8687-4C13-948E-5EDB4697B029}"/>
    <cellStyle name="TCO.4 2 3 2" xfId="18114" xr:uid="{4A622827-D37F-436A-A389-E8872495C26C}"/>
    <cellStyle name="TCO.4 2 3 2 2" xfId="30483" xr:uid="{BB170F00-C7D0-4EB7-933B-C184BC1857E7}"/>
    <cellStyle name="TCO.4 2 3 3" xfId="23812" xr:uid="{1623C213-2800-4CF3-B7D3-38AF0F8D7FE2}"/>
    <cellStyle name="TCO.4 2 4" xfId="13053" xr:uid="{985B9837-0C1B-4678-BD91-AAFBAB349425}"/>
    <cellStyle name="TCO.4 2 4 2" xfId="25748" xr:uid="{01FD6F44-B061-40AD-9EA1-E75C62241267}"/>
    <cellStyle name="TCO.4 2 5" xfId="19244" xr:uid="{53346FBC-6BA4-47D8-AC0C-3990BB0D3F58}"/>
    <cellStyle name="TCO.4 3" xfId="5698" xr:uid="{AF26665B-94CC-485F-80A4-69E64A136D91}"/>
    <cellStyle name="TCO.4 3 2" xfId="6205" xr:uid="{B9E4A790-52C8-45CE-8E38-7C3F5BAAE672}"/>
    <cellStyle name="TCO.4 3 2 2" xfId="13775" xr:uid="{681A76B2-EA5D-4565-B2BA-777BDD70429C}"/>
    <cellStyle name="TCO.4 3 2 2 2" xfId="26286" xr:uid="{479B71EC-B7FF-4E6D-995A-D24D4FAE9316}"/>
    <cellStyle name="TCO.4 3 2 3" xfId="19416" xr:uid="{CAB8DBB9-F88B-41A3-87E5-AE0E62E1F1E3}"/>
    <cellStyle name="TCO.4 3 3" xfId="11073" xr:uid="{2B645FFD-3938-4784-9155-6C536CA0BD81}"/>
    <cellStyle name="TCO.4 3 3 2" xfId="18115" xr:uid="{E0803483-7BA6-448F-B77F-AE640B7E25A9}"/>
    <cellStyle name="TCO.4 3 3 2 2" xfId="30484" xr:uid="{55D6E8A9-470B-4113-ACBC-69B70C6E4061}"/>
    <cellStyle name="TCO.4 3 3 3" xfId="23813" xr:uid="{08E5F308-62B1-4193-9953-D8D6BFF7E00B}"/>
    <cellStyle name="TCO.4 3 4" xfId="13054" xr:uid="{7F464667-2884-4904-99F5-6714A830FC1E}"/>
    <cellStyle name="TCO.4 3 4 2" xfId="25749" xr:uid="{ACC53341-C5B4-4288-AE6D-4B3C01B1325C}"/>
    <cellStyle name="TCO.4 3 5" xfId="19245" xr:uid="{0572B933-86BE-463E-8785-CA85D682C9D0}"/>
    <cellStyle name="TCO.4 4" xfId="6207" xr:uid="{D0155814-6101-4ED7-86E4-B299BEE082A6}"/>
    <cellStyle name="TCO.4 4 2" xfId="13777" xr:uid="{1A183202-FCC3-451D-ACF7-6F001356F0A1}"/>
    <cellStyle name="TCO.4 4 2 2" xfId="26288" xr:uid="{1DDA1C64-945F-4440-B1B6-D76FA6D2A0C8}"/>
    <cellStyle name="TCO.4 4 3" xfId="19418" xr:uid="{D851E460-BD62-4533-BB1C-8D2F4F219B4A}"/>
    <cellStyle name="TCO.4 5" xfId="11071" xr:uid="{CC3D6129-AF00-4EF7-A71A-318E45E464F5}"/>
    <cellStyle name="TCO.4 5 2" xfId="18113" xr:uid="{92B2DE30-ED37-40C3-9B43-9CA9B381C559}"/>
    <cellStyle name="TCO.4 5 2 2" xfId="30482" xr:uid="{34D440AA-92AC-4A2E-B694-3F51CE7E2988}"/>
    <cellStyle name="TCO.4 5 3" xfId="23811" xr:uid="{0181E61C-72F6-4789-A0E1-4163307567BC}"/>
    <cellStyle name="TCO.4 6" xfId="13052" xr:uid="{7C4B1A6E-3D6E-4659-A445-4F18947CA8FF}"/>
    <cellStyle name="TCO.4 6 2" xfId="25747" xr:uid="{D4F4C729-0420-4737-A0D1-A56B30C289F1}"/>
    <cellStyle name="TCO.4 7" xfId="19243" xr:uid="{F0A04C8D-AECD-4485-81D4-3EBC162ADE66}"/>
    <cellStyle name="TCO.A1" xfId="5699" xr:uid="{2F88EF9D-60FF-4159-9D76-F01126D18797}"/>
    <cellStyle name="TCO.A2" xfId="5700" xr:uid="{BD317DA4-CACC-450F-9C83-D7A2FF92D330}"/>
    <cellStyle name="Testo avviso 2" xfId="5701" xr:uid="{4F6CD158-208D-4FB2-A367-D19BB572E156}"/>
    <cellStyle name="Testo avviso 2 2" xfId="5702" xr:uid="{B9127D63-89EC-4A27-8F5D-25FBA2888509}"/>
    <cellStyle name="Testo avviso 2 2 2" xfId="5703" xr:uid="{31A33DCF-853D-456F-9787-49456C9DAEBC}"/>
    <cellStyle name="Testo avviso 2 2 3" xfId="5704" xr:uid="{A6568DC8-C91D-4B63-97AE-F5D72EA5974C}"/>
    <cellStyle name="Testo avviso 2 3" xfId="5705" xr:uid="{63DB8838-147C-4952-960A-405000AD98D0}"/>
    <cellStyle name="Testo avviso 2 3 2" xfId="5706" xr:uid="{56B4C44D-2DC8-4A37-9299-2D28B0CDA830}"/>
    <cellStyle name="Testo avviso 2 4" xfId="5707" xr:uid="{E463792F-79C9-4A65-A43B-9E767AAFAC6F}"/>
    <cellStyle name="Testo avviso 2 5" xfId="5708" xr:uid="{52318442-F644-48F1-8C74-2E987B5BFAAB}"/>
    <cellStyle name="Testo avviso 2 6" xfId="6018" xr:uid="{28EF6A2D-0A46-40FB-93E5-338FFB37E16B}"/>
    <cellStyle name="Testo descrittivo 2" xfId="5709" xr:uid="{9E632419-4734-4B17-A034-056B95DE5143}"/>
    <cellStyle name="Testo descrittivo 2 2" xfId="5710" xr:uid="{177AEE4E-7A2B-47BD-BCC8-A247D5043667}"/>
    <cellStyle name="Testo descrittivo 2 2 2" xfId="5711" xr:uid="{576C868C-B93F-45B1-B44E-4109E03B0C8B}"/>
    <cellStyle name="Testo descrittivo 2 2 3" xfId="5712" xr:uid="{CD316582-63BC-434D-9382-B011787C0E4F}"/>
    <cellStyle name="Testo descrittivo 2 3" xfId="5713" xr:uid="{CD626882-43DD-4494-9B0B-2700F3A5EA6D}"/>
    <cellStyle name="Testo descrittivo 2 3 2" xfId="5714" xr:uid="{263DC3B2-46AF-4C2D-B151-369B5CD13BD9}"/>
    <cellStyle name="Testo descrittivo 2 4" xfId="5715" xr:uid="{5671707F-E2C7-4ACF-BD52-17925B6A626F}"/>
    <cellStyle name="Testo descrittivo 2 5" xfId="5716" xr:uid="{843CCB04-065E-422E-9338-FA17EBC80200}"/>
    <cellStyle name="Text Indent A" xfId="5717" xr:uid="{2571919B-1A40-4FB7-82A0-229518FC52B3}"/>
    <cellStyle name="Text Indent B" xfId="5718" xr:uid="{4458C3B4-7832-43F7-B735-ACAC36B21A7B}"/>
    <cellStyle name="Text Indent B 2" xfId="5719" xr:uid="{85DACA95-182F-461C-B2CA-2E3439A70D6C}"/>
    <cellStyle name="Text Indent C" xfId="5720" xr:uid="{5DC81AE6-3990-4496-80D3-5098ED1EEDFD}"/>
    <cellStyle name="Text Indent C 2" xfId="5721" xr:uid="{F8E31379-5A09-4230-AA00-48AFAE911C6F}"/>
    <cellStyle name="Texto de Aviso" xfId="5722" xr:uid="{32A04349-27A6-4DFD-B5C5-5664572D1D3F}"/>
    <cellStyle name="Texto de Aviso 2" xfId="5723" xr:uid="{8DDA533A-DD46-4482-BE15-A222A0F38F24}"/>
    <cellStyle name="Texto de Aviso 2 2" xfId="5724" xr:uid="{43C4AFE5-6DA2-4736-BBD7-76A6BB9D2A7C}"/>
    <cellStyle name="Texto de Aviso 2 2 2" xfId="5725" xr:uid="{9E9D5327-A8AF-437D-AC11-7114E1F4A6A6}"/>
    <cellStyle name="Texto de Aviso 2 2 3" xfId="5726" xr:uid="{F3893EEE-1B12-4045-8D8C-8BC4BFC993E2}"/>
    <cellStyle name="Texto de Aviso 2 3" xfId="5727" xr:uid="{57405233-FDDD-4871-9D41-71E81DA8849E}"/>
    <cellStyle name="Texto de Aviso 2 3 2" xfId="5728" xr:uid="{3417BEF1-0631-4F06-872F-F98E66932D3B}"/>
    <cellStyle name="Texto de Aviso 2 4" xfId="5729" xr:uid="{C66AA1AD-B2B9-42F6-899C-B1DF53B6DAA7}"/>
    <cellStyle name="Texto Explicativo" xfId="5730" xr:uid="{AF203C14-467A-4346-9A93-B8A14A43B5F0}"/>
    <cellStyle name="Texto Explicativo 2" xfId="5731" xr:uid="{7321F43C-CACF-4ED1-8960-3D75AA051408}"/>
    <cellStyle name="Texto Explicativo 2 2" xfId="5732" xr:uid="{747B8B33-20D7-4AFD-BC84-A2C11078B4EF}"/>
    <cellStyle name="Texto Explicativo 2 2 2" xfId="5733" xr:uid="{A7768D2E-FB0C-4845-9C64-DAC64BDCEAD9}"/>
    <cellStyle name="Texto Explicativo 2 2 3" xfId="5734" xr:uid="{AA4AAFD1-F756-4D1F-A53B-62306FB87C32}"/>
    <cellStyle name="Texto Explicativo 2 3" xfId="5735" xr:uid="{E3B755CF-5DA3-4103-8849-F13A67EABB1C}"/>
    <cellStyle name="Texto Explicativo 2 3 2" xfId="5736" xr:uid="{39D391DE-307F-4921-A373-847575F079C3}"/>
    <cellStyle name="Texto Explicativo 2 4" xfId="5737" xr:uid="{16A4F9DB-ACD2-443D-B3B7-FF02CCA17418}"/>
    <cellStyle name="Texto Explicativo 3" xfId="5738" xr:uid="{65BF63A1-0B50-4CEE-842D-240C840F9DA1}"/>
    <cellStyle name="Texto Explicativo 3 2" xfId="5739" xr:uid="{8A7BDED2-F769-48F0-B7DF-C1B6E8C7E8F1}"/>
    <cellStyle name="Texto Explicativo 3 2 2" xfId="5740" xr:uid="{CF5DEF38-C834-4BEE-888C-DB1B7C90C3FE}"/>
    <cellStyle name="Texto Explicativo 3 2 3" xfId="5741" xr:uid="{8728340C-6A77-47B1-81AB-7F5229370B63}"/>
    <cellStyle name="Texto Explicativo 3 3" xfId="5742" xr:uid="{1E8851D4-DA74-4C54-ADF9-00FEF3F3EC6F}"/>
    <cellStyle name="Texto Explicativo 3 3 2" xfId="5743" xr:uid="{4907A8EF-A921-4620-88FC-6495D1E9D2DD}"/>
    <cellStyle name="Texto Explicativo 3 4" xfId="5744" xr:uid="{CB4F5828-F28F-4C3A-88B2-5ECE54F78BF2}"/>
    <cellStyle name="Titel 1" xfId="5745" xr:uid="{3631DEF7-5611-4FAB-83C3-CDF28C05B819}"/>
    <cellStyle name="Titel 1l" xfId="5746" xr:uid="{4707D418-90E1-4FF9-801F-A36742EF2EF4}"/>
    <cellStyle name="Titel 1r" xfId="5747" xr:uid="{0024F6BD-C0C5-433E-A22C-E2B8CD7C8AB1}"/>
    <cellStyle name="Titel 1r 2" xfId="11171" xr:uid="{96FE6176-6E9A-4766-8869-4CFA4EEB2026}"/>
    <cellStyle name="Titel 1r 2 2" xfId="18209" xr:uid="{3052FFC9-19B9-4C90-AD6A-4F543DE36A0D}"/>
    <cellStyle name="Titel 1r 2 2 2" xfId="30578" xr:uid="{0CFEF404-A79C-4FBB-8DB9-03DA36CFC958}"/>
    <cellStyle name="Titel 1r 3" xfId="13087" xr:uid="{C05DB3A6-02BB-4BCA-9E2A-085C95D358B1}"/>
    <cellStyle name="Titel 1r 3 2" xfId="18875" xr:uid="{6A849B28-A5FD-4FAE-95C3-D4BF9A50E444}"/>
    <cellStyle name="Titel 1r 3 2 2" xfId="31240" xr:uid="{A154B4D9-FDFD-4289-BE8A-C2E32AA3A1B7}"/>
    <cellStyle name="Titel 1r 3 3" xfId="25782" xr:uid="{A7D5CA07-C412-432A-AA59-DA3DC7391E4D}"/>
    <cellStyle name="Titel 1r 4" xfId="13461" xr:uid="{41350AA8-2494-4EBA-9A80-E13EC11E4987}"/>
    <cellStyle name="Titel 1r 4 2" xfId="18967" xr:uid="{FA8AFCAB-6691-4328-BADC-AD757CB0BCC9}"/>
    <cellStyle name="Titel 1r 4 2 2" xfId="31329" xr:uid="{1809A72D-099B-4356-A453-6E685B1AD24B}"/>
    <cellStyle name="Titel 1r 4 3" xfId="26143" xr:uid="{00D15B9E-F1A3-4520-8913-C00723666A91}"/>
    <cellStyle name="Titel 2l" xfId="5748" xr:uid="{C7414411-3AB4-4CEE-8D6A-18D4459C8E6A}"/>
    <cellStyle name="Titel 2r" xfId="5749" xr:uid="{32288089-1FEB-42A4-85D7-3B735BDFB724}"/>
    <cellStyle name="Titel 2r 2" xfId="11172" xr:uid="{1C701535-8CC6-43F9-B98E-86FD6C0B9328}"/>
    <cellStyle name="Titel 2r 2 2" xfId="18210" xr:uid="{43D767A0-2418-4EC8-A172-6CDC3DD37CCF}"/>
    <cellStyle name="Titel 2r 2 2 2" xfId="30579" xr:uid="{9BAA6ECC-8FBF-4748-80CB-5D29038E91AB}"/>
    <cellStyle name="Titel 2r 3" xfId="13088" xr:uid="{71E3C5E9-1614-4F4C-9E26-ED25E1CE4BDF}"/>
    <cellStyle name="Titel 2r 3 2" xfId="18876" xr:uid="{7E5ECB86-7EEC-43DF-90C6-FA55DA3E35E9}"/>
    <cellStyle name="Titel 2r 3 2 2" xfId="31241" xr:uid="{75AEDCAE-2696-4E1D-80B2-963FCDCF05A9}"/>
    <cellStyle name="Titel 2r 3 3" xfId="25783" xr:uid="{94B46E45-6F6B-46D7-A6DE-0ED4D3D540A7}"/>
    <cellStyle name="Titel 2r 4" xfId="13462" xr:uid="{1CCC1E35-3978-4F31-B5CE-2D6B4CF9A46E}"/>
    <cellStyle name="Titel 2r 4 2" xfId="18968" xr:uid="{D8194CB3-7E2B-4657-AEA9-33A291663903}"/>
    <cellStyle name="Titel 2r 4 2 2" xfId="31330" xr:uid="{5AB50AE0-ADBD-47E3-B35A-42388ECBF988}"/>
    <cellStyle name="Titel 2r 4 3" xfId="26144" xr:uid="{46ED012A-FE26-407D-B3DD-B441A716F35F}"/>
    <cellStyle name="Titel 3l" xfId="5750" xr:uid="{DC013035-0A1B-4B0E-BC02-03A49F28D57C}"/>
    <cellStyle name="Titel 3r" xfId="5751" xr:uid="{94BE711E-A65A-45BB-932A-81B1E60464D4}"/>
    <cellStyle name="Titel 3r 2" xfId="11173" xr:uid="{3046947C-0D6C-4A9D-90FD-5C8DDC5CA595}"/>
    <cellStyle name="Titel 3r 2 2" xfId="18211" xr:uid="{15466E4C-A8AC-4741-99A3-F1734C147D95}"/>
    <cellStyle name="Titel 3r 2 2 2" xfId="30580" xr:uid="{1A5DEFA0-06A5-4168-886C-9B24BA28FCF5}"/>
    <cellStyle name="Titel 3r 3" xfId="13089" xr:uid="{B5DB96D8-529C-4E79-8561-E571EEDE3AB8}"/>
    <cellStyle name="Titel 3r 3 2" xfId="18877" xr:uid="{D5AE8129-217B-4488-805E-FE886EFE8F42}"/>
    <cellStyle name="Titel 3r 3 2 2" xfId="31242" xr:uid="{E6AB0332-FFC8-4B29-A4C7-022324DE5C1E}"/>
    <cellStyle name="Titel 3r 3 3" xfId="25784" xr:uid="{5770761D-7DD2-4AD2-AC35-572F51043D4C}"/>
    <cellStyle name="Titel 3r 4" xfId="13463" xr:uid="{969EBC44-5C26-4CD3-805C-000F751DF59F}"/>
    <cellStyle name="Titel 3r 4 2" xfId="18969" xr:uid="{6AAAC31F-C70A-4FE0-BE0C-3B22A695799E}"/>
    <cellStyle name="Titel 3r 4 2 2" xfId="31331" xr:uid="{C4F1FE69-1E06-4954-B586-05AFAECC0F19}"/>
    <cellStyle name="Titel 3r 4 3" xfId="26145" xr:uid="{68C486D5-45A7-4938-8A10-9AD32C510C61}"/>
    <cellStyle name="Titel 4l" xfId="5752" xr:uid="{9EFAC869-56E1-45BB-BEEE-B7C0B3E3F0E1}"/>
    <cellStyle name="Titel 4r" xfId="5753" xr:uid="{B11899A6-276E-4238-8FCC-8840CE4F4B3F}"/>
    <cellStyle name="Titel 4r 2" xfId="11174" xr:uid="{6BE9D609-2E50-4410-BC67-6A03D9E4D295}"/>
    <cellStyle name="Titel 4r 2 2" xfId="18212" xr:uid="{B027E591-61E9-4A3A-A795-591857D2ADB1}"/>
    <cellStyle name="Titel 4r 2 2 2" xfId="30581" xr:uid="{F557025D-360E-4CF3-988E-68BCDFE3330B}"/>
    <cellStyle name="Titel 4r 3" xfId="13091" xr:uid="{49024826-8CAD-475C-BB6C-DBAEBE4A1345}"/>
    <cellStyle name="Titel 4r 3 2" xfId="18878" xr:uid="{FA303E2A-CABA-4971-8BF5-48FDE33AF478}"/>
    <cellStyle name="Titel 4r 3 2 2" xfId="31243" xr:uid="{5E3D0801-4F32-4F8A-82CF-F18F51D04A2A}"/>
    <cellStyle name="Titel 4r 3 3" xfId="25786" xr:uid="{132BAB77-D5E5-4B1F-8478-C4E4299B2086}"/>
    <cellStyle name="Titel 4r 4" xfId="13464" xr:uid="{9133F3C8-FD83-4049-9CD4-F09C55C03361}"/>
    <cellStyle name="Titel 4r 4 2" xfId="18970" xr:uid="{FD65742A-806A-4A81-B6AE-510DE04FC6E9}"/>
    <cellStyle name="Titel 4r 4 2 2" xfId="31332" xr:uid="{A244D2E7-6878-4654-A40E-FCA002C5E4BC}"/>
    <cellStyle name="Titel 4r 4 3" xfId="26146" xr:uid="{A3015038-3598-49C8-9194-434F6AD7202D}"/>
    <cellStyle name="Title 2" xfId="5755" xr:uid="{D6A733B4-671C-47F0-9DE0-68BE92A40C54}"/>
    <cellStyle name="Title 3" xfId="5754" xr:uid="{C507FF7D-03D2-4877-9411-A479E73F7838}"/>
    <cellStyle name="Titoli 1" xfId="5756" xr:uid="{949BB537-FDAB-46B8-8602-2F4F2A1864B8}"/>
    <cellStyle name="Titoli 2" xfId="5757" xr:uid="{70267FDB-A3A9-40D3-AA33-88C7B5F205C0}"/>
    <cellStyle name="Titolo 1 2" xfId="5758" xr:uid="{EC7A113A-EEA6-45C5-969F-640778D4634A}"/>
    <cellStyle name="Titolo 1 2 2" xfId="5759" xr:uid="{3629C9D1-D38F-4B40-8D0B-D6B303D0F211}"/>
    <cellStyle name="Titolo 1 2 2 2" xfId="5760" xr:uid="{ED3D26C8-4C6C-4801-9EA6-571232EE32D7}"/>
    <cellStyle name="Titolo 1 2 2 3" xfId="5761" xr:uid="{CE1A5004-2DEE-4EBD-9170-67E4F412FCB3}"/>
    <cellStyle name="Titolo 1 2 3" xfId="5762" xr:uid="{BBAA6D9F-C635-413D-AFFB-DED7F638F513}"/>
    <cellStyle name="Titolo 1 2 3 2" xfId="5763" xr:uid="{8901D3CE-9EE0-42DB-BC63-1F11656B70A4}"/>
    <cellStyle name="Titolo 1 2 4" xfId="5764" xr:uid="{8A10E567-531E-4E30-BD02-905BC75B0BAD}"/>
    <cellStyle name="Titolo 1 2 5" xfId="5765" xr:uid="{E2CCE754-0E54-4C09-8AC3-E32474F704F7}"/>
    <cellStyle name="Titolo 1 2 6" xfId="6004" xr:uid="{DE2867D6-100B-45C0-9A1D-378B664C77FC}"/>
    <cellStyle name="Titolo 2 2" xfId="5766" xr:uid="{9C636A6F-4F41-44E2-AE4E-6953E4324E23}"/>
    <cellStyle name="Titolo 2 2 2" xfId="5767" xr:uid="{8708E644-F903-4620-94BA-61901F33099B}"/>
    <cellStyle name="Titolo 2 2 2 2" xfId="5768" xr:uid="{0EF971F2-4C31-4160-B934-896FC049FA65}"/>
    <cellStyle name="Titolo 2 2 2 3" xfId="5769" xr:uid="{7CE048FE-AF71-4263-9487-A148326B8DA3}"/>
    <cellStyle name="Titolo 2 2 3" xfId="5770" xr:uid="{D09AAB8F-2651-4DAB-BE9E-8D29A9632DF7}"/>
    <cellStyle name="Titolo 2 2 3 2" xfId="5771" xr:uid="{907E6804-7A70-4ED5-ABC8-26EAEF2C7C74}"/>
    <cellStyle name="Titolo 2 2 4" xfId="5772" xr:uid="{46ADF750-9B38-454B-A72F-C6C9076A1306}"/>
    <cellStyle name="Titolo 2 2 5" xfId="5773" xr:uid="{DAAAC7EF-29D5-4893-8030-933D957B66E5}"/>
    <cellStyle name="Titolo 2 2 6" xfId="6005" xr:uid="{9DC5BE9D-CBEB-41D6-AAE2-A10C6781D5E6}"/>
    <cellStyle name="Titolo 3 2" xfId="5774" xr:uid="{BC29DAFE-E7DA-484A-956C-D968C9AF9965}"/>
    <cellStyle name="Titolo 3 2 2" xfId="5775" xr:uid="{EEADA008-6E66-4D86-9674-3576D02FDBEB}"/>
    <cellStyle name="Titolo 3 2 2 2" xfId="5776" xr:uid="{F800C6EC-D338-4CB2-8CFE-5FA9704218F1}"/>
    <cellStyle name="Titolo 3 2 2 3" xfId="5777" xr:uid="{18466020-9404-45DB-A0CC-C8405FAF66D0}"/>
    <cellStyle name="Titolo 3 2 3" xfId="5778" xr:uid="{340E8907-A700-459B-A7EF-E32C3DFFAB65}"/>
    <cellStyle name="Titolo 3 2 3 2" xfId="5779" xr:uid="{CF863D3E-1E95-4851-9A3B-4C82CDB110CC}"/>
    <cellStyle name="Titolo 3 2 4" xfId="5780" xr:uid="{129DB0E5-55B5-4BAC-9EE4-EC838E6FC8F0}"/>
    <cellStyle name="Titolo 3 2 5" xfId="5781" xr:uid="{22BB85BB-5684-44DA-8B76-C48974401A99}"/>
    <cellStyle name="Titolo 3 2 6" xfId="6006" xr:uid="{36F6C603-117D-4A09-8007-92567C6BB1AF}"/>
    <cellStyle name="Titolo 4 2" xfId="5782" xr:uid="{D276321A-3062-4EF3-BBD1-11D33055DC21}"/>
    <cellStyle name="Titolo 4 2 2" xfId="5783" xr:uid="{E533C714-55DD-4956-B9E8-260DE26BB6F1}"/>
    <cellStyle name="Titolo 4 2 2 2" xfId="5784" xr:uid="{E536C981-BD9F-40B9-9CA6-C73375DBF844}"/>
    <cellStyle name="Titolo 4 2 2 3" xfId="5785" xr:uid="{3F8ED709-A748-4F43-A6B0-A725F87C5A3B}"/>
    <cellStyle name="Titolo 4 2 3" xfId="5786" xr:uid="{08257D4B-B2C0-4148-8B35-597C66AE09ED}"/>
    <cellStyle name="Titolo 4 2 3 2" xfId="5787" xr:uid="{7B7EB08A-AF74-47D9-BFF7-EC68821ED6B3}"/>
    <cellStyle name="Titolo 4 2 4" xfId="5788" xr:uid="{3F27999E-8A5E-4AF0-A49C-62235C9ADAFC}"/>
    <cellStyle name="Titolo 4 2 5" xfId="5789" xr:uid="{228F3858-0992-4058-8F4C-A80F11A1B944}"/>
    <cellStyle name="Titolo 4 2 6" xfId="6007" xr:uid="{D7C4374B-6E1D-4CD4-9D6E-CBFB64246B65}"/>
    <cellStyle name="Titolo 5" xfId="5790" xr:uid="{910E87D7-D487-4364-89F5-00109ABB11CF}"/>
    <cellStyle name="Titolo 5 2" xfId="5791" xr:uid="{E736EB22-9D35-45A8-A1C6-F7DDC3E61CA5}"/>
    <cellStyle name="Titolo 5 2 2" xfId="5792" xr:uid="{A4904871-7365-48F4-8DD5-AC75083A5151}"/>
    <cellStyle name="Titolo 5 2 3" xfId="5793" xr:uid="{459C2F79-4EAB-4580-A686-FB2A4A179CCF}"/>
    <cellStyle name="Titolo 5 3" xfId="5794" xr:uid="{FE0BA49A-6AB8-491E-9B3F-955A177A8DD6}"/>
    <cellStyle name="Titolo 5 3 2" xfId="5795" xr:uid="{532EA458-24C5-40E5-9D84-21506011C606}"/>
    <cellStyle name="Titolo 5 4" xfId="5796" xr:uid="{B3FC14D4-0B9D-4E1C-B753-DFD360063ABD}"/>
    <cellStyle name="Titolo 5 5" xfId="5797" xr:uid="{53D94D20-3CD8-442A-864F-C3C0D80AF53A}"/>
    <cellStyle name="Titolo.1" xfId="5798" xr:uid="{F3275051-CC20-4A55-B80B-0CF03565D8E8}"/>
    <cellStyle name="Titolo.2" xfId="5799" xr:uid="{34F8FFFD-C05E-4D18-8343-68D19D306923}"/>
    <cellStyle name="Título" xfId="5800" xr:uid="{1E46995C-7CE6-4DA6-94AF-CD61831FCA0F}"/>
    <cellStyle name="Título 1" xfId="5801" xr:uid="{0A693807-827B-4E0E-8012-FEA43B11D9AB}"/>
    <cellStyle name="Título 1 2" xfId="5802" xr:uid="{CD915C71-7657-44CE-B5EA-4BDDB8353B5B}"/>
    <cellStyle name="Título 1 2 2" xfId="5803" xr:uid="{E2AC7440-AF6D-4C4A-B8BD-738058359B40}"/>
    <cellStyle name="Título 1 2 2 2" xfId="5804" xr:uid="{0A71B859-28B8-416C-B449-DEB48CE0FA6B}"/>
    <cellStyle name="Título 1 2 2 3" xfId="5805" xr:uid="{39AFA14B-E70C-459D-A215-370D29514FA3}"/>
    <cellStyle name="Título 1 2 3" xfId="5806" xr:uid="{54C5E430-9A93-4B2A-B75D-8698B1840C07}"/>
    <cellStyle name="Título 1 2 3 2" xfId="5807" xr:uid="{5B6CEF76-849B-4979-930F-B2B0D07209EF}"/>
    <cellStyle name="Título 1 2 4" xfId="5808" xr:uid="{CB45E2C5-E962-4775-A98D-EA9C8F39C874}"/>
    <cellStyle name="Título 1 3" xfId="5809" xr:uid="{CC5279DB-37AB-451A-96E3-EAC335E3E058}"/>
    <cellStyle name="Título 1 3 2" xfId="5810" xr:uid="{0FE434EE-7431-4E9C-9B41-EE1CF0FB75BF}"/>
    <cellStyle name="Título 1 3 2 2" xfId="5811" xr:uid="{CB22281F-07B8-46BA-B786-6E518855984F}"/>
    <cellStyle name="Título 1 3 2 3" xfId="5812" xr:uid="{D060D3EA-287D-4BD3-AC53-B676186BBA4A}"/>
    <cellStyle name="Título 1 3 3" xfId="5813" xr:uid="{27D7828A-72D3-418C-B1EF-40E7FBC3DD79}"/>
    <cellStyle name="Título 1 3 3 2" xfId="5814" xr:uid="{F9F7F29C-4A61-4E97-A316-1D4BCB5AEA8F}"/>
    <cellStyle name="Título 1 3 4" xfId="5815" xr:uid="{6BB748F4-525A-4DAB-854E-2CE8EFC96E12}"/>
    <cellStyle name="Título 2" xfId="5816" xr:uid="{829C8ED2-0E85-4A5C-AC4A-85D9FC00E2C3}"/>
    <cellStyle name="Título 2 2" xfId="5817" xr:uid="{AF2D0B77-6187-4E6B-A9F3-5356A0398428}"/>
    <cellStyle name="Título 2 2 2" xfId="5818" xr:uid="{E5583D0F-507B-4F0E-A103-E48778350CBF}"/>
    <cellStyle name="Título 2 2 2 2" xfId="5819" xr:uid="{6654F93B-59F3-4C14-A4CF-AD6CB6B75F35}"/>
    <cellStyle name="Título 2 2 2 3" xfId="5820" xr:uid="{33DEEBA8-CAC9-493C-B927-626F044E288F}"/>
    <cellStyle name="Título 2 2 3" xfId="5821" xr:uid="{93A4816B-EF7C-4A72-8C0E-6739AA03E06E}"/>
    <cellStyle name="Título 2 2 3 2" xfId="5822" xr:uid="{1028608A-D2A1-4BE7-B217-61C22781E168}"/>
    <cellStyle name="Título 2 2 4" xfId="5823" xr:uid="{7619A7BB-DE32-41DD-A3FC-882F9438FC55}"/>
    <cellStyle name="Título 2 3" xfId="5824" xr:uid="{2CA60DED-CD84-40B9-93EF-6F4A242A45E3}"/>
    <cellStyle name="Título 2 3 2" xfId="5825" xr:uid="{9A7490C7-BAED-44C1-B9D2-CA6990EF2595}"/>
    <cellStyle name="Título 2 3 2 2" xfId="5826" xr:uid="{040B161E-915C-4A89-B948-7458F04C8CD4}"/>
    <cellStyle name="Título 2 3 2 3" xfId="5827" xr:uid="{C8AF8220-1180-450C-ACFC-463889406A47}"/>
    <cellStyle name="Título 2 3 3" xfId="5828" xr:uid="{FC79ECBA-6CD4-4656-AA04-FC43B3C999C3}"/>
    <cellStyle name="Título 2 3 3 2" xfId="5829" xr:uid="{09A1C677-3D5A-40DF-89A8-83A82E8EFCF1}"/>
    <cellStyle name="Título 2 3 4" xfId="5830" xr:uid="{FBC32258-1E2A-4BD6-A70B-B2DEB40D08BF}"/>
    <cellStyle name="Título 3" xfId="5831" xr:uid="{B9A11B8D-F499-4704-98B6-556C53C452A4}"/>
    <cellStyle name="Título 3 2" xfId="5832" xr:uid="{F2769FDE-EF76-4DA4-93F4-85ADE2F58658}"/>
    <cellStyle name="Título 3 2 2" xfId="5833" xr:uid="{C340DB5F-E683-4B39-BA50-2347AC0ED3BD}"/>
    <cellStyle name="Título 3 2 2 2" xfId="5834" xr:uid="{E18134D6-43F5-4817-B757-F168FFE8DF1B}"/>
    <cellStyle name="Título 3 2 2 3" xfId="5835" xr:uid="{E8A625F7-1BDC-495D-952C-729518F5D7D1}"/>
    <cellStyle name="Título 3 2 3" xfId="5836" xr:uid="{6BA275D1-039F-4B5D-998A-2A20AFD7B369}"/>
    <cellStyle name="Título 3 2 3 2" xfId="5837" xr:uid="{1D7E6B7E-FD1A-48A7-9598-9589BC12E677}"/>
    <cellStyle name="Título 3 2 4" xfId="5838" xr:uid="{BB04C584-66D9-4C87-B4BF-D95ECD2243DD}"/>
    <cellStyle name="Título 3 3" xfId="5839" xr:uid="{957C2A3C-E540-439D-A084-60DDAB0119B5}"/>
    <cellStyle name="Título 3 3 2" xfId="5840" xr:uid="{C58BA014-C98D-435E-A376-6573A1A4CD9D}"/>
    <cellStyle name="Título 3 3 2 2" xfId="5841" xr:uid="{FC3220F3-EDE2-46DF-B759-6D4FB6AD9FD0}"/>
    <cellStyle name="Título 3 3 2 3" xfId="5842" xr:uid="{5E7F161A-54F0-4685-BC39-D0257EEADD24}"/>
    <cellStyle name="Título 3 3 3" xfId="5843" xr:uid="{5BA90F9D-C672-4A9A-9239-503AFBF9B5BC}"/>
    <cellStyle name="Título 3 3 3 2" xfId="5844" xr:uid="{345F9685-EAB9-477B-AC0F-2D749C96B78D}"/>
    <cellStyle name="Título 3 3 4" xfId="5845" xr:uid="{E486AE1D-A6A3-43F1-8F3E-AA0A2EC29CC9}"/>
    <cellStyle name="Título 4" xfId="5846" xr:uid="{25DB0A20-208F-4A4F-BAB5-F4EB189CB7BF}"/>
    <cellStyle name="Título 4 2" xfId="5847" xr:uid="{B28C4B78-3287-4238-965E-B3D76C01594E}"/>
    <cellStyle name="Título 4 2 2" xfId="5848" xr:uid="{C7F4DC5D-B3DE-44FA-9C19-E0E29D54C12D}"/>
    <cellStyle name="Título 4 2 2 2" xfId="5849" xr:uid="{B96970F0-6F56-40D3-A561-AD8AC9628F88}"/>
    <cellStyle name="Título 4 2 2 3" xfId="5850" xr:uid="{0D79AD40-F3F8-402A-98E9-1D9B0ED16F62}"/>
    <cellStyle name="Título 4 2 3" xfId="5851" xr:uid="{8BFE095C-47D9-4CD2-9109-9B5C957245FE}"/>
    <cellStyle name="Título 4 2 3 2" xfId="5852" xr:uid="{1EF6827F-2E10-4FC5-9A38-AF796DAD39EF}"/>
    <cellStyle name="Título 4 2 4" xfId="5853" xr:uid="{E64A4663-2555-4063-8E41-2BF62098E15E}"/>
    <cellStyle name="Título 5" xfId="5854" xr:uid="{167C6BE2-BD14-4312-A473-73B19E5E69D7}"/>
    <cellStyle name="Título 5 2" xfId="5855" xr:uid="{F8351F9C-1FC7-4400-99FB-CD094E66768F}"/>
    <cellStyle name="Título 5 2 2" xfId="5856" xr:uid="{3C26724F-1319-483B-A8F9-6CCE9554CD8C}"/>
    <cellStyle name="Título 5 2 3" xfId="5857" xr:uid="{6ACABB5D-508C-47A6-A1CA-637605BEAB11}"/>
    <cellStyle name="Título 5 3" xfId="5858" xr:uid="{0F2E6E5C-929D-48FD-A51F-C34A01D9FD5F}"/>
    <cellStyle name="Título 5 3 2" xfId="5859" xr:uid="{E42C2AED-E6F1-4E8E-AB7B-96F60B9ABC5E}"/>
    <cellStyle name="Título 5 4" xfId="5860" xr:uid="{DF97F08B-ECFD-4821-80CD-390548728FB0}"/>
    <cellStyle name="Título 6" xfId="5861" xr:uid="{6A69B734-240B-4E99-BB29-A4251A4C38DE}"/>
    <cellStyle name="Título 6 2" xfId="5862" xr:uid="{20BFBE1C-A7C9-443C-A5D5-F7AA900B37F9}"/>
    <cellStyle name="Título 6 2 2" xfId="5863" xr:uid="{79664537-1192-432E-A212-4F90D4B83080}"/>
    <cellStyle name="Título 6 2 3" xfId="5864" xr:uid="{85C39FDA-7654-4456-B1B7-0B6B329B0225}"/>
    <cellStyle name="Título 6 3" xfId="5865" xr:uid="{ACF0E252-BED0-4B48-B8DC-EF9358C16C19}"/>
    <cellStyle name="Título 6 3 2" xfId="5866" xr:uid="{8C85B4F8-50B2-4651-ACC6-CF15DF1668AE}"/>
    <cellStyle name="Título 6 4" xfId="5867" xr:uid="{958BB274-569B-46D6-BEC8-6C91037FD11B}"/>
    <cellStyle name="TITULO1" xfId="5868" xr:uid="{E9921D8E-FEF5-43E5-A289-4F7BCEE0565E}"/>
    <cellStyle name="TITULO2" xfId="5869" xr:uid="{A3054133-F588-4772-9C3F-A757B650FBFE}"/>
    <cellStyle name="Total 2" xfId="5871" xr:uid="{9C8FC9E2-D8D5-407C-B800-A5DFB024FD6F}"/>
    <cellStyle name="Total 2 2" xfId="5872" xr:uid="{0703B277-18D0-4EDA-9EEE-6DE42892F6AF}"/>
    <cellStyle name="Total 2 2 2" xfId="5873" xr:uid="{A1D4C1FD-9B6C-4C68-B594-5E6CCDE164C0}"/>
    <cellStyle name="Total 2 2 3" xfId="5874" xr:uid="{B4ED6BA6-69A0-45EE-AA6F-A87AED96ABEE}"/>
    <cellStyle name="Total 2 3" xfId="5875" xr:uid="{5A1DE6BE-C052-4E6F-A545-54AB5F1EF147}"/>
    <cellStyle name="Total 2 3 2" xfId="5876" xr:uid="{2AE540E1-A8B8-4348-9BB2-30CFD7E584F0}"/>
    <cellStyle name="Total 2 4" xfId="5877" xr:uid="{F31568E1-A1C4-4970-B44A-EBE0DF5526A2}"/>
    <cellStyle name="Total 3" xfId="5878" xr:uid="{103BFFDD-467F-4687-B441-F64104ADD263}"/>
    <cellStyle name="Total 3 2" xfId="5879" xr:uid="{C76251F8-6131-490A-B591-03B3C1097DD5}"/>
    <cellStyle name="Total 3 2 2" xfId="5880" xr:uid="{7DB746A2-316F-4EE0-9171-C63C7D31E25D}"/>
    <cellStyle name="Total 3 2 3" xfId="5881" xr:uid="{2008D307-C14F-4ADA-9F7C-4F6E639EE73D}"/>
    <cellStyle name="Total 3 3" xfId="5882" xr:uid="{A2B5E78E-7EA6-42EA-A506-2AE71CF6AA42}"/>
    <cellStyle name="Total 3 3 2" xfId="5883" xr:uid="{DC848F84-F1BC-4ECD-A331-2162AFA3B2D1}"/>
    <cellStyle name="Total 3 4" xfId="5884" xr:uid="{AA4570B9-534C-4C78-8CA3-7A9268D6E261}"/>
    <cellStyle name="Total 4" xfId="5870" xr:uid="{873B63D9-087E-4A5B-89AB-99A8499CD133}"/>
    <cellStyle name="Totale 2" xfId="5885" xr:uid="{2E239C19-735C-4942-BD18-F7FF20A4A959}"/>
    <cellStyle name="Totale 2 10" xfId="19246" xr:uid="{64CC57D0-45AD-43C1-9943-7F2B3995830C}"/>
    <cellStyle name="Totale 2 2" xfId="5886" xr:uid="{220488AA-3154-47F6-A50B-27EC66ED4ED9}"/>
    <cellStyle name="Totale 2 2 2" xfId="5887" xr:uid="{27F1C04A-3B7B-4A6B-A01F-D77ECC31F9E7}"/>
    <cellStyle name="Totale 2 2 3" xfId="5888" xr:uid="{0367615D-95DE-4D03-80B8-1C59E24BB16A}"/>
    <cellStyle name="Totale 2 2 4" xfId="11386" xr:uid="{26A6877F-3A13-49E8-BE48-0DBB9C2B10E1}"/>
    <cellStyle name="Totale 2 2 4 2" xfId="18357" xr:uid="{6FF40DE5-0D89-49DC-8253-EE8200307B34}"/>
    <cellStyle name="Totale 2 2 4 2 2" xfId="30722" xr:uid="{5659D3D8-C77D-4C5E-A268-51038AA9CE39}"/>
    <cellStyle name="Totale 2 2 4 3" xfId="24100" xr:uid="{F226368A-3CC5-4261-B969-F41C258B9CDE}"/>
    <cellStyle name="Totale 2 2 5" xfId="11170" xr:uid="{974B04D7-C2F0-4300-B7A9-84E3DF07F9A5}"/>
    <cellStyle name="Totale 2 2 5 2" xfId="18208" xr:uid="{F28EF718-30CB-4627-AFF8-7965BAD76FFF}"/>
    <cellStyle name="Totale 2 2 5 2 2" xfId="30577" xr:uid="{5B965180-4F40-4FB4-9E75-04299821F6CC}"/>
    <cellStyle name="Totale 2 2 5 3" xfId="23905" xr:uid="{37FC0B4B-42EA-4677-8186-F48141409938}"/>
    <cellStyle name="Totale 2 2 6" xfId="13303" xr:uid="{470D7E92-7734-4B65-91AA-FF3AEFF57816}"/>
    <cellStyle name="Totale 2 2 6 2" xfId="25992" xr:uid="{2367D717-8A89-4CB6-90C4-382CC2E9A5B6}"/>
    <cellStyle name="Totale 2 2 7" xfId="19247" xr:uid="{CE7B2D37-571A-4FDC-A764-FD3A8AF8158D}"/>
    <cellStyle name="Totale 2 3" xfId="5889" xr:uid="{59107D84-1301-4772-A285-F3B08096D9F6}"/>
    <cellStyle name="Totale 2 3 2" xfId="5890" xr:uid="{936F2ED4-5218-4185-A577-6A5924BE463F}"/>
    <cellStyle name="Totale 2 4" xfId="5891" xr:uid="{01BB70B9-502C-4D3E-9D29-DA2A1C231A98}"/>
    <cellStyle name="Totale 2 5" xfId="5892" xr:uid="{CBBA8CE2-BA7F-4560-AD40-898E40A0CA8B}"/>
    <cellStyle name="Totale 2 6" xfId="6017" xr:uid="{1904B83E-1337-4BA8-B2D5-189B5946F0A2}"/>
    <cellStyle name="Totale 2 6 2" xfId="11500" xr:uid="{9734B56D-4837-45B6-9629-49627727AEB9}"/>
    <cellStyle name="Totale 2 6 2 2" xfId="18456" xr:uid="{12589DB7-A1DF-4F79-9D65-C3FABAA512E8}"/>
    <cellStyle name="Totale 2 6 2 2 2" xfId="30821" xr:uid="{805D962E-3E90-494B-A366-B9BAD47455BB}"/>
    <cellStyle name="Totale 2 6 2 3" xfId="24201" xr:uid="{ECCD9D64-021D-4A46-BEF7-92DFC9D92E78}"/>
    <cellStyle name="Totale 2 6 3" xfId="11226" xr:uid="{601FBCA8-1E02-448A-879A-759C15107708}"/>
    <cellStyle name="Totale 2 6 3 2" xfId="18244" xr:uid="{C9B66F73-A7D1-407D-A598-0873834227F8}"/>
    <cellStyle name="Totale 2 6 3 2 2" xfId="30613" xr:uid="{F1B9F1E5-10AA-4079-A37D-F21B036834B7}"/>
    <cellStyle name="Totale 2 6 3 3" xfId="23953" xr:uid="{212BC0C8-0D9C-419E-B7B6-ED8FB4D9F91D}"/>
    <cellStyle name="Totale 2 6 4" xfId="13376" xr:uid="{4967CAED-EA18-4612-A5FD-3448A8A4D340}"/>
    <cellStyle name="Totale 2 6 4 2" xfId="26062" xr:uid="{E9AE565B-00E5-42BE-915F-EB3664FD7CDB}"/>
    <cellStyle name="Totale 2 6 5" xfId="19252" xr:uid="{1EF843D7-D373-4F45-AE74-1F43B62D1DF9}"/>
    <cellStyle name="Totale 2 7" xfId="11385" xr:uid="{CF3DC219-0860-4C0D-9CD2-8759B046E10C}"/>
    <cellStyle name="Totale 2 7 2" xfId="18356" xr:uid="{25F7F61E-BB03-4D1D-A8B6-4BC0B897033F}"/>
    <cellStyle name="Totale 2 7 2 2" xfId="30721" xr:uid="{86BCB598-82FC-4FB3-A39A-9116A6979B9E}"/>
    <cellStyle name="Totale 2 7 3" xfId="24099" xr:uid="{9582E2BB-5C3D-4A0B-8843-8FAB2301A71E}"/>
    <cellStyle name="Totale 2 8" xfId="11169" xr:uid="{69A25B8B-4259-49E0-B9A7-13CBF19FA33F}"/>
    <cellStyle name="Totale 2 8 2" xfId="18207" xr:uid="{156DBFDB-497F-495B-9445-BDEB4791823D}"/>
    <cellStyle name="Totale 2 8 2 2" xfId="30576" xr:uid="{09F8B21C-07B7-4656-AA16-D830B181F46D}"/>
    <cellStyle name="Totale 2 8 3" xfId="23904" xr:uid="{91CA05BB-D6E3-4351-AD04-64E7445FC60B}"/>
    <cellStyle name="Totale 2 9" xfId="13302" xr:uid="{EC5C1088-99F9-48A7-88D1-3F5E196E381A}"/>
    <cellStyle name="Totale 2 9 2" xfId="25991" xr:uid="{385B2162-72F3-4433-86FC-3F2B1E6C0AB2}"/>
    <cellStyle name="Tusental (0)_!!!GO" xfId="5893" xr:uid="{ACEEE066-20B1-436B-A2E1-F5D9DEA3995B}"/>
    <cellStyle name="Tusental_pldt" xfId="5894" xr:uid="{A0853ED9-7DAF-4AAD-A7F2-E511FA670C47}"/>
    <cellStyle name="Undefiniert" xfId="5895" xr:uid="{2A309ED4-702D-444F-981F-3D00D32FC802}"/>
    <cellStyle name="Unit" xfId="5896" xr:uid="{B3DA4A1A-D387-4A01-8C75-CAD17FF4F24C}"/>
    <cellStyle name="Unprot" xfId="5897" xr:uid="{73E24042-4C84-44A1-90C8-10BF7F56A6BF}"/>
    <cellStyle name="Unprot$" xfId="5898" xr:uid="{1012C4DD-F5ED-4B6A-87C5-0D96841EE277}"/>
    <cellStyle name="Unprot_F3 FY - Gross Profit analysis rev1" xfId="5899" xr:uid="{B144881D-646E-43A0-A0B3-E12586B7C077}"/>
    <cellStyle name="Unprotect" xfId="5900" xr:uid="{BB332B49-EE3D-4AFA-A95A-D6112CB4A9F1}"/>
    <cellStyle name="Update" xfId="5901" xr:uid="{5197B388-5AC8-497A-83C8-479139DB0ECC}"/>
    <cellStyle name="User_Defined_H" xfId="5902" xr:uid="{94A19707-3D49-45A6-8E8F-9002CB5E055A}"/>
    <cellStyle name="Val(1)" xfId="5903" xr:uid="{58D75423-BB36-4687-A0F7-2C150B9D4865}"/>
    <cellStyle name="Valore non valido 2" xfId="5904" xr:uid="{4D9F8985-4EAD-4E2A-A288-92912271776D}"/>
    <cellStyle name="Valore non valido 2 2" xfId="5905" xr:uid="{D8FEEC52-1A17-4DEF-9527-A61D2BD598B6}"/>
    <cellStyle name="Valore non valido 2 2 2" xfId="5906" xr:uid="{6FF532FA-9441-4387-8AD7-1C0F9FBEA628}"/>
    <cellStyle name="Valore non valido 2 2 3" xfId="5907" xr:uid="{3FB1F05B-BC36-4793-9AA6-95D3FE9E80E9}"/>
    <cellStyle name="Valore non valido 2 3" xfId="5908" xr:uid="{3C1325E6-9032-4B63-A08B-218E1DFBC5D3}"/>
    <cellStyle name="Valore non valido 2 3 2" xfId="5909" xr:uid="{CEB11E05-EF97-45FC-879E-3F0A670DFCD6}"/>
    <cellStyle name="Valore non valido 2 4" xfId="5910" xr:uid="{05A937F7-F6DE-4475-A1F1-B36D9F597F5E}"/>
    <cellStyle name="Valore non valido 2 5" xfId="5911" xr:uid="{18E717C1-A53F-425D-A00E-DC39F30B7AA8}"/>
    <cellStyle name="Valore non valido 2 6" xfId="6000" xr:uid="{07667831-8D58-444F-89DD-5A0E1870B65C}"/>
    <cellStyle name="Valore valido 2" xfId="5912" xr:uid="{060A9DA1-2EFE-49D9-AF1A-80FE9213C36E}"/>
    <cellStyle name="Valore valido 2 2" xfId="5913" xr:uid="{DC2929B0-948C-48A1-AA70-2F752E9A1F6A}"/>
    <cellStyle name="Valore valido 2 2 2" xfId="5914" xr:uid="{5ADE1A33-AB8D-4B3C-9B53-9039AD029132}"/>
    <cellStyle name="Valore valido 2 2 3" xfId="5915" xr:uid="{4817E37F-26EB-46E4-B141-933E2708BBC4}"/>
    <cellStyle name="Valore valido 2 3" xfId="5916" xr:uid="{E2C10BB9-CE33-45FD-92B2-8B627CEEB37B}"/>
    <cellStyle name="Valore valido 2 3 2" xfId="5917" xr:uid="{284696C4-A910-49DC-A74A-1B460D48E139}"/>
    <cellStyle name="Valore valido 2 4" xfId="5918" xr:uid="{584C3691-907B-4DAF-9DEE-C02A4B79F001}"/>
    <cellStyle name="Valore valido 2 5" xfId="5919" xr:uid="{2756D05B-B687-4ECC-A5D1-F355054D57A8}"/>
    <cellStyle name="Valore valido 2 6" xfId="6003" xr:uid="{7BC8FC15-33DA-4F64-8F05-369035EB7288}"/>
    <cellStyle name="Valore valido 3" xfId="6019" xr:uid="{07A802BA-8315-4FFE-A5E9-DD83B58723FE}"/>
    <cellStyle name="Val⏵ta_ONPROVMAR2001" xfId="5920" xr:uid="{5FBD4158-1D0F-4DA4-9E1C-91CE70D552E7}"/>
    <cellStyle name="Valuta (0)" xfId="5921" xr:uid="{1C342E4A-1198-462D-BB6A-D1EBBFCC1EBD}"/>
    <cellStyle name="Valuta 2" xfId="5922" xr:uid="{95F9718F-BD07-4C7B-B800-79CC7991EFA8}"/>
    <cellStyle name="Valuta 2 2" xfId="5923" xr:uid="{96607653-1FDB-4C43-B71A-3C29726A64FA}"/>
    <cellStyle name="Valuta 2 2 2" xfId="5924" xr:uid="{1839C20C-C0D1-4D00-A891-A5F782EC3A91}"/>
    <cellStyle name="Valuta 2 2 3" xfId="5925" xr:uid="{6BBEF9F9-A5E0-41C2-AD27-6DAC6E333973}"/>
    <cellStyle name="Valuta 2 2 4" xfId="5926" xr:uid="{A4FE4C6C-DD0C-43CF-A29B-298B251AFA31}"/>
    <cellStyle name="Valuta 2 2 4 2" xfId="11271" xr:uid="{0BA98BE1-9702-440C-A400-0244332BF439}"/>
    <cellStyle name="Valuta 2 2 4 2 2" xfId="18264" xr:uid="{20DA1ED8-FEBD-4216-B1C2-DD81011E8B23}"/>
    <cellStyle name="Valuta 2 2 4 2 2 2" xfId="19107" xr:uid="{30CF7EF8-D459-4EDF-A90E-AC9E8DC042A5}"/>
    <cellStyle name="Valuta 2 2 4 2 3" xfId="19058" xr:uid="{65521902-58ED-478E-A2BF-C91770800EBC}"/>
    <cellStyle name="Valuta 2 2 4 3" xfId="13626" xr:uid="{E299DA25-944B-43A5-A69C-7C7791740BF2}"/>
    <cellStyle name="Valuta 2 2 4 3 2" xfId="19085" xr:uid="{57C4284C-7E78-4CE8-B481-C2B1BC321617}"/>
    <cellStyle name="Valuta 2 2 4 4" xfId="19023" xr:uid="{6FFD0F2D-FB33-4C48-BD63-1EE4670FE742}"/>
    <cellStyle name="Valuta 2 3" xfId="5927" xr:uid="{9AAB272F-BE35-4BB1-B3BD-BBA6C4D5D372}"/>
    <cellStyle name="Valuta 2 4" xfId="5928" xr:uid="{4CBFCF7D-716F-4675-A558-BD6C62C0B57D}"/>
    <cellStyle name="Valuta 2 5" xfId="5929" xr:uid="{1741032C-5C4D-411B-A5E5-899DB6E15B05}"/>
    <cellStyle name="Valuta 2 5 2" xfId="11274" xr:uid="{DCE4D31E-1770-4D0A-8E7B-8FE1965B7786}"/>
    <cellStyle name="Valuta 2 5 2 2" xfId="18266" xr:uid="{196DA594-3F38-4F3F-9C53-24E2ADB18458}"/>
    <cellStyle name="Valuta 2 5 2 2 2" xfId="19108" xr:uid="{78AAF537-7F1B-4D7B-AF5F-9596CB7178A8}"/>
    <cellStyle name="Valuta 2 5 2 3" xfId="19059" xr:uid="{6050A393-64CB-48F0-A6AC-BF45D85EC45A}"/>
    <cellStyle name="Valuta 2 5 3" xfId="13627" xr:uid="{7F79345C-30C5-4A70-9DB5-421D63CA371C}"/>
    <cellStyle name="Valuta 2 5 3 2" xfId="19086" xr:uid="{A0124895-7C02-4BAE-A6C8-D7AEE4A78144}"/>
    <cellStyle name="Valuta 2 5 4" xfId="19024" xr:uid="{5D5AA67A-5D8D-45A1-80CC-C8F1BAE9D9A4}"/>
    <cellStyle name="Valuta 3" xfId="5930" xr:uid="{DF25E247-DC0F-40F6-8A1A-24AE84C6ED99}"/>
    <cellStyle name="Valuta 3 2" xfId="11275" xr:uid="{DEFEC3B8-0BDB-4889-95DD-85AE1A4D6D03}"/>
    <cellStyle name="Valuta 3 2 2" xfId="18267" xr:uid="{64189184-511C-496B-A862-F8A069247EE2}"/>
    <cellStyle name="Valuta 3 2 2 2" xfId="19109" xr:uid="{7A040B85-6B39-49D6-A2D0-B8CBB2020894}"/>
    <cellStyle name="Valuta 3 2 3" xfId="19060" xr:uid="{1E6444DA-4F8B-4DEC-8C7A-2062D0A0FEBD}"/>
    <cellStyle name="Valuta 3 3" xfId="13628" xr:uid="{6B5F3C07-D995-4ED5-9708-897E8537DDF4}"/>
    <cellStyle name="Valuta 3 3 2" xfId="19087" xr:uid="{96B99BE3-5B00-49AE-B14D-F46DF8659037}"/>
    <cellStyle name="Valuta 3 4" xfId="19025" xr:uid="{A15469FB-5F63-4830-A7C4-CB5EBEC8F1F2}"/>
    <cellStyle name="Valuta^budgiu.xls Grafico 4-1" xfId="5931" xr:uid="{EB17DAB3-7C65-47B7-9CE3-3BD7C03C99CF}"/>
    <cellStyle name="Valutⓡ_CHM417_ANALISI DEL CIN■12_PRESGiugnosI⛒_FPprolong(stock)C2" xfId="5932" xr:uid="{B95C617F-EF1F-4566-BA5E-319463674A97}"/>
    <cellStyle name="Vehicle_Benchmark" xfId="5933" xr:uid="{CB92CE28-608D-4804-8DEC-4CFC1A5C21DA}"/>
    <cellStyle name="Version_Header" xfId="5934" xr:uid="{0177210E-9520-483F-B325-DF94C758470C}"/>
    <cellStyle name="Vírgula 2" xfId="5935" xr:uid="{155A7E98-D53D-4EA4-93E0-FBDFAD06AF99}"/>
    <cellStyle name="Vírgula 2 2" xfId="5936" xr:uid="{059E2C1B-F4F2-4517-B6BF-65A862CC1D0F}"/>
    <cellStyle name="Vírgula 2 2 2" xfId="5937" xr:uid="{932415CE-5FA2-4E4B-B80F-5CA331F0B60B}"/>
    <cellStyle name="Vírgula 2 2 3" xfId="5938" xr:uid="{DA4ACB12-5C4B-4824-89FE-62E14FC21FEB}"/>
    <cellStyle name="Vírgula 2 3" xfId="5939" xr:uid="{2B671868-30D0-423B-B458-E24F4604F2E9}"/>
    <cellStyle name="Vírgula 2 4" xfId="5940" xr:uid="{BB8A5F18-1394-487D-BC64-84E4186B1EA1}"/>
    <cellStyle name="Vírgula 2 5" xfId="13471" xr:uid="{F17ABB90-0116-4639-99C9-5895DF6C8319}"/>
    <cellStyle name="Vírgula 2 5 2" xfId="19074" xr:uid="{D5D04B7A-8126-4E0F-B06A-4C876D6E65BF}"/>
    <cellStyle name="Vírgula 3" xfId="5941" xr:uid="{6F684FB9-6046-4676-B345-933103D3F2EC}"/>
    <cellStyle name="Vírgula 3 2" xfId="5942" xr:uid="{EE72F32A-9ADD-4D76-A7E2-AD75238B9AE8}"/>
    <cellStyle name="Vírgula 3 2 2" xfId="5943" xr:uid="{F7E542C9-92F1-4A9A-B3AE-9CF6C03ADF03}"/>
    <cellStyle name="Vírgula 3 2 3" xfId="5944" xr:uid="{B7C9641F-8BEB-4F4E-BF06-5ECA7B446620}"/>
    <cellStyle name="Vírgula 3 3" xfId="5945" xr:uid="{865E9690-5EAD-42ED-8F2D-F856D0E107C8}"/>
    <cellStyle name="Vírgula 3 4" xfId="5946" xr:uid="{484904C5-2BB0-447A-B482-93B641AE1381}"/>
    <cellStyle name="Volumes_Data" xfId="5947" xr:uid="{283D2F53-B2B3-4054-91F7-483040D69F8C}"/>
    <cellStyle name="Währung [0]_  D000104.T184316.KBS.DI.ENGINE" xfId="5948" xr:uid="{0D1B45BC-FCCD-4CF9-8748-0A598243009E}"/>
    <cellStyle name="Währung_  D000104.T184316.KBS.DI.ENGINE" xfId="5949" xr:uid="{112162E4-FDA5-4A97-B8C6-0D9FC63016C0}"/>
    <cellStyle name="Warning Text 2" xfId="5951" xr:uid="{07F5A6AB-3842-4B67-A6D5-617FC8E921E5}"/>
    <cellStyle name="Warning Text 3" xfId="5950" xr:uid="{EF58C064-2C64-4050-B832-180F2E69766C}"/>
    <cellStyle name="weekly" xfId="5952" xr:uid="{18611537-1A24-46F9-8655-0BBC5D698F1A}"/>
    <cellStyle name="wingdings" xfId="5953" xr:uid="{40110EA2-C645-4F71-8345-E5B166BE3EB4}"/>
    <cellStyle name="千位分隔 2" xfId="19106" xr:uid="{EA0EB070-4E3A-4078-959D-4905273B4B5A}"/>
    <cellStyle name="千位分隔 2 15" xfId="19041" xr:uid="{5DEA1FDB-01D4-40E1-A122-92BA74A0C975}"/>
    <cellStyle name="千位分隔_Sheet1" xfId="5954" xr:uid="{C8F770AB-75B8-49D5-B8EF-D9AA504CE16F}"/>
    <cellStyle name="常规 11" xfId="19089" xr:uid="{4ED2E608-474C-4C6F-977A-3857FBCFE5D9}"/>
    <cellStyle name="常规 19" xfId="19090" xr:uid="{003290D1-1302-42D7-8D58-023FE3B64A0D}"/>
    <cellStyle name="常规 2" xfId="19010" xr:uid="{11523A46-B88A-4E66-AE9A-142FAD3CC877}"/>
    <cellStyle name="常规 2 10" xfId="19088" xr:uid="{E78DE8F6-D5A8-4082-BF96-7F11AC909E4F}"/>
    <cellStyle name="常规 2 10 2" xfId="19112" xr:uid="{E23D6C08-029A-4F60-B90E-F9766DFB889F}"/>
    <cellStyle name="常规 2 12 2" xfId="19066" xr:uid="{AA59E22E-5822-4CE3-9DEE-D969B4D06781}"/>
    <cellStyle name="常规 2 2 2" xfId="19071" xr:uid="{93BAD627-5D97-4B75-B1A5-21B6768FD580}"/>
    <cellStyle name="常规 2 2 2 10 2" xfId="19111" xr:uid="{2F14C8AA-9196-405C-8C5C-28A03C41865F}"/>
    <cellStyle name="常规 2 2 2 19" xfId="19094" xr:uid="{0CD286E6-A43E-4533-8076-787255EEF3CD}"/>
    <cellStyle name="常规 2 2 2 2 2" xfId="19065" xr:uid="{407AA51F-CCB3-4B0D-9ACF-C764A9B4C9B5}"/>
    <cellStyle name="常规 2 2 2 6" xfId="19054" xr:uid="{143A3F74-1807-4D9C-AEB7-BD3A8F1CFAC2}"/>
    <cellStyle name="常规 2 2 2 9" xfId="5955" xr:uid="{EA37C7C3-0BE0-499F-9E2C-FF298F225479}"/>
    <cellStyle name="常规 2 2 2 9 2" xfId="5956" xr:uid="{D543273B-552E-4350-B16C-ED9567C3605F}"/>
    <cellStyle name="常规 2 2 2 9 2 2" xfId="5957" xr:uid="{7EA53BD0-F52D-4A33-8AC9-D2E4B538830D}"/>
    <cellStyle name="常规 2 2 2 9 2 3" xfId="5958" xr:uid="{70CC837E-FB3F-4EE1-8EA1-E00B2586664C}"/>
    <cellStyle name="常规 2 2 2 9 3" xfId="5959" xr:uid="{B57DAE13-0841-4603-B84A-4A3B42FBAEC7}"/>
    <cellStyle name="常规 2 2 2 9 3 2" xfId="5960" xr:uid="{202FF627-2C68-45F7-A058-D4F3AECCD15D}"/>
    <cellStyle name="常规 2 2 2 9 4" xfId="5961" xr:uid="{509E06AC-6AF1-4182-910F-46790D424C01}"/>
    <cellStyle name="常规 2 2 2 9 5" xfId="5962" xr:uid="{25395104-8413-476B-B1C2-AEF5E951C40B}"/>
    <cellStyle name="常规 2 2 2 9 6" xfId="19093" xr:uid="{E03925F2-4A01-4FE1-AF2C-A88E68D967FB}"/>
    <cellStyle name="常规_Volume Sales in Jan-Dec 2010" xfId="5963" xr:uid="{EFAB6DDF-010B-4691-A579-585CE53D17E7}"/>
    <cellStyle name="標準 11" xfId="5964" xr:uid="{CB2C9911-3701-42F6-9C63-999207E313CE}"/>
    <cellStyle name="標準 11 2" xfId="5965" xr:uid="{C1A91789-C1B4-4606-B784-6AC8F36A2C3A}"/>
    <cellStyle name="標準 11 2 2" xfId="5966" xr:uid="{A4F19984-5B7A-4070-BF13-9E6FC00D4A51}"/>
    <cellStyle name="標準 11 2 3" xfId="5967" xr:uid="{DF583979-B16F-4F32-8A67-59CD705A692F}"/>
    <cellStyle name="標準 11 3" xfId="5968" xr:uid="{ECF9E60C-4D08-463B-B60A-B7B18AE35E8C}"/>
    <cellStyle name="標準 11 3 2" xfId="5969" xr:uid="{922E4BDA-196C-4D30-9D4B-2166481C5AAA}"/>
    <cellStyle name="標準 11 4" xfId="5970" xr:uid="{760B56A3-FE2D-49AF-A869-C54BFE994DA0}"/>
    <cellStyle name="標準_Annex 5 RASIC Ignis Integration 02-09-23" xfId="5971" xr:uid="{EAAAA807-EB63-4A45-8B7B-3E11C7BE486A}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E3792B-270E-4004-92E7-72DE1DA76447}" autoFormatId="16" applyNumberFormats="0" applyBorderFormats="0" applyFontFormats="0" applyPatternFormats="0" applyAlignmentFormats="0" applyWidthHeightFormats="0">
  <queryTableRefresh nextId="60">
    <queryTableFields count="59">
      <queryTableField id="1" name="PERIOD NEW" tableColumnId="1"/>
      <queryTableField id="2" name="SEGMENT" tableColumnId="2"/>
      <queryTableField id="3" name="PERIOD" tableColumnId="3"/>
      <queryTableField id="4" name="CODE" tableColumnId="4"/>
      <queryTableField id="5" name="SUBCODE" tableColumnId="5"/>
      <queryTableField id="6" name="CUSTOMER" tableColumnId="6"/>
      <queryTableField id="7" name="CUSTOMER MERGE" tableColumnId="7"/>
      <queryTableField id="8" name="CHANNEL (LEV3)" tableColumnId="8"/>
      <queryTableField id="9" name="CHANNEL MERGE (LEV2)" tableColumnId="9"/>
      <queryTableField id="10" name="SUB CHANNEL (LEV4)" tableColumnId="10"/>
      <queryTableField id="11" name="CAPTIVITY (LEV1)" tableColumnId="11"/>
      <queryTableField id="12" name="REGION DESTINATION" tableColumnId="12"/>
      <queryTableField id="13" name="REGION INVOICE" tableColumnId="13"/>
      <queryTableField id="14" name="APPLICATION" tableColumnId="14"/>
      <queryTableField id="15" name="SUB APPLICATION" tableColumnId="15"/>
      <queryTableField id="16" name="PRODUCT LINE" tableColumnId="16"/>
      <queryTableField id="17" name="VEHICLE LINE" tableColumnId="17"/>
      <queryTableField id="18" name="MACRO FAMILY" tableColumnId="18"/>
      <queryTableField id="19" name="FAMILY" tableColumnId="19"/>
      <queryTableField id="20" name="PRODUCT" tableColumnId="20"/>
      <queryTableField id="21" name="PLANT" tableColumnId="21"/>
      <queryTableField id="22" name="COUNTRY OF SALES" tableColumnId="22"/>
      <queryTableField id="23" name="LEGAL ENTITY" tableColumnId="23"/>
      <queryTableField id="24" name="BMP" tableColumnId="24"/>
      <queryTableField id="25" name="HOMOLOGATION" tableColumnId="25"/>
      <queryTableField id="26" name="THIRDS TYPE" tableColumnId="26"/>
      <queryTableField id="27" name="FUEL" tableColumnId="27"/>
      <queryTableField id="28" name="POWERNODE" tableColumnId="28"/>
      <queryTableField id="29" name="PN_x000a_ALLESTIMENTO" tableColumnId="29"/>
      <queryTableField id="30" name="NEW SUBREGION level 1" tableColumnId="30"/>
      <queryTableField id="31" name="AMS PERIMETER" tableColumnId="31"/>
      <queryTableField id="32" name="NOTE" tableColumnId="32"/>
      <queryTableField id="33" name="UNITS" tableColumnId="33"/>
      <queryTableField id="34" name="TN" tableColumnId="34"/>
      <queryTableField id="35" name="COGS" tableColumnId="35"/>
      <queryTableField id="36" name="VCE8" tableColumnId="36"/>
      <queryTableField id="37" name="SGM" tableColumnId="37"/>
      <queryTableField id="38" name="VAR 1" tableColumnId="38"/>
      <queryTableField id="39" name="VAR 2" tableColumnId="39"/>
      <queryTableField id="40" name="VAR TOT" tableColumnId="40"/>
      <queryTableField id="41" name="AGM" tableColumnId="41"/>
      <queryTableField id="42" name="TYPE" tableColumnId="42"/>
      <queryTableField id="43" name="CUSTOMER_GROUP" tableColumnId="43"/>
      <queryTableField id="44" name="Accountability 1" tableColumnId="44"/>
      <queryTableField id="45" name="Accountability 2" tableColumnId="45"/>
      <queryTableField id="46" name="Accountability 3" tableColumnId="46"/>
      <queryTableField id="47" name="Accountability 4" tableColumnId="47"/>
      <queryTableField id="48" name="Accountability 5" tableColumnId="48"/>
      <queryTableField id="49" name="TARGET VOL/MIX THIRDS 6,1" tableColumnId="49"/>
      <queryTableField id="50" name="TARGET VOL/MIX IVECO 3,9" tableColumnId="50"/>
      <queryTableField id="51" name="TARGET PRICE APAC 0,450" tableColumnId="51"/>
      <queryTableField id="52" name="Price Dealers Emea 1,2" tableColumnId="52"/>
      <queryTableField id="53" name="Price CNH EU 2" tableColumnId="53"/>
      <queryTableField id="54" name="IDV 2" tableColumnId="54"/>
      <queryTableField id="55" name="Price OFF 0,8" tableColumnId="55"/>
      <queryTableField id="56" name="Price ON 1" tableColumnId="56"/>
      <queryTableField id="57" name="Price LATAM 3,5" tableColumnId="57"/>
      <queryTableField id="58" name="GM+TARGET" tableColumnId="58"/>
      <queryTableField id="59" name="NS + TARGET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B5993-4108-4CC8-A64C-CDD7478ECB8D}" name="Table2_1" displayName="Table2_1" ref="A1:BG790" tableType="queryTable" totalsRowShown="0">
  <autoFilter ref="A1:BG790" xr:uid="{4DDB5993-4108-4CC8-A64C-CDD7478ECB8D}"/>
  <tableColumns count="59">
    <tableColumn id="1" xr3:uid="{D4BE267D-C3A3-4D30-A43B-06D3FD7CD79B}" uniqueName="1" name="PERIOD NEW" queryTableFieldId="1"/>
    <tableColumn id="2" xr3:uid="{5CB76461-98AE-4480-B01F-DC8D664FCA3D}" uniqueName="2" name="SEGMENT" queryTableFieldId="2" dataDxfId="30"/>
    <tableColumn id="3" xr3:uid="{625AB418-4F17-437B-B0A2-459C6A9D3BF3}" uniqueName="3" name="PERIOD" queryTableFieldId="3" dataDxfId="29"/>
    <tableColumn id="4" xr3:uid="{C6327372-2CCE-42B7-9D64-DFB8A7D2AF99}" uniqueName="4" name="CODE" queryTableFieldId="4"/>
    <tableColumn id="5" xr3:uid="{211486D5-0FBD-465B-B45A-CB9907105F5D}" uniqueName="5" name="SUBCODE" queryTableFieldId="5"/>
    <tableColumn id="6" xr3:uid="{6FC803C5-30FA-49F9-A1A9-FA6DFD5039A5}" uniqueName="6" name="CUSTOMER" queryTableFieldId="6" dataDxfId="28"/>
    <tableColumn id="7" xr3:uid="{82F38E60-459A-49AF-9F6D-40F111950998}" uniqueName="7" name="CUSTOMER MERGE" queryTableFieldId="7" dataDxfId="27"/>
    <tableColumn id="8" xr3:uid="{034EE75D-809D-4559-99C3-DEEAC38036BD}" uniqueName="8" name="CHANNEL (LEV3)" queryTableFieldId="8" dataDxfId="26"/>
    <tableColumn id="9" xr3:uid="{8C1B97F4-607A-4967-B5DA-EF256565BCFA}" uniqueName="9" name="CHANNEL MERGE (LEV2)" queryTableFieldId="9" dataDxfId="25"/>
    <tableColumn id="10" xr3:uid="{3F5B185D-4E55-4B6D-9460-8D0C3B9E61B4}" uniqueName="10" name="SUB CHANNEL (LEV4)" queryTableFieldId="10" dataDxfId="24"/>
    <tableColumn id="11" xr3:uid="{0296259B-A090-4D30-8F6E-22E894A36844}" uniqueName="11" name="CAPTIVITY (LEV1)" queryTableFieldId="11" dataDxfId="23"/>
    <tableColumn id="12" xr3:uid="{0C66366E-5250-4CAB-B7C8-D1BAE5AD0599}" uniqueName="12" name="REGION DESTINATION" queryTableFieldId="12" dataDxfId="22"/>
    <tableColumn id="13" xr3:uid="{4BE40ABC-C5DD-4B01-9FC0-E0DA083ABCEA}" uniqueName="13" name="REGION INVOICE" queryTableFieldId="13" dataDxfId="21"/>
    <tableColumn id="14" xr3:uid="{CFD3A0C2-BD52-40CA-AD9F-89EEEF9BB0D8}" uniqueName="14" name="APPLICATION" queryTableFieldId="14" dataDxfId="20"/>
    <tableColumn id="15" xr3:uid="{0FEAF571-6BA9-4FD1-BF13-A180E5D6435F}" uniqueName="15" name="SUB APPLICATION" queryTableFieldId="15" dataDxfId="19"/>
    <tableColumn id="16" xr3:uid="{C8A4974D-FB43-4B07-BCBF-3B977FA11E2F}" uniqueName="16" name="PRODUCT LINE" queryTableFieldId="16"/>
    <tableColumn id="17" xr3:uid="{777B9982-4FEC-4C46-9A2E-D86E51B8DC51}" uniqueName="17" name="VEHICLE LINE" queryTableFieldId="17"/>
    <tableColumn id="18" xr3:uid="{7E8D8CAB-9ACA-4964-994D-ACC83AEBF15A}" uniqueName="18" name="MACRO FAMILY" queryTableFieldId="18" dataDxfId="18"/>
    <tableColumn id="19" xr3:uid="{92DC7B4C-56F4-4951-A0E9-F9C0EA892DB8}" uniqueName="19" name="FAMILY" queryTableFieldId="19" dataDxfId="17"/>
    <tableColumn id="20" xr3:uid="{934792C9-A2F3-48D1-8A9C-5FF1A4D9BD02}" uniqueName="20" name="PRODUCT" queryTableFieldId="20" dataDxfId="16"/>
    <tableColumn id="21" xr3:uid="{E062BE47-F44C-406D-8DFB-F52D4DE521EA}" uniqueName="21" name="PLANT" queryTableFieldId="21" dataDxfId="15"/>
    <tableColumn id="22" xr3:uid="{F3F06D04-CEFE-4D6A-82A9-8A4D78538451}" uniqueName="22" name="COUNTRY OF SALES" queryTableFieldId="22" dataDxfId="14"/>
    <tableColumn id="23" xr3:uid="{A5E0BD52-64FF-4842-B6EA-B87163EF8DB2}" uniqueName="23" name="LEGAL ENTITY" queryTableFieldId="23" dataDxfId="13"/>
    <tableColumn id="24" xr3:uid="{1F656FD9-F0B6-4BE0-AE75-989FAC3FEEA5}" uniqueName="24" name="BMP" queryTableFieldId="24" dataDxfId="12"/>
    <tableColumn id="25" xr3:uid="{5E7A52A4-53F3-47E7-BE37-82A94A7B7892}" uniqueName="25" name="HOMOLOGATION" queryTableFieldId="25" dataDxfId="11"/>
    <tableColumn id="26" xr3:uid="{0811659E-9B6F-47E0-8DA7-5456B761535C}" uniqueName="26" name="THIRDS TYPE" queryTableFieldId="26"/>
    <tableColumn id="27" xr3:uid="{6C5341AC-5EB7-40DA-AFBC-54ECE0B41043}" uniqueName="27" name="FUEL" queryTableFieldId="27" dataDxfId="10"/>
    <tableColumn id="28" xr3:uid="{4045CEB7-9E66-48FC-9571-D2DDBB9386F3}" uniqueName="28" name="POWERNODE" queryTableFieldId="28" dataDxfId="9"/>
    <tableColumn id="29" xr3:uid="{660BCB2E-D1FC-4C61-846F-00261BB1ED63}" uniqueName="29" name="PN_x000a_ALLESTIMENTO" queryTableFieldId="29" dataDxfId="8"/>
    <tableColumn id="30" xr3:uid="{BD5B6F22-CC68-4235-BB06-A167FA448E2A}" uniqueName="30" name="NEW SUBREGION level 1" queryTableFieldId="30" dataDxfId="7"/>
    <tableColumn id="31" xr3:uid="{FA941353-9FCB-4FE8-AA5C-57045AB6E21C}" uniqueName="31" name="AMS PERIMETER" queryTableFieldId="31"/>
    <tableColumn id="32" xr3:uid="{3E535929-3111-47E2-8B3F-4F49CF898B1E}" uniqueName="32" name="NOTE" queryTableFieldId="32"/>
    <tableColumn id="33" xr3:uid="{2220F92D-893D-4B97-8964-EEA81CFCAD4A}" uniqueName="33" name="UNITS" queryTableFieldId="33"/>
    <tableColumn id="34" xr3:uid="{6DDF80C4-7482-4A60-ABB5-A075D0DE443A}" uniqueName="34" name="TN" queryTableFieldId="34"/>
    <tableColumn id="35" xr3:uid="{5C235223-7931-4F71-A839-07653E608C47}" uniqueName="35" name="COGS" queryTableFieldId="35"/>
    <tableColumn id="36" xr3:uid="{2DD23DD6-7A48-467D-821B-77AD9EFE303C}" uniqueName="36" name="VCE8" queryTableFieldId="36"/>
    <tableColumn id="37" xr3:uid="{ABB53F0B-B08F-4BC8-B23C-8EAC81C22311}" uniqueName="37" name="SGM" queryTableFieldId="37"/>
    <tableColumn id="38" xr3:uid="{5BFC2A9D-3C55-4345-A7C6-825617DB902D}" uniqueName="38" name="VAR 1" queryTableFieldId="38"/>
    <tableColumn id="39" xr3:uid="{57AA1545-4F6E-4C1D-8D14-6F773B1A1FE6}" uniqueName="39" name="VAR 2" queryTableFieldId="39"/>
    <tableColumn id="40" xr3:uid="{80E3A693-FF6D-4DEA-988C-FF1467B1C012}" uniqueName="40" name="VAR TOT" queryTableFieldId="40"/>
    <tableColumn id="41" xr3:uid="{8C31569B-897C-461D-85AF-798E02086D36}" uniqueName="41" name="AGM" queryTableFieldId="41"/>
    <tableColumn id="42" xr3:uid="{A2103D1A-D451-41F9-AC93-0912CDC3F275}" uniqueName="42" name="TYPE" queryTableFieldId="42" dataDxfId="6"/>
    <tableColumn id="43" xr3:uid="{68EDEECF-11FA-4627-A2B4-F2AB17467F3C}" uniqueName="43" name="CUSTOMER_GROUP" queryTableFieldId="43" dataDxfId="5"/>
    <tableColumn id="44" xr3:uid="{0D110F59-4B28-4F94-A6B5-80F31A44721F}" uniqueName="44" name="Accountability 1" queryTableFieldId="44" dataDxfId="4"/>
    <tableColumn id="45" xr3:uid="{44E08A26-689A-4B6B-B324-7E9E599D7D34}" uniqueName="45" name="Accountability 2" queryTableFieldId="45" dataDxfId="3"/>
    <tableColumn id="46" xr3:uid="{8B4EC34B-980D-4EC4-8B29-CE5DB2195076}" uniqueName="46" name="Accountability 3" queryTableFieldId="46" dataDxfId="2"/>
    <tableColumn id="47" xr3:uid="{7EA6032F-2C13-493D-97BF-D6491AC27895}" uniqueName="47" name="Accountability 4" queryTableFieldId="47" dataDxfId="1"/>
    <tableColumn id="48" xr3:uid="{916E4AE1-7A26-4CF7-BD10-02F5FE98BB18}" uniqueName="48" name="Accountability 5" queryTableFieldId="48" dataDxfId="0"/>
    <tableColumn id="49" xr3:uid="{005F4AD3-E75A-4A7C-AE03-D8A7A5E2E730}" uniqueName="49" name="TARGET VOL/MIX THIRDS 6,1" queryTableFieldId="49"/>
    <tableColumn id="50" xr3:uid="{8BA3CEDA-0CA0-471E-892B-1F31DAAA16C4}" uniqueName="50" name="TARGET VOL/MIX IVECO 3,9" queryTableFieldId="50"/>
    <tableColumn id="51" xr3:uid="{9C8317AC-A4C3-4BE8-96B2-F82D8270774F}" uniqueName="51" name="TARGET PRICE APAC 0,450" queryTableFieldId="51"/>
    <tableColumn id="52" xr3:uid="{6400AEB5-D0AD-48E6-9966-4243EF31C187}" uniqueName="52" name="Price Dealers Emea 1,2" queryTableFieldId="52"/>
    <tableColumn id="53" xr3:uid="{907801BF-054A-4AA6-9DDB-8AF5D1460C50}" uniqueName="53" name="Price CNH EU 2" queryTableFieldId="53"/>
    <tableColumn id="54" xr3:uid="{24A8231C-0511-46F7-A352-2259EE1B2325}" uniqueName="54" name="IDV 2" queryTableFieldId="54"/>
    <tableColumn id="55" xr3:uid="{F0CE6549-7893-44D5-BC90-E2770FC02806}" uniqueName="55" name="Price OFF 0,8" queryTableFieldId="55"/>
    <tableColumn id="56" xr3:uid="{4E1DAF2F-D8C3-420F-A997-2281E092FEC9}" uniqueName="56" name="Price ON 1" queryTableFieldId="56"/>
    <tableColumn id="57" xr3:uid="{53DE23B5-D028-46DB-955E-FB7EAF5CADA6}" uniqueName="57" name="Price LATAM 3,5" queryTableFieldId="57"/>
    <tableColumn id="58" xr3:uid="{BD76A518-5D7A-4AF2-BE42-A8EC56077027}" uniqueName="58" name="GM+TARGET" queryTableFieldId="58"/>
    <tableColumn id="59" xr3:uid="{8A3AD469-A5DD-4D2A-9F8F-51525CBEE564}" uniqueName="59" name="NS + TARGET" queryTableFieldId="5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34AB-A089-40CA-8279-A2C5F740A787}">
  <dimension ref="A1:BG790"/>
  <sheetViews>
    <sheetView tabSelected="1" workbookViewId="0">
      <selection activeCell="A2" sqref="A2"/>
    </sheetView>
  </sheetViews>
  <sheetFormatPr defaultRowHeight="14.5"/>
  <cols>
    <col min="1" max="1" width="14.1796875" bestFit="1" customWidth="1"/>
    <col min="2" max="2" width="11.7265625" bestFit="1" customWidth="1"/>
    <col min="3" max="3" width="9.54296875" bestFit="1" customWidth="1"/>
    <col min="4" max="4" width="7.90625" bestFit="1" customWidth="1"/>
    <col min="5" max="5" width="11.26953125" bestFit="1" customWidth="1"/>
    <col min="6" max="6" width="37.1796875" bestFit="1" customWidth="1"/>
    <col min="7" max="7" width="27.90625" bestFit="1" customWidth="1"/>
    <col min="8" max="8" width="17.1796875" bestFit="1" customWidth="1"/>
    <col min="9" max="9" width="24" bestFit="1" customWidth="1"/>
    <col min="10" max="10" width="21.08984375" bestFit="1" customWidth="1"/>
    <col min="11" max="11" width="17.81640625" bestFit="1" customWidth="1"/>
    <col min="12" max="12" width="22.08984375" bestFit="1" customWidth="1"/>
    <col min="13" max="13" width="17.54296875" bestFit="1" customWidth="1"/>
    <col min="14" max="14" width="14.54296875" bestFit="1" customWidth="1"/>
    <col min="15" max="15" width="18.54296875" bestFit="1" customWidth="1"/>
    <col min="16" max="16" width="15.6328125" bestFit="1" customWidth="1"/>
    <col min="17" max="17" width="14.1796875" bestFit="1" customWidth="1"/>
    <col min="18" max="18" width="16.7265625" bestFit="1" customWidth="1"/>
    <col min="19" max="19" width="9.6328125" bestFit="1" customWidth="1"/>
    <col min="20" max="20" width="11.453125" bestFit="1" customWidth="1"/>
    <col min="21" max="21" width="19.7265625" bestFit="1" customWidth="1"/>
    <col min="22" max="22" width="19.90625" bestFit="1" customWidth="1"/>
    <col min="23" max="23" width="17.81640625" bestFit="1" customWidth="1"/>
    <col min="24" max="24" width="8.36328125" bestFit="1" customWidth="1"/>
    <col min="25" max="25" width="18.08984375" bestFit="1" customWidth="1"/>
    <col min="26" max="26" width="13.7265625" bestFit="1" customWidth="1"/>
    <col min="27" max="27" width="7.36328125" bestFit="1" customWidth="1"/>
    <col min="28" max="28" width="14.54296875" bestFit="1" customWidth="1"/>
    <col min="29" max="29" width="37.08984375" bestFit="1" customWidth="1"/>
    <col min="30" max="30" width="24.36328125" bestFit="1" customWidth="1"/>
    <col min="31" max="31" width="17.1796875" bestFit="1" customWidth="1"/>
    <col min="32" max="32" width="31.6328125" bestFit="1" customWidth="1"/>
    <col min="33" max="33" width="8.453125" bestFit="1" customWidth="1"/>
    <col min="34" max="41" width="12.453125" bestFit="1" customWidth="1"/>
    <col min="42" max="42" width="8.26953125" bestFit="1" customWidth="1"/>
    <col min="43" max="43" width="20.26953125" bestFit="1" customWidth="1"/>
    <col min="44" max="48" width="16.90625" bestFit="1" customWidth="1"/>
    <col min="49" max="49" width="27.6328125" bestFit="1" customWidth="1"/>
    <col min="50" max="50" width="26.81640625" bestFit="1" customWidth="1"/>
    <col min="51" max="51" width="25.1796875" bestFit="1" customWidth="1"/>
    <col min="52" max="52" width="22.453125" bestFit="1" customWidth="1"/>
    <col min="53" max="53" width="15.81640625" bestFit="1" customWidth="1"/>
    <col min="54" max="54" width="7.6328125" bestFit="1" customWidth="1"/>
    <col min="55" max="55" width="14" bestFit="1" customWidth="1"/>
    <col min="56" max="56" width="12" bestFit="1" customWidth="1"/>
    <col min="57" max="57" width="16.90625" bestFit="1" customWidth="1"/>
    <col min="58" max="59" width="13.90625" bestFit="1" customWidth="1"/>
  </cols>
  <sheetData>
    <row r="1" spans="1:59">
      <c r="A1" t="s">
        <v>164</v>
      </c>
      <c r="B1" t="s">
        <v>146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19</v>
      </c>
      <c r="I1" t="s">
        <v>20</v>
      </c>
      <c r="J1" t="s">
        <v>21</v>
      </c>
      <c r="K1" t="s">
        <v>22</v>
      </c>
      <c r="L1" t="s">
        <v>6</v>
      </c>
      <c r="M1" t="s">
        <v>7</v>
      </c>
      <c r="N1" t="s">
        <v>8</v>
      </c>
      <c r="O1" t="s">
        <v>9</v>
      </c>
      <c r="P1" t="s">
        <v>23</v>
      </c>
      <c r="Q1" t="s">
        <v>10</v>
      </c>
      <c r="R1" t="s">
        <v>11</v>
      </c>
      <c r="S1" t="s">
        <v>24</v>
      </c>
      <c r="T1" t="s">
        <v>25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144</v>
      </c>
      <c r="AA1" t="s">
        <v>100</v>
      </c>
      <c r="AB1" t="s">
        <v>17</v>
      </c>
      <c r="AC1" t="s">
        <v>18</v>
      </c>
      <c r="AD1" t="s">
        <v>26</v>
      </c>
      <c r="AE1" t="s">
        <v>27</v>
      </c>
      <c r="AF1" t="s">
        <v>28</v>
      </c>
      <c r="AG1" t="s">
        <v>148</v>
      </c>
      <c r="AH1" t="s">
        <v>149</v>
      </c>
      <c r="AI1" t="s">
        <v>150</v>
      </c>
      <c r="AJ1" t="s">
        <v>280</v>
      </c>
      <c r="AK1" t="s">
        <v>151</v>
      </c>
      <c r="AL1" t="s">
        <v>154</v>
      </c>
      <c r="AM1" t="s">
        <v>155</v>
      </c>
      <c r="AN1" t="s">
        <v>153</v>
      </c>
      <c r="AO1" t="s">
        <v>152</v>
      </c>
      <c r="AP1" t="s">
        <v>163</v>
      </c>
      <c r="AQ1" t="s">
        <v>127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264</v>
      </c>
      <c r="AX1" t="s">
        <v>265</v>
      </c>
      <c r="AY1" t="s">
        <v>266</v>
      </c>
      <c r="AZ1" t="s">
        <v>267</v>
      </c>
      <c r="BA1" t="s">
        <v>268</v>
      </c>
      <c r="BB1" t="s">
        <v>278</v>
      </c>
      <c r="BC1" t="s">
        <v>277</v>
      </c>
      <c r="BD1" t="s">
        <v>276</v>
      </c>
      <c r="BE1" t="s">
        <v>275</v>
      </c>
      <c r="BF1" t="s">
        <v>258</v>
      </c>
      <c r="BG1" t="s">
        <v>279</v>
      </c>
    </row>
    <row r="2" spans="1:59">
      <c r="A2" t="s">
        <v>569</v>
      </c>
      <c r="B2" t="s">
        <v>145</v>
      </c>
      <c r="C2" t="s">
        <v>206</v>
      </c>
      <c r="D2">
        <v>11</v>
      </c>
      <c r="E2">
        <v>11</v>
      </c>
      <c r="F2" t="s">
        <v>70</v>
      </c>
      <c r="G2" t="s">
        <v>253</v>
      </c>
      <c r="H2" t="s">
        <v>93</v>
      </c>
      <c r="I2" t="s">
        <v>94</v>
      </c>
      <c r="J2" t="s">
        <v>117</v>
      </c>
      <c r="K2" t="s">
        <v>92</v>
      </c>
      <c r="L2" t="s">
        <v>160</v>
      </c>
      <c r="M2" t="s">
        <v>160</v>
      </c>
      <c r="N2" t="s">
        <v>138</v>
      </c>
      <c r="O2" t="s">
        <v>138</v>
      </c>
      <c r="P2" t="s">
        <v>112</v>
      </c>
      <c r="R2" t="s">
        <v>0</v>
      </c>
      <c r="S2" t="s">
        <v>88</v>
      </c>
      <c r="T2" t="s">
        <v>89</v>
      </c>
      <c r="U2" t="s">
        <v>281</v>
      </c>
      <c r="V2" t="s">
        <v>282</v>
      </c>
      <c r="W2" t="s">
        <v>85</v>
      </c>
      <c r="X2" t="s">
        <v>136</v>
      </c>
      <c r="Y2" t="s">
        <v>283</v>
      </c>
      <c r="AA2" t="s">
        <v>166</v>
      </c>
      <c r="AB2" t="s">
        <v>284</v>
      </c>
      <c r="AC2" t="s">
        <v>285</v>
      </c>
      <c r="AD2" t="s">
        <v>160</v>
      </c>
      <c r="AG2">
        <v>49</v>
      </c>
      <c r="AH2">
        <v>195265</v>
      </c>
      <c r="AI2">
        <v>189783.87469999999</v>
      </c>
      <c r="AJ2">
        <v>3087</v>
      </c>
      <c r="AK2">
        <v>2394.1253000000142</v>
      </c>
      <c r="AL2">
        <v>-3275.2891096002022</v>
      </c>
      <c r="AM2">
        <v>0</v>
      </c>
      <c r="AN2">
        <v>-3275.2891096002022</v>
      </c>
      <c r="AO2">
        <v>5669.4144096002201</v>
      </c>
      <c r="AP2" t="s">
        <v>0</v>
      </c>
      <c r="AQ2" t="s">
        <v>143</v>
      </c>
      <c r="AR2" t="s">
        <v>188</v>
      </c>
      <c r="AS2" t="s">
        <v>192</v>
      </c>
      <c r="AT2" t="s">
        <v>189</v>
      </c>
      <c r="AU2" t="s">
        <v>198</v>
      </c>
      <c r="AV2" t="s">
        <v>203</v>
      </c>
      <c r="AW2">
        <v>835.87488009613446</v>
      </c>
      <c r="AX2">
        <v>0</v>
      </c>
      <c r="AY2">
        <v>0</v>
      </c>
      <c r="AZ2">
        <v>0</v>
      </c>
      <c r="BA2">
        <v>0</v>
      </c>
      <c r="BB2">
        <v>0</v>
      </c>
      <c r="BC2">
        <v>76.177657093242175</v>
      </c>
      <c r="BD2">
        <v>0</v>
      </c>
      <c r="BE2">
        <v>0</v>
      </c>
      <c r="BF2">
        <v>6581.4669467895974</v>
      </c>
      <c r="BG2">
        <v>195341.17765709324</v>
      </c>
    </row>
    <row r="3" spans="1:59">
      <c r="B3" t="s">
        <v>145</v>
      </c>
      <c r="C3" t="s">
        <v>206</v>
      </c>
      <c r="D3">
        <v>11</v>
      </c>
      <c r="E3">
        <v>11</v>
      </c>
      <c r="F3" t="s">
        <v>70</v>
      </c>
      <c r="G3" t="s">
        <v>253</v>
      </c>
      <c r="H3" t="s">
        <v>93</v>
      </c>
      <c r="I3" t="s">
        <v>94</v>
      </c>
      <c r="J3" t="s">
        <v>117</v>
      </c>
      <c r="K3" t="s">
        <v>92</v>
      </c>
      <c r="L3" t="s">
        <v>160</v>
      </c>
      <c r="M3" t="s">
        <v>160</v>
      </c>
      <c r="N3" t="s">
        <v>138</v>
      </c>
      <c r="O3" t="s">
        <v>138</v>
      </c>
      <c r="P3" t="s">
        <v>112</v>
      </c>
      <c r="R3" t="s">
        <v>0</v>
      </c>
      <c r="S3" t="s">
        <v>88</v>
      </c>
      <c r="T3" t="s">
        <v>89</v>
      </c>
      <c r="U3" t="s">
        <v>281</v>
      </c>
      <c r="V3" t="s">
        <v>282</v>
      </c>
      <c r="W3" t="s">
        <v>85</v>
      </c>
      <c r="X3" t="s">
        <v>136</v>
      </c>
      <c r="Y3" t="s">
        <v>283</v>
      </c>
      <c r="AA3" t="s">
        <v>166</v>
      </c>
      <c r="AB3" t="s">
        <v>286</v>
      </c>
      <c r="AC3" t="s">
        <v>287</v>
      </c>
      <c r="AD3" t="s">
        <v>160</v>
      </c>
      <c r="AG3">
        <v>18</v>
      </c>
      <c r="AH3">
        <v>71730</v>
      </c>
      <c r="AI3">
        <v>69573.022200000007</v>
      </c>
      <c r="AJ3">
        <v>1134</v>
      </c>
      <c r="AK3">
        <v>1022.9777999999933</v>
      </c>
      <c r="AL3">
        <v>-1173.0039724504327</v>
      </c>
      <c r="AM3">
        <v>0</v>
      </c>
      <c r="AN3">
        <v>-1173.0039724504327</v>
      </c>
      <c r="AO3">
        <v>2195.9817724504369</v>
      </c>
      <c r="AP3" t="s">
        <v>0</v>
      </c>
      <c r="AQ3" t="s">
        <v>143</v>
      </c>
      <c r="AR3" t="s">
        <v>188</v>
      </c>
      <c r="AS3" t="s">
        <v>192</v>
      </c>
      <c r="AT3" t="s">
        <v>189</v>
      </c>
      <c r="AU3" t="s">
        <v>198</v>
      </c>
      <c r="AV3" t="s">
        <v>203</v>
      </c>
      <c r="AW3">
        <v>307.05607840266168</v>
      </c>
      <c r="AX3">
        <v>0</v>
      </c>
      <c r="AY3">
        <v>0</v>
      </c>
      <c r="AZ3">
        <v>0</v>
      </c>
      <c r="BA3">
        <v>0</v>
      </c>
      <c r="BB3">
        <v>0</v>
      </c>
      <c r="BC3">
        <v>27.983629136293043</v>
      </c>
      <c r="BD3">
        <v>0</v>
      </c>
      <c r="BE3">
        <v>0</v>
      </c>
      <c r="BF3">
        <v>2531.0214799893915</v>
      </c>
      <c r="BG3">
        <v>71757.983629136288</v>
      </c>
    </row>
    <row r="4" spans="1:59">
      <c r="B4" t="s">
        <v>145</v>
      </c>
      <c r="C4" t="s">
        <v>206</v>
      </c>
      <c r="D4">
        <v>11</v>
      </c>
      <c r="E4">
        <v>11</v>
      </c>
      <c r="F4" t="s">
        <v>70</v>
      </c>
      <c r="G4" t="s">
        <v>253</v>
      </c>
      <c r="H4" t="s">
        <v>93</v>
      </c>
      <c r="I4" t="s">
        <v>94</v>
      </c>
      <c r="J4" t="s">
        <v>117</v>
      </c>
      <c r="K4" t="s">
        <v>92</v>
      </c>
      <c r="L4" t="s">
        <v>160</v>
      </c>
      <c r="M4" t="s">
        <v>160</v>
      </c>
      <c r="N4" t="s">
        <v>138</v>
      </c>
      <c r="O4" t="s">
        <v>138</v>
      </c>
      <c r="P4" t="s">
        <v>112</v>
      </c>
      <c r="R4" t="s">
        <v>0</v>
      </c>
      <c r="S4" t="s">
        <v>88</v>
      </c>
      <c r="T4" t="s">
        <v>89</v>
      </c>
      <c r="U4" t="s">
        <v>281</v>
      </c>
      <c r="V4" t="s">
        <v>282</v>
      </c>
      <c r="W4" t="s">
        <v>85</v>
      </c>
      <c r="X4" t="s">
        <v>136</v>
      </c>
      <c r="Y4" t="s">
        <v>288</v>
      </c>
      <c r="AA4" t="s">
        <v>166</v>
      </c>
      <c r="AB4" t="s">
        <v>289</v>
      </c>
      <c r="AC4" t="s">
        <v>290</v>
      </c>
      <c r="AD4" t="s">
        <v>160</v>
      </c>
      <c r="AG4">
        <v>297</v>
      </c>
      <c r="AH4">
        <v>2253636</v>
      </c>
      <c r="AI4">
        <v>1539271.7604</v>
      </c>
      <c r="AJ4">
        <v>104544</v>
      </c>
      <c r="AK4">
        <v>609820.23959999997</v>
      </c>
      <c r="AL4">
        <v>-23916.266211716349</v>
      </c>
      <c r="AM4">
        <v>0</v>
      </c>
      <c r="AN4">
        <v>-23916.266211716349</v>
      </c>
      <c r="AO4">
        <v>633736.5058117162</v>
      </c>
      <c r="AP4" t="s">
        <v>0</v>
      </c>
      <c r="AQ4" t="s">
        <v>143</v>
      </c>
      <c r="AR4" t="s">
        <v>188</v>
      </c>
      <c r="AS4" t="s">
        <v>192</v>
      </c>
      <c r="AT4" t="s">
        <v>189</v>
      </c>
      <c r="AU4" t="s">
        <v>198</v>
      </c>
      <c r="AV4" t="s">
        <v>203</v>
      </c>
      <c r="AW4">
        <v>9647.1857285244787</v>
      </c>
      <c r="AX4">
        <v>0</v>
      </c>
      <c r="AY4">
        <v>0</v>
      </c>
      <c r="AZ4">
        <v>0</v>
      </c>
      <c r="BA4">
        <v>0</v>
      </c>
      <c r="BB4">
        <v>0</v>
      </c>
      <c r="BC4">
        <v>879.19857844972682</v>
      </c>
      <c r="BD4">
        <v>0</v>
      </c>
      <c r="BE4">
        <v>0</v>
      </c>
      <c r="BF4">
        <v>644262.89011869044</v>
      </c>
      <c r="BG4">
        <v>2254515.1985784499</v>
      </c>
    </row>
    <row r="5" spans="1:59">
      <c r="B5" t="s">
        <v>145</v>
      </c>
      <c r="C5" t="s">
        <v>206</v>
      </c>
      <c r="D5">
        <v>11</v>
      </c>
      <c r="E5">
        <v>11</v>
      </c>
      <c r="F5" t="s">
        <v>70</v>
      </c>
      <c r="G5" t="s">
        <v>253</v>
      </c>
      <c r="H5" t="s">
        <v>93</v>
      </c>
      <c r="I5" t="s">
        <v>94</v>
      </c>
      <c r="J5" t="s">
        <v>117</v>
      </c>
      <c r="K5" t="s">
        <v>92</v>
      </c>
      <c r="L5" t="s">
        <v>160</v>
      </c>
      <c r="M5" t="s">
        <v>160</v>
      </c>
      <c r="N5" t="s">
        <v>138</v>
      </c>
      <c r="O5" t="s">
        <v>138</v>
      </c>
      <c r="P5" t="s">
        <v>112</v>
      </c>
      <c r="R5" t="s">
        <v>0</v>
      </c>
      <c r="S5" t="s">
        <v>88</v>
      </c>
      <c r="T5" t="s">
        <v>89</v>
      </c>
      <c r="U5" t="s">
        <v>281</v>
      </c>
      <c r="V5" t="s">
        <v>282</v>
      </c>
      <c r="W5" t="s">
        <v>85</v>
      </c>
      <c r="X5" t="s">
        <v>136</v>
      </c>
      <c r="Y5" t="s">
        <v>288</v>
      </c>
      <c r="AA5" t="s">
        <v>166</v>
      </c>
      <c r="AB5" t="s">
        <v>291</v>
      </c>
      <c r="AC5" t="s">
        <v>292</v>
      </c>
      <c r="AD5" t="s">
        <v>160</v>
      </c>
      <c r="AG5">
        <v>15</v>
      </c>
      <c r="AH5">
        <v>114975</v>
      </c>
      <c r="AI5">
        <v>76680.36</v>
      </c>
      <c r="AJ5">
        <v>5280</v>
      </c>
      <c r="AK5">
        <v>33014.639999999999</v>
      </c>
      <c r="AL5">
        <v>-1808.8247978930535</v>
      </c>
      <c r="AM5">
        <v>0</v>
      </c>
      <c r="AN5">
        <v>-1808.8247978930535</v>
      </c>
      <c r="AO5">
        <v>34823.464797893052</v>
      </c>
      <c r="AP5" t="s">
        <v>0</v>
      </c>
      <c r="AQ5" t="s">
        <v>143</v>
      </c>
      <c r="AR5" t="s">
        <v>188</v>
      </c>
      <c r="AS5" t="s">
        <v>192</v>
      </c>
      <c r="AT5" t="s">
        <v>189</v>
      </c>
      <c r="AU5" t="s">
        <v>198</v>
      </c>
      <c r="AV5" t="s">
        <v>203</v>
      </c>
      <c r="AW5">
        <v>492.17583457892135</v>
      </c>
      <c r="AX5">
        <v>0</v>
      </c>
      <c r="AY5">
        <v>0</v>
      </c>
      <c r="AZ5">
        <v>0</v>
      </c>
      <c r="BA5">
        <v>0</v>
      </c>
      <c r="BB5">
        <v>0</v>
      </c>
      <c r="BC5">
        <v>44.854562385965316</v>
      </c>
      <c r="BD5">
        <v>0</v>
      </c>
      <c r="BE5">
        <v>0</v>
      </c>
      <c r="BF5">
        <v>35360.49519485794</v>
      </c>
      <c r="BG5">
        <v>115019.85456238597</v>
      </c>
    </row>
    <row r="6" spans="1:59">
      <c r="B6" t="s">
        <v>145</v>
      </c>
      <c r="C6" t="s">
        <v>206</v>
      </c>
      <c r="D6">
        <v>11</v>
      </c>
      <c r="E6">
        <v>11</v>
      </c>
      <c r="F6" t="s">
        <v>70</v>
      </c>
      <c r="G6" t="s">
        <v>253</v>
      </c>
      <c r="H6" t="s">
        <v>93</v>
      </c>
      <c r="I6" t="s">
        <v>94</v>
      </c>
      <c r="J6" t="s">
        <v>117</v>
      </c>
      <c r="K6" t="s">
        <v>92</v>
      </c>
      <c r="L6" t="s">
        <v>160</v>
      </c>
      <c r="M6" t="s">
        <v>160</v>
      </c>
      <c r="N6" t="s">
        <v>138</v>
      </c>
      <c r="O6" t="s">
        <v>138</v>
      </c>
      <c r="P6" t="s">
        <v>112</v>
      </c>
      <c r="R6" t="s">
        <v>0</v>
      </c>
      <c r="S6" t="s">
        <v>88</v>
      </c>
      <c r="T6" t="s">
        <v>90</v>
      </c>
      <c r="U6" t="s">
        <v>281</v>
      </c>
      <c r="V6" t="s">
        <v>282</v>
      </c>
      <c r="W6" t="s">
        <v>85</v>
      </c>
      <c r="X6" t="s">
        <v>136</v>
      </c>
      <c r="Y6" t="s">
        <v>283</v>
      </c>
      <c r="AA6" t="s">
        <v>166</v>
      </c>
      <c r="AB6" t="s">
        <v>293</v>
      </c>
      <c r="AC6" t="s">
        <v>294</v>
      </c>
      <c r="AD6" t="s">
        <v>160</v>
      </c>
      <c r="AG6">
        <v>62</v>
      </c>
      <c r="AH6">
        <v>273854</v>
      </c>
      <c r="AI6">
        <v>273022.88380000001</v>
      </c>
      <c r="AJ6">
        <v>3906</v>
      </c>
      <c r="AK6">
        <v>-3074.8838000000105</v>
      </c>
      <c r="AL6">
        <v>-2906.4019190324093</v>
      </c>
      <c r="AM6">
        <v>0</v>
      </c>
      <c r="AN6">
        <v>-2906.4019190324093</v>
      </c>
      <c r="AO6">
        <v>-168.48188096760123</v>
      </c>
      <c r="AP6" t="s">
        <v>0</v>
      </c>
      <c r="AQ6" t="s">
        <v>143</v>
      </c>
      <c r="AR6" t="s">
        <v>188</v>
      </c>
      <c r="AS6" t="s">
        <v>192</v>
      </c>
      <c r="AT6" t="s">
        <v>189</v>
      </c>
      <c r="AU6" t="s">
        <v>198</v>
      </c>
      <c r="AV6" t="s">
        <v>203</v>
      </c>
      <c r="AW6">
        <v>1172.2924201154681</v>
      </c>
      <c r="AX6">
        <v>0</v>
      </c>
      <c r="AY6">
        <v>0</v>
      </c>
      <c r="AZ6">
        <v>0</v>
      </c>
      <c r="BA6">
        <v>0</v>
      </c>
      <c r="BB6">
        <v>0</v>
      </c>
      <c r="BC6">
        <v>106.83715005563076</v>
      </c>
      <c r="BD6">
        <v>0</v>
      </c>
      <c r="BE6">
        <v>0</v>
      </c>
      <c r="BF6">
        <v>1110.6476892034975</v>
      </c>
      <c r="BG6">
        <v>273960.83715005562</v>
      </c>
    </row>
    <row r="7" spans="1:59">
      <c r="B7" t="s">
        <v>145</v>
      </c>
      <c r="C7" t="s">
        <v>206</v>
      </c>
      <c r="D7">
        <v>11</v>
      </c>
      <c r="E7">
        <v>11</v>
      </c>
      <c r="F7" t="s">
        <v>70</v>
      </c>
      <c r="G7" t="s">
        <v>253</v>
      </c>
      <c r="H7" t="s">
        <v>93</v>
      </c>
      <c r="I7" t="s">
        <v>94</v>
      </c>
      <c r="J7" t="s">
        <v>117</v>
      </c>
      <c r="K7" t="s">
        <v>92</v>
      </c>
      <c r="L7" t="s">
        <v>160</v>
      </c>
      <c r="M7" t="s">
        <v>160</v>
      </c>
      <c r="N7" t="s">
        <v>138</v>
      </c>
      <c r="O7" t="s">
        <v>138</v>
      </c>
      <c r="P7" t="s">
        <v>112</v>
      </c>
      <c r="R7" t="s">
        <v>0</v>
      </c>
      <c r="S7" t="s">
        <v>88</v>
      </c>
      <c r="T7" t="s">
        <v>90</v>
      </c>
      <c r="U7" t="s">
        <v>281</v>
      </c>
      <c r="V7" t="s">
        <v>282</v>
      </c>
      <c r="W7" t="s">
        <v>85</v>
      </c>
      <c r="X7" t="s">
        <v>136</v>
      </c>
      <c r="Y7" t="s">
        <v>283</v>
      </c>
      <c r="AA7" t="s">
        <v>166</v>
      </c>
      <c r="AB7" t="s">
        <v>295</v>
      </c>
      <c r="AC7" t="s">
        <v>296</v>
      </c>
      <c r="AD7" t="s">
        <v>160</v>
      </c>
      <c r="AG7">
        <v>105</v>
      </c>
      <c r="AH7">
        <v>514185</v>
      </c>
      <c r="AI7">
        <v>464373.43050000013</v>
      </c>
      <c r="AJ7">
        <v>6615</v>
      </c>
      <c r="AK7">
        <v>43196.569499999867</v>
      </c>
      <c r="AL7">
        <v>-9316.3849006322307</v>
      </c>
      <c r="AM7">
        <v>0</v>
      </c>
      <c r="AN7">
        <v>-9316.3849006322307</v>
      </c>
      <c r="AO7">
        <v>52512.954400632138</v>
      </c>
      <c r="AP7" t="s">
        <v>0</v>
      </c>
      <c r="AQ7" t="s">
        <v>143</v>
      </c>
      <c r="AR7" t="s">
        <v>188</v>
      </c>
      <c r="AS7" t="s">
        <v>192</v>
      </c>
      <c r="AT7" t="s">
        <v>189</v>
      </c>
      <c r="AU7" t="s">
        <v>198</v>
      </c>
      <c r="AV7" t="s">
        <v>203</v>
      </c>
      <c r="AW7">
        <v>2201.0822483406191</v>
      </c>
      <c r="AX7">
        <v>0</v>
      </c>
      <c r="AY7">
        <v>0</v>
      </c>
      <c r="AZ7">
        <v>0</v>
      </c>
      <c r="BA7">
        <v>0</v>
      </c>
      <c r="BB7">
        <v>0</v>
      </c>
      <c r="BC7">
        <v>200.59615708134447</v>
      </c>
      <c r="BD7">
        <v>0</v>
      </c>
      <c r="BE7">
        <v>0</v>
      </c>
      <c r="BF7">
        <v>54914.632806054105</v>
      </c>
      <c r="BG7">
        <v>514385.59615708137</v>
      </c>
    </row>
    <row r="8" spans="1:59">
      <c r="B8" t="s">
        <v>145</v>
      </c>
      <c r="C8" t="s">
        <v>206</v>
      </c>
      <c r="D8">
        <v>11</v>
      </c>
      <c r="E8">
        <v>11</v>
      </c>
      <c r="F8" t="s">
        <v>70</v>
      </c>
      <c r="G8" t="s">
        <v>253</v>
      </c>
      <c r="H8" t="s">
        <v>93</v>
      </c>
      <c r="I8" t="s">
        <v>94</v>
      </c>
      <c r="J8" t="s">
        <v>117</v>
      </c>
      <c r="K8" t="s">
        <v>92</v>
      </c>
      <c r="L8" t="s">
        <v>160</v>
      </c>
      <c r="M8" t="s">
        <v>160</v>
      </c>
      <c r="N8" t="s">
        <v>138</v>
      </c>
      <c r="O8" t="s">
        <v>138</v>
      </c>
      <c r="P8" t="s">
        <v>112</v>
      </c>
      <c r="R8" t="s">
        <v>0</v>
      </c>
      <c r="S8" t="s">
        <v>88</v>
      </c>
      <c r="T8" t="s">
        <v>90</v>
      </c>
      <c r="U8" t="s">
        <v>281</v>
      </c>
      <c r="V8" t="s">
        <v>282</v>
      </c>
      <c r="W8" t="s">
        <v>85</v>
      </c>
      <c r="X8" t="s">
        <v>136</v>
      </c>
      <c r="Y8" t="s">
        <v>283</v>
      </c>
      <c r="AA8" t="s">
        <v>166</v>
      </c>
      <c r="AB8" t="s">
        <v>297</v>
      </c>
      <c r="AC8" t="s">
        <v>298</v>
      </c>
      <c r="AD8" t="s">
        <v>160</v>
      </c>
      <c r="AG8">
        <v>8</v>
      </c>
      <c r="AH8">
        <v>37728</v>
      </c>
      <c r="AI8">
        <v>35342.426399999997</v>
      </c>
      <c r="AJ8">
        <v>504</v>
      </c>
      <c r="AK8">
        <v>1881.5736000000034</v>
      </c>
      <c r="AL8">
        <v>-631.8649884413511</v>
      </c>
      <c r="AM8">
        <v>0</v>
      </c>
      <c r="AN8">
        <v>-631.8649884413511</v>
      </c>
      <c r="AO8">
        <v>2513.4385884413555</v>
      </c>
      <c r="AP8" t="s">
        <v>0</v>
      </c>
      <c r="AQ8" t="s">
        <v>143</v>
      </c>
      <c r="AR8" t="s">
        <v>188</v>
      </c>
      <c r="AS8" t="s">
        <v>192</v>
      </c>
      <c r="AT8" t="s">
        <v>189</v>
      </c>
      <c r="AU8" t="s">
        <v>198</v>
      </c>
      <c r="AV8" t="s">
        <v>203</v>
      </c>
      <c r="AW8">
        <v>161.50302141329459</v>
      </c>
      <c r="AX8">
        <v>0</v>
      </c>
      <c r="AY8">
        <v>0</v>
      </c>
      <c r="AZ8">
        <v>0</v>
      </c>
      <c r="BA8">
        <v>0</v>
      </c>
      <c r="BB8">
        <v>0</v>
      </c>
      <c r="BC8">
        <v>14.71861647921461</v>
      </c>
      <c r="BD8">
        <v>0</v>
      </c>
      <c r="BE8">
        <v>0</v>
      </c>
      <c r="BF8">
        <v>2689.6602263338646</v>
      </c>
      <c r="BG8">
        <v>37742.718616479215</v>
      </c>
    </row>
    <row r="9" spans="1:59">
      <c r="B9" t="s">
        <v>145</v>
      </c>
      <c r="C9" t="s">
        <v>206</v>
      </c>
      <c r="D9">
        <v>11</v>
      </c>
      <c r="E9">
        <v>11</v>
      </c>
      <c r="F9" t="s">
        <v>70</v>
      </c>
      <c r="G9" t="s">
        <v>253</v>
      </c>
      <c r="H9" t="s">
        <v>93</v>
      </c>
      <c r="I9" t="s">
        <v>94</v>
      </c>
      <c r="J9" t="s">
        <v>117</v>
      </c>
      <c r="K9" t="s">
        <v>92</v>
      </c>
      <c r="L9" t="s">
        <v>160</v>
      </c>
      <c r="M9" t="s">
        <v>160</v>
      </c>
      <c r="N9" t="s">
        <v>138</v>
      </c>
      <c r="O9" t="s">
        <v>138</v>
      </c>
      <c r="P9" t="s">
        <v>112</v>
      </c>
      <c r="R9" t="s">
        <v>0</v>
      </c>
      <c r="S9" t="s">
        <v>88</v>
      </c>
      <c r="T9" t="s">
        <v>90</v>
      </c>
      <c r="U9" t="s">
        <v>281</v>
      </c>
      <c r="V9" t="s">
        <v>282</v>
      </c>
      <c r="W9" t="s">
        <v>85</v>
      </c>
      <c r="X9" t="s">
        <v>136</v>
      </c>
      <c r="Y9" t="s">
        <v>283</v>
      </c>
      <c r="AA9" t="s">
        <v>166</v>
      </c>
      <c r="AB9" t="s">
        <v>299</v>
      </c>
      <c r="AC9" t="s">
        <v>300</v>
      </c>
      <c r="AD9" t="s">
        <v>160</v>
      </c>
      <c r="AG9">
        <v>136</v>
      </c>
      <c r="AH9">
        <v>860064</v>
      </c>
      <c r="AI9">
        <v>705279.66639999987</v>
      </c>
      <c r="AJ9">
        <v>8568</v>
      </c>
      <c r="AK9">
        <v>146216.33360000013</v>
      </c>
      <c r="AL9">
        <v>-10748.571965916733</v>
      </c>
      <c r="AM9">
        <v>0</v>
      </c>
      <c r="AN9">
        <v>-10748.571965916733</v>
      </c>
      <c r="AO9">
        <v>156964.90556591679</v>
      </c>
      <c r="AP9" t="s">
        <v>0</v>
      </c>
      <c r="AQ9" t="s">
        <v>143</v>
      </c>
      <c r="AR9" t="s">
        <v>188</v>
      </c>
      <c r="AS9" t="s">
        <v>192</v>
      </c>
      <c r="AT9" t="s">
        <v>189</v>
      </c>
      <c r="AU9" t="s">
        <v>198</v>
      </c>
      <c r="AV9" t="s">
        <v>203</v>
      </c>
      <c r="AW9">
        <v>3681.6935593936541</v>
      </c>
      <c r="AX9">
        <v>0</v>
      </c>
      <c r="AY9">
        <v>0</v>
      </c>
      <c r="AZ9">
        <v>0</v>
      </c>
      <c r="BA9">
        <v>0</v>
      </c>
      <c r="BB9">
        <v>0</v>
      </c>
      <c r="BC9">
        <v>335.53202299563281</v>
      </c>
      <c r="BD9">
        <v>0</v>
      </c>
      <c r="BE9">
        <v>0</v>
      </c>
      <c r="BF9">
        <v>160982.1311483061</v>
      </c>
      <c r="BG9">
        <v>860399.53202299564</v>
      </c>
    </row>
    <row r="10" spans="1:59">
      <c r="B10" t="s">
        <v>145</v>
      </c>
      <c r="C10" t="s">
        <v>206</v>
      </c>
      <c r="D10">
        <v>11</v>
      </c>
      <c r="E10">
        <v>11</v>
      </c>
      <c r="F10" t="s">
        <v>70</v>
      </c>
      <c r="G10" t="s">
        <v>253</v>
      </c>
      <c r="H10" t="s">
        <v>93</v>
      </c>
      <c r="I10" t="s">
        <v>94</v>
      </c>
      <c r="J10" t="s">
        <v>117</v>
      </c>
      <c r="K10" t="s">
        <v>92</v>
      </c>
      <c r="L10" t="s">
        <v>160</v>
      </c>
      <c r="M10" t="s">
        <v>160</v>
      </c>
      <c r="N10" t="s">
        <v>138</v>
      </c>
      <c r="O10" t="s">
        <v>138</v>
      </c>
      <c r="P10" t="s">
        <v>112</v>
      </c>
      <c r="R10" t="s">
        <v>0</v>
      </c>
      <c r="S10" t="s">
        <v>88</v>
      </c>
      <c r="T10" t="s">
        <v>90</v>
      </c>
      <c r="U10" t="s">
        <v>281</v>
      </c>
      <c r="V10" t="s">
        <v>282</v>
      </c>
      <c r="W10" t="s">
        <v>85</v>
      </c>
      <c r="X10" t="s">
        <v>136</v>
      </c>
      <c r="Y10" t="s">
        <v>283</v>
      </c>
      <c r="AA10" t="s">
        <v>166</v>
      </c>
      <c r="AB10" t="s">
        <v>301</v>
      </c>
      <c r="AC10" t="s">
        <v>302</v>
      </c>
      <c r="AD10" t="s">
        <v>160</v>
      </c>
      <c r="AG10">
        <v>3</v>
      </c>
      <c r="AH10">
        <v>18972</v>
      </c>
      <c r="AI10">
        <v>15410.800500000001</v>
      </c>
      <c r="AJ10">
        <v>189</v>
      </c>
      <c r="AK10">
        <v>3372.1994999999988</v>
      </c>
      <c r="AL10">
        <v>-481.08900149027266</v>
      </c>
      <c r="AM10">
        <v>0</v>
      </c>
      <c r="AN10">
        <v>-481.08900149027266</v>
      </c>
      <c r="AO10">
        <v>3853.2885014902713</v>
      </c>
      <c r="AP10" t="s">
        <v>0</v>
      </c>
      <c r="AQ10" t="s">
        <v>143</v>
      </c>
      <c r="AR10" t="s">
        <v>188</v>
      </c>
      <c r="AS10" t="s">
        <v>192</v>
      </c>
      <c r="AT10" t="s">
        <v>189</v>
      </c>
      <c r="AU10" t="s">
        <v>198</v>
      </c>
      <c r="AV10" t="s">
        <v>203</v>
      </c>
      <c r="AW10">
        <v>81.213828516036486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7.4014416837271941</v>
      </c>
      <c r="BD10">
        <v>0</v>
      </c>
      <c r="BE10">
        <v>0</v>
      </c>
      <c r="BF10">
        <v>3941.9037716900348</v>
      </c>
      <c r="BG10">
        <v>18979.401441683727</v>
      </c>
    </row>
    <row r="11" spans="1:59">
      <c r="B11" t="s">
        <v>145</v>
      </c>
      <c r="C11" t="s">
        <v>206</v>
      </c>
      <c r="D11">
        <v>11</v>
      </c>
      <c r="E11">
        <v>11</v>
      </c>
      <c r="F11" t="s">
        <v>70</v>
      </c>
      <c r="G11" t="s">
        <v>253</v>
      </c>
      <c r="H11" t="s">
        <v>93</v>
      </c>
      <c r="I11" t="s">
        <v>94</v>
      </c>
      <c r="J11" t="s">
        <v>117</v>
      </c>
      <c r="K11" t="s">
        <v>92</v>
      </c>
      <c r="L11" t="s">
        <v>160</v>
      </c>
      <c r="M11" t="s">
        <v>160</v>
      </c>
      <c r="N11" t="s">
        <v>138</v>
      </c>
      <c r="O11" t="s">
        <v>138</v>
      </c>
      <c r="P11" t="s">
        <v>112</v>
      </c>
      <c r="R11" t="s">
        <v>0</v>
      </c>
      <c r="S11" t="s">
        <v>88</v>
      </c>
      <c r="T11" t="s">
        <v>90</v>
      </c>
      <c r="U11" t="s">
        <v>281</v>
      </c>
      <c r="V11" t="s">
        <v>282</v>
      </c>
      <c r="W11" t="s">
        <v>85</v>
      </c>
      <c r="X11" t="s">
        <v>136</v>
      </c>
      <c r="Y11" t="s">
        <v>288</v>
      </c>
      <c r="AA11" t="s">
        <v>166</v>
      </c>
      <c r="AB11" t="s">
        <v>303</v>
      </c>
      <c r="AC11" t="s">
        <v>304</v>
      </c>
      <c r="AD11" t="s">
        <v>160</v>
      </c>
      <c r="AG11">
        <v>47</v>
      </c>
      <c r="AH11">
        <v>559864</v>
      </c>
      <c r="AI11">
        <v>304593.3089</v>
      </c>
      <c r="AJ11">
        <v>17014</v>
      </c>
      <c r="AK11">
        <v>238256.6911</v>
      </c>
      <c r="AL11">
        <v>-3017.4524070132707</v>
      </c>
      <c r="AM11">
        <v>0</v>
      </c>
      <c r="AN11">
        <v>-3017.4524070132707</v>
      </c>
      <c r="AO11">
        <v>241274.14350701327</v>
      </c>
      <c r="AP11" t="s">
        <v>0</v>
      </c>
      <c r="AQ11" t="s">
        <v>143</v>
      </c>
      <c r="AR11" t="s">
        <v>188</v>
      </c>
      <c r="AS11" t="s">
        <v>192</v>
      </c>
      <c r="AT11" t="s">
        <v>189</v>
      </c>
      <c r="AU11" t="s">
        <v>198</v>
      </c>
      <c r="AV11" t="s">
        <v>203</v>
      </c>
      <c r="AW11">
        <v>2396.6212781099648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218.41665332164462</v>
      </c>
      <c r="BD11">
        <v>0</v>
      </c>
      <c r="BE11">
        <v>0</v>
      </c>
      <c r="BF11">
        <v>243889.18143844488</v>
      </c>
      <c r="BG11">
        <v>560082.41665332159</v>
      </c>
    </row>
    <row r="12" spans="1:59">
      <c r="B12" t="s">
        <v>145</v>
      </c>
      <c r="C12" t="s">
        <v>206</v>
      </c>
      <c r="D12">
        <v>11</v>
      </c>
      <c r="E12">
        <v>11</v>
      </c>
      <c r="F12" t="s">
        <v>70</v>
      </c>
      <c r="G12" t="s">
        <v>253</v>
      </c>
      <c r="H12" t="s">
        <v>93</v>
      </c>
      <c r="I12" t="s">
        <v>94</v>
      </c>
      <c r="J12" t="s">
        <v>117</v>
      </c>
      <c r="K12" t="s">
        <v>92</v>
      </c>
      <c r="L12" t="s">
        <v>160</v>
      </c>
      <c r="M12" t="s">
        <v>160</v>
      </c>
      <c r="N12" t="s">
        <v>138</v>
      </c>
      <c r="O12" t="s">
        <v>138</v>
      </c>
      <c r="P12" t="s">
        <v>112</v>
      </c>
      <c r="R12" t="s">
        <v>0</v>
      </c>
      <c r="S12" t="s">
        <v>88</v>
      </c>
      <c r="T12" t="s">
        <v>90</v>
      </c>
      <c r="U12" t="s">
        <v>281</v>
      </c>
      <c r="V12" t="s">
        <v>282</v>
      </c>
      <c r="W12" t="s">
        <v>85</v>
      </c>
      <c r="X12" t="s">
        <v>136</v>
      </c>
      <c r="Y12" t="s">
        <v>305</v>
      </c>
      <c r="AA12" t="s">
        <v>166</v>
      </c>
      <c r="AB12" t="s">
        <v>306</v>
      </c>
      <c r="AC12" t="s">
        <v>307</v>
      </c>
      <c r="AD12" t="s">
        <v>160</v>
      </c>
      <c r="AG12">
        <v>258</v>
      </c>
      <c r="AH12">
        <v>2322516</v>
      </c>
      <c r="AI12">
        <v>1437274.4496000004</v>
      </c>
      <c r="AJ12">
        <v>93396</v>
      </c>
      <c r="AK12">
        <v>791845.5503999996</v>
      </c>
      <c r="AL12">
        <v>-16030.693804691291</v>
      </c>
      <c r="AM12">
        <v>0</v>
      </c>
      <c r="AN12">
        <v>-16030.693804691291</v>
      </c>
      <c r="AO12">
        <v>807876.24420469091</v>
      </c>
      <c r="AP12" t="s">
        <v>0</v>
      </c>
      <c r="AQ12" t="s">
        <v>143</v>
      </c>
      <c r="AR12" t="s">
        <v>188</v>
      </c>
      <c r="AS12" t="s">
        <v>192</v>
      </c>
      <c r="AT12" t="s">
        <v>189</v>
      </c>
      <c r="AU12" t="s">
        <v>198</v>
      </c>
      <c r="AV12" t="s">
        <v>203</v>
      </c>
      <c r="AW12">
        <v>9942.0417536238147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906.07035281063395</v>
      </c>
      <c r="BD12">
        <v>0</v>
      </c>
      <c r="BE12">
        <v>0</v>
      </c>
      <c r="BF12">
        <v>818724.35631112545</v>
      </c>
      <c r="BG12">
        <v>2323422.0703528104</v>
      </c>
    </row>
    <row r="13" spans="1:59">
      <c r="B13" t="s">
        <v>145</v>
      </c>
      <c r="C13" t="s">
        <v>206</v>
      </c>
      <c r="D13">
        <v>11</v>
      </c>
      <c r="E13">
        <v>11</v>
      </c>
      <c r="F13" t="s">
        <v>70</v>
      </c>
      <c r="G13" t="s">
        <v>253</v>
      </c>
      <c r="H13" t="s">
        <v>93</v>
      </c>
      <c r="I13" t="s">
        <v>94</v>
      </c>
      <c r="J13" t="s">
        <v>117</v>
      </c>
      <c r="K13" t="s">
        <v>92</v>
      </c>
      <c r="L13" t="s">
        <v>160</v>
      </c>
      <c r="M13" t="s">
        <v>160</v>
      </c>
      <c r="N13" t="s">
        <v>138</v>
      </c>
      <c r="O13" t="s">
        <v>138</v>
      </c>
      <c r="P13" t="s">
        <v>112</v>
      </c>
      <c r="R13" t="s">
        <v>0</v>
      </c>
      <c r="S13" t="s">
        <v>88</v>
      </c>
      <c r="T13" t="s">
        <v>90</v>
      </c>
      <c r="U13" t="s">
        <v>281</v>
      </c>
      <c r="V13" t="s">
        <v>282</v>
      </c>
      <c r="W13" t="s">
        <v>85</v>
      </c>
      <c r="X13" t="s">
        <v>136</v>
      </c>
      <c r="Y13" t="s">
        <v>288</v>
      </c>
      <c r="AA13" t="s">
        <v>166</v>
      </c>
      <c r="AB13" t="s">
        <v>291</v>
      </c>
      <c r="AC13" t="s">
        <v>308</v>
      </c>
      <c r="AD13" t="s">
        <v>160</v>
      </c>
      <c r="AG13">
        <v>452</v>
      </c>
      <c r="AH13">
        <v>4385756</v>
      </c>
      <c r="AI13">
        <v>2620236.5419999994</v>
      </c>
      <c r="AJ13">
        <v>163624</v>
      </c>
      <c r="AK13">
        <v>1601895.4580000006</v>
      </c>
      <c r="AL13">
        <v>-61036.728389517506</v>
      </c>
      <c r="AM13">
        <v>0</v>
      </c>
      <c r="AN13">
        <v>-61036.728389517506</v>
      </c>
      <c r="AO13">
        <v>1662932.186389518</v>
      </c>
      <c r="AP13" t="s">
        <v>0</v>
      </c>
      <c r="AQ13" t="s">
        <v>143</v>
      </c>
      <c r="AR13" t="s">
        <v>188</v>
      </c>
      <c r="AS13" t="s">
        <v>192</v>
      </c>
      <c r="AT13" t="s">
        <v>189</v>
      </c>
      <c r="AU13" t="s">
        <v>198</v>
      </c>
      <c r="AV13" t="s">
        <v>203</v>
      </c>
      <c r="AW13">
        <v>18774.195429958789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1710.9907902728569</v>
      </c>
      <c r="BD13">
        <v>0</v>
      </c>
      <c r="BE13">
        <v>0</v>
      </c>
      <c r="BF13">
        <v>1683417.3726097497</v>
      </c>
      <c r="BG13">
        <v>4387466.9907902731</v>
      </c>
    </row>
    <row r="14" spans="1:59">
      <c r="B14" t="s">
        <v>145</v>
      </c>
      <c r="C14" t="s">
        <v>206</v>
      </c>
      <c r="D14">
        <v>110</v>
      </c>
      <c r="E14">
        <v>110</v>
      </c>
      <c r="F14" t="s">
        <v>184</v>
      </c>
      <c r="G14" t="s">
        <v>309</v>
      </c>
      <c r="H14" t="s">
        <v>93</v>
      </c>
      <c r="I14" t="s">
        <v>94</v>
      </c>
      <c r="J14" t="s">
        <v>95</v>
      </c>
      <c r="K14" t="s">
        <v>92</v>
      </c>
      <c r="L14" t="s">
        <v>159</v>
      </c>
      <c r="M14" t="s">
        <v>160</v>
      </c>
      <c r="N14" t="s">
        <v>79</v>
      </c>
      <c r="O14" t="s">
        <v>77</v>
      </c>
      <c r="P14" t="s">
        <v>197</v>
      </c>
      <c r="R14" t="s">
        <v>0</v>
      </c>
      <c r="S14" t="s">
        <v>88</v>
      </c>
      <c r="T14" t="s">
        <v>89</v>
      </c>
      <c r="U14" t="s">
        <v>281</v>
      </c>
      <c r="V14" t="s">
        <v>310</v>
      </c>
      <c r="W14" t="s">
        <v>85</v>
      </c>
      <c r="X14" t="s">
        <v>136</v>
      </c>
      <c r="Y14" t="s">
        <v>311</v>
      </c>
      <c r="AA14" t="s">
        <v>166</v>
      </c>
      <c r="AB14" t="s">
        <v>293</v>
      </c>
      <c r="AC14" t="s">
        <v>312</v>
      </c>
      <c r="AD14" t="s">
        <v>159</v>
      </c>
      <c r="AG14">
        <v>15</v>
      </c>
      <c r="AH14">
        <v>52200</v>
      </c>
      <c r="AI14">
        <v>54021.947999999997</v>
      </c>
      <c r="AJ14">
        <v>530.34965034965035</v>
      </c>
      <c r="AK14">
        <v>-2352.297650349647</v>
      </c>
      <c r="AL14">
        <v>1995.0578000879384</v>
      </c>
      <c r="AM14">
        <v>0</v>
      </c>
      <c r="AN14">
        <v>1995.0578000879384</v>
      </c>
      <c r="AO14">
        <v>-4347.3554504375852</v>
      </c>
      <c r="AP14" t="s">
        <v>0</v>
      </c>
      <c r="AQ14" t="s">
        <v>143</v>
      </c>
      <c r="AR14" t="s">
        <v>188</v>
      </c>
      <c r="AS14" t="s">
        <v>192</v>
      </c>
      <c r="AT14" t="s">
        <v>189</v>
      </c>
      <c r="AU14" t="s">
        <v>199</v>
      </c>
      <c r="AV14" t="s">
        <v>199</v>
      </c>
      <c r="AW14">
        <v>223.45360787144764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291.41961470064052</v>
      </c>
      <c r="BD14">
        <v>0</v>
      </c>
      <c r="BE14">
        <v>0</v>
      </c>
      <c r="BF14">
        <v>-3832.4822278654974</v>
      </c>
      <c r="BG14">
        <v>52491.419614700644</v>
      </c>
    </row>
    <row r="15" spans="1:59">
      <c r="B15" t="s">
        <v>145</v>
      </c>
      <c r="C15" t="s">
        <v>206</v>
      </c>
      <c r="D15">
        <v>110</v>
      </c>
      <c r="E15">
        <v>110</v>
      </c>
      <c r="F15" t="s">
        <v>184</v>
      </c>
      <c r="G15" t="s">
        <v>309</v>
      </c>
      <c r="H15" t="s">
        <v>93</v>
      </c>
      <c r="I15" t="s">
        <v>94</v>
      </c>
      <c r="J15" t="s">
        <v>95</v>
      </c>
      <c r="K15" t="s">
        <v>92</v>
      </c>
      <c r="L15" t="s">
        <v>159</v>
      </c>
      <c r="M15" t="s">
        <v>160</v>
      </c>
      <c r="N15" t="s">
        <v>79</v>
      </c>
      <c r="O15" t="s">
        <v>77</v>
      </c>
      <c r="P15" t="s">
        <v>197</v>
      </c>
      <c r="R15" t="s">
        <v>0</v>
      </c>
      <c r="S15" t="s">
        <v>88</v>
      </c>
      <c r="T15" t="s">
        <v>89</v>
      </c>
      <c r="U15" t="s">
        <v>281</v>
      </c>
      <c r="V15" t="s">
        <v>310</v>
      </c>
      <c r="W15" t="s">
        <v>85</v>
      </c>
      <c r="X15" t="s">
        <v>136</v>
      </c>
      <c r="Y15" t="s">
        <v>313</v>
      </c>
      <c r="AA15" t="s">
        <v>166</v>
      </c>
      <c r="AB15" t="s">
        <v>286</v>
      </c>
      <c r="AC15" t="s">
        <v>314</v>
      </c>
      <c r="AD15" t="s">
        <v>159</v>
      </c>
      <c r="AG15">
        <v>15</v>
      </c>
      <c r="AH15">
        <v>49605</v>
      </c>
      <c r="AI15">
        <v>51888.109499999999</v>
      </c>
      <c r="AJ15">
        <v>460</v>
      </c>
      <c r="AK15">
        <v>-2743.1094999999987</v>
      </c>
      <c r="AL15">
        <v>1916.2540675095993</v>
      </c>
      <c r="AM15">
        <v>0</v>
      </c>
      <c r="AN15">
        <v>1916.2540675095993</v>
      </c>
      <c r="AO15">
        <v>-4659.3635675095975</v>
      </c>
      <c r="AP15" t="s">
        <v>0</v>
      </c>
      <c r="AQ15" t="s">
        <v>143</v>
      </c>
      <c r="AR15" t="s">
        <v>188</v>
      </c>
      <c r="AS15" t="s">
        <v>192</v>
      </c>
      <c r="AT15" t="s">
        <v>189</v>
      </c>
      <c r="AU15" t="s">
        <v>199</v>
      </c>
      <c r="AV15" t="s">
        <v>199</v>
      </c>
      <c r="AW15">
        <v>212.3451382847349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276.93237523420066</v>
      </c>
      <c r="BD15">
        <v>0</v>
      </c>
      <c r="BE15">
        <v>0</v>
      </c>
      <c r="BF15">
        <v>-4170.0860539906616</v>
      </c>
      <c r="BG15">
        <v>49881.932375234202</v>
      </c>
    </row>
    <row r="16" spans="1:59">
      <c r="B16" t="s">
        <v>145</v>
      </c>
      <c r="C16" t="s">
        <v>206</v>
      </c>
      <c r="D16">
        <v>110</v>
      </c>
      <c r="E16">
        <v>110</v>
      </c>
      <c r="F16" t="s">
        <v>184</v>
      </c>
      <c r="G16" t="s">
        <v>309</v>
      </c>
      <c r="H16" t="s">
        <v>93</v>
      </c>
      <c r="I16" t="s">
        <v>94</v>
      </c>
      <c r="J16" t="s">
        <v>95</v>
      </c>
      <c r="K16" t="s">
        <v>92</v>
      </c>
      <c r="L16" t="s">
        <v>159</v>
      </c>
      <c r="M16" t="s">
        <v>160</v>
      </c>
      <c r="N16" t="s">
        <v>79</v>
      </c>
      <c r="O16" t="s">
        <v>77</v>
      </c>
      <c r="P16" t="s">
        <v>197</v>
      </c>
      <c r="R16" t="s">
        <v>0</v>
      </c>
      <c r="S16" t="s">
        <v>88</v>
      </c>
      <c r="T16" t="s">
        <v>89</v>
      </c>
      <c r="U16" t="s">
        <v>281</v>
      </c>
      <c r="V16" t="s">
        <v>310</v>
      </c>
      <c r="W16" t="s">
        <v>85</v>
      </c>
      <c r="X16" t="s">
        <v>136</v>
      </c>
      <c r="Y16" t="s">
        <v>313</v>
      </c>
      <c r="AA16" t="s">
        <v>166</v>
      </c>
      <c r="AB16" t="s">
        <v>315</v>
      </c>
      <c r="AC16" t="s">
        <v>316</v>
      </c>
      <c r="AD16" t="s">
        <v>159</v>
      </c>
      <c r="AG16">
        <v>15</v>
      </c>
      <c r="AH16">
        <v>53430</v>
      </c>
      <c r="AI16">
        <v>53525.875499999995</v>
      </c>
      <c r="AJ16">
        <v>460</v>
      </c>
      <c r="AK16">
        <v>-555.87549999999464</v>
      </c>
      <c r="AL16">
        <v>1976.7375923358202</v>
      </c>
      <c r="AM16">
        <v>0</v>
      </c>
      <c r="AN16">
        <v>1976.7375923358202</v>
      </c>
      <c r="AO16">
        <v>-2532.6130923358151</v>
      </c>
      <c r="AP16" t="s">
        <v>0</v>
      </c>
      <c r="AQ16" t="s">
        <v>143</v>
      </c>
      <c r="AR16" t="s">
        <v>188</v>
      </c>
      <c r="AS16" t="s">
        <v>192</v>
      </c>
      <c r="AT16" t="s">
        <v>189</v>
      </c>
      <c r="AU16" t="s">
        <v>199</v>
      </c>
      <c r="AV16" t="s">
        <v>199</v>
      </c>
      <c r="AW16">
        <v>228.71889403393578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298.28639872519585</v>
      </c>
      <c r="BD16">
        <v>0</v>
      </c>
      <c r="BE16">
        <v>0</v>
      </c>
      <c r="BF16">
        <v>-2005.6077995766836</v>
      </c>
      <c r="BG16">
        <v>53728.286398725199</v>
      </c>
    </row>
    <row r="17" spans="2:59">
      <c r="B17" t="s">
        <v>145</v>
      </c>
      <c r="C17" t="s">
        <v>206</v>
      </c>
      <c r="D17">
        <v>110</v>
      </c>
      <c r="E17">
        <v>110</v>
      </c>
      <c r="F17" t="s">
        <v>184</v>
      </c>
      <c r="G17" t="s">
        <v>309</v>
      </c>
      <c r="H17" t="s">
        <v>93</v>
      </c>
      <c r="I17" t="s">
        <v>94</v>
      </c>
      <c r="J17" t="s">
        <v>95</v>
      </c>
      <c r="K17" t="s">
        <v>92</v>
      </c>
      <c r="L17" t="s">
        <v>159</v>
      </c>
      <c r="M17" t="s">
        <v>160</v>
      </c>
      <c r="N17" t="s">
        <v>79</v>
      </c>
      <c r="O17" t="s">
        <v>77</v>
      </c>
      <c r="P17" t="s">
        <v>197</v>
      </c>
      <c r="R17" t="s">
        <v>0</v>
      </c>
      <c r="S17" t="s">
        <v>88</v>
      </c>
      <c r="T17" t="s">
        <v>90</v>
      </c>
      <c r="U17" t="s">
        <v>281</v>
      </c>
      <c r="V17" t="s">
        <v>310</v>
      </c>
      <c r="W17" t="s">
        <v>85</v>
      </c>
      <c r="X17" t="s">
        <v>136</v>
      </c>
      <c r="Y17" t="s">
        <v>311</v>
      </c>
      <c r="AA17" t="s">
        <v>166</v>
      </c>
      <c r="AB17" t="s">
        <v>317</v>
      </c>
      <c r="AC17" t="s">
        <v>318</v>
      </c>
      <c r="AD17" t="s">
        <v>159</v>
      </c>
      <c r="AG17">
        <v>10</v>
      </c>
      <c r="AH17">
        <v>47110</v>
      </c>
      <c r="AI17">
        <v>45577.8</v>
      </c>
      <c r="AJ17">
        <v>464.39235814086112</v>
      </c>
      <c r="AK17">
        <v>1067.8076418591359</v>
      </c>
      <c r="AL17">
        <v>1683.211153378772</v>
      </c>
      <c r="AM17">
        <v>0</v>
      </c>
      <c r="AN17">
        <v>1683.211153378772</v>
      </c>
      <c r="AO17">
        <v>-615.40351151963614</v>
      </c>
      <c r="AP17" t="s">
        <v>0</v>
      </c>
      <c r="AQ17" t="s">
        <v>143</v>
      </c>
      <c r="AR17" t="s">
        <v>188</v>
      </c>
      <c r="AS17" t="s">
        <v>192</v>
      </c>
      <c r="AT17" t="s">
        <v>189</v>
      </c>
      <c r="AU17" t="s">
        <v>199</v>
      </c>
      <c r="AV17" t="s">
        <v>199</v>
      </c>
      <c r="AW17">
        <v>201.66474074375287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263.00341089170837</v>
      </c>
      <c r="BD17">
        <v>0</v>
      </c>
      <c r="BE17">
        <v>0</v>
      </c>
      <c r="BF17">
        <v>-150.7353598841749</v>
      </c>
      <c r="BG17">
        <v>47373.00341089171</v>
      </c>
    </row>
    <row r="18" spans="2:59">
      <c r="B18" t="s">
        <v>145</v>
      </c>
      <c r="C18" t="s">
        <v>206</v>
      </c>
      <c r="D18">
        <v>110</v>
      </c>
      <c r="E18">
        <v>110</v>
      </c>
      <c r="F18" t="s">
        <v>184</v>
      </c>
      <c r="G18" t="s">
        <v>309</v>
      </c>
      <c r="H18" t="s">
        <v>93</v>
      </c>
      <c r="I18" t="s">
        <v>94</v>
      </c>
      <c r="J18" t="s">
        <v>95</v>
      </c>
      <c r="K18" t="s">
        <v>92</v>
      </c>
      <c r="L18" t="s">
        <v>159</v>
      </c>
      <c r="M18" t="s">
        <v>160</v>
      </c>
      <c r="N18" t="s">
        <v>79</v>
      </c>
      <c r="O18" t="s">
        <v>77</v>
      </c>
      <c r="P18" t="s">
        <v>207</v>
      </c>
      <c r="R18" t="s">
        <v>0</v>
      </c>
      <c r="S18" t="s">
        <v>88</v>
      </c>
      <c r="T18" t="s">
        <v>90</v>
      </c>
      <c r="U18" t="s">
        <v>281</v>
      </c>
      <c r="V18" t="s">
        <v>310</v>
      </c>
      <c r="W18" t="s">
        <v>85</v>
      </c>
      <c r="X18" t="s">
        <v>136</v>
      </c>
      <c r="Y18" t="s">
        <v>313</v>
      </c>
      <c r="AA18" t="s">
        <v>166</v>
      </c>
      <c r="AB18" t="s">
        <v>319</v>
      </c>
      <c r="AC18" t="s">
        <v>320</v>
      </c>
      <c r="AD18" t="s">
        <v>159</v>
      </c>
      <c r="AG18">
        <v>20</v>
      </c>
      <c r="AH18">
        <v>101120</v>
      </c>
      <c r="AI18">
        <v>92345.02399999999</v>
      </c>
      <c r="AJ18">
        <v>928.78471628172224</v>
      </c>
      <c r="AK18">
        <v>7846.1912837182872</v>
      </c>
      <c r="AL18">
        <v>3410.3483352823164</v>
      </c>
      <c r="AM18">
        <v>0</v>
      </c>
      <c r="AN18">
        <v>3410.3483352823164</v>
      </c>
      <c r="AO18">
        <v>4435.8429484359713</v>
      </c>
      <c r="AP18" t="s">
        <v>0</v>
      </c>
      <c r="AQ18" t="s">
        <v>143</v>
      </c>
      <c r="AR18" t="s">
        <v>188</v>
      </c>
      <c r="AS18" t="s">
        <v>192</v>
      </c>
      <c r="AT18" t="s">
        <v>189</v>
      </c>
      <c r="AU18" t="s">
        <v>199</v>
      </c>
      <c r="AV18" t="s">
        <v>199</v>
      </c>
      <c r="AW18">
        <v>432.86645264292696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564.52780533580017</v>
      </c>
      <c r="BD18">
        <v>0</v>
      </c>
      <c r="BE18">
        <v>0</v>
      </c>
      <c r="BF18">
        <v>5433.2372064146984</v>
      </c>
      <c r="BG18">
        <v>101684.52780533581</v>
      </c>
    </row>
    <row r="19" spans="2:59">
      <c r="B19" t="s">
        <v>145</v>
      </c>
      <c r="C19" t="s">
        <v>206</v>
      </c>
      <c r="D19">
        <v>111</v>
      </c>
      <c r="E19">
        <v>111</v>
      </c>
      <c r="F19" t="s">
        <v>64</v>
      </c>
      <c r="G19" t="s">
        <v>309</v>
      </c>
      <c r="H19" t="s">
        <v>93</v>
      </c>
      <c r="I19" t="s">
        <v>94</v>
      </c>
      <c r="J19" t="s">
        <v>95</v>
      </c>
      <c r="K19" t="s">
        <v>92</v>
      </c>
      <c r="L19" t="s">
        <v>160</v>
      </c>
      <c r="M19" t="s">
        <v>160</v>
      </c>
      <c r="N19" t="s">
        <v>79</v>
      </c>
      <c r="O19" t="s">
        <v>77</v>
      </c>
      <c r="P19" t="s">
        <v>197</v>
      </c>
      <c r="R19" t="s">
        <v>0</v>
      </c>
      <c r="S19" t="s">
        <v>88</v>
      </c>
      <c r="T19" t="s">
        <v>89</v>
      </c>
      <c r="U19" t="s">
        <v>281</v>
      </c>
      <c r="V19" t="s">
        <v>321</v>
      </c>
      <c r="W19" t="s">
        <v>85</v>
      </c>
      <c r="X19" t="s">
        <v>136</v>
      </c>
      <c r="Y19" t="s">
        <v>283</v>
      </c>
      <c r="AA19" t="s">
        <v>166</v>
      </c>
      <c r="AB19" t="s">
        <v>293</v>
      </c>
      <c r="AC19" t="s">
        <v>322</v>
      </c>
      <c r="AD19" t="s">
        <v>160</v>
      </c>
      <c r="AG19">
        <v>124</v>
      </c>
      <c r="AH19">
        <v>462644</v>
      </c>
      <c r="AI19">
        <v>454265.19599999988</v>
      </c>
      <c r="AJ19">
        <v>0</v>
      </c>
      <c r="AK19">
        <v>8378.8040000001201</v>
      </c>
      <c r="AL19">
        <v>-3729.5540822273983</v>
      </c>
      <c r="AM19">
        <v>0</v>
      </c>
      <c r="AN19">
        <v>-3729.5540822273983</v>
      </c>
      <c r="AO19">
        <v>12108.358082227503</v>
      </c>
      <c r="AP19" t="s">
        <v>0</v>
      </c>
      <c r="AQ19" t="s">
        <v>143</v>
      </c>
      <c r="AR19" t="s">
        <v>188</v>
      </c>
      <c r="AS19" t="s">
        <v>192</v>
      </c>
      <c r="AT19" t="s">
        <v>189</v>
      </c>
      <c r="AU19" t="s">
        <v>199</v>
      </c>
      <c r="AV19" t="s">
        <v>199</v>
      </c>
      <c r="AW19">
        <v>1980.4496352505369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2582.8263644360754</v>
      </c>
      <c r="BD19">
        <v>0</v>
      </c>
      <c r="BE19">
        <v>0</v>
      </c>
      <c r="BF19">
        <v>16671.634081914115</v>
      </c>
      <c r="BG19">
        <v>465226.82636443607</v>
      </c>
    </row>
    <row r="20" spans="2:59">
      <c r="B20" t="s">
        <v>145</v>
      </c>
      <c r="C20" t="s">
        <v>206</v>
      </c>
      <c r="D20">
        <v>111</v>
      </c>
      <c r="E20">
        <v>111</v>
      </c>
      <c r="F20" t="s">
        <v>64</v>
      </c>
      <c r="G20" t="s">
        <v>309</v>
      </c>
      <c r="H20" t="s">
        <v>93</v>
      </c>
      <c r="I20" t="s">
        <v>94</v>
      </c>
      <c r="J20" t="s">
        <v>95</v>
      </c>
      <c r="K20" t="s">
        <v>92</v>
      </c>
      <c r="L20" t="s">
        <v>160</v>
      </c>
      <c r="M20" t="s">
        <v>160</v>
      </c>
      <c r="N20" t="s">
        <v>79</v>
      </c>
      <c r="O20" t="s">
        <v>77</v>
      </c>
      <c r="P20" t="s">
        <v>197</v>
      </c>
      <c r="R20" t="s">
        <v>0</v>
      </c>
      <c r="S20" t="s">
        <v>88</v>
      </c>
      <c r="T20" t="s">
        <v>89</v>
      </c>
      <c r="U20" t="s">
        <v>281</v>
      </c>
      <c r="V20" t="s">
        <v>321</v>
      </c>
      <c r="W20" t="s">
        <v>85</v>
      </c>
      <c r="X20" t="s">
        <v>136</v>
      </c>
      <c r="Y20" t="s">
        <v>311</v>
      </c>
      <c r="AA20" t="s">
        <v>166</v>
      </c>
      <c r="AB20" t="s">
        <v>293</v>
      </c>
      <c r="AC20" t="s">
        <v>312</v>
      </c>
      <c r="AD20" t="s">
        <v>160</v>
      </c>
      <c r="AG20">
        <v>288</v>
      </c>
      <c r="AH20">
        <v>1002240</v>
      </c>
      <c r="AI20">
        <v>1037221.4015999996</v>
      </c>
      <c r="AJ20">
        <v>0</v>
      </c>
      <c r="AK20">
        <v>-34981.401599999634</v>
      </c>
      <c r="AL20">
        <v>-9274.8395683358831</v>
      </c>
      <c r="AM20">
        <v>0</v>
      </c>
      <c r="AN20">
        <v>-9274.8395683358831</v>
      </c>
      <c r="AO20">
        <v>-25706.56203166378</v>
      </c>
      <c r="AP20" t="s">
        <v>0</v>
      </c>
      <c r="AQ20" t="s">
        <v>143</v>
      </c>
      <c r="AR20" t="s">
        <v>188</v>
      </c>
      <c r="AS20" t="s">
        <v>192</v>
      </c>
      <c r="AT20" t="s">
        <v>189</v>
      </c>
      <c r="AU20" t="s">
        <v>199</v>
      </c>
      <c r="AV20" t="s">
        <v>199</v>
      </c>
      <c r="AW20">
        <v>4290.309271131795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5595.2566022522988</v>
      </c>
      <c r="BD20">
        <v>0</v>
      </c>
      <c r="BE20">
        <v>0</v>
      </c>
      <c r="BF20">
        <v>-15820.996158279686</v>
      </c>
      <c r="BG20">
        <v>1007835.2566022523</v>
      </c>
    </row>
    <row r="21" spans="2:59">
      <c r="B21" t="s">
        <v>145</v>
      </c>
      <c r="C21" t="s">
        <v>206</v>
      </c>
      <c r="D21">
        <v>111</v>
      </c>
      <c r="E21">
        <v>111</v>
      </c>
      <c r="F21" t="s">
        <v>64</v>
      </c>
      <c r="G21" t="s">
        <v>309</v>
      </c>
      <c r="H21" t="s">
        <v>93</v>
      </c>
      <c r="I21" t="s">
        <v>94</v>
      </c>
      <c r="J21" t="s">
        <v>95</v>
      </c>
      <c r="K21" t="s">
        <v>92</v>
      </c>
      <c r="L21" t="s">
        <v>160</v>
      </c>
      <c r="M21" t="s">
        <v>160</v>
      </c>
      <c r="N21" t="s">
        <v>79</v>
      </c>
      <c r="O21" t="s">
        <v>77</v>
      </c>
      <c r="P21" t="s">
        <v>197</v>
      </c>
      <c r="R21" t="s">
        <v>0</v>
      </c>
      <c r="S21" t="s">
        <v>88</v>
      </c>
      <c r="T21" t="s">
        <v>89</v>
      </c>
      <c r="U21" t="s">
        <v>281</v>
      </c>
      <c r="V21" t="s">
        <v>321</v>
      </c>
      <c r="W21" t="s">
        <v>85</v>
      </c>
      <c r="X21" t="s">
        <v>136</v>
      </c>
      <c r="Y21" t="s">
        <v>283</v>
      </c>
      <c r="AA21" t="s">
        <v>166</v>
      </c>
      <c r="AB21" t="s">
        <v>323</v>
      </c>
      <c r="AC21" t="s">
        <v>324</v>
      </c>
      <c r="AD21" t="s">
        <v>160</v>
      </c>
      <c r="AG21">
        <v>124</v>
      </c>
      <c r="AH21">
        <v>446772</v>
      </c>
      <c r="AI21">
        <v>449578.97560000001</v>
      </c>
      <c r="AJ21">
        <v>0</v>
      </c>
      <c r="AK21">
        <v>-2806.9756000000052</v>
      </c>
      <c r="AL21">
        <v>-3691.0798328749629</v>
      </c>
      <c r="AM21">
        <v>0</v>
      </c>
      <c r="AN21">
        <v>-3691.0798328749629</v>
      </c>
      <c r="AO21">
        <v>884.10423287500862</v>
      </c>
      <c r="AP21" t="s">
        <v>0</v>
      </c>
      <c r="AQ21" t="s">
        <v>143</v>
      </c>
      <c r="AR21" t="s">
        <v>188</v>
      </c>
      <c r="AS21" t="s">
        <v>192</v>
      </c>
      <c r="AT21" t="s">
        <v>189</v>
      </c>
      <c r="AU21" t="s">
        <v>199</v>
      </c>
      <c r="AV21" t="s">
        <v>199</v>
      </c>
      <c r="AW21">
        <v>1912.5060401521534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2494.2169367631141</v>
      </c>
      <c r="BD21">
        <v>0</v>
      </c>
      <c r="BE21">
        <v>0</v>
      </c>
      <c r="BF21">
        <v>5290.8272097902764</v>
      </c>
      <c r="BG21">
        <v>449266.21693676314</v>
      </c>
    </row>
    <row r="22" spans="2:59">
      <c r="B22" t="s">
        <v>145</v>
      </c>
      <c r="C22" t="s">
        <v>206</v>
      </c>
      <c r="D22">
        <v>111</v>
      </c>
      <c r="E22">
        <v>111</v>
      </c>
      <c r="F22" t="s">
        <v>64</v>
      </c>
      <c r="G22" t="s">
        <v>309</v>
      </c>
      <c r="H22" t="s">
        <v>93</v>
      </c>
      <c r="I22" t="s">
        <v>94</v>
      </c>
      <c r="J22" t="s">
        <v>95</v>
      </c>
      <c r="K22" t="s">
        <v>92</v>
      </c>
      <c r="L22" t="s">
        <v>160</v>
      </c>
      <c r="M22" t="s">
        <v>160</v>
      </c>
      <c r="N22" t="s">
        <v>79</v>
      </c>
      <c r="O22" t="s">
        <v>77</v>
      </c>
      <c r="P22" t="s">
        <v>197</v>
      </c>
      <c r="R22" t="s">
        <v>0</v>
      </c>
      <c r="S22" t="s">
        <v>88</v>
      </c>
      <c r="T22" t="s">
        <v>89</v>
      </c>
      <c r="U22" t="s">
        <v>281</v>
      </c>
      <c r="V22" t="s">
        <v>321</v>
      </c>
      <c r="W22" t="s">
        <v>85</v>
      </c>
      <c r="X22" t="s">
        <v>136</v>
      </c>
      <c r="Y22" t="s">
        <v>283</v>
      </c>
      <c r="AA22" t="s">
        <v>166</v>
      </c>
      <c r="AB22" t="s">
        <v>325</v>
      </c>
      <c r="AC22" t="s">
        <v>326</v>
      </c>
      <c r="AD22" t="s">
        <v>160</v>
      </c>
      <c r="AG22">
        <v>318</v>
      </c>
      <c r="AH22">
        <v>1113636</v>
      </c>
      <c r="AI22">
        <v>1162517.3381999999</v>
      </c>
      <c r="AJ22">
        <v>0</v>
      </c>
      <c r="AK22">
        <v>-48881.338199999882</v>
      </c>
      <c r="AL22">
        <v>-9915.6993213706955</v>
      </c>
      <c r="AM22">
        <v>0</v>
      </c>
      <c r="AN22">
        <v>-9915.6993213706955</v>
      </c>
      <c r="AO22">
        <v>-38965.63887862923</v>
      </c>
      <c r="AP22" t="s">
        <v>0</v>
      </c>
      <c r="AQ22" t="s">
        <v>143</v>
      </c>
      <c r="AR22" t="s">
        <v>188</v>
      </c>
      <c r="AS22" t="s">
        <v>192</v>
      </c>
      <c r="AT22" t="s">
        <v>189</v>
      </c>
      <c r="AU22" t="s">
        <v>199</v>
      </c>
      <c r="AV22" t="s">
        <v>199</v>
      </c>
      <c r="AW22">
        <v>4767.1644071940127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6217.1527593249521</v>
      </c>
      <c r="BD22">
        <v>0</v>
      </c>
      <c r="BE22">
        <v>0</v>
      </c>
      <c r="BF22">
        <v>-27981.321712110268</v>
      </c>
      <c r="BG22">
        <v>1119853.152759325</v>
      </c>
    </row>
    <row r="23" spans="2:59">
      <c r="B23" t="s">
        <v>145</v>
      </c>
      <c r="C23" t="s">
        <v>206</v>
      </c>
      <c r="D23">
        <v>111</v>
      </c>
      <c r="E23">
        <v>111</v>
      </c>
      <c r="F23" t="s">
        <v>64</v>
      </c>
      <c r="G23" t="s">
        <v>309</v>
      </c>
      <c r="H23" t="s">
        <v>93</v>
      </c>
      <c r="I23" t="s">
        <v>94</v>
      </c>
      <c r="J23" t="s">
        <v>95</v>
      </c>
      <c r="K23" t="s">
        <v>92</v>
      </c>
      <c r="L23" t="s">
        <v>160</v>
      </c>
      <c r="M23" t="s">
        <v>160</v>
      </c>
      <c r="N23" t="s">
        <v>79</v>
      </c>
      <c r="O23" t="s">
        <v>77</v>
      </c>
      <c r="P23" t="s">
        <v>197</v>
      </c>
      <c r="R23" t="s">
        <v>0</v>
      </c>
      <c r="S23" t="s">
        <v>88</v>
      </c>
      <c r="T23" t="s">
        <v>89</v>
      </c>
      <c r="U23" t="s">
        <v>281</v>
      </c>
      <c r="V23" t="s">
        <v>321</v>
      </c>
      <c r="W23" t="s">
        <v>85</v>
      </c>
      <c r="X23" t="s">
        <v>136</v>
      </c>
      <c r="Y23" t="s">
        <v>313</v>
      </c>
      <c r="AA23" t="s">
        <v>166</v>
      </c>
      <c r="AB23" t="s">
        <v>286</v>
      </c>
      <c r="AC23" t="s">
        <v>314</v>
      </c>
      <c r="AD23" t="s">
        <v>160</v>
      </c>
      <c r="AG23">
        <v>323</v>
      </c>
      <c r="AH23">
        <v>1068161</v>
      </c>
      <c r="AI23">
        <v>1117323.9579</v>
      </c>
      <c r="AJ23">
        <v>0</v>
      </c>
      <c r="AK23">
        <v>-49162.957900000038</v>
      </c>
      <c r="AL23">
        <v>-9188.7396482572003</v>
      </c>
      <c r="AM23">
        <v>0</v>
      </c>
      <c r="AN23">
        <v>-9188.7396482572003</v>
      </c>
      <c r="AO23">
        <v>-39974.218251742808</v>
      </c>
      <c r="AP23" t="s">
        <v>0</v>
      </c>
      <c r="AQ23" t="s">
        <v>143</v>
      </c>
      <c r="AR23" t="s">
        <v>188</v>
      </c>
      <c r="AS23" t="s">
        <v>192</v>
      </c>
      <c r="AT23" t="s">
        <v>189</v>
      </c>
      <c r="AU23" t="s">
        <v>199</v>
      </c>
      <c r="AV23" t="s">
        <v>199</v>
      </c>
      <c r="AW23">
        <v>4572.4986443979578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5963.2771467097873</v>
      </c>
      <c r="BD23">
        <v>0</v>
      </c>
      <c r="BE23">
        <v>0</v>
      </c>
      <c r="BF23">
        <v>-29438.442460635062</v>
      </c>
      <c r="BG23">
        <v>1074124.2771467099</v>
      </c>
    </row>
    <row r="24" spans="2:59">
      <c r="B24" t="s">
        <v>145</v>
      </c>
      <c r="C24" t="s">
        <v>206</v>
      </c>
      <c r="D24">
        <v>111</v>
      </c>
      <c r="E24">
        <v>111</v>
      </c>
      <c r="F24" t="s">
        <v>64</v>
      </c>
      <c r="G24" t="s">
        <v>309</v>
      </c>
      <c r="H24" t="s">
        <v>93</v>
      </c>
      <c r="I24" t="s">
        <v>94</v>
      </c>
      <c r="J24" t="s">
        <v>95</v>
      </c>
      <c r="K24" t="s">
        <v>92</v>
      </c>
      <c r="L24" t="s">
        <v>160</v>
      </c>
      <c r="M24" t="s">
        <v>160</v>
      </c>
      <c r="N24" t="s">
        <v>79</v>
      </c>
      <c r="O24" t="s">
        <v>77</v>
      </c>
      <c r="P24" t="s">
        <v>197</v>
      </c>
      <c r="R24" t="s">
        <v>0</v>
      </c>
      <c r="S24" t="s">
        <v>88</v>
      </c>
      <c r="T24" t="s">
        <v>89</v>
      </c>
      <c r="U24" t="s">
        <v>281</v>
      </c>
      <c r="V24" t="s">
        <v>321</v>
      </c>
      <c r="W24" t="s">
        <v>85</v>
      </c>
      <c r="X24" t="s">
        <v>136</v>
      </c>
      <c r="Y24" t="s">
        <v>313</v>
      </c>
      <c r="AA24" t="s">
        <v>166</v>
      </c>
      <c r="AB24" t="s">
        <v>315</v>
      </c>
      <c r="AC24" t="s">
        <v>316</v>
      </c>
      <c r="AD24" t="s">
        <v>160</v>
      </c>
      <c r="AG24">
        <v>44</v>
      </c>
      <c r="AH24">
        <v>156728</v>
      </c>
      <c r="AI24">
        <v>157009.23480000001</v>
      </c>
      <c r="AJ24">
        <v>0</v>
      </c>
      <c r="AK24">
        <v>-281.23480000000563</v>
      </c>
      <c r="AL24">
        <v>-1237.2888409156501</v>
      </c>
      <c r="AM24">
        <v>0</v>
      </c>
      <c r="AN24">
        <v>-1237.2888409156501</v>
      </c>
      <c r="AO24">
        <v>956.05404091566447</v>
      </c>
      <c r="AP24" t="s">
        <v>0</v>
      </c>
      <c r="AQ24" t="s">
        <v>143</v>
      </c>
      <c r="AR24" t="s">
        <v>188</v>
      </c>
      <c r="AS24" t="s">
        <v>192</v>
      </c>
      <c r="AT24" t="s">
        <v>189</v>
      </c>
      <c r="AU24" t="s">
        <v>199</v>
      </c>
      <c r="AV24" t="s">
        <v>199</v>
      </c>
      <c r="AW24">
        <v>670.90875583287834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874.97343626057454</v>
      </c>
      <c r="BD24">
        <v>0</v>
      </c>
      <c r="BE24">
        <v>0</v>
      </c>
      <c r="BF24">
        <v>2501.9362330091171</v>
      </c>
      <c r="BG24">
        <v>157602.97343626057</v>
      </c>
    </row>
    <row r="25" spans="2:59">
      <c r="B25" t="s">
        <v>145</v>
      </c>
      <c r="C25" t="s">
        <v>206</v>
      </c>
      <c r="D25">
        <v>111</v>
      </c>
      <c r="E25">
        <v>111</v>
      </c>
      <c r="F25" t="s">
        <v>64</v>
      </c>
      <c r="G25" t="s">
        <v>309</v>
      </c>
      <c r="H25" t="s">
        <v>93</v>
      </c>
      <c r="I25" t="s">
        <v>94</v>
      </c>
      <c r="J25" t="s">
        <v>95</v>
      </c>
      <c r="K25" t="s">
        <v>92</v>
      </c>
      <c r="L25" t="s">
        <v>160</v>
      </c>
      <c r="M25" t="s">
        <v>160</v>
      </c>
      <c r="N25" t="s">
        <v>79</v>
      </c>
      <c r="O25" t="s">
        <v>77</v>
      </c>
      <c r="P25" t="s">
        <v>196</v>
      </c>
      <c r="R25" t="s">
        <v>0</v>
      </c>
      <c r="S25" t="s">
        <v>88</v>
      </c>
      <c r="T25" t="s">
        <v>89</v>
      </c>
      <c r="U25" t="s">
        <v>281</v>
      </c>
      <c r="V25" t="s">
        <v>321</v>
      </c>
      <c r="W25" t="s">
        <v>85</v>
      </c>
      <c r="X25" t="s">
        <v>136</v>
      </c>
      <c r="Y25" t="s">
        <v>283</v>
      </c>
      <c r="AA25" t="s">
        <v>166</v>
      </c>
      <c r="AB25" t="s">
        <v>327</v>
      </c>
      <c r="AC25" t="s">
        <v>328</v>
      </c>
      <c r="AD25" t="s">
        <v>160</v>
      </c>
      <c r="AG25">
        <v>409</v>
      </c>
      <c r="AH25">
        <v>1847862</v>
      </c>
      <c r="AI25">
        <v>1808177.8752000001</v>
      </c>
      <c r="AJ25">
        <v>0</v>
      </c>
      <c r="AK25">
        <v>39684.124799999874</v>
      </c>
      <c r="AL25">
        <v>-15342.461637556033</v>
      </c>
      <c r="AM25">
        <v>0</v>
      </c>
      <c r="AN25">
        <v>-15342.461637556033</v>
      </c>
      <c r="AO25">
        <v>55026.58643755599</v>
      </c>
      <c r="AP25" t="s">
        <v>0</v>
      </c>
      <c r="AQ25" t="s">
        <v>143</v>
      </c>
      <c r="AR25" t="s">
        <v>188</v>
      </c>
      <c r="AS25" t="s">
        <v>192</v>
      </c>
      <c r="AT25" t="s">
        <v>189</v>
      </c>
      <c r="AU25" t="s">
        <v>199</v>
      </c>
      <c r="AV25" t="s">
        <v>199</v>
      </c>
      <c r="AW25">
        <v>7910.1806656810159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10316.153870880364</v>
      </c>
      <c r="BD25">
        <v>0</v>
      </c>
      <c r="BE25">
        <v>0</v>
      </c>
      <c r="BF25">
        <v>73252.920974117369</v>
      </c>
      <c r="BG25">
        <v>1858178.1538708804</v>
      </c>
    </row>
    <row r="26" spans="2:59">
      <c r="B26" t="s">
        <v>145</v>
      </c>
      <c r="C26" t="s">
        <v>206</v>
      </c>
      <c r="D26">
        <v>111</v>
      </c>
      <c r="E26">
        <v>111</v>
      </c>
      <c r="F26" t="s">
        <v>64</v>
      </c>
      <c r="G26" t="s">
        <v>309</v>
      </c>
      <c r="H26" t="s">
        <v>93</v>
      </c>
      <c r="I26" t="s">
        <v>94</v>
      </c>
      <c r="J26" t="s">
        <v>95</v>
      </c>
      <c r="K26" t="s">
        <v>92</v>
      </c>
      <c r="L26" t="s">
        <v>160</v>
      </c>
      <c r="M26" t="s">
        <v>160</v>
      </c>
      <c r="N26" t="s">
        <v>79</v>
      </c>
      <c r="O26" t="s">
        <v>77</v>
      </c>
      <c r="P26" t="s">
        <v>197</v>
      </c>
      <c r="R26" t="s">
        <v>0</v>
      </c>
      <c r="S26" t="s">
        <v>88</v>
      </c>
      <c r="T26" t="s">
        <v>90</v>
      </c>
      <c r="U26" t="s">
        <v>281</v>
      </c>
      <c r="V26" t="s">
        <v>321</v>
      </c>
      <c r="W26" t="s">
        <v>85</v>
      </c>
      <c r="X26" t="s">
        <v>136</v>
      </c>
      <c r="Y26" t="s">
        <v>283</v>
      </c>
      <c r="AA26" t="s">
        <v>166</v>
      </c>
      <c r="AB26" t="s">
        <v>329</v>
      </c>
      <c r="AC26" t="s">
        <v>330</v>
      </c>
      <c r="AD26" t="s">
        <v>160</v>
      </c>
      <c r="AG26">
        <v>102</v>
      </c>
      <c r="AH26">
        <v>666162</v>
      </c>
      <c r="AI26">
        <v>553580.46900000004</v>
      </c>
      <c r="AJ26">
        <v>0</v>
      </c>
      <c r="AK26">
        <v>112581.53099999996</v>
      </c>
      <c r="AL26">
        <v>-4584.3094670383234</v>
      </c>
      <c r="AM26">
        <v>0</v>
      </c>
      <c r="AN26">
        <v>-4584.3094670383234</v>
      </c>
      <c r="AO26">
        <v>117165.84046703827</v>
      </c>
      <c r="AP26" t="s">
        <v>0</v>
      </c>
      <c r="AQ26" t="s">
        <v>143</v>
      </c>
      <c r="AR26" t="s">
        <v>188</v>
      </c>
      <c r="AS26" t="s">
        <v>192</v>
      </c>
      <c r="AT26" t="s">
        <v>189</v>
      </c>
      <c r="AU26" t="s">
        <v>199</v>
      </c>
      <c r="AV26" t="s">
        <v>199</v>
      </c>
      <c r="AW26">
        <v>2851.6533012808295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3719.0167311917257</v>
      </c>
      <c r="BD26">
        <v>0</v>
      </c>
      <c r="BE26">
        <v>0</v>
      </c>
      <c r="BF26">
        <v>123736.51049951084</v>
      </c>
      <c r="BG26">
        <v>669881.01673119178</v>
      </c>
    </row>
    <row r="27" spans="2:59">
      <c r="B27" t="s">
        <v>145</v>
      </c>
      <c r="C27" t="s">
        <v>206</v>
      </c>
      <c r="D27">
        <v>111</v>
      </c>
      <c r="E27">
        <v>111</v>
      </c>
      <c r="F27" t="s">
        <v>64</v>
      </c>
      <c r="G27" t="s">
        <v>309</v>
      </c>
      <c r="H27" t="s">
        <v>93</v>
      </c>
      <c r="I27" t="s">
        <v>94</v>
      </c>
      <c r="J27" t="s">
        <v>95</v>
      </c>
      <c r="K27" t="s">
        <v>92</v>
      </c>
      <c r="L27" t="s">
        <v>160</v>
      </c>
      <c r="M27" t="s">
        <v>160</v>
      </c>
      <c r="N27" t="s">
        <v>79</v>
      </c>
      <c r="O27" t="s">
        <v>77</v>
      </c>
      <c r="P27" t="s">
        <v>197</v>
      </c>
      <c r="R27" t="s">
        <v>0</v>
      </c>
      <c r="S27" t="s">
        <v>88</v>
      </c>
      <c r="T27" t="s">
        <v>90</v>
      </c>
      <c r="U27" t="s">
        <v>281</v>
      </c>
      <c r="V27" t="s">
        <v>321</v>
      </c>
      <c r="W27" t="s">
        <v>85</v>
      </c>
      <c r="X27" t="s">
        <v>136</v>
      </c>
      <c r="Y27" t="s">
        <v>283</v>
      </c>
      <c r="AA27" t="s">
        <v>166</v>
      </c>
      <c r="AB27" t="s">
        <v>331</v>
      </c>
      <c r="AC27" t="s">
        <v>332</v>
      </c>
      <c r="AD27" t="s">
        <v>160</v>
      </c>
      <c r="AG27">
        <v>203</v>
      </c>
      <c r="AH27">
        <v>1131080.1218514775</v>
      </c>
      <c r="AI27">
        <v>934504.75509999972</v>
      </c>
      <c r="AJ27">
        <v>1886.789818901954</v>
      </c>
      <c r="AK27">
        <v>194688.57693257587</v>
      </c>
      <c r="AL27">
        <v>-7946.9496927937298</v>
      </c>
      <c r="AM27">
        <v>0</v>
      </c>
      <c r="AN27">
        <v>-7946.9496927937298</v>
      </c>
      <c r="AO27">
        <v>202635.5266253695</v>
      </c>
      <c r="AP27" t="s">
        <v>0</v>
      </c>
      <c r="AQ27" t="s">
        <v>143</v>
      </c>
      <c r="AR27" t="s">
        <v>188</v>
      </c>
      <c r="AS27" t="s">
        <v>192</v>
      </c>
      <c r="AT27" t="s">
        <v>189</v>
      </c>
      <c r="AU27" t="s">
        <v>199</v>
      </c>
      <c r="AV27" t="s">
        <v>199</v>
      </c>
      <c r="AW27">
        <v>4841.8378164633959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6314.5389522128571</v>
      </c>
      <c r="BD27">
        <v>0</v>
      </c>
      <c r="BE27">
        <v>0</v>
      </c>
      <c r="BF27">
        <v>213791.90339404577</v>
      </c>
      <c r="BG27">
        <v>1137394.6608036903</v>
      </c>
    </row>
    <row r="28" spans="2:59">
      <c r="B28" t="s">
        <v>145</v>
      </c>
      <c r="C28" t="s">
        <v>206</v>
      </c>
      <c r="D28">
        <v>111</v>
      </c>
      <c r="E28">
        <v>111</v>
      </c>
      <c r="F28" t="s">
        <v>64</v>
      </c>
      <c r="G28" t="s">
        <v>309</v>
      </c>
      <c r="H28" t="s">
        <v>93</v>
      </c>
      <c r="I28" t="s">
        <v>94</v>
      </c>
      <c r="J28" t="s">
        <v>95</v>
      </c>
      <c r="K28" t="s">
        <v>92</v>
      </c>
      <c r="L28" t="s">
        <v>160</v>
      </c>
      <c r="M28" t="s">
        <v>160</v>
      </c>
      <c r="N28" t="s">
        <v>79</v>
      </c>
      <c r="O28" t="s">
        <v>77</v>
      </c>
      <c r="P28" t="s">
        <v>197</v>
      </c>
      <c r="R28" t="s">
        <v>0</v>
      </c>
      <c r="S28" t="s">
        <v>88</v>
      </c>
      <c r="T28" t="s">
        <v>90</v>
      </c>
      <c r="U28" t="s">
        <v>281</v>
      </c>
      <c r="V28" t="s">
        <v>321</v>
      </c>
      <c r="W28" t="s">
        <v>85</v>
      </c>
      <c r="X28" t="s">
        <v>136</v>
      </c>
      <c r="Y28" t="s">
        <v>311</v>
      </c>
      <c r="AA28" t="s">
        <v>166</v>
      </c>
      <c r="AB28" t="s">
        <v>317</v>
      </c>
      <c r="AC28" t="s">
        <v>318</v>
      </c>
      <c r="AD28" t="s">
        <v>160</v>
      </c>
      <c r="AG28">
        <v>180</v>
      </c>
      <c r="AH28">
        <v>847980</v>
      </c>
      <c r="AI28">
        <v>820400.40000000014</v>
      </c>
      <c r="AJ28">
        <v>0</v>
      </c>
      <c r="AK28">
        <v>27579.59999999986</v>
      </c>
      <c r="AL28">
        <v>-7246.2209103478617</v>
      </c>
      <c r="AM28">
        <v>0</v>
      </c>
      <c r="AN28">
        <v>-7246.2209103478617</v>
      </c>
      <c r="AO28">
        <v>34825.82091034772</v>
      </c>
      <c r="AP28" t="s">
        <v>0</v>
      </c>
      <c r="AQ28" t="s">
        <v>143</v>
      </c>
      <c r="AR28" t="s">
        <v>188</v>
      </c>
      <c r="AS28" t="s">
        <v>192</v>
      </c>
      <c r="AT28" t="s">
        <v>189</v>
      </c>
      <c r="AU28" t="s">
        <v>199</v>
      </c>
      <c r="AV28" t="s">
        <v>199</v>
      </c>
      <c r="AW28">
        <v>3629.9653333875513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4734.0613960507499</v>
      </c>
      <c r="BD28">
        <v>0</v>
      </c>
      <c r="BE28">
        <v>0</v>
      </c>
      <c r="BF28">
        <v>43189.847639786021</v>
      </c>
      <c r="BG28">
        <v>852714.06139605073</v>
      </c>
    </row>
    <row r="29" spans="2:59">
      <c r="B29" t="s">
        <v>145</v>
      </c>
      <c r="C29" t="s">
        <v>206</v>
      </c>
      <c r="D29">
        <v>111</v>
      </c>
      <c r="E29">
        <v>111</v>
      </c>
      <c r="F29" t="s">
        <v>64</v>
      </c>
      <c r="G29" t="s">
        <v>309</v>
      </c>
      <c r="H29" t="s">
        <v>93</v>
      </c>
      <c r="I29" t="s">
        <v>94</v>
      </c>
      <c r="J29" t="s">
        <v>95</v>
      </c>
      <c r="K29" t="s">
        <v>92</v>
      </c>
      <c r="L29" t="s">
        <v>160</v>
      </c>
      <c r="M29" t="s">
        <v>160</v>
      </c>
      <c r="N29" t="s">
        <v>79</v>
      </c>
      <c r="O29" t="s">
        <v>77</v>
      </c>
      <c r="P29" t="s">
        <v>197</v>
      </c>
      <c r="R29" t="s">
        <v>0</v>
      </c>
      <c r="S29" t="s">
        <v>88</v>
      </c>
      <c r="T29" t="s">
        <v>90</v>
      </c>
      <c r="U29" t="s">
        <v>281</v>
      </c>
      <c r="V29" t="s">
        <v>321</v>
      </c>
      <c r="W29" t="s">
        <v>85</v>
      </c>
      <c r="X29" t="s">
        <v>136</v>
      </c>
      <c r="Y29" t="s">
        <v>313</v>
      </c>
      <c r="AA29" t="s">
        <v>166</v>
      </c>
      <c r="AB29" t="s">
        <v>333</v>
      </c>
      <c r="AC29" t="s">
        <v>334</v>
      </c>
      <c r="AD29" t="s">
        <v>160</v>
      </c>
      <c r="AG29">
        <v>11</v>
      </c>
      <c r="AH29">
        <v>52437</v>
      </c>
      <c r="AI29">
        <v>49484.815599999987</v>
      </c>
      <c r="AJ29">
        <v>0</v>
      </c>
      <c r="AK29">
        <v>2952.1844000000128</v>
      </c>
      <c r="AL29">
        <v>-389.95801880469156</v>
      </c>
      <c r="AM29">
        <v>0</v>
      </c>
      <c r="AN29">
        <v>-389.95801880469156</v>
      </c>
      <c r="AO29">
        <v>3342.1424188047026</v>
      </c>
      <c r="AP29" t="s">
        <v>0</v>
      </c>
      <c r="AQ29" t="s">
        <v>143</v>
      </c>
      <c r="AR29" t="s">
        <v>188</v>
      </c>
      <c r="AS29" t="s">
        <v>192</v>
      </c>
      <c r="AT29" t="s">
        <v>189</v>
      </c>
      <c r="AU29" t="s">
        <v>199</v>
      </c>
      <c r="AV29" t="s">
        <v>199</v>
      </c>
      <c r="AW29">
        <v>224.46813861982949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292.74272674439629</v>
      </c>
      <c r="BD29">
        <v>0</v>
      </c>
      <c r="BE29">
        <v>0</v>
      </c>
      <c r="BF29">
        <v>3859.3532841689284</v>
      </c>
      <c r="BG29">
        <v>52729.742726744393</v>
      </c>
    </row>
    <row r="30" spans="2:59">
      <c r="B30" t="s">
        <v>145</v>
      </c>
      <c r="C30" t="s">
        <v>206</v>
      </c>
      <c r="D30">
        <v>111</v>
      </c>
      <c r="E30">
        <v>111</v>
      </c>
      <c r="F30" t="s">
        <v>64</v>
      </c>
      <c r="G30" t="s">
        <v>309</v>
      </c>
      <c r="H30" t="s">
        <v>93</v>
      </c>
      <c r="I30" t="s">
        <v>94</v>
      </c>
      <c r="J30" t="s">
        <v>95</v>
      </c>
      <c r="K30" t="s">
        <v>92</v>
      </c>
      <c r="L30" t="s">
        <v>160</v>
      </c>
      <c r="M30" t="s">
        <v>160</v>
      </c>
      <c r="N30" t="s">
        <v>79</v>
      </c>
      <c r="O30" t="s">
        <v>77</v>
      </c>
      <c r="P30" t="s">
        <v>197</v>
      </c>
      <c r="R30" t="s">
        <v>0</v>
      </c>
      <c r="S30" t="s">
        <v>88</v>
      </c>
      <c r="T30" t="s">
        <v>90</v>
      </c>
      <c r="U30" t="s">
        <v>281</v>
      </c>
      <c r="V30" t="s">
        <v>321</v>
      </c>
      <c r="W30" t="s">
        <v>85</v>
      </c>
      <c r="X30" t="s">
        <v>136</v>
      </c>
      <c r="Y30" t="s">
        <v>283</v>
      </c>
      <c r="AA30" t="s">
        <v>166</v>
      </c>
      <c r="AB30" t="s">
        <v>335</v>
      </c>
      <c r="AC30" t="s">
        <v>336</v>
      </c>
      <c r="AD30" t="s">
        <v>160</v>
      </c>
      <c r="AG30">
        <v>145</v>
      </c>
      <c r="AH30">
        <v>896970</v>
      </c>
      <c r="AI30">
        <v>769295.89049999998</v>
      </c>
      <c r="AJ30">
        <v>0</v>
      </c>
      <c r="AK30">
        <v>127674.10950000002</v>
      </c>
      <c r="AL30">
        <v>-6516.9888690489506</v>
      </c>
      <c r="AM30">
        <v>0</v>
      </c>
      <c r="AN30">
        <v>-6516.9888690489506</v>
      </c>
      <c r="AO30">
        <v>134191.09836904897</v>
      </c>
      <c r="AP30" t="s">
        <v>0</v>
      </c>
      <c r="AQ30" t="s">
        <v>143</v>
      </c>
      <c r="AR30" t="s">
        <v>188</v>
      </c>
      <c r="AS30" t="s">
        <v>192</v>
      </c>
      <c r="AT30" t="s">
        <v>189</v>
      </c>
      <c r="AU30" t="s">
        <v>199</v>
      </c>
      <c r="AV30" t="s">
        <v>199</v>
      </c>
      <c r="AW30">
        <v>3839.6778285910423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5007.5603792726733</v>
      </c>
      <c r="BD30">
        <v>0</v>
      </c>
      <c r="BE30">
        <v>0</v>
      </c>
      <c r="BF30">
        <v>143038.3365769127</v>
      </c>
      <c r="BG30">
        <v>901977.56037927268</v>
      </c>
    </row>
    <row r="31" spans="2:59">
      <c r="B31" t="s">
        <v>145</v>
      </c>
      <c r="C31" t="s">
        <v>206</v>
      </c>
      <c r="D31">
        <v>111</v>
      </c>
      <c r="E31">
        <v>111</v>
      </c>
      <c r="F31" t="s">
        <v>64</v>
      </c>
      <c r="G31" t="s">
        <v>309</v>
      </c>
      <c r="H31" t="s">
        <v>93</v>
      </c>
      <c r="I31" t="s">
        <v>94</v>
      </c>
      <c r="J31" t="s">
        <v>95</v>
      </c>
      <c r="K31" t="s">
        <v>92</v>
      </c>
      <c r="L31" t="s">
        <v>160</v>
      </c>
      <c r="M31" t="s">
        <v>160</v>
      </c>
      <c r="N31" t="s">
        <v>79</v>
      </c>
      <c r="O31" t="s">
        <v>77</v>
      </c>
      <c r="P31" t="s">
        <v>197</v>
      </c>
      <c r="R31" t="s">
        <v>0</v>
      </c>
      <c r="S31" t="s">
        <v>88</v>
      </c>
      <c r="T31" t="s">
        <v>90</v>
      </c>
      <c r="U31" t="s">
        <v>281</v>
      </c>
      <c r="V31" t="s">
        <v>321</v>
      </c>
      <c r="W31" t="s">
        <v>85</v>
      </c>
      <c r="X31" t="s">
        <v>136</v>
      </c>
      <c r="Y31" t="s">
        <v>283</v>
      </c>
      <c r="AA31" t="s">
        <v>166</v>
      </c>
      <c r="AB31" t="s">
        <v>319</v>
      </c>
      <c r="AC31" t="s">
        <v>337</v>
      </c>
      <c r="AD31" t="s">
        <v>160</v>
      </c>
      <c r="AG31">
        <v>240</v>
      </c>
      <c r="AH31">
        <v>1606560</v>
      </c>
      <c r="AI31">
        <v>1263741</v>
      </c>
      <c r="AJ31">
        <v>0</v>
      </c>
      <c r="AK31">
        <v>342819</v>
      </c>
      <c r="AL31">
        <v>-11035.570093642094</v>
      </c>
      <c r="AM31">
        <v>0</v>
      </c>
      <c r="AN31">
        <v>-11035.570093642094</v>
      </c>
      <c r="AO31">
        <v>353854.57009364222</v>
      </c>
      <c r="AP31" t="s">
        <v>0</v>
      </c>
      <c r="AQ31" t="s">
        <v>143</v>
      </c>
      <c r="AR31" t="s">
        <v>188</v>
      </c>
      <c r="AS31" t="s">
        <v>192</v>
      </c>
      <c r="AT31" t="s">
        <v>189</v>
      </c>
      <c r="AU31" t="s">
        <v>199</v>
      </c>
      <c r="AV31" t="s">
        <v>199</v>
      </c>
      <c r="AW31">
        <v>6877.2342578918178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8969.0248312923577</v>
      </c>
      <c r="BD31">
        <v>0</v>
      </c>
      <c r="BE31">
        <v>0</v>
      </c>
      <c r="BF31">
        <v>369700.82918282639</v>
      </c>
      <c r="BG31">
        <v>1615529.0248312925</v>
      </c>
    </row>
    <row r="32" spans="2:59">
      <c r="B32" t="s">
        <v>145</v>
      </c>
      <c r="C32" t="s">
        <v>206</v>
      </c>
      <c r="D32">
        <v>111</v>
      </c>
      <c r="E32">
        <v>111</v>
      </c>
      <c r="F32" t="s">
        <v>64</v>
      </c>
      <c r="G32" t="s">
        <v>309</v>
      </c>
      <c r="H32" t="s">
        <v>93</v>
      </c>
      <c r="I32" t="s">
        <v>94</v>
      </c>
      <c r="J32" t="s">
        <v>95</v>
      </c>
      <c r="K32" t="s">
        <v>92</v>
      </c>
      <c r="L32" t="s">
        <v>160</v>
      </c>
      <c r="M32" t="s">
        <v>160</v>
      </c>
      <c r="N32" t="s">
        <v>79</v>
      </c>
      <c r="O32" t="s">
        <v>77</v>
      </c>
      <c r="P32" t="s">
        <v>196</v>
      </c>
      <c r="R32" t="s">
        <v>0</v>
      </c>
      <c r="S32" t="s">
        <v>88</v>
      </c>
      <c r="T32" t="s">
        <v>90</v>
      </c>
      <c r="U32" t="s">
        <v>281</v>
      </c>
      <c r="V32" t="s">
        <v>321</v>
      </c>
      <c r="W32" t="s">
        <v>85</v>
      </c>
      <c r="X32" t="s">
        <v>136</v>
      </c>
      <c r="Y32" t="s">
        <v>313</v>
      </c>
      <c r="AA32" t="s">
        <v>166</v>
      </c>
      <c r="AB32" t="s">
        <v>338</v>
      </c>
      <c r="AC32" t="s">
        <v>339</v>
      </c>
      <c r="AD32" t="s">
        <v>160</v>
      </c>
      <c r="AG32">
        <v>135</v>
      </c>
      <c r="AH32">
        <v>1013715</v>
      </c>
      <c r="AI32">
        <v>721473.0075000003</v>
      </c>
      <c r="AJ32">
        <v>0</v>
      </c>
      <c r="AK32">
        <v>292241.9924999997</v>
      </c>
      <c r="AL32">
        <v>-5903.9684956107012</v>
      </c>
      <c r="AM32">
        <v>0</v>
      </c>
      <c r="AN32">
        <v>-5903.9684956107012</v>
      </c>
      <c r="AO32">
        <v>298145.96099561045</v>
      </c>
      <c r="AP32" t="s">
        <v>0</v>
      </c>
      <c r="AQ32" t="s">
        <v>143</v>
      </c>
      <c r="AR32" t="s">
        <v>188</v>
      </c>
      <c r="AS32" t="s">
        <v>192</v>
      </c>
      <c r="AT32" t="s">
        <v>189</v>
      </c>
      <c r="AU32" t="s">
        <v>199</v>
      </c>
      <c r="AV32" t="s">
        <v>199</v>
      </c>
      <c r="AW32">
        <v>4339.4305383793971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5659.3186727252842</v>
      </c>
      <c r="BD32">
        <v>0</v>
      </c>
      <c r="BE32">
        <v>0</v>
      </c>
      <c r="BF32">
        <v>308144.71020671516</v>
      </c>
      <c r="BG32">
        <v>1019374.3186727252</v>
      </c>
    </row>
    <row r="33" spans="2:59">
      <c r="B33" t="s">
        <v>145</v>
      </c>
      <c r="C33" t="s">
        <v>206</v>
      </c>
      <c r="D33">
        <v>111</v>
      </c>
      <c r="E33">
        <v>111</v>
      </c>
      <c r="F33" t="s">
        <v>64</v>
      </c>
      <c r="G33" t="s">
        <v>309</v>
      </c>
      <c r="H33" t="s">
        <v>93</v>
      </c>
      <c r="I33" t="s">
        <v>94</v>
      </c>
      <c r="J33" t="s">
        <v>95</v>
      </c>
      <c r="K33" t="s">
        <v>92</v>
      </c>
      <c r="L33" t="s">
        <v>160</v>
      </c>
      <c r="M33" t="s">
        <v>160</v>
      </c>
      <c r="N33" t="s">
        <v>79</v>
      </c>
      <c r="O33" t="s">
        <v>77</v>
      </c>
      <c r="P33" t="s">
        <v>207</v>
      </c>
      <c r="R33" t="s">
        <v>0</v>
      </c>
      <c r="S33" t="s">
        <v>88</v>
      </c>
      <c r="T33" t="s">
        <v>90</v>
      </c>
      <c r="U33" t="s">
        <v>281</v>
      </c>
      <c r="V33" t="s">
        <v>321</v>
      </c>
      <c r="W33" t="s">
        <v>85</v>
      </c>
      <c r="X33" t="s">
        <v>136</v>
      </c>
      <c r="Y33" t="s">
        <v>313</v>
      </c>
      <c r="AA33" t="s">
        <v>166</v>
      </c>
      <c r="AB33" t="s">
        <v>319</v>
      </c>
      <c r="AC33" t="s">
        <v>320</v>
      </c>
      <c r="AD33" t="s">
        <v>160</v>
      </c>
      <c r="AG33">
        <v>113</v>
      </c>
      <c r="AH33">
        <v>571328</v>
      </c>
      <c r="AI33">
        <v>521749.38559999992</v>
      </c>
      <c r="AJ33">
        <v>0</v>
      </c>
      <c r="AK33">
        <v>49578.614400000079</v>
      </c>
      <c r="AL33">
        <v>-4300.35135017622</v>
      </c>
      <c r="AM33">
        <v>0</v>
      </c>
      <c r="AN33">
        <v>-4300.35135017622</v>
      </c>
      <c r="AO33">
        <v>53878.965750176336</v>
      </c>
      <c r="AP33" t="s">
        <v>0</v>
      </c>
      <c r="AQ33" t="s">
        <v>143</v>
      </c>
      <c r="AR33" t="s">
        <v>188</v>
      </c>
      <c r="AS33" t="s">
        <v>192</v>
      </c>
      <c r="AT33" t="s">
        <v>189</v>
      </c>
      <c r="AU33" t="s">
        <v>199</v>
      </c>
      <c r="AV33" t="s">
        <v>199</v>
      </c>
      <c r="AW33">
        <v>2445.6954574325373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3189.5821001472714</v>
      </c>
      <c r="BD33">
        <v>0</v>
      </c>
      <c r="BE33">
        <v>0</v>
      </c>
      <c r="BF33">
        <v>59514.243307756144</v>
      </c>
      <c r="BG33">
        <v>574517.58210014727</v>
      </c>
    </row>
    <row r="34" spans="2:59">
      <c r="B34" t="s">
        <v>145</v>
      </c>
      <c r="C34" t="s">
        <v>206</v>
      </c>
      <c r="D34">
        <v>3627</v>
      </c>
      <c r="E34">
        <v>3627</v>
      </c>
      <c r="F34" t="s">
        <v>208</v>
      </c>
      <c r="G34" t="s">
        <v>208</v>
      </c>
      <c r="H34" t="s">
        <v>139</v>
      </c>
      <c r="I34" t="s">
        <v>94</v>
      </c>
      <c r="J34" t="s">
        <v>95</v>
      </c>
      <c r="K34" t="s">
        <v>92</v>
      </c>
      <c r="L34" t="s">
        <v>160</v>
      </c>
      <c r="M34" t="s">
        <v>160</v>
      </c>
      <c r="N34" t="s">
        <v>138</v>
      </c>
      <c r="O34" t="s">
        <v>138</v>
      </c>
      <c r="P34">
        <v>0</v>
      </c>
      <c r="R34" t="s">
        <v>0</v>
      </c>
      <c r="S34" t="s">
        <v>88</v>
      </c>
      <c r="T34" t="s">
        <v>90</v>
      </c>
      <c r="U34" t="s">
        <v>281</v>
      </c>
      <c r="V34" t="s">
        <v>340</v>
      </c>
      <c r="W34" t="s">
        <v>85</v>
      </c>
      <c r="X34" t="s">
        <v>136</v>
      </c>
      <c r="Y34" t="s">
        <v>288</v>
      </c>
      <c r="AA34" t="s">
        <v>166</v>
      </c>
      <c r="AB34" t="s">
        <v>167</v>
      </c>
      <c r="AC34" t="s">
        <v>209</v>
      </c>
      <c r="AD34" t="s">
        <v>160</v>
      </c>
      <c r="AG34">
        <v>455</v>
      </c>
      <c r="AH34">
        <v>5987595</v>
      </c>
      <c r="AI34">
        <v>4583023.8999999994</v>
      </c>
      <c r="AJ34">
        <v>0</v>
      </c>
      <c r="AK34">
        <v>1404571.1000000006</v>
      </c>
      <c r="AL34">
        <v>-114852.74856150705</v>
      </c>
      <c r="AM34">
        <v>0</v>
      </c>
      <c r="AN34">
        <v>-114852.74856150705</v>
      </c>
      <c r="AO34">
        <v>1519423.8485615074</v>
      </c>
      <c r="AP34" t="s">
        <v>0</v>
      </c>
      <c r="AQ34" t="s">
        <v>143</v>
      </c>
      <c r="AR34" t="s">
        <v>188</v>
      </c>
      <c r="AS34" t="s">
        <v>192</v>
      </c>
      <c r="AT34" t="s">
        <v>189</v>
      </c>
      <c r="AU34" t="s">
        <v>198</v>
      </c>
      <c r="AV34" t="s">
        <v>205</v>
      </c>
      <c r="AW34">
        <v>25631.220406571658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1545055.0689680791</v>
      </c>
      <c r="BG34">
        <v>5987595</v>
      </c>
    </row>
    <row r="35" spans="2:59">
      <c r="B35" t="s">
        <v>145</v>
      </c>
      <c r="C35" t="s">
        <v>206</v>
      </c>
      <c r="D35">
        <v>136</v>
      </c>
      <c r="E35">
        <v>136</v>
      </c>
      <c r="F35" t="s">
        <v>69</v>
      </c>
      <c r="G35" t="s">
        <v>341</v>
      </c>
      <c r="H35" t="s">
        <v>93</v>
      </c>
      <c r="I35" t="s">
        <v>94</v>
      </c>
      <c r="J35" t="s">
        <v>95</v>
      </c>
      <c r="K35" t="s">
        <v>92</v>
      </c>
      <c r="L35" t="s">
        <v>160</v>
      </c>
      <c r="M35" t="s">
        <v>160</v>
      </c>
      <c r="N35" t="s">
        <v>138</v>
      </c>
      <c r="O35" t="s">
        <v>138</v>
      </c>
      <c r="P35" t="s">
        <v>113</v>
      </c>
      <c r="R35" t="s">
        <v>0</v>
      </c>
      <c r="S35" t="s">
        <v>88</v>
      </c>
      <c r="T35" t="s">
        <v>89</v>
      </c>
      <c r="U35" t="s">
        <v>281</v>
      </c>
      <c r="V35" t="s">
        <v>282</v>
      </c>
      <c r="W35" t="s">
        <v>85</v>
      </c>
      <c r="X35" t="s">
        <v>136</v>
      </c>
      <c r="Y35" t="s">
        <v>283</v>
      </c>
      <c r="AA35" t="s">
        <v>166</v>
      </c>
      <c r="AB35" t="s">
        <v>342</v>
      </c>
      <c r="AC35" t="s">
        <v>343</v>
      </c>
      <c r="AD35" t="s">
        <v>160</v>
      </c>
      <c r="AG35">
        <v>430</v>
      </c>
      <c r="AH35">
        <v>1701510</v>
      </c>
      <c r="AI35">
        <v>1675318.0120000001</v>
      </c>
      <c r="AJ35">
        <v>28810</v>
      </c>
      <c r="AK35">
        <v>-2618.0120000001043</v>
      </c>
      <c r="AL35">
        <v>-33761.730192564857</v>
      </c>
      <c r="AM35">
        <v>0</v>
      </c>
      <c r="AN35">
        <v>-33761.730192564857</v>
      </c>
      <c r="AO35">
        <v>31143.718192564695</v>
      </c>
      <c r="AP35" t="s">
        <v>0</v>
      </c>
      <c r="AQ35" t="s">
        <v>143</v>
      </c>
      <c r="AR35" t="s">
        <v>188</v>
      </c>
      <c r="AS35" t="s">
        <v>192</v>
      </c>
      <c r="AT35" t="s">
        <v>189</v>
      </c>
      <c r="AU35" t="s">
        <v>198</v>
      </c>
      <c r="AV35" t="s">
        <v>201</v>
      </c>
      <c r="AW35">
        <v>7283.6886653131587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9528.7595086362016</v>
      </c>
      <c r="BD35">
        <v>0</v>
      </c>
      <c r="BE35">
        <v>0</v>
      </c>
      <c r="BF35">
        <v>47956.166366514051</v>
      </c>
      <c r="BG35">
        <v>1711038.7595086363</v>
      </c>
    </row>
    <row r="36" spans="2:59">
      <c r="B36" t="s">
        <v>145</v>
      </c>
      <c r="C36" t="s">
        <v>206</v>
      </c>
      <c r="D36">
        <v>158</v>
      </c>
      <c r="E36">
        <v>158</v>
      </c>
      <c r="F36" t="s">
        <v>109</v>
      </c>
      <c r="G36" t="s">
        <v>344</v>
      </c>
      <c r="H36" t="s">
        <v>93</v>
      </c>
      <c r="I36" t="s">
        <v>94</v>
      </c>
      <c r="J36" t="s">
        <v>117</v>
      </c>
      <c r="K36" t="s">
        <v>92</v>
      </c>
      <c r="L36" t="s">
        <v>160</v>
      </c>
      <c r="M36" t="s">
        <v>160</v>
      </c>
      <c r="N36" t="s">
        <v>138</v>
      </c>
      <c r="O36" t="s">
        <v>138</v>
      </c>
      <c r="P36" t="s">
        <v>112</v>
      </c>
      <c r="R36" t="s">
        <v>0</v>
      </c>
      <c r="S36" t="s">
        <v>88</v>
      </c>
      <c r="T36" t="s">
        <v>89</v>
      </c>
      <c r="U36" t="s">
        <v>281</v>
      </c>
      <c r="V36" t="s">
        <v>282</v>
      </c>
      <c r="W36" t="s">
        <v>85</v>
      </c>
      <c r="X36" t="s">
        <v>136</v>
      </c>
      <c r="Y36" t="s">
        <v>311</v>
      </c>
      <c r="AA36" t="s">
        <v>166</v>
      </c>
      <c r="AB36" t="s">
        <v>297</v>
      </c>
      <c r="AC36" t="s">
        <v>345</v>
      </c>
      <c r="AD36" t="s">
        <v>160</v>
      </c>
      <c r="AG36">
        <v>13</v>
      </c>
      <c r="AH36">
        <v>82953</v>
      </c>
      <c r="AI36">
        <v>65038.928499999995</v>
      </c>
      <c r="AJ36">
        <v>3367</v>
      </c>
      <c r="AK36">
        <v>14547.071500000005</v>
      </c>
      <c r="AL36">
        <v>2401.920449319723</v>
      </c>
      <c r="AM36">
        <v>0</v>
      </c>
      <c r="AN36">
        <v>2401.920449319723</v>
      </c>
      <c r="AO36">
        <v>12145.151050680282</v>
      </c>
      <c r="AP36" t="s">
        <v>0</v>
      </c>
      <c r="AQ36" t="s">
        <v>143</v>
      </c>
      <c r="AR36" t="s">
        <v>188</v>
      </c>
      <c r="AS36" t="s">
        <v>192</v>
      </c>
      <c r="AT36" t="s">
        <v>189</v>
      </c>
      <c r="AU36" t="s">
        <v>198</v>
      </c>
      <c r="AV36" t="s">
        <v>203</v>
      </c>
      <c r="AW36">
        <v>355.09860409502295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119.28217933472374</v>
      </c>
      <c r="BD36">
        <v>0</v>
      </c>
      <c r="BE36">
        <v>0</v>
      </c>
      <c r="BF36">
        <v>12619.531834110028</v>
      </c>
      <c r="BG36">
        <v>83072.282179334725</v>
      </c>
    </row>
    <row r="37" spans="2:59">
      <c r="B37" t="s">
        <v>145</v>
      </c>
      <c r="C37" t="s">
        <v>206</v>
      </c>
      <c r="D37">
        <v>158</v>
      </c>
      <c r="E37">
        <v>158</v>
      </c>
      <c r="F37" t="s">
        <v>109</v>
      </c>
      <c r="G37" t="s">
        <v>344</v>
      </c>
      <c r="H37" t="s">
        <v>93</v>
      </c>
      <c r="I37" t="s">
        <v>94</v>
      </c>
      <c r="J37" t="s">
        <v>117</v>
      </c>
      <c r="K37" t="s">
        <v>92</v>
      </c>
      <c r="L37" t="s">
        <v>160</v>
      </c>
      <c r="M37" t="s">
        <v>160</v>
      </c>
      <c r="N37" t="s">
        <v>138</v>
      </c>
      <c r="O37" t="s">
        <v>138</v>
      </c>
      <c r="P37" t="s">
        <v>113</v>
      </c>
      <c r="R37" t="s">
        <v>0</v>
      </c>
      <c r="S37" t="s">
        <v>88</v>
      </c>
      <c r="T37" t="s">
        <v>89</v>
      </c>
      <c r="U37" t="s">
        <v>281</v>
      </c>
      <c r="V37" t="s">
        <v>282</v>
      </c>
      <c r="W37" t="s">
        <v>85</v>
      </c>
      <c r="X37" t="s">
        <v>136</v>
      </c>
      <c r="Y37" t="s">
        <v>288</v>
      </c>
      <c r="AA37" t="s">
        <v>166</v>
      </c>
      <c r="AB37" t="s">
        <v>346</v>
      </c>
      <c r="AC37" t="s">
        <v>347</v>
      </c>
      <c r="AD37" t="s">
        <v>160</v>
      </c>
      <c r="AG37">
        <v>190</v>
      </c>
      <c r="AH37">
        <v>1194720</v>
      </c>
      <c r="AI37">
        <v>940419.59200000006</v>
      </c>
      <c r="AJ37">
        <v>70870</v>
      </c>
      <c r="AK37">
        <v>183430.40799999994</v>
      </c>
      <c r="AL37">
        <v>-814.79187849169284</v>
      </c>
      <c r="AM37">
        <v>0</v>
      </c>
      <c r="AN37">
        <v>-814.79187849169284</v>
      </c>
      <c r="AO37">
        <v>184245.19987849164</v>
      </c>
      <c r="AP37" t="s">
        <v>0</v>
      </c>
      <c r="AQ37" t="s">
        <v>143</v>
      </c>
      <c r="AR37" t="s">
        <v>188</v>
      </c>
      <c r="AS37" t="s">
        <v>192</v>
      </c>
      <c r="AT37" t="s">
        <v>189</v>
      </c>
      <c r="AU37" t="s">
        <v>198</v>
      </c>
      <c r="AV37" t="s">
        <v>203</v>
      </c>
      <c r="AW37">
        <v>5114.2623447543283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1717.9463707735842</v>
      </c>
      <c r="BD37">
        <v>0</v>
      </c>
      <c r="BE37">
        <v>0</v>
      </c>
      <c r="BF37">
        <v>191077.40859401954</v>
      </c>
      <c r="BG37">
        <v>1196437.9463707735</v>
      </c>
    </row>
    <row r="38" spans="2:59">
      <c r="B38" t="s">
        <v>145</v>
      </c>
      <c r="C38" t="s">
        <v>206</v>
      </c>
      <c r="D38">
        <v>158</v>
      </c>
      <c r="E38">
        <v>158</v>
      </c>
      <c r="F38" t="s">
        <v>109</v>
      </c>
      <c r="G38" t="s">
        <v>344</v>
      </c>
      <c r="H38" t="s">
        <v>93</v>
      </c>
      <c r="I38" t="s">
        <v>94</v>
      </c>
      <c r="J38" t="s">
        <v>117</v>
      </c>
      <c r="K38" t="s">
        <v>92</v>
      </c>
      <c r="L38" t="s">
        <v>160</v>
      </c>
      <c r="M38" t="s">
        <v>160</v>
      </c>
      <c r="N38" t="s">
        <v>138</v>
      </c>
      <c r="O38" t="s">
        <v>138</v>
      </c>
      <c r="P38" t="s">
        <v>113</v>
      </c>
      <c r="R38" t="s">
        <v>0</v>
      </c>
      <c r="S38" t="s">
        <v>88</v>
      </c>
      <c r="T38" t="s">
        <v>89</v>
      </c>
      <c r="U38" t="s">
        <v>281</v>
      </c>
      <c r="V38" t="s">
        <v>282</v>
      </c>
      <c r="W38" t="s">
        <v>85</v>
      </c>
      <c r="X38" t="s">
        <v>136</v>
      </c>
      <c r="Y38" t="s">
        <v>288</v>
      </c>
      <c r="AA38" t="s">
        <v>166</v>
      </c>
      <c r="AB38" t="s">
        <v>346</v>
      </c>
      <c r="AC38" t="s">
        <v>348</v>
      </c>
      <c r="AD38" t="s">
        <v>160</v>
      </c>
      <c r="AG38">
        <v>305</v>
      </c>
      <c r="AH38">
        <v>1917840</v>
      </c>
      <c r="AI38">
        <v>1509620.9240000001</v>
      </c>
      <c r="AJ38">
        <v>113765</v>
      </c>
      <c r="AK38">
        <v>294454.07599999988</v>
      </c>
      <c r="AL38">
        <v>-14971.20483534286</v>
      </c>
      <c r="AM38">
        <v>0</v>
      </c>
      <c r="AN38">
        <v>-14971.20483534286</v>
      </c>
      <c r="AO38">
        <v>309425.28083534288</v>
      </c>
      <c r="AP38" t="s">
        <v>0</v>
      </c>
      <c r="AQ38" t="s">
        <v>143</v>
      </c>
      <c r="AR38" t="s">
        <v>188</v>
      </c>
      <c r="AS38" t="s">
        <v>192</v>
      </c>
      <c r="AT38" t="s">
        <v>189</v>
      </c>
      <c r="AU38" t="s">
        <v>198</v>
      </c>
      <c r="AV38" t="s">
        <v>203</v>
      </c>
      <c r="AW38">
        <v>8209.7369218424756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2757.7560162418063</v>
      </c>
      <c r="BD38">
        <v>0</v>
      </c>
      <c r="BE38">
        <v>0</v>
      </c>
      <c r="BF38">
        <v>320392.77377342718</v>
      </c>
      <c r="BG38">
        <v>1920597.7560162419</v>
      </c>
    </row>
    <row r="39" spans="2:59">
      <c r="B39" t="s">
        <v>145</v>
      </c>
      <c r="C39" t="s">
        <v>206</v>
      </c>
      <c r="D39">
        <v>3163</v>
      </c>
      <c r="E39">
        <v>3163</v>
      </c>
      <c r="F39" t="s">
        <v>132</v>
      </c>
      <c r="G39" t="s">
        <v>349</v>
      </c>
      <c r="H39" t="s">
        <v>93</v>
      </c>
      <c r="I39" t="s">
        <v>94</v>
      </c>
      <c r="J39" t="s">
        <v>95</v>
      </c>
      <c r="K39" t="s">
        <v>92</v>
      </c>
      <c r="L39" t="s">
        <v>159</v>
      </c>
      <c r="M39" t="s">
        <v>160</v>
      </c>
      <c r="N39" t="s">
        <v>79</v>
      </c>
      <c r="O39" t="s">
        <v>77</v>
      </c>
      <c r="P39" t="s">
        <v>115</v>
      </c>
      <c r="R39" t="s">
        <v>0</v>
      </c>
      <c r="S39" t="s">
        <v>88</v>
      </c>
      <c r="T39" t="s">
        <v>90</v>
      </c>
      <c r="U39" t="s">
        <v>281</v>
      </c>
      <c r="V39" t="s">
        <v>350</v>
      </c>
      <c r="W39" t="s">
        <v>85</v>
      </c>
      <c r="X39" t="s">
        <v>136</v>
      </c>
      <c r="Y39" t="s">
        <v>283</v>
      </c>
      <c r="AA39" t="s">
        <v>166</v>
      </c>
      <c r="AB39" t="s">
        <v>333</v>
      </c>
      <c r="AC39" t="s">
        <v>351</v>
      </c>
      <c r="AD39" t="s">
        <v>159</v>
      </c>
      <c r="AG39">
        <v>300</v>
      </c>
      <c r="AH39">
        <v>2192700</v>
      </c>
      <c r="AI39">
        <v>1727492.04</v>
      </c>
      <c r="AJ39">
        <v>67800</v>
      </c>
      <c r="AK39">
        <v>397407.95999999996</v>
      </c>
      <c r="AL39">
        <v>-26803.122926160264</v>
      </c>
      <c r="AM39">
        <v>0</v>
      </c>
      <c r="AN39">
        <v>-26803.122926160264</v>
      </c>
      <c r="AO39">
        <v>424211.08292616031</v>
      </c>
      <c r="AP39" t="s">
        <v>0</v>
      </c>
      <c r="AQ39" t="s">
        <v>143</v>
      </c>
      <c r="AR39" t="s">
        <v>188</v>
      </c>
      <c r="AS39" t="s">
        <v>192</v>
      </c>
      <c r="AT39" t="s">
        <v>189</v>
      </c>
      <c r="AU39" t="s">
        <v>199</v>
      </c>
      <c r="AV39" t="s">
        <v>204</v>
      </c>
      <c r="AW39">
        <v>9386.3357467379919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433597.41867289832</v>
      </c>
      <c r="BG39">
        <v>2192700</v>
      </c>
    </row>
    <row r="40" spans="2:59">
      <c r="B40" t="s">
        <v>145</v>
      </c>
      <c r="C40" t="s">
        <v>206</v>
      </c>
      <c r="D40">
        <v>51</v>
      </c>
      <c r="E40">
        <v>51</v>
      </c>
      <c r="F40" t="s">
        <v>111</v>
      </c>
      <c r="G40" t="s">
        <v>352</v>
      </c>
      <c r="H40" t="s">
        <v>93</v>
      </c>
      <c r="I40" t="s">
        <v>94</v>
      </c>
      <c r="J40" t="s">
        <v>117</v>
      </c>
      <c r="K40" t="s">
        <v>92</v>
      </c>
      <c r="L40" t="s">
        <v>160</v>
      </c>
      <c r="M40" t="s">
        <v>160</v>
      </c>
      <c r="N40" t="s">
        <v>138</v>
      </c>
      <c r="O40" t="s">
        <v>138</v>
      </c>
      <c r="P40" t="s">
        <v>112</v>
      </c>
      <c r="R40" t="s">
        <v>0</v>
      </c>
      <c r="S40" t="s">
        <v>88</v>
      </c>
      <c r="T40" t="s">
        <v>89</v>
      </c>
      <c r="U40" t="s">
        <v>281</v>
      </c>
      <c r="V40" t="s">
        <v>282</v>
      </c>
      <c r="W40" t="s">
        <v>85</v>
      </c>
      <c r="X40" t="s">
        <v>136</v>
      </c>
      <c r="Y40" t="s">
        <v>283</v>
      </c>
      <c r="AA40" t="s">
        <v>166</v>
      </c>
      <c r="AB40" t="s">
        <v>342</v>
      </c>
      <c r="AC40" t="s">
        <v>353</v>
      </c>
      <c r="AD40" t="s">
        <v>160</v>
      </c>
      <c r="AG40">
        <v>76</v>
      </c>
      <c r="AH40">
        <v>285720</v>
      </c>
      <c r="AI40">
        <v>312630.87919999997</v>
      </c>
      <c r="AJ40">
        <v>3952</v>
      </c>
      <c r="AK40">
        <v>-30862.879199999967</v>
      </c>
      <c r="AL40">
        <v>-1300.7951818021961</v>
      </c>
      <c r="AM40">
        <v>0</v>
      </c>
      <c r="AN40">
        <v>-1300.7951818021961</v>
      </c>
      <c r="AO40">
        <v>-29562.084018197769</v>
      </c>
      <c r="AP40" t="s">
        <v>0</v>
      </c>
      <c r="AQ40" t="s">
        <v>143</v>
      </c>
      <c r="AR40" t="s">
        <v>188</v>
      </c>
      <c r="AS40" t="s">
        <v>192</v>
      </c>
      <c r="AT40" t="s">
        <v>189</v>
      </c>
      <c r="AU40" t="s">
        <v>198</v>
      </c>
      <c r="AV40" t="s">
        <v>202</v>
      </c>
      <c r="AW40">
        <v>1223.0874490618778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1000.7624094025142</v>
      </c>
      <c r="BD40">
        <v>0</v>
      </c>
      <c r="BE40">
        <v>0</v>
      </c>
      <c r="BF40">
        <v>-27338.234159733376</v>
      </c>
      <c r="BG40">
        <v>286720.76240940252</v>
      </c>
    </row>
    <row r="41" spans="2:59">
      <c r="B41" t="s">
        <v>145</v>
      </c>
      <c r="C41" t="s">
        <v>206</v>
      </c>
      <c r="D41">
        <v>56</v>
      </c>
      <c r="E41">
        <v>56</v>
      </c>
      <c r="F41" t="s">
        <v>104</v>
      </c>
      <c r="G41" t="s">
        <v>354</v>
      </c>
      <c r="H41" t="s">
        <v>93</v>
      </c>
      <c r="I41" t="s">
        <v>94</v>
      </c>
      <c r="J41" t="s">
        <v>95</v>
      </c>
      <c r="K41" t="s">
        <v>92</v>
      </c>
      <c r="L41" t="s">
        <v>160</v>
      </c>
      <c r="M41" t="s">
        <v>160</v>
      </c>
      <c r="N41" t="s">
        <v>138</v>
      </c>
      <c r="O41" t="s">
        <v>138</v>
      </c>
      <c r="P41" t="s">
        <v>112</v>
      </c>
      <c r="R41" t="s">
        <v>0</v>
      </c>
      <c r="S41" t="s">
        <v>88</v>
      </c>
      <c r="T41" t="s">
        <v>89</v>
      </c>
      <c r="U41" t="s">
        <v>281</v>
      </c>
      <c r="V41" t="s">
        <v>355</v>
      </c>
      <c r="W41" t="s">
        <v>85</v>
      </c>
      <c r="X41" t="s">
        <v>136</v>
      </c>
      <c r="Y41" t="s">
        <v>288</v>
      </c>
      <c r="AA41" t="s">
        <v>166</v>
      </c>
      <c r="AB41" t="s">
        <v>356</v>
      </c>
      <c r="AC41" t="s">
        <v>357</v>
      </c>
      <c r="AD41" t="s">
        <v>160</v>
      </c>
      <c r="AG41">
        <v>366</v>
      </c>
      <c r="AH41">
        <v>2419284</v>
      </c>
      <c r="AI41">
        <v>1903382.3778000001</v>
      </c>
      <c r="AJ41">
        <v>68076</v>
      </c>
      <c r="AK41">
        <v>447825.62219999987</v>
      </c>
      <c r="AL41">
        <v>-25490.235784151053</v>
      </c>
      <c r="AM41">
        <v>0</v>
      </c>
      <c r="AN41">
        <v>-25490.235784151053</v>
      </c>
      <c r="AO41">
        <v>473315.85798415093</v>
      </c>
      <c r="AP41" t="s">
        <v>0</v>
      </c>
      <c r="AQ41" t="s">
        <v>143</v>
      </c>
      <c r="AR41" t="s">
        <v>188</v>
      </c>
      <c r="AS41" t="s">
        <v>192</v>
      </c>
      <c r="AT41" t="s">
        <v>189</v>
      </c>
      <c r="AU41" t="s">
        <v>198</v>
      </c>
      <c r="AV41" t="s">
        <v>257</v>
      </c>
      <c r="AW41">
        <v>10356.278510836539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2377.6175364048881</v>
      </c>
      <c r="BD41">
        <v>0</v>
      </c>
      <c r="BE41">
        <v>0</v>
      </c>
      <c r="BF41">
        <v>486049.75403139234</v>
      </c>
      <c r="BG41">
        <v>2421661.6175364051</v>
      </c>
    </row>
    <row r="42" spans="2:59">
      <c r="B42" t="s">
        <v>145</v>
      </c>
      <c r="C42" t="s">
        <v>206</v>
      </c>
      <c r="D42">
        <v>56</v>
      </c>
      <c r="E42">
        <v>56</v>
      </c>
      <c r="F42" t="s">
        <v>104</v>
      </c>
      <c r="G42" t="s">
        <v>354</v>
      </c>
      <c r="H42" t="s">
        <v>93</v>
      </c>
      <c r="I42" t="s">
        <v>94</v>
      </c>
      <c r="J42" t="s">
        <v>95</v>
      </c>
      <c r="K42" t="s">
        <v>92</v>
      </c>
      <c r="L42" t="s">
        <v>160</v>
      </c>
      <c r="M42" t="s">
        <v>160</v>
      </c>
      <c r="N42" t="s">
        <v>138</v>
      </c>
      <c r="O42" t="s">
        <v>138</v>
      </c>
      <c r="P42" t="s">
        <v>112</v>
      </c>
      <c r="R42" t="s">
        <v>0</v>
      </c>
      <c r="S42" t="s">
        <v>88</v>
      </c>
      <c r="T42" t="s">
        <v>89</v>
      </c>
      <c r="U42" t="s">
        <v>281</v>
      </c>
      <c r="V42" t="s">
        <v>355</v>
      </c>
      <c r="W42" t="s">
        <v>85</v>
      </c>
      <c r="X42" t="s">
        <v>136</v>
      </c>
      <c r="Y42" t="s">
        <v>288</v>
      </c>
      <c r="AA42" t="s">
        <v>166</v>
      </c>
      <c r="AB42" t="s">
        <v>297</v>
      </c>
      <c r="AC42" t="s">
        <v>358</v>
      </c>
      <c r="AD42" t="s">
        <v>160</v>
      </c>
      <c r="AG42">
        <v>28</v>
      </c>
      <c r="AH42">
        <v>185048</v>
      </c>
      <c r="AI42">
        <v>145134.25919999997</v>
      </c>
      <c r="AJ42">
        <v>5208</v>
      </c>
      <c r="AK42">
        <v>34705.740800000029</v>
      </c>
      <c r="AL42">
        <v>-3567.0414976674269</v>
      </c>
      <c r="AM42">
        <v>0</v>
      </c>
      <c r="AN42">
        <v>-3567.0414976674269</v>
      </c>
      <c r="AO42">
        <v>38272.782297667436</v>
      </c>
      <c r="AP42" t="s">
        <v>0</v>
      </c>
      <c r="AQ42" t="s">
        <v>143</v>
      </c>
      <c r="AR42" t="s">
        <v>188</v>
      </c>
      <c r="AS42" t="s">
        <v>192</v>
      </c>
      <c r="AT42" t="s">
        <v>189</v>
      </c>
      <c r="AU42" t="s">
        <v>198</v>
      </c>
      <c r="AV42" t="s">
        <v>257</v>
      </c>
      <c r="AW42">
        <v>792.13875918382462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181.8609844386404</v>
      </c>
      <c r="BD42">
        <v>0</v>
      </c>
      <c r="BE42">
        <v>0</v>
      </c>
      <c r="BF42">
        <v>39246.782041289895</v>
      </c>
      <c r="BG42">
        <v>185229.86098443865</v>
      </c>
    </row>
    <row r="43" spans="2:59">
      <c r="B43" t="s">
        <v>145</v>
      </c>
      <c r="C43" t="s">
        <v>206</v>
      </c>
      <c r="D43">
        <v>56</v>
      </c>
      <c r="E43">
        <v>56</v>
      </c>
      <c r="F43" t="s">
        <v>104</v>
      </c>
      <c r="G43" t="s">
        <v>354</v>
      </c>
      <c r="H43" t="s">
        <v>93</v>
      </c>
      <c r="I43" t="s">
        <v>94</v>
      </c>
      <c r="J43" t="s">
        <v>95</v>
      </c>
      <c r="K43" t="s">
        <v>92</v>
      </c>
      <c r="L43" t="s">
        <v>160</v>
      </c>
      <c r="M43" t="s">
        <v>160</v>
      </c>
      <c r="N43" t="s">
        <v>138</v>
      </c>
      <c r="O43" t="s">
        <v>138</v>
      </c>
      <c r="P43" t="s">
        <v>112</v>
      </c>
      <c r="R43" t="s">
        <v>0</v>
      </c>
      <c r="S43" t="s">
        <v>88</v>
      </c>
      <c r="T43" t="s">
        <v>89</v>
      </c>
      <c r="U43" t="s">
        <v>281</v>
      </c>
      <c r="V43" t="s">
        <v>355</v>
      </c>
      <c r="W43" t="s">
        <v>85</v>
      </c>
      <c r="X43" t="s">
        <v>136</v>
      </c>
      <c r="Y43" t="s">
        <v>288</v>
      </c>
      <c r="AA43" t="s">
        <v>166</v>
      </c>
      <c r="AB43" t="s">
        <v>359</v>
      </c>
      <c r="AC43" t="s">
        <v>360</v>
      </c>
      <c r="AD43" t="s">
        <v>160</v>
      </c>
      <c r="AG43">
        <v>13</v>
      </c>
      <c r="AH43">
        <v>85946</v>
      </c>
      <c r="AI43">
        <v>67383.763200000001</v>
      </c>
      <c r="AJ43">
        <v>2418</v>
      </c>
      <c r="AK43">
        <v>16144.236799999999</v>
      </c>
      <c r="AL43">
        <v>-1792.6697654191287</v>
      </c>
      <c r="AM43">
        <v>0</v>
      </c>
      <c r="AN43">
        <v>-1792.6697654191287</v>
      </c>
      <c r="AO43">
        <v>17936.906565419129</v>
      </c>
      <c r="AP43" t="s">
        <v>0</v>
      </c>
      <c r="AQ43" t="s">
        <v>143</v>
      </c>
      <c r="AR43" t="s">
        <v>188</v>
      </c>
      <c r="AS43" t="s">
        <v>192</v>
      </c>
      <c r="AT43" t="s">
        <v>189</v>
      </c>
      <c r="AU43" t="s">
        <v>198</v>
      </c>
      <c r="AV43" t="s">
        <v>257</v>
      </c>
      <c r="AW43">
        <v>367.91080042374404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84.465782762112468</v>
      </c>
      <c r="BD43">
        <v>0</v>
      </c>
      <c r="BE43">
        <v>0</v>
      </c>
      <c r="BF43">
        <v>18389.283148604984</v>
      </c>
      <c r="BG43">
        <v>86030.465782762112</v>
      </c>
    </row>
    <row r="44" spans="2:59">
      <c r="B44" t="s">
        <v>145</v>
      </c>
      <c r="C44" t="s">
        <v>206</v>
      </c>
      <c r="D44">
        <v>56</v>
      </c>
      <c r="E44">
        <v>56</v>
      </c>
      <c r="F44" t="s">
        <v>104</v>
      </c>
      <c r="G44" t="s">
        <v>354</v>
      </c>
      <c r="H44" t="s">
        <v>93</v>
      </c>
      <c r="I44" t="s">
        <v>94</v>
      </c>
      <c r="J44" t="s">
        <v>95</v>
      </c>
      <c r="K44" t="s">
        <v>92</v>
      </c>
      <c r="L44" t="s">
        <v>160</v>
      </c>
      <c r="M44" t="s">
        <v>160</v>
      </c>
      <c r="N44" t="s">
        <v>138</v>
      </c>
      <c r="O44" t="s">
        <v>138</v>
      </c>
      <c r="P44" t="s">
        <v>112</v>
      </c>
      <c r="R44" t="s">
        <v>0</v>
      </c>
      <c r="S44" t="s">
        <v>88</v>
      </c>
      <c r="T44" t="s">
        <v>89</v>
      </c>
      <c r="U44" t="s">
        <v>281</v>
      </c>
      <c r="V44" t="s">
        <v>355</v>
      </c>
      <c r="W44" t="s">
        <v>85</v>
      </c>
      <c r="X44" t="s">
        <v>136</v>
      </c>
      <c r="Y44" t="s">
        <v>288</v>
      </c>
      <c r="AA44" t="s">
        <v>166</v>
      </c>
      <c r="AB44" t="s">
        <v>359</v>
      </c>
      <c r="AC44" t="s">
        <v>361</v>
      </c>
      <c r="AD44" t="s">
        <v>160</v>
      </c>
      <c r="AG44">
        <v>533</v>
      </c>
      <c r="AH44">
        <v>3521710</v>
      </c>
      <c r="AI44">
        <v>2761315.1787</v>
      </c>
      <c r="AJ44">
        <v>99138</v>
      </c>
      <c r="AK44">
        <v>661256.82129999995</v>
      </c>
      <c r="AL44">
        <v>-17450.739303538474</v>
      </c>
      <c r="AM44">
        <v>0</v>
      </c>
      <c r="AN44">
        <v>-17450.739303538474</v>
      </c>
      <c r="AO44">
        <v>678707.56060353841</v>
      </c>
      <c r="AP44" t="s">
        <v>0</v>
      </c>
      <c r="AQ44" t="s">
        <v>143</v>
      </c>
      <c r="AR44" t="s">
        <v>188</v>
      </c>
      <c r="AS44" t="s">
        <v>192</v>
      </c>
      <c r="AT44" t="s">
        <v>189</v>
      </c>
      <c r="AU44" t="s">
        <v>198</v>
      </c>
      <c r="AV44" t="s">
        <v>257</v>
      </c>
      <c r="AW44">
        <v>15075.456041704138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3461.0568474525758</v>
      </c>
      <c r="BD44">
        <v>0</v>
      </c>
      <c r="BE44">
        <v>0</v>
      </c>
      <c r="BF44">
        <v>697244.07349269511</v>
      </c>
      <c r="BG44">
        <v>3525171.0568474527</v>
      </c>
    </row>
    <row r="45" spans="2:59">
      <c r="B45" t="s">
        <v>145</v>
      </c>
      <c r="C45" t="s">
        <v>206</v>
      </c>
      <c r="D45">
        <v>56</v>
      </c>
      <c r="E45">
        <v>56</v>
      </c>
      <c r="F45" t="s">
        <v>104</v>
      </c>
      <c r="G45" t="s">
        <v>354</v>
      </c>
      <c r="H45" t="s">
        <v>93</v>
      </c>
      <c r="I45" t="s">
        <v>94</v>
      </c>
      <c r="J45" t="s">
        <v>95</v>
      </c>
      <c r="K45" t="s">
        <v>92</v>
      </c>
      <c r="L45" t="s">
        <v>160</v>
      </c>
      <c r="M45" t="s">
        <v>160</v>
      </c>
      <c r="N45" t="s">
        <v>138</v>
      </c>
      <c r="O45" t="s">
        <v>138</v>
      </c>
      <c r="P45" t="s">
        <v>112</v>
      </c>
      <c r="R45" t="s">
        <v>0</v>
      </c>
      <c r="S45" t="s">
        <v>88</v>
      </c>
      <c r="T45" t="s">
        <v>89</v>
      </c>
      <c r="U45" t="s">
        <v>281</v>
      </c>
      <c r="V45" t="s">
        <v>355</v>
      </c>
      <c r="W45" t="s">
        <v>85</v>
      </c>
      <c r="X45" t="s">
        <v>136</v>
      </c>
      <c r="Y45" t="s">
        <v>288</v>
      </c>
      <c r="AA45" t="s">
        <v>166</v>
      </c>
      <c r="AB45" t="s">
        <v>362</v>
      </c>
      <c r="AC45" t="s">
        <v>363</v>
      </c>
      <c r="AD45" t="s">
        <v>160</v>
      </c>
      <c r="AG45">
        <v>46</v>
      </c>
      <c r="AH45">
        <v>304124</v>
      </c>
      <c r="AI45">
        <v>238312.37939999998</v>
      </c>
      <c r="AJ45">
        <v>8556</v>
      </c>
      <c r="AK45">
        <v>57255.620600000024</v>
      </c>
      <c r="AL45">
        <v>-2533.4852469782963</v>
      </c>
      <c r="AM45">
        <v>0</v>
      </c>
      <c r="AN45">
        <v>-2533.4852469782963</v>
      </c>
      <c r="AO45">
        <v>59789.105846978302</v>
      </c>
      <c r="AP45" t="s">
        <v>0</v>
      </c>
      <c r="AQ45" t="s">
        <v>143</v>
      </c>
      <c r="AR45" t="s">
        <v>188</v>
      </c>
      <c r="AS45" t="s">
        <v>192</v>
      </c>
      <c r="AT45" t="s">
        <v>189</v>
      </c>
      <c r="AU45" t="s">
        <v>198</v>
      </c>
      <c r="AV45" t="s">
        <v>257</v>
      </c>
      <c r="AW45">
        <v>1301.8698283581637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298.88618105257592</v>
      </c>
      <c r="BD45">
        <v>0</v>
      </c>
      <c r="BE45">
        <v>0</v>
      </c>
      <c r="BF45">
        <v>61389.861856389041</v>
      </c>
      <c r="BG45">
        <v>304422.8861810526</v>
      </c>
    </row>
    <row r="46" spans="2:59">
      <c r="B46" t="s">
        <v>145</v>
      </c>
      <c r="C46" t="s">
        <v>206</v>
      </c>
      <c r="D46">
        <v>56</v>
      </c>
      <c r="E46">
        <v>56</v>
      </c>
      <c r="F46" t="s">
        <v>104</v>
      </c>
      <c r="G46" t="s">
        <v>354</v>
      </c>
      <c r="H46" t="s">
        <v>93</v>
      </c>
      <c r="I46" t="s">
        <v>94</v>
      </c>
      <c r="J46" t="s">
        <v>95</v>
      </c>
      <c r="K46" t="s">
        <v>92</v>
      </c>
      <c r="L46" t="s">
        <v>160</v>
      </c>
      <c r="M46" t="s">
        <v>160</v>
      </c>
      <c r="N46" t="s">
        <v>138</v>
      </c>
      <c r="O46" t="s">
        <v>138</v>
      </c>
      <c r="P46" t="s">
        <v>112</v>
      </c>
      <c r="R46" t="s">
        <v>0</v>
      </c>
      <c r="S46" t="s">
        <v>88</v>
      </c>
      <c r="T46" t="s">
        <v>89</v>
      </c>
      <c r="U46" t="s">
        <v>281</v>
      </c>
      <c r="V46" t="s">
        <v>355</v>
      </c>
      <c r="W46" t="s">
        <v>85</v>
      </c>
      <c r="X46" t="s">
        <v>136</v>
      </c>
      <c r="Y46" t="s">
        <v>288</v>
      </c>
      <c r="AA46" t="s">
        <v>166</v>
      </c>
      <c r="AB46" t="s">
        <v>362</v>
      </c>
      <c r="AC46" t="s">
        <v>364</v>
      </c>
      <c r="AD46" t="s">
        <v>160</v>
      </c>
      <c r="AG46">
        <v>74</v>
      </c>
      <c r="AH46">
        <v>489052</v>
      </c>
      <c r="AI46">
        <v>383372.08860000002</v>
      </c>
      <c r="AJ46">
        <v>13764</v>
      </c>
      <c r="AK46">
        <v>91915.911399999983</v>
      </c>
      <c r="AL46">
        <v>-7207.7364280621769</v>
      </c>
      <c r="AM46">
        <v>0</v>
      </c>
      <c r="AN46">
        <v>-7207.7364280621769</v>
      </c>
      <c r="AO46">
        <v>99123.647828062152</v>
      </c>
      <c r="AP46" t="s">
        <v>0</v>
      </c>
      <c r="AQ46" t="s">
        <v>143</v>
      </c>
      <c r="AR46" t="s">
        <v>188</v>
      </c>
      <c r="AS46" t="s">
        <v>192</v>
      </c>
      <c r="AT46" t="s">
        <v>189</v>
      </c>
      <c r="AU46" t="s">
        <v>198</v>
      </c>
      <c r="AV46" t="s">
        <v>257</v>
      </c>
      <c r="AW46">
        <v>2093.4949010871114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480.62923220832414</v>
      </c>
      <c r="BD46">
        <v>0</v>
      </c>
      <c r="BE46">
        <v>0</v>
      </c>
      <c r="BF46">
        <v>101697.77196135758</v>
      </c>
      <c r="BG46">
        <v>489532.6292322083</v>
      </c>
    </row>
    <row r="47" spans="2:59">
      <c r="B47" t="s">
        <v>145</v>
      </c>
      <c r="C47" t="s">
        <v>206</v>
      </c>
      <c r="D47">
        <v>56</v>
      </c>
      <c r="E47">
        <v>56</v>
      </c>
      <c r="F47" t="s">
        <v>104</v>
      </c>
      <c r="G47" t="s">
        <v>354</v>
      </c>
      <c r="H47" t="s">
        <v>93</v>
      </c>
      <c r="I47" t="s">
        <v>94</v>
      </c>
      <c r="J47" t="s">
        <v>95</v>
      </c>
      <c r="K47" t="s">
        <v>92</v>
      </c>
      <c r="L47" t="s">
        <v>160</v>
      </c>
      <c r="M47" t="s">
        <v>160</v>
      </c>
      <c r="N47" t="s">
        <v>138</v>
      </c>
      <c r="O47" t="s">
        <v>138</v>
      </c>
      <c r="P47" t="s">
        <v>112</v>
      </c>
      <c r="R47" t="s">
        <v>0</v>
      </c>
      <c r="S47" t="s">
        <v>88</v>
      </c>
      <c r="T47" t="s">
        <v>89</v>
      </c>
      <c r="U47" t="s">
        <v>281</v>
      </c>
      <c r="V47" t="s">
        <v>355</v>
      </c>
      <c r="W47" t="s">
        <v>85</v>
      </c>
      <c r="X47" t="s">
        <v>136</v>
      </c>
      <c r="Y47" t="s">
        <v>288</v>
      </c>
      <c r="AA47" t="s">
        <v>166</v>
      </c>
      <c r="AB47" t="s">
        <v>365</v>
      </c>
      <c r="AC47" t="s">
        <v>366</v>
      </c>
      <c r="AD47" t="s">
        <v>160</v>
      </c>
      <c r="AG47">
        <v>354</v>
      </c>
      <c r="AH47">
        <v>2340396</v>
      </c>
      <c r="AI47">
        <v>1833969.1806000001</v>
      </c>
      <c r="AJ47">
        <v>65844</v>
      </c>
      <c r="AK47">
        <v>440582.81939999992</v>
      </c>
      <c r="AL47">
        <v>-19802.323533026469</v>
      </c>
      <c r="AM47">
        <v>0</v>
      </c>
      <c r="AN47">
        <v>-19802.323533026469</v>
      </c>
      <c r="AO47">
        <v>460385.14293302625</v>
      </c>
      <c r="AP47" t="s">
        <v>0</v>
      </c>
      <c r="AQ47" t="s">
        <v>143</v>
      </c>
      <c r="AR47" t="s">
        <v>188</v>
      </c>
      <c r="AS47" t="s">
        <v>192</v>
      </c>
      <c r="AT47" t="s">
        <v>189</v>
      </c>
      <c r="AU47" t="s">
        <v>198</v>
      </c>
      <c r="AV47" t="s">
        <v>257</v>
      </c>
      <c r="AW47">
        <v>10018.581035400472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2300.088196231552</v>
      </c>
      <c r="BD47">
        <v>0</v>
      </c>
      <c r="BE47">
        <v>0</v>
      </c>
      <c r="BF47">
        <v>472703.81216465827</v>
      </c>
      <c r="BG47">
        <v>2342696.0881962315</v>
      </c>
    </row>
    <row r="48" spans="2:59">
      <c r="B48" t="s">
        <v>145</v>
      </c>
      <c r="C48" t="s">
        <v>206</v>
      </c>
      <c r="D48">
        <v>56</v>
      </c>
      <c r="E48">
        <v>56</v>
      </c>
      <c r="F48" t="s">
        <v>104</v>
      </c>
      <c r="G48" t="s">
        <v>354</v>
      </c>
      <c r="H48" t="s">
        <v>93</v>
      </c>
      <c r="I48" t="s">
        <v>94</v>
      </c>
      <c r="J48" t="s">
        <v>95</v>
      </c>
      <c r="K48" t="s">
        <v>92</v>
      </c>
      <c r="L48" t="s">
        <v>160</v>
      </c>
      <c r="M48" t="s">
        <v>160</v>
      </c>
      <c r="N48" t="s">
        <v>138</v>
      </c>
      <c r="O48" t="s">
        <v>138</v>
      </c>
      <c r="P48" t="s">
        <v>112</v>
      </c>
      <c r="R48" t="s">
        <v>0</v>
      </c>
      <c r="S48" t="s">
        <v>88</v>
      </c>
      <c r="T48" t="s">
        <v>89</v>
      </c>
      <c r="U48" t="s">
        <v>281</v>
      </c>
      <c r="V48" t="s">
        <v>355</v>
      </c>
      <c r="W48" t="s">
        <v>85</v>
      </c>
      <c r="X48" t="s">
        <v>136</v>
      </c>
      <c r="Y48" t="s">
        <v>288</v>
      </c>
      <c r="AA48" t="s">
        <v>166</v>
      </c>
      <c r="AB48" t="s">
        <v>342</v>
      </c>
      <c r="AC48" t="s">
        <v>367</v>
      </c>
      <c r="AD48" t="s">
        <v>160</v>
      </c>
      <c r="AG48">
        <v>115</v>
      </c>
      <c r="AH48">
        <v>760178</v>
      </c>
      <c r="AI48">
        <v>594256.00250000006</v>
      </c>
      <c r="AJ48">
        <v>21390</v>
      </c>
      <c r="AK48">
        <v>144531.99749999994</v>
      </c>
      <c r="AL48">
        <v>-7449.9673999983179</v>
      </c>
      <c r="AM48">
        <v>0</v>
      </c>
      <c r="AN48">
        <v>-7449.9673999983179</v>
      </c>
      <c r="AO48">
        <v>151981.96489999819</v>
      </c>
      <c r="AP48" t="s">
        <v>0</v>
      </c>
      <c r="AQ48" t="s">
        <v>143</v>
      </c>
      <c r="AR48" t="s">
        <v>188</v>
      </c>
      <c r="AS48" t="s">
        <v>192</v>
      </c>
      <c r="AT48" t="s">
        <v>189</v>
      </c>
      <c r="AU48" t="s">
        <v>198</v>
      </c>
      <c r="AV48" t="s">
        <v>257</v>
      </c>
      <c r="AW48">
        <v>3254.1095157950449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747.08572602025845</v>
      </c>
      <c r="BD48">
        <v>0</v>
      </c>
      <c r="BE48">
        <v>0</v>
      </c>
      <c r="BF48">
        <v>155983.16014181348</v>
      </c>
      <c r="BG48">
        <v>760925.08572602028</v>
      </c>
    </row>
    <row r="49" spans="2:59">
      <c r="B49" t="s">
        <v>145</v>
      </c>
      <c r="C49" t="s">
        <v>206</v>
      </c>
      <c r="D49">
        <v>56</v>
      </c>
      <c r="E49">
        <v>56</v>
      </c>
      <c r="F49" t="s">
        <v>104</v>
      </c>
      <c r="G49" t="s">
        <v>354</v>
      </c>
      <c r="H49" t="s">
        <v>93</v>
      </c>
      <c r="I49" t="s">
        <v>94</v>
      </c>
      <c r="J49" t="s">
        <v>95</v>
      </c>
      <c r="K49" t="s">
        <v>92</v>
      </c>
      <c r="L49" t="s">
        <v>160</v>
      </c>
      <c r="M49" t="s">
        <v>160</v>
      </c>
      <c r="N49" t="s">
        <v>138</v>
      </c>
      <c r="O49" t="s">
        <v>138</v>
      </c>
      <c r="P49" t="s">
        <v>112</v>
      </c>
      <c r="R49" t="s">
        <v>0</v>
      </c>
      <c r="S49" t="s">
        <v>88</v>
      </c>
      <c r="T49" t="s">
        <v>89</v>
      </c>
      <c r="U49" t="s">
        <v>281</v>
      </c>
      <c r="V49" t="s">
        <v>355</v>
      </c>
      <c r="W49" t="s">
        <v>85</v>
      </c>
      <c r="X49" t="s">
        <v>136</v>
      </c>
      <c r="Y49" t="s">
        <v>288</v>
      </c>
      <c r="AA49" t="s">
        <v>166</v>
      </c>
      <c r="AB49" t="s">
        <v>368</v>
      </c>
      <c r="AC49" t="s">
        <v>369</v>
      </c>
      <c r="AD49" t="s">
        <v>160</v>
      </c>
      <c r="AG49">
        <v>323</v>
      </c>
      <c r="AH49">
        <v>2135206</v>
      </c>
      <c r="AI49">
        <v>1669084.2504999998</v>
      </c>
      <c r="AJ49">
        <v>60078</v>
      </c>
      <c r="AK49">
        <v>406043.74950000015</v>
      </c>
      <c r="AL49">
        <v>-21234.543524550209</v>
      </c>
      <c r="AM49">
        <v>0</v>
      </c>
      <c r="AN49">
        <v>-21234.543524550209</v>
      </c>
      <c r="AO49">
        <v>427278.29302455031</v>
      </c>
      <c r="AP49" t="s">
        <v>0</v>
      </c>
      <c r="AQ49" t="s">
        <v>143</v>
      </c>
      <c r="AR49" t="s">
        <v>188</v>
      </c>
      <c r="AS49" t="s">
        <v>192</v>
      </c>
      <c r="AT49" t="s">
        <v>189</v>
      </c>
      <c r="AU49" t="s">
        <v>198</v>
      </c>
      <c r="AV49" t="s">
        <v>257</v>
      </c>
      <c r="AW49">
        <v>9140.2200047655606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2098.4321102594549</v>
      </c>
      <c r="BD49">
        <v>0</v>
      </c>
      <c r="BE49">
        <v>0</v>
      </c>
      <c r="BF49">
        <v>438516.94513957528</v>
      </c>
      <c r="BG49">
        <v>2137304.4321102593</v>
      </c>
    </row>
    <row r="50" spans="2:59">
      <c r="B50" t="s">
        <v>145</v>
      </c>
      <c r="C50" t="s">
        <v>206</v>
      </c>
      <c r="D50">
        <v>56</v>
      </c>
      <c r="E50">
        <v>56</v>
      </c>
      <c r="F50" t="s">
        <v>104</v>
      </c>
      <c r="G50" t="s">
        <v>354</v>
      </c>
      <c r="H50" t="s">
        <v>93</v>
      </c>
      <c r="I50" t="s">
        <v>94</v>
      </c>
      <c r="J50" t="s">
        <v>95</v>
      </c>
      <c r="K50" t="s">
        <v>92</v>
      </c>
      <c r="L50" t="s">
        <v>160</v>
      </c>
      <c r="M50" t="s">
        <v>160</v>
      </c>
      <c r="N50" t="s">
        <v>138</v>
      </c>
      <c r="O50" t="s">
        <v>138</v>
      </c>
      <c r="P50" t="s">
        <v>112</v>
      </c>
      <c r="R50" t="s">
        <v>0</v>
      </c>
      <c r="S50" t="s">
        <v>88</v>
      </c>
      <c r="T50" t="s">
        <v>89</v>
      </c>
      <c r="U50" t="s">
        <v>281</v>
      </c>
      <c r="V50" t="s">
        <v>355</v>
      </c>
      <c r="W50" t="s">
        <v>85</v>
      </c>
      <c r="X50" t="s">
        <v>136</v>
      </c>
      <c r="Y50" t="s">
        <v>288</v>
      </c>
      <c r="AA50" t="s">
        <v>166</v>
      </c>
      <c r="AB50" t="s">
        <v>370</v>
      </c>
      <c r="AC50" t="s">
        <v>371</v>
      </c>
      <c r="AD50" t="s">
        <v>160</v>
      </c>
      <c r="AG50">
        <v>82</v>
      </c>
      <c r="AH50">
        <v>542084</v>
      </c>
      <c r="AI50">
        <v>423730.36699999997</v>
      </c>
      <c r="AJ50">
        <v>15252</v>
      </c>
      <c r="AK50">
        <v>103101.63300000003</v>
      </c>
      <c r="AL50">
        <v>-6589.5892935900602</v>
      </c>
      <c r="AM50">
        <v>0</v>
      </c>
      <c r="AN50">
        <v>-6589.5892935900602</v>
      </c>
      <c r="AO50">
        <v>109691.22229359005</v>
      </c>
      <c r="AP50" t="s">
        <v>0</v>
      </c>
      <c r="AQ50" t="s">
        <v>143</v>
      </c>
      <c r="AR50" t="s">
        <v>188</v>
      </c>
      <c r="AS50" t="s">
        <v>192</v>
      </c>
      <c r="AT50" t="s">
        <v>189</v>
      </c>
      <c r="AU50" t="s">
        <v>198</v>
      </c>
      <c r="AV50" t="s">
        <v>257</v>
      </c>
      <c r="AW50">
        <v>2320.5100683790388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532.74788102781952</v>
      </c>
      <c r="BD50">
        <v>0</v>
      </c>
      <c r="BE50">
        <v>0</v>
      </c>
      <c r="BF50">
        <v>112544.48024299691</v>
      </c>
      <c r="BG50">
        <v>542616.74788102787</v>
      </c>
    </row>
    <row r="51" spans="2:59">
      <c r="B51" t="s">
        <v>145</v>
      </c>
      <c r="C51" t="s">
        <v>206</v>
      </c>
      <c r="D51">
        <v>56</v>
      </c>
      <c r="E51">
        <v>56</v>
      </c>
      <c r="F51" t="s">
        <v>104</v>
      </c>
      <c r="G51" t="s">
        <v>354</v>
      </c>
      <c r="H51" t="s">
        <v>93</v>
      </c>
      <c r="I51" t="s">
        <v>94</v>
      </c>
      <c r="J51" t="s">
        <v>95</v>
      </c>
      <c r="K51" t="s">
        <v>92</v>
      </c>
      <c r="L51" t="s">
        <v>160</v>
      </c>
      <c r="M51" t="s">
        <v>160</v>
      </c>
      <c r="N51" t="s">
        <v>138</v>
      </c>
      <c r="O51" t="s">
        <v>138</v>
      </c>
      <c r="P51" t="s">
        <v>112</v>
      </c>
      <c r="R51" t="s">
        <v>0</v>
      </c>
      <c r="S51" t="s">
        <v>88</v>
      </c>
      <c r="T51" t="s">
        <v>90</v>
      </c>
      <c r="U51" t="s">
        <v>281</v>
      </c>
      <c r="V51" t="s">
        <v>355</v>
      </c>
      <c r="W51" t="s">
        <v>85</v>
      </c>
      <c r="X51" t="s">
        <v>136</v>
      </c>
      <c r="Y51" t="s">
        <v>288</v>
      </c>
      <c r="AA51" t="s">
        <v>166</v>
      </c>
      <c r="AB51" t="s">
        <v>372</v>
      </c>
      <c r="AC51" t="s">
        <v>373</v>
      </c>
      <c r="AD51" t="s">
        <v>160</v>
      </c>
      <c r="AG51">
        <v>368</v>
      </c>
      <c r="AH51">
        <v>3532432</v>
      </c>
      <c r="AI51">
        <v>2704824.5823999997</v>
      </c>
      <c r="AJ51">
        <v>68448</v>
      </c>
      <c r="AK51">
        <v>759159.41760000028</v>
      </c>
      <c r="AL51">
        <v>37702.420902771701</v>
      </c>
      <c r="AM51">
        <v>0</v>
      </c>
      <c r="AN51">
        <v>37702.420902771701</v>
      </c>
      <c r="AO51">
        <v>721456.99669722887</v>
      </c>
      <c r="AP51" t="s">
        <v>0</v>
      </c>
      <c r="AQ51" t="s">
        <v>143</v>
      </c>
      <c r="AR51" t="s">
        <v>188</v>
      </c>
      <c r="AS51" t="s">
        <v>192</v>
      </c>
      <c r="AT51" t="s">
        <v>189</v>
      </c>
      <c r="AU51" t="s">
        <v>198</v>
      </c>
      <c r="AV51" t="s">
        <v>257</v>
      </c>
      <c r="AW51">
        <v>15121.353926447386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3471.5941862789946</v>
      </c>
      <c r="BD51">
        <v>0</v>
      </c>
      <c r="BE51">
        <v>0</v>
      </c>
      <c r="BF51">
        <v>740049.9448099552</v>
      </c>
      <c r="BG51">
        <v>3535903.594186279</v>
      </c>
    </row>
    <row r="52" spans="2:59">
      <c r="B52" t="s">
        <v>145</v>
      </c>
      <c r="C52" t="s">
        <v>206</v>
      </c>
      <c r="D52">
        <v>56</v>
      </c>
      <c r="E52">
        <v>56</v>
      </c>
      <c r="F52" t="s">
        <v>104</v>
      </c>
      <c r="G52" t="s">
        <v>354</v>
      </c>
      <c r="H52" t="s">
        <v>93</v>
      </c>
      <c r="I52" t="s">
        <v>94</v>
      </c>
      <c r="J52" t="s">
        <v>95</v>
      </c>
      <c r="K52" t="s">
        <v>92</v>
      </c>
      <c r="L52" t="s">
        <v>160</v>
      </c>
      <c r="M52" t="s">
        <v>160</v>
      </c>
      <c r="N52" t="s">
        <v>138</v>
      </c>
      <c r="O52" t="s">
        <v>138</v>
      </c>
      <c r="P52" t="s">
        <v>112</v>
      </c>
      <c r="R52" t="s">
        <v>0</v>
      </c>
      <c r="S52" t="s">
        <v>88</v>
      </c>
      <c r="T52" t="s">
        <v>90</v>
      </c>
      <c r="U52" t="s">
        <v>281</v>
      </c>
      <c r="V52" t="s">
        <v>355</v>
      </c>
      <c r="W52" t="s">
        <v>85</v>
      </c>
      <c r="X52" t="s">
        <v>136</v>
      </c>
      <c r="Y52" t="s">
        <v>288</v>
      </c>
      <c r="AA52" t="s">
        <v>166</v>
      </c>
      <c r="AB52" t="s">
        <v>374</v>
      </c>
      <c r="AC52" t="s">
        <v>375</v>
      </c>
      <c r="AD52" t="s">
        <v>160</v>
      </c>
      <c r="AG52">
        <v>37</v>
      </c>
      <c r="AH52">
        <v>355163</v>
      </c>
      <c r="AI52">
        <v>267748.99410000001</v>
      </c>
      <c r="AJ52">
        <v>6882</v>
      </c>
      <c r="AK52">
        <v>80532.005899999989</v>
      </c>
      <c r="AL52">
        <v>4202.7509156174392</v>
      </c>
      <c r="AM52">
        <v>0</v>
      </c>
      <c r="AN52">
        <v>4202.7509156174392</v>
      </c>
      <c r="AO52">
        <v>76329.254984382555</v>
      </c>
      <c r="AP52" t="s">
        <v>0</v>
      </c>
      <c r="AQ52" t="s">
        <v>143</v>
      </c>
      <c r="AR52" t="s">
        <v>188</v>
      </c>
      <c r="AS52" t="s">
        <v>192</v>
      </c>
      <c r="AT52" t="s">
        <v>189</v>
      </c>
      <c r="AU52" t="s">
        <v>198</v>
      </c>
      <c r="AV52" t="s">
        <v>257</v>
      </c>
      <c r="AW52">
        <v>1520.3535197786775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349.04615459870325</v>
      </c>
      <c r="BD52">
        <v>0</v>
      </c>
      <c r="BE52">
        <v>0</v>
      </c>
      <c r="BF52">
        <v>78198.654658759944</v>
      </c>
      <c r="BG52">
        <v>355512.04615459871</v>
      </c>
    </row>
    <row r="53" spans="2:59">
      <c r="B53" t="s">
        <v>145</v>
      </c>
      <c r="C53" t="s">
        <v>206</v>
      </c>
      <c r="D53">
        <v>56</v>
      </c>
      <c r="E53">
        <v>56</v>
      </c>
      <c r="F53" t="s">
        <v>104</v>
      </c>
      <c r="G53" t="s">
        <v>354</v>
      </c>
      <c r="H53" t="s">
        <v>93</v>
      </c>
      <c r="I53" t="s">
        <v>94</v>
      </c>
      <c r="J53" t="s">
        <v>95</v>
      </c>
      <c r="K53" t="s">
        <v>92</v>
      </c>
      <c r="L53" t="s">
        <v>160</v>
      </c>
      <c r="M53" t="s">
        <v>160</v>
      </c>
      <c r="N53" t="s">
        <v>138</v>
      </c>
      <c r="O53" t="s">
        <v>138</v>
      </c>
      <c r="P53" t="s">
        <v>112</v>
      </c>
      <c r="R53" t="s">
        <v>0</v>
      </c>
      <c r="S53" t="s">
        <v>88</v>
      </c>
      <c r="T53" t="s">
        <v>90</v>
      </c>
      <c r="U53" t="s">
        <v>281</v>
      </c>
      <c r="V53" t="s">
        <v>355</v>
      </c>
      <c r="W53" t="s">
        <v>85</v>
      </c>
      <c r="X53" t="s">
        <v>136</v>
      </c>
      <c r="Y53" t="s">
        <v>288</v>
      </c>
      <c r="AA53" t="s">
        <v>166</v>
      </c>
      <c r="AB53" t="s">
        <v>376</v>
      </c>
      <c r="AC53" t="s">
        <v>377</v>
      </c>
      <c r="AD53" t="s">
        <v>160</v>
      </c>
      <c r="AG53">
        <v>538</v>
      </c>
      <c r="AH53">
        <v>5162882</v>
      </c>
      <c r="AI53">
        <v>3898772.1054000007</v>
      </c>
      <c r="AJ53">
        <v>100068</v>
      </c>
      <c r="AK53">
        <v>1164041.8945999993</v>
      </c>
      <c r="AL53">
        <v>-21218.209551525273</v>
      </c>
      <c r="AM53">
        <v>0</v>
      </c>
      <c r="AN53">
        <v>-21218.209551525273</v>
      </c>
      <c r="AO53">
        <v>1185260.1041515251</v>
      </c>
      <c r="AP53" t="s">
        <v>0</v>
      </c>
      <c r="AQ53" t="s">
        <v>143</v>
      </c>
      <c r="AR53" t="s">
        <v>188</v>
      </c>
      <c r="AS53" t="s">
        <v>192</v>
      </c>
      <c r="AT53" t="s">
        <v>189</v>
      </c>
      <c r="AU53" t="s">
        <v>198</v>
      </c>
      <c r="AV53" t="s">
        <v>257</v>
      </c>
      <c r="AW53">
        <v>22100.85459606428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5073.963528708965</v>
      </c>
      <c r="BD53">
        <v>0</v>
      </c>
      <c r="BE53">
        <v>0</v>
      </c>
      <c r="BF53">
        <v>1212434.9222762983</v>
      </c>
      <c r="BG53">
        <v>5167955.9635287086</v>
      </c>
    </row>
    <row r="54" spans="2:59">
      <c r="B54" t="s">
        <v>145</v>
      </c>
      <c r="C54" t="s">
        <v>206</v>
      </c>
      <c r="D54">
        <v>56</v>
      </c>
      <c r="E54">
        <v>56</v>
      </c>
      <c r="F54" t="s">
        <v>104</v>
      </c>
      <c r="G54" t="s">
        <v>354</v>
      </c>
      <c r="H54" t="s">
        <v>93</v>
      </c>
      <c r="I54" t="s">
        <v>94</v>
      </c>
      <c r="J54" t="s">
        <v>95</v>
      </c>
      <c r="K54" t="s">
        <v>92</v>
      </c>
      <c r="L54" t="s">
        <v>160</v>
      </c>
      <c r="M54" t="s">
        <v>160</v>
      </c>
      <c r="N54" t="s">
        <v>138</v>
      </c>
      <c r="O54" t="s">
        <v>138</v>
      </c>
      <c r="P54" t="s">
        <v>112</v>
      </c>
      <c r="R54" t="s">
        <v>0</v>
      </c>
      <c r="S54" t="s">
        <v>88</v>
      </c>
      <c r="T54" t="s">
        <v>90</v>
      </c>
      <c r="U54" t="s">
        <v>281</v>
      </c>
      <c r="V54" t="s">
        <v>355</v>
      </c>
      <c r="W54" t="s">
        <v>85</v>
      </c>
      <c r="X54" t="s">
        <v>136</v>
      </c>
      <c r="Y54" t="s">
        <v>288</v>
      </c>
      <c r="AA54" t="s">
        <v>166</v>
      </c>
      <c r="AB54" t="s">
        <v>378</v>
      </c>
      <c r="AC54" t="s">
        <v>379</v>
      </c>
      <c r="AD54" t="s">
        <v>160</v>
      </c>
      <c r="AG54">
        <v>62</v>
      </c>
      <c r="AH54">
        <v>594958</v>
      </c>
      <c r="AI54">
        <v>449300.8746000001</v>
      </c>
      <c r="AJ54">
        <v>11532</v>
      </c>
      <c r="AK54">
        <v>134125.1253999999</v>
      </c>
      <c r="AL54">
        <v>-916.31353734043932</v>
      </c>
      <c r="AM54">
        <v>0</v>
      </c>
      <c r="AN54">
        <v>-916.31353734043932</v>
      </c>
      <c r="AO54">
        <v>135041.43893734034</v>
      </c>
      <c r="AP54" t="s">
        <v>0</v>
      </c>
      <c r="AQ54" t="s">
        <v>143</v>
      </c>
      <c r="AR54" t="s">
        <v>188</v>
      </c>
      <c r="AS54" t="s">
        <v>192</v>
      </c>
      <c r="AT54" t="s">
        <v>189</v>
      </c>
      <c r="AU54" t="s">
        <v>198</v>
      </c>
      <c r="AV54" t="s">
        <v>257</v>
      </c>
      <c r="AW54">
        <v>2546.8488818387118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584.71125102484007</v>
      </c>
      <c r="BD54">
        <v>0</v>
      </c>
      <c r="BE54">
        <v>0</v>
      </c>
      <c r="BF54">
        <v>138172.99907020386</v>
      </c>
      <c r="BG54">
        <v>595542.71125102486</v>
      </c>
    </row>
    <row r="55" spans="2:59">
      <c r="B55" t="s">
        <v>145</v>
      </c>
      <c r="C55" t="s">
        <v>206</v>
      </c>
      <c r="D55">
        <v>56</v>
      </c>
      <c r="E55">
        <v>56</v>
      </c>
      <c r="F55" t="s">
        <v>104</v>
      </c>
      <c r="G55" t="s">
        <v>354</v>
      </c>
      <c r="H55" t="s">
        <v>93</v>
      </c>
      <c r="I55" t="s">
        <v>94</v>
      </c>
      <c r="J55" t="s">
        <v>95</v>
      </c>
      <c r="K55" t="s">
        <v>92</v>
      </c>
      <c r="L55" t="s">
        <v>160</v>
      </c>
      <c r="M55" t="s">
        <v>160</v>
      </c>
      <c r="N55" t="s">
        <v>138</v>
      </c>
      <c r="O55" t="s">
        <v>138</v>
      </c>
      <c r="P55" t="s">
        <v>112</v>
      </c>
      <c r="R55" t="s">
        <v>0</v>
      </c>
      <c r="S55" t="s">
        <v>88</v>
      </c>
      <c r="T55" t="s">
        <v>90</v>
      </c>
      <c r="U55" t="s">
        <v>281</v>
      </c>
      <c r="V55" t="s">
        <v>355</v>
      </c>
      <c r="W55" t="s">
        <v>85</v>
      </c>
      <c r="X55" t="s">
        <v>136</v>
      </c>
      <c r="Y55" t="s">
        <v>288</v>
      </c>
      <c r="AA55" t="s">
        <v>166</v>
      </c>
      <c r="AB55" t="s">
        <v>380</v>
      </c>
      <c r="AC55" t="s">
        <v>381</v>
      </c>
      <c r="AD55" t="s">
        <v>160</v>
      </c>
      <c r="AG55">
        <v>50</v>
      </c>
      <c r="AH55">
        <v>479750</v>
      </c>
      <c r="AI55">
        <v>362339.41500000004</v>
      </c>
      <c r="AJ55">
        <v>9300</v>
      </c>
      <c r="AK55">
        <v>108110.58499999996</v>
      </c>
      <c r="AL55">
        <v>-3349.2569899425357</v>
      </c>
      <c r="AM55">
        <v>0</v>
      </c>
      <c r="AN55">
        <v>-3349.2569899425357</v>
      </c>
      <c r="AO55">
        <v>111459.84198994252</v>
      </c>
      <c r="AP55" t="s">
        <v>0</v>
      </c>
      <c r="AQ55" t="s">
        <v>143</v>
      </c>
      <c r="AR55" t="s">
        <v>188</v>
      </c>
      <c r="AS55" t="s">
        <v>192</v>
      </c>
      <c r="AT55" t="s">
        <v>189</v>
      </c>
      <c r="AU55" t="s">
        <v>198</v>
      </c>
      <c r="AV55" t="s">
        <v>257</v>
      </c>
      <c r="AW55">
        <v>2053.6756393932378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471.48743722946335</v>
      </c>
      <c r="BD55">
        <v>0</v>
      </c>
      <c r="BE55">
        <v>0</v>
      </c>
      <c r="BF55">
        <v>113985.00506656522</v>
      </c>
      <c r="BG55">
        <v>480221.48743722949</v>
      </c>
    </row>
    <row r="56" spans="2:59">
      <c r="B56" t="s">
        <v>145</v>
      </c>
      <c r="C56" t="s">
        <v>206</v>
      </c>
      <c r="D56">
        <v>56</v>
      </c>
      <c r="E56">
        <v>56</v>
      </c>
      <c r="F56" t="s">
        <v>104</v>
      </c>
      <c r="G56" t="s">
        <v>354</v>
      </c>
      <c r="H56" t="s">
        <v>93</v>
      </c>
      <c r="I56" t="s">
        <v>94</v>
      </c>
      <c r="J56" t="s">
        <v>95</v>
      </c>
      <c r="K56" t="s">
        <v>92</v>
      </c>
      <c r="L56" t="s">
        <v>160</v>
      </c>
      <c r="M56" t="s">
        <v>160</v>
      </c>
      <c r="N56" t="s">
        <v>138</v>
      </c>
      <c r="O56" t="s">
        <v>138</v>
      </c>
      <c r="P56" t="s">
        <v>112</v>
      </c>
      <c r="R56" t="s">
        <v>0</v>
      </c>
      <c r="S56" t="s">
        <v>88</v>
      </c>
      <c r="T56" t="s">
        <v>90</v>
      </c>
      <c r="U56" t="s">
        <v>281</v>
      </c>
      <c r="V56" t="s">
        <v>355</v>
      </c>
      <c r="W56" t="s">
        <v>85</v>
      </c>
      <c r="X56" t="s">
        <v>136</v>
      </c>
      <c r="Y56" t="s">
        <v>382</v>
      </c>
      <c r="AA56" t="s">
        <v>166</v>
      </c>
      <c r="AB56" t="s">
        <v>372</v>
      </c>
      <c r="AC56" t="s">
        <v>383</v>
      </c>
      <c r="AD56" t="s">
        <v>160</v>
      </c>
      <c r="AG56">
        <v>20</v>
      </c>
      <c r="AH56">
        <v>193720</v>
      </c>
      <c r="AI56">
        <v>148123.77799999999</v>
      </c>
      <c r="AJ56">
        <v>3720</v>
      </c>
      <c r="AK56">
        <v>41876.222000000009</v>
      </c>
      <c r="AL56">
        <v>1889.5453638703993</v>
      </c>
      <c r="AM56">
        <v>0</v>
      </c>
      <c r="AN56">
        <v>1889.5453638703993</v>
      </c>
      <c r="AO56">
        <v>39986.676636129618</v>
      </c>
      <c r="AP56" t="s">
        <v>0</v>
      </c>
      <c r="AQ56" t="s">
        <v>143</v>
      </c>
      <c r="AR56" t="s">
        <v>188</v>
      </c>
      <c r="AS56" t="s">
        <v>192</v>
      </c>
      <c r="AT56" t="s">
        <v>189</v>
      </c>
      <c r="AU56" t="s">
        <v>198</v>
      </c>
      <c r="AV56" t="s">
        <v>257</v>
      </c>
      <c r="AW56">
        <v>829.26116698959459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190.38362968231712</v>
      </c>
      <c r="BD56">
        <v>0</v>
      </c>
      <c r="BE56">
        <v>0</v>
      </c>
      <c r="BF56">
        <v>41006.321432801524</v>
      </c>
      <c r="BG56">
        <v>193910.38362968233</v>
      </c>
    </row>
    <row r="57" spans="2:59">
      <c r="B57" t="s">
        <v>145</v>
      </c>
      <c r="C57" t="s">
        <v>206</v>
      </c>
      <c r="D57">
        <v>56</v>
      </c>
      <c r="E57">
        <v>56</v>
      </c>
      <c r="F57" t="s">
        <v>104</v>
      </c>
      <c r="G57" t="s">
        <v>354</v>
      </c>
      <c r="H57" t="s">
        <v>93</v>
      </c>
      <c r="I57" t="s">
        <v>94</v>
      </c>
      <c r="J57" t="s">
        <v>95</v>
      </c>
      <c r="K57" t="s">
        <v>92</v>
      </c>
      <c r="L57" t="s">
        <v>160</v>
      </c>
      <c r="M57" t="s">
        <v>160</v>
      </c>
      <c r="N57" t="s">
        <v>138</v>
      </c>
      <c r="O57" t="s">
        <v>138</v>
      </c>
      <c r="P57" t="s">
        <v>112</v>
      </c>
      <c r="R57" t="s">
        <v>0</v>
      </c>
      <c r="S57" t="s">
        <v>88</v>
      </c>
      <c r="T57" t="s">
        <v>90</v>
      </c>
      <c r="U57" t="s">
        <v>281</v>
      </c>
      <c r="V57" t="s">
        <v>355</v>
      </c>
      <c r="W57" t="s">
        <v>85</v>
      </c>
      <c r="X57" t="s">
        <v>136</v>
      </c>
      <c r="Y57" t="s">
        <v>288</v>
      </c>
      <c r="AA57" t="s">
        <v>166</v>
      </c>
      <c r="AB57" t="s">
        <v>384</v>
      </c>
      <c r="AC57" t="s">
        <v>385</v>
      </c>
      <c r="AD57" t="s">
        <v>160</v>
      </c>
      <c r="AG57">
        <v>536</v>
      </c>
      <c r="AH57">
        <v>5281938</v>
      </c>
      <c r="AI57">
        <v>4035768.9591999995</v>
      </c>
      <c r="AJ57">
        <v>99696</v>
      </c>
      <c r="AK57">
        <v>1146473.0408000005</v>
      </c>
      <c r="AL57">
        <v>-101499.88582139125</v>
      </c>
      <c r="AM57">
        <v>0</v>
      </c>
      <c r="AN57">
        <v>-101499.88582139125</v>
      </c>
      <c r="AO57">
        <v>1247972.9266213914</v>
      </c>
      <c r="AP57" t="s">
        <v>0</v>
      </c>
      <c r="AQ57" t="s">
        <v>143</v>
      </c>
      <c r="AR57" t="s">
        <v>188</v>
      </c>
      <c r="AS57" t="s">
        <v>192</v>
      </c>
      <c r="AT57" t="s">
        <v>189</v>
      </c>
      <c r="AU57" t="s">
        <v>198</v>
      </c>
      <c r="AV57" t="s">
        <v>257</v>
      </c>
      <c r="AW57">
        <v>22610.500050829472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5190.9690697757524</v>
      </c>
      <c r="BD57">
        <v>0</v>
      </c>
      <c r="BE57">
        <v>0</v>
      </c>
      <c r="BF57">
        <v>1275774.3957419966</v>
      </c>
      <c r="BG57">
        <v>5287128.9690697761</v>
      </c>
    </row>
    <row r="58" spans="2:59">
      <c r="B58" t="s">
        <v>145</v>
      </c>
      <c r="C58" t="s">
        <v>206</v>
      </c>
      <c r="D58">
        <v>56</v>
      </c>
      <c r="E58">
        <v>56</v>
      </c>
      <c r="F58" t="s">
        <v>104</v>
      </c>
      <c r="G58" t="s">
        <v>354</v>
      </c>
      <c r="H58" t="s">
        <v>93</v>
      </c>
      <c r="I58" t="s">
        <v>94</v>
      </c>
      <c r="J58" t="s">
        <v>95</v>
      </c>
      <c r="K58" t="s">
        <v>92</v>
      </c>
      <c r="L58" t="s">
        <v>160</v>
      </c>
      <c r="M58" t="s">
        <v>160</v>
      </c>
      <c r="N58" t="s">
        <v>138</v>
      </c>
      <c r="O58" t="s">
        <v>138</v>
      </c>
      <c r="P58" t="s">
        <v>112</v>
      </c>
      <c r="R58" t="s">
        <v>0</v>
      </c>
      <c r="S58" t="s">
        <v>88</v>
      </c>
      <c r="T58" t="s">
        <v>90</v>
      </c>
      <c r="U58" t="s">
        <v>281</v>
      </c>
      <c r="V58" t="s">
        <v>355</v>
      </c>
      <c r="W58" t="s">
        <v>85</v>
      </c>
      <c r="X58" t="s">
        <v>136</v>
      </c>
      <c r="Y58" t="s">
        <v>288</v>
      </c>
      <c r="AA58" t="s">
        <v>166</v>
      </c>
      <c r="AB58" t="s">
        <v>386</v>
      </c>
      <c r="AC58" t="s">
        <v>387</v>
      </c>
      <c r="AD58" t="s">
        <v>160</v>
      </c>
      <c r="AG58">
        <v>144</v>
      </c>
      <c r="AH58">
        <v>1407496</v>
      </c>
      <c r="AI58">
        <v>1072219.9103999999</v>
      </c>
      <c r="AJ58">
        <v>26784</v>
      </c>
      <c r="AK58">
        <v>308492.08960000006</v>
      </c>
      <c r="AL58">
        <v>-26803.728372000449</v>
      </c>
      <c r="AM58">
        <v>0</v>
      </c>
      <c r="AN58">
        <v>-26803.728372000449</v>
      </c>
      <c r="AO58">
        <v>335295.81797200063</v>
      </c>
      <c r="AP58" t="s">
        <v>0</v>
      </c>
      <c r="AQ58" t="s">
        <v>143</v>
      </c>
      <c r="AR58" t="s">
        <v>188</v>
      </c>
      <c r="AS58" t="s">
        <v>192</v>
      </c>
      <c r="AT58" t="s">
        <v>189</v>
      </c>
      <c r="AU58" t="s">
        <v>198</v>
      </c>
      <c r="AV58" t="s">
        <v>257</v>
      </c>
      <c r="AW58">
        <v>6025.0969207783728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1383.2551994803976</v>
      </c>
      <c r="BD58">
        <v>0</v>
      </c>
      <c r="BE58">
        <v>0</v>
      </c>
      <c r="BF58">
        <v>342704.17009225942</v>
      </c>
      <c r="BG58">
        <v>1408879.2551994803</v>
      </c>
    </row>
    <row r="59" spans="2:59">
      <c r="B59" t="s">
        <v>145</v>
      </c>
      <c r="C59" t="s">
        <v>206</v>
      </c>
      <c r="D59">
        <v>56</v>
      </c>
      <c r="E59">
        <v>56</v>
      </c>
      <c r="F59" t="s">
        <v>104</v>
      </c>
      <c r="G59" t="s">
        <v>354</v>
      </c>
      <c r="H59" t="s">
        <v>93</v>
      </c>
      <c r="I59" t="s">
        <v>94</v>
      </c>
      <c r="J59" t="s">
        <v>95</v>
      </c>
      <c r="K59" t="s">
        <v>92</v>
      </c>
      <c r="L59" t="s">
        <v>160</v>
      </c>
      <c r="M59" t="s">
        <v>160</v>
      </c>
      <c r="N59" t="s">
        <v>138</v>
      </c>
      <c r="O59" t="s">
        <v>138</v>
      </c>
      <c r="P59" t="s">
        <v>112</v>
      </c>
      <c r="R59" t="s">
        <v>0</v>
      </c>
      <c r="S59" t="s">
        <v>88</v>
      </c>
      <c r="T59" t="s">
        <v>90</v>
      </c>
      <c r="U59" t="s">
        <v>281</v>
      </c>
      <c r="V59" t="s">
        <v>355</v>
      </c>
      <c r="W59" t="s">
        <v>85</v>
      </c>
      <c r="X59" t="s">
        <v>136</v>
      </c>
      <c r="Y59" t="s">
        <v>288</v>
      </c>
      <c r="AA59" t="s">
        <v>166</v>
      </c>
      <c r="AB59" t="s">
        <v>388</v>
      </c>
      <c r="AC59" t="s">
        <v>389</v>
      </c>
      <c r="AD59" t="s">
        <v>160</v>
      </c>
      <c r="AG59">
        <v>345</v>
      </c>
      <c r="AH59">
        <v>3370760</v>
      </c>
      <c r="AI59">
        <v>2532272.4690000005</v>
      </c>
      <c r="AJ59">
        <v>64170</v>
      </c>
      <c r="AK59">
        <v>774317.53099999949</v>
      </c>
      <c r="AL59">
        <v>-63471.056258096614</v>
      </c>
      <c r="AM59">
        <v>0</v>
      </c>
      <c r="AN59">
        <v>-63471.056258096614</v>
      </c>
      <c r="AO59">
        <v>837788.58725809609</v>
      </c>
      <c r="AP59" t="s">
        <v>0</v>
      </c>
      <c r="AQ59" t="s">
        <v>143</v>
      </c>
      <c r="AR59" t="s">
        <v>188</v>
      </c>
      <c r="AS59" t="s">
        <v>192</v>
      </c>
      <c r="AT59" t="s">
        <v>189</v>
      </c>
      <c r="AU59" t="s">
        <v>198</v>
      </c>
      <c r="AV59" t="s">
        <v>257</v>
      </c>
      <c r="AW59">
        <v>14429.281288673579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3312.7066053477556</v>
      </c>
      <c r="BD59">
        <v>0</v>
      </c>
      <c r="BE59">
        <v>0</v>
      </c>
      <c r="BF59">
        <v>855530.57515211753</v>
      </c>
      <c r="BG59">
        <v>3374072.7066053478</v>
      </c>
    </row>
    <row r="60" spans="2:59">
      <c r="B60" t="s">
        <v>145</v>
      </c>
      <c r="C60" t="s">
        <v>206</v>
      </c>
      <c r="D60">
        <v>56</v>
      </c>
      <c r="E60">
        <v>56</v>
      </c>
      <c r="F60" t="s">
        <v>104</v>
      </c>
      <c r="G60" t="s">
        <v>354</v>
      </c>
      <c r="H60" t="s">
        <v>93</v>
      </c>
      <c r="I60" t="s">
        <v>94</v>
      </c>
      <c r="J60" t="s">
        <v>95</v>
      </c>
      <c r="K60" t="s">
        <v>92</v>
      </c>
      <c r="L60" t="s">
        <v>160</v>
      </c>
      <c r="M60" t="s">
        <v>160</v>
      </c>
      <c r="N60" t="s">
        <v>138</v>
      </c>
      <c r="O60" t="s">
        <v>138</v>
      </c>
      <c r="P60" t="s">
        <v>112</v>
      </c>
      <c r="R60" t="s">
        <v>0</v>
      </c>
      <c r="S60" t="s">
        <v>88</v>
      </c>
      <c r="T60" t="s">
        <v>90</v>
      </c>
      <c r="U60" t="s">
        <v>281</v>
      </c>
      <c r="V60" t="s">
        <v>355</v>
      </c>
      <c r="W60" t="s">
        <v>85</v>
      </c>
      <c r="X60" t="s">
        <v>136</v>
      </c>
      <c r="Y60" t="s">
        <v>382</v>
      </c>
      <c r="AA60" t="s">
        <v>166</v>
      </c>
      <c r="AB60" t="s">
        <v>376</v>
      </c>
      <c r="AC60" t="s">
        <v>390</v>
      </c>
      <c r="AD60" t="s">
        <v>160</v>
      </c>
      <c r="AG60">
        <v>24</v>
      </c>
      <c r="AH60">
        <v>232317</v>
      </c>
      <c r="AI60">
        <v>175215.0864</v>
      </c>
      <c r="AJ60">
        <v>4464</v>
      </c>
      <c r="AK60">
        <v>52637.9136</v>
      </c>
      <c r="AL60">
        <v>2048.0066554478271</v>
      </c>
      <c r="AM60">
        <v>0</v>
      </c>
      <c r="AN60">
        <v>2048.0066554478271</v>
      </c>
      <c r="AO60">
        <v>50589.906944552189</v>
      </c>
      <c r="AP60" t="s">
        <v>0</v>
      </c>
      <c r="AQ60" t="s">
        <v>143</v>
      </c>
      <c r="AR60" t="s">
        <v>188</v>
      </c>
      <c r="AS60" t="s">
        <v>192</v>
      </c>
      <c r="AT60" t="s">
        <v>189</v>
      </c>
      <c r="AU60" t="s">
        <v>198</v>
      </c>
      <c r="AV60" t="s">
        <v>257</v>
      </c>
      <c r="AW60">
        <v>994.48413448028941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228.31588734723758</v>
      </c>
      <c r="BD60">
        <v>0</v>
      </c>
      <c r="BE60">
        <v>0</v>
      </c>
      <c r="BF60">
        <v>51812.706966379716</v>
      </c>
      <c r="BG60">
        <v>232545.31588734724</v>
      </c>
    </row>
    <row r="61" spans="2:59">
      <c r="B61" t="s">
        <v>145</v>
      </c>
      <c r="C61" t="s">
        <v>206</v>
      </c>
      <c r="D61">
        <v>617</v>
      </c>
      <c r="E61">
        <v>617</v>
      </c>
      <c r="F61" t="s">
        <v>102</v>
      </c>
      <c r="G61" t="s">
        <v>182</v>
      </c>
      <c r="H61" t="s">
        <v>93</v>
      </c>
      <c r="I61" t="s">
        <v>94</v>
      </c>
      <c r="J61" t="s">
        <v>126</v>
      </c>
      <c r="K61" t="s">
        <v>92</v>
      </c>
      <c r="L61" t="s">
        <v>73</v>
      </c>
      <c r="M61" t="s">
        <v>160</v>
      </c>
      <c r="N61" t="s">
        <v>138</v>
      </c>
      <c r="O61" t="s">
        <v>138</v>
      </c>
      <c r="P61" t="s">
        <v>114</v>
      </c>
      <c r="R61" t="s">
        <v>0</v>
      </c>
      <c r="S61" t="s">
        <v>88</v>
      </c>
      <c r="T61" t="s">
        <v>89</v>
      </c>
      <c r="U61" t="s">
        <v>281</v>
      </c>
      <c r="V61" t="s">
        <v>391</v>
      </c>
      <c r="W61" t="s">
        <v>85</v>
      </c>
      <c r="X61" t="s">
        <v>136</v>
      </c>
      <c r="Y61" t="s">
        <v>288</v>
      </c>
      <c r="AA61" t="s">
        <v>166</v>
      </c>
      <c r="AB61" t="s">
        <v>346</v>
      </c>
      <c r="AC61" t="s">
        <v>392</v>
      </c>
      <c r="AD61" t="s">
        <v>73</v>
      </c>
      <c r="AG61">
        <v>160</v>
      </c>
      <c r="AH61">
        <v>1318880</v>
      </c>
      <c r="AI61">
        <v>845486.83200000005</v>
      </c>
      <c r="AJ61">
        <v>9923.0328596271447</v>
      </c>
      <c r="AK61">
        <v>463470.13514037279</v>
      </c>
      <c r="AL61">
        <v>-21685.538863114438</v>
      </c>
      <c r="AM61">
        <v>0</v>
      </c>
      <c r="AN61">
        <v>-21685.538863114438</v>
      </c>
      <c r="AO61">
        <v>485155.67400348722</v>
      </c>
      <c r="AP61" t="s">
        <v>0</v>
      </c>
      <c r="AQ61" t="s">
        <v>143</v>
      </c>
      <c r="AR61" t="s">
        <v>188</v>
      </c>
      <c r="AS61" t="s">
        <v>192</v>
      </c>
      <c r="AT61" t="s">
        <v>189</v>
      </c>
      <c r="AU61" t="s">
        <v>198</v>
      </c>
      <c r="AV61" t="s">
        <v>201</v>
      </c>
      <c r="AW61">
        <v>5645.7565967336186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1363.2862633856566</v>
      </c>
      <c r="BD61">
        <v>0</v>
      </c>
      <c r="BE61">
        <v>0</v>
      </c>
      <c r="BF61">
        <v>492164.71686360653</v>
      </c>
      <c r="BG61">
        <v>1320243.2862633856</v>
      </c>
    </row>
    <row r="62" spans="2:59">
      <c r="B62" t="s">
        <v>145</v>
      </c>
      <c r="C62" t="s">
        <v>206</v>
      </c>
      <c r="D62">
        <v>617</v>
      </c>
      <c r="E62">
        <v>617</v>
      </c>
      <c r="F62" t="s">
        <v>102</v>
      </c>
      <c r="G62" t="s">
        <v>182</v>
      </c>
      <c r="H62" t="s">
        <v>93</v>
      </c>
      <c r="I62" t="s">
        <v>94</v>
      </c>
      <c r="J62" t="s">
        <v>126</v>
      </c>
      <c r="K62" t="s">
        <v>92</v>
      </c>
      <c r="L62" t="s">
        <v>73</v>
      </c>
      <c r="M62" t="s">
        <v>160</v>
      </c>
      <c r="N62" t="s">
        <v>138</v>
      </c>
      <c r="O62" t="s">
        <v>138</v>
      </c>
      <c r="P62" t="s">
        <v>114</v>
      </c>
      <c r="R62" t="s">
        <v>0</v>
      </c>
      <c r="S62" t="s">
        <v>88</v>
      </c>
      <c r="T62" t="s">
        <v>90</v>
      </c>
      <c r="U62" t="s">
        <v>281</v>
      </c>
      <c r="V62" t="s">
        <v>391</v>
      </c>
      <c r="W62" t="s">
        <v>85</v>
      </c>
      <c r="X62" t="s">
        <v>136</v>
      </c>
      <c r="Y62" t="s">
        <v>288</v>
      </c>
      <c r="AA62" t="s">
        <v>166</v>
      </c>
      <c r="AB62" t="s">
        <v>393</v>
      </c>
      <c r="AC62" t="s">
        <v>394</v>
      </c>
      <c r="AD62" t="s">
        <v>73</v>
      </c>
      <c r="AG62">
        <v>200</v>
      </c>
      <c r="AH62">
        <v>1725600</v>
      </c>
      <c r="AI62">
        <v>1164605.7199999997</v>
      </c>
      <c r="AJ62">
        <v>14000</v>
      </c>
      <c r="AK62">
        <v>546994.28000000026</v>
      </c>
      <c r="AL62">
        <v>-29870.486026996303</v>
      </c>
      <c r="AM62">
        <v>0</v>
      </c>
      <c r="AN62">
        <v>-29870.486026996303</v>
      </c>
      <c r="AO62">
        <v>576864.76602699631</v>
      </c>
      <c r="AP62" t="s">
        <v>0</v>
      </c>
      <c r="AQ62" t="s">
        <v>143</v>
      </c>
      <c r="AR62" t="s">
        <v>188</v>
      </c>
      <c r="AS62" t="s">
        <v>192</v>
      </c>
      <c r="AT62" t="s">
        <v>189</v>
      </c>
      <c r="AU62" t="s">
        <v>198</v>
      </c>
      <c r="AV62" t="s">
        <v>201</v>
      </c>
      <c r="AW62">
        <v>7386.8112211296939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1783.7003943484538</v>
      </c>
      <c r="BD62">
        <v>0</v>
      </c>
      <c r="BE62">
        <v>0</v>
      </c>
      <c r="BF62">
        <v>586035.27764247451</v>
      </c>
      <c r="BG62">
        <v>1727383.7003943485</v>
      </c>
    </row>
    <row r="63" spans="2:59">
      <c r="B63" t="s">
        <v>145</v>
      </c>
      <c r="C63" t="s">
        <v>206</v>
      </c>
      <c r="D63">
        <v>617</v>
      </c>
      <c r="E63">
        <v>617</v>
      </c>
      <c r="F63" t="s">
        <v>102</v>
      </c>
      <c r="G63" t="s">
        <v>182</v>
      </c>
      <c r="H63" t="s">
        <v>93</v>
      </c>
      <c r="I63" t="s">
        <v>94</v>
      </c>
      <c r="J63" t="s">
        <v>126</v>
      </c>
      <c r="K63" t="s">
        <v>92</v>
      </c>
      <c r="L63" t="s">
        <v>73</v>
      </c>
      <c r="M63" t="s">
        <v>160</v>
      </c>
      <c r="N63" t="s">
        <v>138</v>
      </c>
      <c r="O63" t="s">
        <v>138</v>
      </c>
      <c r="P63" t="s">
        <v>114</v>
      </c>
      <c r="R63" t="s">
        <v>0</v>
      </c>
      <c r="S63" t="s">
        <v>88</v>
      </c>
      <c r="T63" t="s">
        <v>90</v>
      </c>
      <c r="U63" t="s">
        <v>281</v>
      </c>
      <c r="V63" t="s">
        <v>391</v>
      </c>
      <c r="W63" t="s">
        <v>85</v>
      </c>
      <c r="X63" t="s">
        <v>136</v>
      </c>
      <c r="Y63" t="s">
        <v>288</v>
      </c>
      <c r="AA63" t="s">
        <v>166</v>
      </c>
      <c r="AB63" t="s">
        <v>395</v>
      </c>
      <c r="AC63" t="s">
        <v>396</v>
      </c>
      <c r="AD63" t="s">
        <v>73</v>
      </c>
      <c r="AG63">
        <v>64</v>
      </c>
      <c r="AH63">
        <v>520704</v>
      </c>
      <c r="AI63">
        <v>371619.60959999991</v>
      </c>
      <c r="AJ63">
        <v>4480</v>
      </c>
      <c r="AK63">
        <v>144604.39040000009</v>
      </c>
      <c r="AL63">
        <v>-9531.5162593522364</v>
      </c>
      <c r="AM63">
        <v>0</v>
      </c>
      <c r="AN63">
        <v>-9531.5162593522364</v>
      </c>
      <c r="AO63">
        <v>154135.90665935233</v>
      </c>
      <c r="AP63" t="s">
        <v>0</v>
      </c>
      <c r="AQ63" t="s">
        <v>143</v>
      </c>
      <c r="AR63" t="s">
        <v>188</v>
      </c>
      <c r="AS63" t="s">
        <v>192</v>
      </c>
      <c r="AT63" t="s">
        <v>189</v>
      </c>
      <c r="AU63" t="s">
        <v>198</v>
      </c>
      <c r="AV63" t="s">
        <v>201</v>
      </c>
      <c r="AW63">
        <v>2228.9882650018062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538.23593540728859</v>
      </c>
      <c r="BD63">
        <v>0</v>
      </c>
      <c r="BE63">
        <v>0</v>
      </c>
      <c r="BF63">
        <v>156903.13085976141</v>
      </c>
      <c r="BG63">
        <v>521242.23593540728</v>
      </c>
    </row>
    <row r="64" spans="2:59">
      <c r="B64" t="s">
        <v>145</v>
      </c>
      <c r="C64" t="s">
        <v>206</v>
      </c>
      <c r="D64">
        <v>617</v>
      </c>
      <c r="E64">
        <v>617</v>
      </c>
      <c r="F64" t="s">
        <v>102</v>
      </c>
      <c r="G64" t="s">
        <v>182</v>
      </c>
      <c r="H64" t="s">
        <v>93</v>
      </c>
      <c r="I64" t="s">
        <v>94</v>
      </c>
      <c r="J64" t="s">
        <v>126</v>
      </c>
      <c r="K64" t="s">
        <v>92</v>
      </c>
      <c r="L64" t="s">
        <v>73</v>
      </c>
      <c r="M64" t="s">
        <v>160</v>
      </c>
      <c r="N64" t="s">
        <v>138</v>
      </c>
      <c r="O64" t="s">
        <v>138</v>
      </c>
      <c r="P64" t="s">
        <v>114</v>
      </c>
      <c r="R64" t="s">
        <v>0</v>
      </c>
      <c r="S64" t="s">
        <v>88</v>
      </c>
      <c r="T64" t="s">
        <v>90</v>
      </c>
      <c r="U64" t="s">
        <v>281</v>
      </c>
      <c r="V64" t="s">
        <v>391</v>
      </c>
      <c r="W64" t="s">
        <v>85</v>
      </c>
      <c r="X64" t="s">
        <v>136</v>
      </c>
      <c r="Y64" t="s">
        <v>288</v>
      </c>
      <c r="AA64" t="s">
        <v>166</v>
      </c>
      <c r="AB64" t="s">
        <v>393</v>
      </c>
      <c r="AC64" t="s">
        <v>397</v>
      </c>
      <c r="AD64" t="s">
        <v>73</v>
      </c>
      <c r="AG64">
        <v>328</v>
      </c>
      <c r="AH64">
        <v>2829984</v>
      </c>
      <c r="AI64">
        <v>1909953.3807999997</v>
      </c>
      <c r="AJ64">
        <v>22960</v>
      </c>
      <c r="AK64">
        <v>897070.61920000031</v>
      </c>
      <c r="AL64">
        <v>-48987.597084273926</v>
      </c>
      <c r="AM64">
        <v>0</v>
      </c>
      <c r="AN64">
        <v>-48987.597084273926</v>
      </c>
      <c r="AO64">
        <v>946058.21628427424</v>
      </c>
      <c r="AP64" t="s">
        <v>0</v>
      </c>
      <c r="AQ64" t="s">
        <v>143</v>
      </c>
      <c r="AR64" t="s">
        <v>188</v>
      </c>
      <c r="AS64" t="s">
        <v>192</v>
      </c>
      <c r="AT64" t="s">
        <v>189</v>
      </c>
      <c r="AU64" t="s">
        <v>198</v>
      </c>
      <c r="AV64" t="s">
        <v>201</v>
      </c>
      <c r="AW64">
        <v>12114.370402652698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2925.2686467314643</v>
      </c>
      <c r="BD64">
        <v>0</v>
      </c>
      <c r="BE64">
        <v>0</v>
      </c>
      <c r="BF64">
        <v>961097.8553336584</v>
      </c>
      <c r="BG64">
        <v>2832909.2686467315</v>
      </c>
    </row>
    <row r="65" spans="2:59">
      <c r="B65" t="s">
        <v>145</v>
      </c>
      <c r="C65" t="s">
        <v>206</v>
      </c>
      <c r="D65">
        <v>617</v>
      </c>
      <c r="E65">
        <v>617</v>
      </c>
      <c r="F65" t="s">
        <v>102</v>
      </c>
      <c r="G65" t="s">
        <v>182</v>
      </c>
      <c r="H65" t="s">
        <v>93</v>
      </c>
      <c r="I65" t="s">
        <v>94</v>
      </c>
      <c r="J65" t="s">
        <v>126</v>
      </c>
      <c r="K65" t="s">
        <v>92</v>
      </c>
      <c r="L65" t="s">
        <v>73</v>
      </c>
      <c r="M65" t="s">
        <v>160</v>
      </c>
      <c r="N65" t="s">
        <v>138</v>
      </c>
      <c r="O65" t="s">
        <v>138</v>
      </c>
      <c r="P65" t="s">
        <v>114</v>
      </c>
      <c r="R65" t="s">
        <v>0</v>
      </c>
      <c r="S65" t="s">
        <v>88</v>
      </c>
      <c r="T65" t="s">
        <v>90</v>
      </c>
      <c r="U65" t="s">
        <v>281</v>
      </c>
      <c r="V65" t="s">
        <v>391</v>
      </c>
      <c r="W65" t="s">
        <v>85</v>
      </c>
      <c r="X65" t="s">
        <v>136</v>
      </c>
      <c r="Y65" t="s">
        <v>288</v>
      </c>
      <c r="AA65" t="s">
        <v>166</v>
      </c>
      <c r="AB65" t="s">
        <v>393</v>
      </c>
      <c r="AC65" t="s">
        <v>398</v>
      </c>
      <c r="AD65" t="s">
        <v>73</v>
      </c>
      <c r="AG65">
        <v>16</v>
      </c>
      <c r="AH65">
        <v>162672</v>
      </c>
      <c r="AI65">
        <v>92138.446400000001</v>
      </c>
      <c r="AJ65">
        <v>1120</v>
      </c>
      <c r="AK65">
        <v>69413.553599999999</v>
      </c>
      <c r="AL65">
        <v>-2363.2205547988788</v>
      </c>
      <c r="AM65">
        <v>0</v>
      </c>
      <c r="AN65">
        <v>-2363.2205547988788</v>
      </c>
      <c r="AO65">
        <v>71776.774154798884</v>
      </c>
      <c r="AP65" t="s">
        <v>0</v>
      </c>
      <c r="AQ65" t="s">
        <v>143</v>
      </c>
      <c r="AR65" t="s">
        <v>188</v>
      </c>
      <c r="AS65" t="s">
        <v>192</v>
      </c>
      <c r="AT65" t="s">
        <v>189</v>
      </c>
      <c r="AU65" t="s">
        <v>198</v>
      </c>
      <c r="AV65" t="s">
        <v>201</v>
      </c>
      <c r="AW65">
        <v>696.35335823111359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168.14911367028958</v>
      </c>
      <c r="BD65">
        <v>0</v>
      </c>
      <c r="BE65">
        <v>0</v>
      </c>
      <c r="BF65">
        <v>72641.276626700273</v>
      </c>
      <c r="BG65">
        <v>162840.14911367028</v>
      </c>
    </row>
    <row r="66" spans="2:59">
      <c r="B66" t="s">
        <v>145</v>
      </c>
      <c r="C66" t="s">
        <v>206</v>
      </c>
      <c r="D66">
        <v>617</v>
      </c>
      <c r="E66">
        <v>617</v>
      </c>
      <c r="F66" t="s">
        <v>102</v>
      </c>
      <c r="G66" t="s">
        <v>182</v>
      </c>
      <c r="H66" t="s">
        <v>93</v>
      </c>
      <c r="I66" t="s">
        <v>94</v>
      </c>
      <c r="J66" t="s">
        <v>126</v>
      </c>
      <c r="K66" t="s">
        <v>92</v>
      </c>
      <c r="L66" t="s">
        <v>73</v>
      </c>
      <c r="M66" t="s">
        <v>160</v>
      </c>
      <c r="N66" t="s">
        <v>138</v>
      </c>
      <c r="O66" t="s">
        <v>138</v>
      </c>
      <c r="P66" t="s">
        <v>114</v>
      </c>
      <c r="R66" t="s">
        <v>0</v>
      </c>
      <c r="S66" t="s">
        <v>88</v>
      </c>
      <c r="T66" t="s">
        <v>90</v>
      </c>
      <c r="U66" t="s">
        <v>281</v>
      </c>
      <c r="V66" t="s">
        <v>391</v>
      </c>
      <c r="W66" t="s">
        <v>85</v>
      </c>
      <c r="X66" t="s">
        <v>136</v>
      </c>
      <c r="Y66" t="s">
        <v>288</v>
      </c>
      <c r="AA66" t="s">
        <v>166</v>
      </c>
      <c r="AB66" t="s">
        <v>395</v>
      </c>
      <c r="AC66" t="s">
        <v>399</v>
      </c>
      <c r="AD66" t="s">
        <v>73</v>
      </c>
      <c r="AG66">
        <v>16</v>
      </c>
      <c r="AH66">
        <v>156048</v>
      </c>
      <c r="AI66">
        <v>91874.891199999984</v>
      </c>
      <c r="AJ66">
        <v>1120</v>
      </c>
      <c r="AK66">
        <v>63053.108800000016</v>
      </c>
      <c r="AL66">
        <v>-2356.460737477234</v>
      </c>
      <c r="AM66">
        <v>0</v>
      </c>
      <c r="AN66">
        <v>-2356.460737477234</v>
      </c>
      <c r="AO66">
        <v>65409.56953747724</v>
      </c>
      <c r="AP66" t="s">
        <v>0</v>
      </c>
      <c r="AQ66" t="s">
        <v>143</v>
      </c>
      <c r="AR66" t="s">
        <v>188</v>
      </c>
      <c r="AS66" t="s">
        <v>192</v>
      </c>
      <c r="AT66" t="s">
        <v>189</v>
      </c>
      <c r="AU66" t="s">
        <v>198</v>
      </c>
      <c r="AV66" t="s">
        <v>201</v>
      </c>
      <c r="AW66">
        <v>667.99786592190924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161.30208573092693</v>
      </c>
      <c r="BD66">
        <v>0</v>
      </c>
      <c r="BE66">
        <v>0</v>
      </c>
      <c r="BF66">
        <v>66238.869489130084</v>
      </c>
      <c r="BG66">
        <v>156209.30208573092</v>
      </c>
    </row>
    <row r="67" spans="2:59">
      <c r="B67" t="s">
        <v>145</v>
      </c>
      <c r="C67" t="s">
        <v>206</v>
      </c>
      <c r="D67">
        <v>617</v>
      </c>
      <c r="E67">
        <v>617</v>
      </c>
      <c r="F67" t="s">
        <v>102</v>
      </c>
      <c r="G67" t="s">
        <v>182</v>
      </c>
      <c r="H67" t="s">
        <v>93</v>
      </c>
      <c r="I67" t="s">
        <v>94</v>
      </c>
      <c r="J67" t="s">
        <v>126</v>
      </c>
      <c r="K67" t="s">
        <v>92</v>
      </c>
      <c r="L67" t="s">
        <v>73</v>
      </c>
      <c r="M67" t="s">
        <v>160</v>
      </c>
      <c r="N67" t="s">
        <v>138</v>
      </c>
      <c r="O67" t="s">
        <v>138</v>
      </c>
      <c r="P67" t="s">
        <v>114</v>
      </c>
      <c r="R67" t="s">
        <v>0</v>
      </c>
      <c r="S67" t="s">
        <v>88</v>
      </c>
      <c r="T67" t="s">
        <v>90</v>
      </c>
      <c r="U67" t="s">
        <v>281</v>
      </c>
      <c r="V67" t="s">
        <v>391</v>
      </c>
      <c r="W67" t="s">
        <v>85</v>
      </c>
      <c r="X67" t="s">
        <v>136</v>
      </c>
      <c r="Y67" t="s">
        <v>313</v>
      </c>
      <c r="AA67" t="s">
        <v>166</v>
      </c>
      <c r="AB67" t="s">
        <v>393</v>
      </c>
      <c r="AC67" t="s">
        <v>400</v>
      </c>
      <c r="AD67" t="s">
        <v>73</v>
      </c>
      <c r="AG67">
        <v>18</v>
      </c>
      <c r="AH67">
        <v>152622</v>
      </c>
      <c r="AI67">
        <v>98532.640800000008</v>
      </c>
      <c r="AJ67">
        <v>1165.7569432563446</v>
      </c>
      <c r="AK67">
        <v>52923.602256743645</v>
      </c>
      <c r="AL67">
        <v>-1202.3030006051727</v>
      </c>
      <c r="AM67">
        <v>0</v>
      </c>
      <c r="AN67">
        <v>-1202.3030006051727</v>
      </c>
      <c r="AO67">
        <v>54125.90525734883</v>
      </c>
      <c r="AP67" t="s">
        <v>0</v>
      </c>
      <c r="AQ67" t="s">
        <v>143</v>
      </c>
      <c r="AR67" t="s">
        <v>188</v>
      </c>
      <c r="AS67" t="s">
        <v>192</v>
      </c>
      <c r="AT67" t="s">
        <v>189</v>
      </c>
      <c r="AU67" t="s">
        <v>198</v>
      </c>
      <c r="AV67" t="s">
        <v>201</v>
      </c>
      <c r="AW67">
        <v>653.33211763517397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157.76073341808632</v>
      </c>
      <c r="BD67">
        <v>0</v>
      </c>
      <c r="BE67">
        <v>0</v>
      </c>
      <c r="BF67">
        <v>54936.998108402091</v>
      </c>
      <c r="BG67">
        <v>152779.76073341808</v>
      </c>
    </row>
    <row r="68" spans="2:59">
      <c r="B68" t="s">
        <v>145</v>
      </c>
      <c r="C68" t="s">
        <v>206</v>
      </c>
      <c r="D68">
        <v>63</v>
      </c>
      <c r="E68">
        <v>63</v>
      </c>
      <c r="F68" t="s">
        <v>65</v>
      </c>
      <c r="G68" t="s">
        <v>401</v>
      </c>
      <c r="H68" t="s">
        <v>93</v>
      </c>
      <c r="I68" t="s">
        <v>94</v>
      </c>
      <c r="J68" t="s">
        <v>126</v>
      </c>
      <c r="K68" t="s">
        <v>92</v>
      </c>
      <c r="L68" t="s">
        <v>160</v>
      </c>
      <c r="M68" t="s">
        <v>160</v>
      </c>
      <c r="N68" t="s">
        <v>138</v>
      </c>
      <c r="O68" t="s">
        <v>138</v>
      </c>
      <c r="P68" t="s">
        <v>112</v>
      </c>
      <c r="R68" t="s">
        <v>0</v>
      </c>
      <c r="S68" t="s">
        <v>88</v>
      </c>
      <c r="T68" t="s">
        <v>89</v>
      </c>
      <c r="U68" t="s">
        <v>281</v>
      </c>
      <c r="V68" t="s">
        <v>282</v>
      </c>
      <c r="W68" t="s">
        <v>85</v>
      </c>
      <c r="X68" t="s">
        <v>136</v>
      </c>
      <c r="Y68" t="s">
        <v>283</v>
      </c>
      <c r="AA68" t="s">
        <v>166</v>
      </c>
      <c r="AB68" t="s">
        <v>402</v>
      </c>
      <c r="AC68" t="s">
        <v>403</v>
      </c>
      <c r="AD68" t="s">
        <v>160</v>
      </c>
      <c r="AG68">
        <v>32</v>
      </c>
      <c r="AH68">
        <v>132448</v>
      </c>
      <c r="AI68">
        <v>128596.2368</v>
      </c>
      <c r="AJ68">
        <v>3136</v>
      </c>
      <c r="AK68">
        <v>715.76320000000123</v>
      </c>
      <c r="AL68">
        <v>863.27115303986284</v>
      </c>
      <c r="AM68">
        <v>0</v>
      </c>
      <c r="AN68">
        <v>863.27115303986284</v>
      </c>
      <c r="AO68">
        <v>-147.5079530398616</v>
      </c>
      <c r="AP68" t="s">
        <v>0</v>
      </c>
      <c r="AQ68" t="s">
        <v>143</v>
      </c>
      <c r="AR68" t="s">
        <v>188</v>
      </c>
      <c r="AS68" t="s">
        <v>192</v>
      </c>
      <c r="AT68" t="s">
        <v>189</v>
      </c>
      <c r="AU68" t="s">
        <v>198</v>
      </c>
      <c r="AV68" t="s">
        <v>203</v>
      </c>
      <c r="AW68">
        <v>566.97286312945391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419.46491008959231</v>
      </c>
      <c r="BG68">
        <v>132448</v>
      </c>
    </row>
    <row r="69" spans="2:59">
      <c r="B69" t="s">
        <v>145</v>
      </c>
      <c r="C69" t="s">
        <v>206</v>
      </c>
      <c r="D69">
        <v>63</v>
      </c>
      <c r="E69">
        <v>63</v>
      </c>
      <c r="F69" t="s">
        <v>65</v>
      </c>
      <c r="G69" t="s">
        <v>401</v>
      </c>
      <c r="H69" t="s">
        <v>93</v>
      </c>
      <c r="I69" t="s">
        <v>94</v>
      </c>
      <c r="J69" t="s">
        <v>126</v>
      </c>
      <c r="K69" t="s">
        <v>92</v>
      </c>
      <c r="L69" t="s">
        <v>160</v>
      </c>
      <c r="M69" t="s">
        <v>160</v>
      </c>
      <c r="N69" t="s">
        <v>138</v>
      </c>
      <c r="O69" t="s">
        <v>138</v>
      </c>
      <c r="P69" t="s">
        <v>112</v>
      </c>
      <c r="R69" t="s">
        <v>0</v>
      </c>
      <c r="S69" t="s">
        <v>88</v>
      </c>
      <c r="T69" t="s">
        <v>89</v>
      </c>
      <c r="U69" t="s">
        <v>281</v>
      </c>
      <c r="V69" t="s">
        <v>282</v>
      </c>
      <c r="W69" t="s">
        <v>85</v>
      </c>
      <c r="X69" t="s">
        <v>136</v>
      </c>
      <c r="Y69" t="s">
        <v>283</v>
      </c>
      <c r="AA69" t="s">
        <v>166</v>
      </c>
      <c r="AB69" t="s">
        <v>402</v>
      </c>
      <c r="AC69" t="s">
        <v>404</v>
      </c>
      <c r="AD69" t="s">
        <v>160</v>
      </c>
      <c r="AG69">
        <v>408</v>
      </c>
      <c r="AH69">
        <v>1672392</v>
      </c>
      <c r="AI69">
        <v>1603121.6376000002</v>
      </c>
      <c r="AJ69">
        <v>39984</v>
      </c>
      <c r="AK69">
        <v>29286.362399999751</v>
      </c>
      <c r="AL69">
        <v>-28554.831224676713</v>
      </c>
      <c r="AM69">
        <v>0</v>
      </c>
      <c r="AN69">
        <v>-28554.831224676713</v>
      </c>
      <c r="AO69">
        <v>57841.193624676547</v>
      </c>
      <c r="AP69" t="s">
        <v>0</v>
      </c>
      <c r="AQ69" t="s">
        <v>143</v>
      </c>
      <c r="AR69" t="s">
        <v>188</v>
      </c>
      <c r="AS69" t="s">
        <v>192</v>
      </c>
      <c r="AT69" t="s">
        <v>189</v>
      </c>
      <c r="AU69" t="s">
        <v>198</v>
      </c>
      <c r="AV69" t="s">
        <v>203</v>
      </c>
      <c r="AW69">
        <v>7159.0426470372804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65000.236271713831</v>
      </c>
      <c r="BG69">
        <v>1672392</v>
      </c>
    </row>
    <row r="70" spans="2:59">
      <c r="B70" t="s">
        <v>145</v>
      </c>
      <c r="C70" t="s">
        <v>206</v>
      </c>
      <c r="D70">
        <v>63</v>
      </c>
      <c r="E70">
        <v>63</v>
      </c>
      <c r="F70" t="s">
        <v>65</v>
      </c>
      <c r="G70" t="s">
        <v>401</v>
      </c>
      <c r="H70" t="s">
        <v>93</v>
      </c>
      <c r="I70" t="s">
        <v>94</v>
      </c>
      <c r="J70" t="s">
        <v>126</v>
      </c>
      <c r="K70" t="s">
        <v>92</v>
      </c>
      <c r="L70" t="s">
        <v>160</v>
      </c>
      <c r="M70" t="s">
        <v>160</v>
      </c>
      <c r="N70" t="s">
        <v>138</v>
      </c>
      <c r="O70" t="s">
        <v>138</v>
      </c>
      <c r="P70" t="s">
        <v>112</v>
      </c>
      <c r="R70" t="s">
        <v>0</v>
      </c>
      <c r="S70" t="s">
        <v>88</v>
      </c>
      <c r="T70" t="s">
        <v>89</v>
      </c>
      <c r="U70" t="s">
        <v>281</v>
      </c>
      <c r="V70" t="s">
        <v>282</v>
      </c>
      <c r="W70" t="s">
        <v>85</v>
      </c>
      <c r="X70" t="s">
        <v>136</v>
      </c>
      <c r="Y70" t="s">
        <v>283</v>
      </c>
      <c r="AA70" t="s">
        <v>166</v>
      </c>
      <c r="AB70" t="s">
        <v>342</v>
      </c>
      <c r="AC70" t="s">
        <v>405</v>
      </c>
      <c r="AD70" t="s">
        <v>160</v>
      </c>
      <c r="AG70">
        <v>24</v>
      </c>
      <c r="AH70">
        <v>83952</v>
      </c>
      <c r="AI70">
        <v>101714.8296</v>
      </c>
      <c r="AJ70">
        <v>2352</v>
      </c>
      <c r="AK70">
        <v>-20114.829599999997</v>
      </c>
      <c r="AL70">
        <v>1707.3368625645319</v>
      </c>
      <c r="AM70">
        <v>0</v>
      </c>
      <c r="AN70">
        <v>1707.3368625645319</v>
      </c>
      <c r="AO70">
        <v>-21822.166462564528</v>
      </c>
      <c r="AP70" t="s">
        <v>0</v>
      </c>
      <c r="AQ70" t="s">
        <v>143</v>
      </c>
      <c r="AR70" t="s">
        <v>188</v>
      </c>
      <c r="AS70" t="s">
        <v>192</v>
      </c>
      <c r="AT70" t="s">
        <v>189</v>
      </c>
      <c r="AU70" t="s">
        <v>198</v>
      </c>
      <c r="AV70" t="s">
        <v>203</v>
      </c>
      <c r="AW70">
        <v>359.37504383187303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-21462.791418732653</v>
      </c>
      <c r="BG70">
        <v>83952</v>
      </c>
    </row>
    <row r="71" spans="2:59">
      <c r="B71" t="s">
        <v>145</v>
      </c>
      <c r="C71" t="s">
        <v>206</v>
      </c>
      <c r="D71">
        <v>63</v>
      </c>
      <c r="E71">
        <v>63</v>
      </c>
      <c r="F71" t="s">
        <v>65</v>
      </c>
      <c r="G71" t="s">
        <v>401</v>
      </c>
      <c r="H71" t="s">
        <v>93</v>
      </c>
      <c r="I71" t="s">
        <v>94</v>
      </c>
      <c r="J71" t="s">
        <v>126</v>
      </c>
      <c r="K71" t="s">
        <v>92</v>
      </c>
      <c r="L71" t="s">
        <v>160</v>
      </c>
      <c r="M71" t="s">
        <v>160</v>
      </c>
      <c r="N71" t="s">
        <v>138</v>
      </c>
      <c r="O71" t="s">
        <v>138</v>
      </c>
      <c r="P71" t="s">
        <v>113</v>
      </c>
      <c r="R71" t="s">
        <v>0</v>
      </c>
      <c r="S71" t="s">
        <v>88</v>
      </c>
      <c r="T71" t="s">
        <v>89</v>
      </c>
      <c r="U71" t="s">
        <v>281</v>
      </c>
      <c r="V71" t="s">
        <v>282</v>
      </c>
      <c r="W71" t="s">
        <v>85</v>
      </c>
      <c r="X71" t="s">
        <v>136</v>
      </c>
      <c r="Y71" t="s">
        <v>288</v>
      </c>
      <c r="AA71" t="s">
        <v>166</v>
      </c>
      <c r="AB71" t="s">
        <v>346</v>
      </c>
      <c r="AC71" t="s">
        <v>406</v>
      </c>
      <c r="AD71" t="s">
        <v>160</v>
      </c>
      <c r="AG71">
        <v>44</v>
      </c>
      <c r="AH71">
        <v>304128</v>
      </c>
      <c r="AI71">
        <v>228198.45839999997</v>
      </c>
      <c r="AJ71">
        <v>16412</v>
      </c>
      <c r="AK71">
        <v>59517.541600000026</v>
      </c>
      <c r="AL71">
        <v>905.03355230687521</v>
      </c>
      <c r="AM71">
        <v>0</v>
      </c>
      <c r="AN71">
        <v>905.03355230687521</v>
      </c>
      <c r="AO71">
        <v>58612.508047693147</v>
      </c>
      <c r="AP71" t="s">
        <v>0</v>
      </c>
      <c r="AQ71" t="s">
        <v>143</v>
      </c>
      <c r="AR71" t="s">
        <v>188</v>
      </c>
      <c r="AS71" t="s">
        <v>192</v>
      </c>
      <c r="AT71" t="s">
        <v>189</v>
      </c>
      <c r="AU71" t="s">
        <v>198</v>
      </c>
      <c r="AV71" t="s">
        <v>203</v>
      </c>
      <c r="AW71">
        <v>1301.8869512399929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59914.394998933138</v>
      </c>
      <c r="BG71">
        <v>304128</v>
      </c>
    </row>
    <row r="72" spans="2:59">
      <c r="B72" t="s">
        <v>145</v>
      </c>
      <c r="C72" t="s">
        <v>206</v>
      </c>
      <c r="D72">
        <v>63</v>
      </c>
      <c r="E72">
        <v>63</v>
      </c>
      <c r="F72" t="s">
        <v>65</v>
      </c>
      <c r="G72" t="s">
        <v>401</v>
      </c>
      <c r="H72" t="s">
        <v>93</v>
      </c>
      <c r="I72" t="s">
        <v>94</v>
      </c>
      <c r="J72" t="s">
        <v>126</v>
      </c>
      <c r="K72" t="s">
        <v>92</v>
      </c>
      <c r="L72" t="s">
        <v>160</v>
      </c>
      <c r="M72" t="s">
        <v>160</v>
      </c>
      <c r="N72" t="s">
        <v>138</v>
      </c>
      <c r="O72" t="s">
        <v>138</v>
      </c>
      <c r="P72" t="s">
        <v>113</v>
      </c>
      <c r="R72" t="s">
        <v>0</v>
      </c>
      <c r="S72" t="s">
        <v>88</v>
      </c>
      <c r="T72" t="s">
        <v>89</v>
      </c>
      <c r="U72" t="s">
        <v>281</v>
      </c>
      <c r="V72" t="s">
        <v>282</v>
      </c>
      <c r="W72" t="s">
        <v>85</v>
      </c>
      <c r="X72" t="s">
        <v>136</v>
      </c>
      <c r="Y72" t="s">
        <v>288</v>
      </c>
      <c r="AA72" t="s">
        <v>166</v>
      </c>
      <c r="AB72" t="s">
        <v>346</v>
      </c>
      <c r="AC72" t="s">
        <v>407</v>
      </c>
      <c r="AD72" t="s">
        <v>160</v>
      </c>
      <c r="AG72">
        <v>24</v>
      </c>
      <c r="AH72">
        <v>165768</v>
      </c>
      <c r="AI72">
        <v>123088.272</v>
      </c>
      <c r="AJ72">
        <v>8952</v>
      </c>
      <c r="AK72">
        <v>33727.728000000003</v>
      </c>
      <c r="AL72">
        <v>206.39331934208849</v>
      </c>
      <c r="AM72">
        <v>0</v>
      </c>
      <c r="AN72">
        <v>206.39331934208849</v>
      </c>
      <c r="AO72">
        <v>33521.334680657907</v>
      </c>
      <c r="AP72" t="s">
        <v>0</v>
      </c>
      <c r="AQ72" t="s">
        <v>143</v>
      </c>
      <c r="AR72" t="s">
        <v>188</v>
      </c>
      <c r="AS72" t="s">
        <v>192</v>
      </c>
      <c r="AT72" t="s">
        <v>189</v>
      </c>
      <c r="AU72" t="s">
        <v>198</v>
      </c>
      <c r="AV72" t="s">
        <v>203</v>
      </c>
      <c r="AW72">
        <v>709.60646876693738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34230.941149424842</v>
      </c>
      <c r="BG72">
        <v>165768</v>
      </c>
    </row>
    <row r="73" spans="2:59">
      <c r="B73" t="s">
        <v>145</v>
      </c>
      <c r="C73" t="s">
        <v>206</v>
      </c>
      <c r="D73">
        <v>63</v>
      </c>
      <c r="E73">
        <v>63</v>
      </c>
      <c r="F73" t="s">
        <v>65</v>
      </c>
      <c r="G73" t="s">
        <v>401</v>
      </c>
      <c r="H73" t="s">
        <v>93</v>
      </c>
      <c r="I73" t="s">
        <v>94</v>
      </c>
      <c r="J73" t="s">
        <v>126</v>
      </c>
      <c r="K73" t="s">
        <v>92</v>
      </c>
      <c r="L73" t="s">
        <v>160</v>
      </c>
      <c r="M73" t="s">
        <v>160</v>
      </c>
      <c r="N73" t="s">
        <v>138</v>
      </c>
      <c r="O73" t="s">
        <v>138</v>
      </c>
      <c r="P73" t="s">
        <v>113</v>
      </c>
      <c r="R73" t="s">
        <v>0</v>
      </c>
      <c r="S73" t="s">
        <v>88</v>
      </c>
      <c r="T73" t="s">
        <v>89</v>
      </c>
      <c r="U73" t="s">
        <v>281</v>
      </c>
      <c r="V73" t="s">
        <v>282</v>
      </c>
      <c r="W73" t="s">
        <v>85</v>
      </c>
      <c r="X73" t="s">
        <v>136</v>
      </c>
      <c r="Y73" t="s">
        <v>288</v>
      </c>
      <c r="AA73" t="s">
        <v>166</v>
      </c>
      <c r="AB73" t="s">
        <v>408</v>
      </c>
      <c r="AC73" t="s">
        <v>409</v>
      </c>
      <c r="AD73" t="s">
        <v>160</v>
      </c>
      <c r="AG73">
        <v>76</v>
      </c>
      <c r="AH73">
        <v>525312</v>
      </c>
      <c r="AI73">
        <v>394160.9659999999</v>
      </c>
      <c r="AJ73">
        <v>28348</v>
      </c>
      <c r="AK73">
        <v>102803.0340000001</v>
      </c>
      <c r="AL73">
        <v>765.40408034465872</v>
      </c>
      <c r="AM73">
        <v>0</v>
      </c>
      <c r="AN73">
        <v>765.40408034465872</v>
      </c>
      <c r="AO73">
        <v>102037.62991965539</v>
      </c>
      <c r="AP73" t="s">
        <v>0</v>
      </c>
      <c r="AQ73" t="s">
        <v>143</v>
      </c>
      <c r="AR73" t="s">
        <v>188</v>
      </c>
      <c r="AS73" t="s">
        <v>192</v>
      </c>
      <c r="AT73" t="s">
        <v>189</v>
      </c>
      <c r="AU73" t="s">
        <v>198</v>
      </c>
      <c r="AV73" t="s">
        <v>203</v>
      </c>
      <c r="AW73">
        <v>2248.7138248690785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104286.34374452446</v>
      </c>
      <c r="BG73">
        <v>525312</v>
      </c>
    </row>
    <row r="74" spans="2:59">
      <c r="B74" t="s">
        <v>145</v>
      </c>
      <c r="C74" t="s">
        <v>206</v>
      </c>
      <c r="D74">
        <v>63</v>
      </c>
      <c r="E74">
        <v>63</v>
      </c>
      <c r="F74" t="s">
        <v>65</v>
      </c>
      <c r="G74" t="s">
        <v>401</v>
      </c>
      <c r="H74" t="s">
        <v>93</v>
      </c>
      <c r="I74" t="s">
        <v>94</v>
      </c>
      <c r="J74" t="s">
        <v>126</v>
      </c>
      <c r="K74" t="s">
        <v>92</v>
      </c>
      <c r="L74" t="s">
        <v>160</v>
      </c>
      <c r="M74" t="s">
        <v>160</v>
      </c>
      <c r="N74" t="s">
        <v>138</v>
      </c>
      <c r="O74" t="s">
        <v>138</v>
      </c>
      <c r="P74" t="s">
        <v>113</v>
      </c>
      <c r="R74" t="s">
        <v>0</v>
      </c>
      <c r="S74" t="s">
        <v>88</v>
      </c>
      <c r="T74" t="s">
        <v>89</v>
      </c>
      <c r="U74" t="s">
        <v>281</v>
      </c>
      <c r="V74" t="s">
        <v>282</v>
      </c>
      <c r="W74" t="s">
        <v>85</v>
      </c>
      <c r="X74" t="s">
        <v>136</v>
      </c>
      <c r="Y74" t="s">
        <v>311</v>
      </c>
      <c r="AA74" t="s">
        <v>166</v>
      </c>
      <c r="AB74" t="s">
        <v>346</v>
      </c>
      <c r="AC74" t="s">
        <v>410</v>
      </c>
      <c r="AD74" t="s">
        <v>160</v>
      </c>
      <c r="AG74">
        <v>16</v>
      </c>
      <c r="AH74">
        <v>110592</v>
      </c>
      <c r="AI74">
        <v>83212.249599999996</v>
      </c>
      <c r="AJ74">
        <v>5968</v>
      </c>
      <c r="AK74">
        <v>21411.750400000004</v>
      </c>
      <c r="AL74">
        <v>558.60681810583799</v>
      </c>
      <c r="AM74">
        <v>0</v>
      </c>
      <c r="AN74">
        <v>558.60681810583799</v>
      </c>
      <c r="AO74">
        <v>20853.143581894168</v>
      </c>
      <c r="AP74" t="s">
        <v>0</v>
      </c>
      <c r="AQ74" t="s">
        <v>143</v>
      </c>
      <c r="AR74" t="s">
        <v>188</v>
      </c>
      <c r="AS74" t="s">
        <v>192</v>
      </c>
      <c r="AT74" t="s">
        <v>189</v>
      </c>
      <c r="AU74" t="s">
        <v>198</v>
      </c>
      <c r="AV74" t="s">
        <v>203</v>
      </c>
      <c r="AW74">
        <v>473.41343681454288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21326.557018708711</v>
      </c>
      <c r="BG74">
        <v>110592</v>
      </c>
    </row>
    <row r="75" spans="2:59">
      <c r="B75" t="s">
        <v>145</v>
      </c>
      <c r="C75" t="s">
        <v>206</v>
      </c>
      <c r="D75">
        <v>97</v>
      </c>
      <c r="E75">
        <v>97</v>
      </c>
      <c r="F75" t="s">
        <v>71</v>
      </c>
      <c r="G75" t="s">
        <v>411</v>
      </c>
      <c r="H75" t="s">
        <v>93</v>
      </c>
      <c r="I75" t="s">
        <v>94</v>
      </c>
      <c r="J75" t="s">
        <v>95</v>
      </c>
      <c r="K75" t="s">
        <v>92</v>
      </c>
      <c r="L75" t="s">
        <v>73</v>
      </c>
      <c r="M75" t="s">
        <v>160</v>
      </c>
      <c r="N75" t="s">
        <v>79</v>
      </c>
      <c r="O75" t="s">
        <v>77</v>
      </c>
      <c r="P75" t="s">
        <v>197</v>
      </c>
      <c r="R75" t="s">
        <v>0</v>
      </c>
      <c r="S75" t="s">
        <v>88</v>
      </c>
      <c r="T75" t="s">
        <v>89</v>
      </c>
      <c r="U75" t="s">
        <v>281</v>
      </c>
      <c r="V75" t="s">
        <v>391</v>
      </c>
      <c r="W75" t="s">
        <v>85</v>
      </c>
      <c r="X75" t="s">
        <v>136</v>
      </c>
      <c r="Y75" t="s">
        <v>283</v>
      </c>
      <c r="AA75" t="s">
        <v>166</v>
      </c>
      <c r="AB75" t="s">
        <v>323</v>
      </c>
      <c r="AC75" t="s">
        <v>412</v>
      </c>
      <c r="AD75" t="s">
        <v>73</v>
      </c>
      <c r="AG75">
        <v>160</v>
      </c>
      <c r="AH75">
        <v>602880</v>
      </c>
      <c r="AI75">
        <v>606910.17599999986</v>
      </c>
      <c r="AJ75">
        <v>0</v>
      </c>
      <c r="AK75">
        <v>-4030.1759999998612</v>
      </c>
      <c r="AL75">
        <v>-6412.0310513060613</v>
      </c>
      <c r="AM75">
        <v>0</v>
      </c>
      <c r="AN75">
        <v>-6412.0310513060613</v>
      </c>
      <c r="AO75">
        <v>2381.8550513061637</v>
      </c>
      <c r="AP75" t="s">
        <v>0</v>
      </c>
      <c r="AQ75" t="s">
        <v>143</v>
      </c>
      <c r="AR75" t="s">
        <v>188</v>
      </c>
      <c r="AS75" t="s">
        <v>192</v>
      </c>
      <c r="AT75" t="s">
        <v>189</v>
      </c>
      <c r="AU75" t="s">
        <v>199</v>
      </c>
      <c r="AV75" t="s">
        <v>200</v>
      </c>
      <c r="AW75">
        <v>2580.7607493015012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5790.5249187996333</v>
      </c>
      <c r="BD75">
        <v>0</v>
      </c>
      <c r="BE75">
        <v>0</v>
      </c>
      <c r="BF75">
        <v>10753.140719407298</v>
      </c>
      <c r="BG75">
        <v>608670.52491879964</v>
      </c>
    </row>
    <row r="76" spans="2:59">
      <c r="B76" t="s">
        <v>145</v>
      </c>
      <c r="C76" t="s">
        <v>206</v>
      </c>
      <c r="D76">
        <v>97</v>
      </c>
      <c r="E76">
        <v>97</v>
      </c>
      <c r="F76" t="s">
        <v>71</v>
      </c>
      <c r="G76" t="s">
        <v>411</v>
      </c>
      <c r="H76" t="s">
        <v>93</v>
      </c>
      <c r="I76" t="s">
        <v>94</v>
      </c>
      <c r="J76" t="s">
        <v>95</v>
      </c>
      <c r="K76" t="s">
        <v>92</v>
      </c>
      <c r="L76" t="s">
        <v>73</v>
      </c>
      <c r="M76" t="s">
        <v>160</v>
      </c>
      <c r="N76" t="s">
        <v>79</v>
      </c>
      <c r="O76" t="s">
        <v>77</v>
      </c>
      <c r="P76" t="s">
        <v>197</v>
      </c>
      <c r="R76" t="s">
        <v>0</v>
      </c>
      <c r="S76" t="s">
        <v>88</v>
      </c>
      <c r="T76" t="s">
        <v>90</v>
      </c>
      <c r="U76" t="s">
        <v>281</v>
      </c>
      <c r="V76" t="s">
        <v>391</v>
      </c>
      <c r="W76" t="s">
        <v>85</v>
      </c>
      <c r="X76" t="s">
        <v>136</v>
      </c>
      <c r="Y76" t="s">
        <v>283</v>
      </c>
      <c r="AA76" t="s">
        <v>166</v>
      </c>
      <c r="AB76" t="s">
        <v>331</v>
      </c>
      <c r="AC76" t="s">
        <v>413</v>
      </c>
      <c r="AD76" t="s">
        <v>73</v>
      </c>
      <c r="AG76">
        <v>820</v>
      </c>
      <c r="AH76">
        <v>3846620</v>
      </c>
      <c r="AI76">
        <v>3905823.0160000003</v>
      </c>
      <c r="AJ76">
        <v>0</v>
      </c>
      <c r="AK76">
        <v>-59203.016000000294</v>
      </c>
      <c r="AL76">
        <v>-91218.113147449549</v>
      </c>
      <c r="AM76">
        <v>0</v>
      </c>
      <c r="AN76">
        <v>-91218.113147449549</v>
      </c>
      <c r="AO76">
        <v>32015.097147449123</v>
      </c>
      <c r="AP76" t="s">
        <v>0</v>
      </c>
      <c r="AQ76" t="s">
        <v>143</v>
      </c>
      <c r="AR76" t="s">
        <v>188</v>
      </c>
      <c r="AS76" t="s">
        <v>192</v>
      </c>
      <c r="AT76" t="s">
        <v>189</v>
      </c>
      <c r="AU76" t="s">
        <v>199</v>
      </c>
      <c r="AV76" t="s">
        <v>200</v>
      </c>
      <c r="AW76">
        <v>16466.304925487893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36945.907913934854</v>
      </c>
      <c r="BD76">
        <v>0</v>
      </c>
      <c r="BE76">
        <v>0</v>
      </c>
      <c r="BF76">
        <v>85427.309986871871</v>
      </c>
      <c r="BG76">
        <v>3883565.9079139349</v>
      </c>
    </row>
    <row r="77" spans="2:59">
      <c r="B77" t="s">
        <v>145</v>
      </c>
      <c r="C77" t="s">
        <v>206</v>
      </c>
      <c r="D77">
        <v>97</v>
      </c>
      <c r="E77">
        <v>97</v>
      </c>
      <c r="F77" t="s">
        <v>71</v>
      </c>
      <c r="G77" t="s">
        <v>411</v>
      </c>
      <c r="H77" t="s">
        <v>93</v>
      </c>
      <c r="I77" t="s">
        <v>94</v>
      </c>
      <c r="J77" t="s">
        <v>95</v>
      </c>
      <c r="K77" t="s">
        <v>92</v>
      </c>
      <c r="L77" t="s">
        <v>73</v>
      </c>
      <c r="M77" t="s">
        <v>160</v>
      </c>
      <c r="N77" t="s">
        <v>79</v>
      </c>
      <c r="O77" t="s">
        <v>77</v>
      </c>
      <c r="P77" t="s">
        <v>115</v>
      </c>
      <c r="R77" t="s">
        <v>0</v>
      </c>
      <c r="S77" t="s">
        <v>88</v>
      </c>
      <c r="T77" t="s">
        <v>90</v>
      </c>
      <c r="U77" t="s">
        <v>281</v>
      </c>
      <c r="V77" t="s">
        <v>391</v>
      </c>
      <c r="W77" t="s">
        <v>85</v>
      </c>
      <c r="X77" t="s">
        <v>136</v>
      </c>
      <c r="Y77" t="s">
        <v>283</v>
      </c>
      <c r="AA77" t="s">
        <v>166</v>
      </c>
      <c r="AB77" t="s">
        <v>333</v>
      </c>
      <c r="AC77" t="s">
        <v>414</v>
      </c>
      <c r="AD77" t="s">
        <v>73</v>
      </c>
      <c r="AG77">
        <v>302</v>
      </c>
      <c r="AH77">
        <v>1966322</v>
      </c>
      <c r="AI77">
        <v>1638806.2616000001</v>
      </c>
      <c r="AJ77">
        <v>0</v>
      </c>
      <c r="AK77">
        <v>327515.73839999991</v>
      </c>
      <c r="AL77">
        <v>-5458.2415103617368</v>
      </c>
      <c r="AM77">
        <v>0</v>
      </c>
      <c r="AN77">
        <v>-5458.2415103617368</v>
      </c>
      <c r="AO77">
        <v>332973.97991036164</v>
      </c>
      <c r="AP77" t="s">
        <v>0</v>
      </c>
      <c r="AQ77" t="s">
        <v>143</v>
      </c>
      <c r="AR77" t="s">
        <v>188</v>
      </c>
      <c r="AS77" t="s">
        <v>192</v>
      </c>
      <c r="AT77" t="s">
        <v>189</v>
      </c>
      <c r="AU77" t="s">
        <v>199</v>
      </c>
      <c r="AV77" t="s">
        <v>200</v>
      </c>
      <c r="AW77">
        <v>8417.2748110536522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18886.074408479188</v>
      </c>
      <c r="BD77">
        <v>0</v>
      </c>
      <c r="BE77">
        <v>0</v>
      </c>
      <c r="BF77">
        <v>360277.3291298945</v>
      </c>
      <c r="BG77">
        <v>1985208.0744084793</v>
      </c>
    </row>
    <row r="78" spans="2:59">
      <c r="B78" t="s">
        <v>145</v>
      </c>
      <c r="C78" t="s">
        <v>206</v>
      </c>
      <c r="D78">
        <v>3582</v>
      </c>
      <c r="E78">
        <v>3582</v>
      </c>
      <c r="F78" t="s">
        <v>195</v>
      </c>
      <c r="G78" t="s">
        <v>415</v>
      </c>
      <c r="H78" t="s">
        <v>93</v>
      </c>
      <c r="I78" t="s">
        <v>94</v>
      </c>
      <c r="J78" t="s">
        <v>95</v>
      </c>
      <c r="K78" t="s">
        <v>92</v>
      </c>
      <c r="L78" t="s">
        <v>160</v>
      </c>
      <c r="M78" t="s">
        <v>160</v>
      </c>
      <c r="N78" t="s">
        <v>138</v>
      </c>
      <c r="O78" t="s">
        <v>138</v>
      </c>
      <c r="P78" t="s">
        <v>112</v>
      </c>
      <c r="R78" t="s">
        <v>0</v>
      </c>
      <c r="S78" t="s">
        <v>88</v>
      </c>
      <c r="T78" t="s">
        <v>90</v>
      </c>
      <c r="U78" t="s">
        <v>281</v>
      </c>
      <c r="V78" t="s">
        <v>416</v>
      </c>
      <c r="W78" t="s">
        <v>85</v>
      </c>
      <c r="X78" t="s">
        <v>136</v>
      </c>
      <c r="Y78" t="s">
        <v>288</v>
      </c>
      <c r="AA78" t="s">
        <v>166</v>
      </c>
      <c r="AB78" t="s">
        <v>417</v>
      </c>
      <c r="AC78" t="s">
        <v>418</v>
      </c>
      <c r="AD78" t="s">
        <v>160</v>
      </c>
      <c r="AG78">
        <v>285</v>
      </c>
      <c r="AH78">
        <v>3249570</v>
      </c>
      <c r="AI78">
        <v>2314729.2165000001</v>
      </c>
      <c r="AJ78">
        <v>66120</v>
      </c>
      <c r="AK78">
        <v>868720.7834999999</v>
      </c>
      <c r="AL78">
        <v>-15232.240481850491</v>
      </c>
      <c r="AM78">
        <v>0</v>
      </c>
      <c r="AN78">
        <v>-15232.240481850491</v>
      </c>
      <c r="AO78">
        <v>883953.02398185059</v>
      </c>
      <c r="AP78" t="s">
        <v>0</v>
      </c>
      <c r="AQ78" t="s">
        <v>143</v>
      </c>
      <c r="AR78" t="s">
        <v>188</v>
      </c>
      <c r="AS78" t="s">
        <v>192</v>
      </c>
      <c r="AT78" t="s">
        <v>189</v>
      </c>
      <c r="AU78" t="s">
        <v>199</v>
      </c>
      <c r="AV78" t="s">
        <v>200</v>
      </c>
      <c r="AW78">
        <v>13910.500776452493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7971.5632613007037</v>
      </c>
      <c r="BD78">
        <v>0</v>
      </c>
      <c r="BE78">
        <v>0</v>
      </c>
      <c r="BF78">
        <v>905835.08801960375</v>
      </c>
      <c r="BG78">
        <v>3257541.5632613008</v>
      </c>
    </row>
    <row r="79" spans="2:59">
      <c r="B79" t="s">
        <v>145</v>
      </c>
      <c r="C79" t="s">
        <v>206</v>
      </c>
      <c r="D79">
        <v>3582</v>
      </c>
      <c r="E79">
        <v>3582</v>
      </c>
      <c r="F79" t="s">
        <v>195</v>
      </c>
      <c r="G79" t="s">
        <v>415</v>
      </c>
      <c r="H79" t="s">
        <v>93</v>
      </c>
      <c r="I79" t="s">
        <v>94</v>
      </c>
      <c r="J79" t="s">
        <v>95</v>
      </c>
      <c r="K79" t="s">
        <v>92</v>
      </c>
      <c r="L79" t="s">
        <v>160</v>
      </c>
      <c r="M79" t="s">
        <v>160</v>
      </c>
      <c r="N79" t="s">
        <v>138</v>
      </c>
      <c r="O79" t="s">
        <v>138</v>
      </c>
      <c r="P79" t="s">
        <v>112</v>
      </c>
      <c r="R79" t="s">
        <v>0</v>
      </c>
      <c r="S79" t="s">
        <v>88</v>
      </c>
      <c r="T79" t="s">
        <v>90</v>
      </c>
      <c r="U79" t="s">
        <v>281</v>
      </c>
      <c r="V79" t="s">
        <v>416</v>
      </c>
      <c r="W79" t="s">
        <v>85</v>
      </c>
      <c r="X79" t="s">
        <v>136</v>
      </c>
      <c r="Y79" t="s">
        <v>288</v>
      </c>
      <c r="AA79" t="s">
        <v>166</v>
      </c>
      <c r="AB79" t="s">
        <v>417</v>
      </c>
      <c r="AC79" t="s">
        <v>419</v>
      </c>
      <c r="AD79" t="s">
        <v>160</v>
      </c>
      <c r="AG79">
        <v>12</v>
      </c>
      <c r="AH79">
        <v>136824</v>
      </c>
      <c r="AI79">
        <v>96248.07</v>
      </c>
      <c r="AJ79">
        <v>2784</v>
      </c>
      <c r="AK79">
        <v>37791.929999999993</v>
      </c>
      <c r="AL79">
        <v>3554.4897936096249</v>
      </c>
      <c r="AM79">
        <v>0</v>
      </c>
      <c r="AN79">
        <v>3554.4897936096249</v>
      </c>
      <c r="AO79">
        <v>34237.440206390376</v>
      </c>
      <c r="AP79" t="s">
        <v>0</v>
      </c>
      <c r="AQ79" t="s">
        <v>143</v>
      </c>
      <c r="AR79" t="s">
        <v>188</v>
      </c>
      <c r="AS79" t="s">
        <v>192</v>
      </c>
      <c r="AT79" t="s">
        <v>189</v>
      </c>
      <c r="AU79" t="s">
        <v>199</v>
      </c>
      <c r="AV79" t="s">
        <v>200</v>
      </c>
      <c r="AW79">
        <v>585.70529585063127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335.64476889687171</v>
      </c>
      <c r="BD79">
        <v>0</v>
      </c>
      <c r="BE79">
        <v>0</v>
      </c>
      <c r="BF79">
        <v>35158.790271137877</v>
      </c>
      <c r="BG79">
        <v>137159.64476889686</v>
      </c>
    </row>
    <row r="80" spans="2:59">
      <c r="B80" t="s">
        <v>145</v>
      </c>
      <c r="C80" t="s">
        <v>206</v>
      </c>
      <c r="D80">
        <v>3582</v>
      </c>
      <c r="E80">
        <v>3582</v>
      </c>
      <c r="F80" t="s">
        <v>195</v>
      </c>
      <c r="G80" t="s">
        <v>415</v>
      </c>
      <c r="H80" t="s">
        <v>93</v>
      </c>
      <c r="I80" t="s">
        <v>94</v>
      </c>
      <c r="J80" t="s">
        <v>95</v>
      </c>
      <c r="K80" t="s">
        <v>92</v>
      </c>
      <c r="L80" t="s">
        <v>160</v>
      </c>
      <c r="M80" t="s">
        <v>160</v>
      </c>
      <c r="N80" t="s">
        <v>138</v>
      </c>
      <c r="O80" t="s">
        <v>138</v>
      </c>
      <c r="P80" t="s">
        <v>112</v>
      </c>
      <c r="R80" t="s">
        <v>0</v>
      </c>
      <c r="S80" t="s">
        <v>88</v>
      </c>
      <c r="T80" t="s">
        <v>90</v>
      </c>
      <c r="U80" t="s">
        <v>281</v>
      </c>
      <c r="V80" t="s">
        <v>416</v>
      </c>
      <c r="W80" t="s">
        <v>85</v>
      </c>
      <c r="X80" t="s">
        <v>136</v>
      </c>
      <c r="Y80" t="s">
        <v>288</v>
      </c>
      <c r="AA80" t="s">
        <v>166</v>
      </c>
      <c r="AB80" t="s">
        <v>393</v>
      </c>
      <c r="AC80" t="s">
        <v>420</v>
      </c>
      <c r="AD80" t="s">
        <v>160</v>
      </c>
      <c r="AG80">
        <v>3</v>
      </c>
      <c r="AH80">
        <v>34206</v>
      </c>
      <c r="AI80">
        <v>24062.017500000002</v>
      </c>
      <c r="AJ80">
        <v>696</v>
      </c>
      <c r="AK80">
        <v>9447.9824999999983</v>
      </c>
      <c r="AL80">
        <v>888.62244840240635</v>
      </c>
      <c r="AM80">
        <v>0</v>
      </c>
      <c r="AN80">
        <v>888.62244840240635</v>
      </c>
      <c r="AO80">
        <v>8559.3600515975922</v>
      </c>
      <c r="AP80" t="s">
        <v>0</v>
      </c>
      <c r="AQ80" t="s">
        <v>143</v>
      </c>
      <c r="AR80" t="s">
        <v>188</v>
      </c>
      <c r="AS80" t="s">
        <v>192</v>
      </c>
      <c r="AT80" t="s">
        <v>189</v>
      </c>
      <c r="AU80" t="s">
        <v>199</v>
      </c>
      <c r="AV80" t="s">
        <v>200</v>
      </c>
      <c r="AW80">
        <v>146.42632396265782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83.911192224217928</v>
      </c>
      <c r="BD80">
        <v>0</v>
      </c>
      <c r="BE80">
        <v>0</v>
      </c>
      <c r="BF80">
        <v>8789.6975677844675</v>
      </c>
      <c r="BG80">
        <v>34289.911192224215</v>
      </c>
    </row>
    <row r="81" spans="2:59">
      <c r="B81" t="s">
        <v>145</v>
      </c>
      <c r="C81" t="s">
        <v>206</v>
      </c>
      <c r="D81">
        <v>3141</v>
      </c>
      <c r="E81">
        <v>3141</v>
      </c>
      <c r="F81" t="s">
        <v>161</v>
      </c>
      <c r="G81" t="s">
        <v>421</v>
      </c>
      <c r="H81" t="s">
        <v>93</v>
      </c>
      <c r="I81" t="s">
        <v>94</v>
      </c>
      <c r="J81" t="s">
        <v>95</v>
      </c>
      <c r="K81" t="s">
        <v>92</v>
      </c>
      <c r="L81" t="s">
        <v>160</v>
      </c>
      <c r="M81" t="s">
        <v>160</v>
      </c>
      <c r="N81" t="s">
        <v>138</v>
      </c>
      <c r="O81" t="s">
        <v>138</v>
      </c>
      <c r="P81" t="s">
        <v>112</v>
      </c>
      <c r="R81" t="s">
        <v>0</v>
      </c>
      <c r="S81" t="s">
        <v>179</v>
      </c>
      <c r="T81" t="s">
        <v>120</v>
      </c>
      <c r="U81" t="s">
        <v>422</v>
      </c>
      <c r="V81" t="s">
        <v>282</v>
      </c>
      <c r="W81" t="s">
        <v>147</v>
      </c>
      <c r="X81" t="s">
        <v>137</v>
      </c>
      <c r="Y81" t="s">
        <v>288</v>
      </c>
      <c r="AA81" t="s">
        <v>166</v>
      </c>
      <c r="AB81" t="s">
        <v>423</v>
      </c>
      <c r="AC81" t="s">
        <v>424</v>
      </c>
      <c r="AD81" t="s">
        <v>160</v>
      </c>
      <c r="AG81">
        <v>436</v>
      </c>
      <c r="AH81">
        <v>2243220</v>
      </c>
      <c r="AI81">
        <v>1893649.6316000002</v>
      </c>
      <c r="AJ81">
        <v>55372</v>
      </c>
      <c r="AK81">
        <v>294198.3683999998</v>
      </c>
      <c r="AL81">
        <v>-50994.375571236349</v>
      </c>
      <c r="AM81">
        <v>0</v>
      </c>
      <c r="AN81">
        <v>-50994.375571236349</v>
      </c>
      <c r="AO81">
        <v>345192.74397123617</v>
      </c>
      <c r="AP81" t="s">
        <v>0</v>
      </c>
      <c r="AQ81" t="s">
        <v>143</v>
      </c>
      <c r="AR81" t="s">
        <v>188</v>
      </c>
      <c r="AS81" t="s">
        <v>192</v>
      </c>
      <c r="AT81" t="s">
        <v>189</v>
      </c>
      <c r="AU81" t="s">
        <v>198</v>
      </c>
      <c r="AV81" t="s">
        <v>202</v>
      </c>
      <c r="AW81">
        <v>9602.597744241164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11110.995537711024</v>
      </c>
      <c r="BD81">
        <v>0</v>
      </c>
      <c r="BE81">
        <v>0</v>
      </c>
      <c r="BF81">
        <v>365906.33725318837</v>
      </c>
      <c r="BG81">
        <v>2254330.9955377108</v>
      </c>
    </row>
    <row r="82" spans="2:59">
      <c r="B82" t="s">
        <v>145</v>
      </c>
      <c r="C82" t="s">
        <v>206</v>
      </c>
      <c r="D82">
        <v>3141</v>
      </c>
      <c r="E82">
        <v>3141</v>
      </c>
      <c r="F82" t="s">
        <v>161</v>
      </c>
      <c r="G82" t="s">
        <v>421</v>
      </c>
      <c r="H82" t="s">
        <v>93</v>
      </c>
      <c r="I82" t="s">
        <v>94</v>
      </c>
      <c r="J82" t="s">
        <v>95</v>
      </c>
      <c r="K82" t="s">
        <v>92</v>
      </c>
      <c r="L82" t="s">
        <v>160</v>
      </c>
      <c r="M82" t="s">
        <v>160</v>
      </c>
      <c r="N82" t="s">
        <v>138</v>
      </c>
      <c r="O82" t="s">
        <v>138</v>
      </c>
      <c r="P82" t="s">
        <v>112</v>
      </c>
      <c r="R82" t="s">
        <v>0</v>
      </c>
      <c r="S82" t="s">
        <v>179</v>
      </c>
      <c r="T82" t="s">
        <v>120</v>
      </c>
      <c r="U82" t="s">
        <v>422</v>
      </c>
      <c r="V82" t="s">
        <v>282</v>
      </c>
      <c r="W82" t="s">
        <v>147</v>
      </c>
      <c r="X82" t="s">
        <v>137</v>
      </c>
      <c r="Y82" t="s">
        <v>288</v>
      </c>
      <c r="AA82" t="s">
        <v>166</v>
      </c>
      <c r="AB82" t="s">
        <v>425</v>
      </c>
      <c r="AC82" t="s">
        <v>426</v>
      </c>
      <c r="AD82" t="s">
        <v>160</v>
      </c>
      <c r="AG82">
        <v>14</v>
      </c>
      <c r="AH82">
        <v>107716</v>
      </c>
      <c r="AI82">
        <v>80760.827000000005</v>
      </c>
      <c r="AJ82">
        <v>1778</v>
      </c>
      <c r="AK82">
        <v>25177.172999999995</v>
      </c>
      <c r="AL82">
        <v>-1180.1713299470246</v>
      </c>
      <c r="AM82">
        <v>0</v>
      </c>
      <c r="AN82">
        <v>-1180.1713299470246</v>
      </c>
      <c r="AO82">
        <v>26357.34432994702</v>
      </c>
      <c r="AP82" t="s">
        <v>0</v>
      </c>
      <c r="AQ82" t="s">
        <v>143</v>
      </c>
      <c r="AR82" t="s">
        <v>188</v>
      </c>
      <c r="AS82" t="s">
        <v>192</v>
      </c>
      <c r="AT82" t="s">
        <v>189</v>
      </c>
      <c r="AU82" t="s">
        <v>198</v>
      </c>
      <c r="AV82" t="s">
        <v>202</v>
      </c>
      <c r="AW82">
        <v>461.10208477932673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533.53304416868639</v>
      </c>
      <c r="BD82">
        <v>0</v>
      </c>
      <c r="BE82">
        <v>0</v>
      </c>
      <c r="BF82">
        <v>27351.979458895032</v>
      </c>
      <c r="BG82">
        <v>108249.53304416868</v>
      </c>
    </row>
    <row r="83" spans="2:59">
      <c r="B83" t="s">
        <v>145</v>
      </c>
      <c r="C83" t="s">
        <v>206</v>
      </c>
      <c r="D83">
        <v>11</v>
      </c>
      <c r="E83">
        <v>11</v>
      </c>
      <c r="F83" t="s">
        <v>70</v>
      </c>
      <c r="G83" t="s">
        <v>253</v>
      </c>
      <c r="H83" t="s">
        <v>93</v>
      </c>
      <c r="I83" t="s">
        <v>94</v>
      </c>
      <c r="J83" t="s">
        <v>117</v>
      </c>
      <c r="K83" t="s">
        <v>92</v>
      </c>
      <c r="L83" t="s">
        <v>160</v>
      </c>
      <c r="M83" t="s">
        <v>160</v>
      </c>
      <c r="N83" t="s">
        <v>138</v>
      </c>
      <c r="O83" t="s">
        <v>138</v>
      </c>
      <c r="P83" t="s">
        <v>112</v>
      </c>
      <c r="R83" t="s">
        <v>0</v>
      </c>
      <c r="S83" t="s">
        <v>91</v>
      </c>
      <c r="T83" t="s">
        <v>97</v>
      </c>
      <c r="U83" t="s">
        <v>422</v>
      </c>
      <c r="V83" t="s">
        <v>282</v>
      </c>
      <c r="W83" t="s">
        <v>147</v>
      </c>
      <c r="X83" t="s">
        <v>137</v>
      </c>
      <c r="Y83" t="s">
        <v>288</v>
      </c>
      <c r="AA83" t="s">
        <v>166</v>
      </c>
      <c r="AB83" t="s">
        <v>423</v>
      </c>
      <c r="AC83" t="s">
        <v>427</v>
      </c>
      <c r="AD83" t="s">
        <v>160</v>
      </c>
      <c r="AG83">
        <v>118</v>
      </c>
      <c r="AH83">
        <v>659502</v>
      </c>
      <c r="AI83">
        <v>555952.53960000013</v>
      </c>
      <c r="AJ83">
        <v>28438</v>
      </c>
      <c r="AK83">
        <v>75111.460399999865</v>
      </c>
      <c r="AL83">
        <v>-8212.3122397851657</v>
      </c>
      <c r="AM83">
        <v>0</v>
      </c>
      <c r="AN83">
        <v>-8212.3122397851657</v>
      </c>
      <c r="AO83">
        <v>83323.77263978502</v>
      </c>
      <c r="AP83" t="s">
        <v>0</v>
      </c>
      <c r="AQ83" t="s">
        <v>143</v>
      </c>
      <c r="AR83" t="s">
        <v>188</v>
      </c>
      <c r="AS83" t="s">
        <v>192</v>
      </c>
      <c r="AT83" t="s">
        <v>189</v>
      </c>
      <c r="AU83" t="s">
        <v>198</v>
      </c>
      <c r="AV83" t="s">
        <v>203</v>
      </c>
      <c r="AW83">
        <v>2823.1437030351622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257.28787651810308</v>
      </c>
      <c r="BD83">
        <v>0</v>
      </c>
      <c r="BE83">
        <v>0</v>
      </c>
      <c r="BF83">
        <v>86404.204219338295</v>
      </c>
      <c r="BG83">
        <v>659759.28787651809</v>
      </c>
    </row>
    <row r="84" spans="2:59">
      <c r="B84" t="s">
        <v>145</v>
      </c>
      <c r="C84" t="s">
        <v>206</v>
      </c>
      <c r="D84">
        <v>11</v>
      </c>
      <c r="E84">
        <v>11</v>
      </c>
      <c r="F84" t="s">
        <v>70</v>
      </c>
      <c r="G84" t="s">
        <v>253</v>
      </c>
      <c r="H84" t="s">
        <v>93</v>
      </c>
      <c r="I84" t="s">
        <v>94</v>
      </c>
      <c r="J84" t="s">
        <v>117</v>
      </c>
      <c r="K84" t="s">
        <v>92</v>
      </c>
      <c r="L84" t="s">
        <v>160</v>
      </c>
      <c r="M84" t="s">
        <v>160</v>
      </c>
      <c r="N84" t="s">
        <v>138</v>
      </c>
      <c r="O84" t="s">
        <v>138</v>
      </c>
      <c r="P84" t="s">
        <v>112</v>
      </c>
      <c r="R84" t="s">
        <v>0</v>
      </c>
      <c r="S84" t="s">
        <v>91</v>
      </c>
      <c r="T84" t="s">
        <v>98</v>
      </c>
      <c r="U84" t="s">
        <v>422</v>
      </c>
      <c r="V84" t="s">
        <v>282</v>
      </c>
      <c r="W84" t="s">
        <v>147</v>
      </c>
      <c r="X84" t="s">
        <v>137</v>
      </c>
      <c r="Y84" t="s">
        <v>288</v>
      </c>
      <c r="AA84" t="s">
        <v>166</v>
      </c>
      <c r="AB84" t="s">
        <v>428</v>
      </c>
      <c r="AC84" t="s">
        <v>429</v>
      </c>
      <c r="AD84" t="s">
        <v>160</v>
      </c>
      <c r="AG84">
        <v>1250</v>
      </c>
      <c r="AH84">
        <v>9621250</v>
      </c>
      <c r="AI84">
        <v>7384046.625</v>
      </c>
      <c r="AJ84">
        <v>373750</v>
      </c>
      <c r="AK84">
        <v>1863453.375</v>
      </c>
      <c r="AL84">
        <v>-236646.59665403829</v>
      </c>
      <c r="AM84">
        <v>0</v>
      </c>
      <c r="AN84">
        <v>-236646.59665403829</v>
      </c>
      <c r="AO84">
        <v>2100099.9716540384</v>
      </c>
      <c r="AP84" t="s">
        <v>0</v>
      </c>
      <c r="AQ84" t="s">
        <v>143</v>
      </c>
      <c r="AR84" t="s">
        <v>188</v>
      </c>
      <c r="AS84" t="s">
        <v>192</v>
      </c>
      <c r="AT84" t="s">
        <v>189</v>
      </c>
      <c r="AU84" t="s">
        <v>198</v>
      </c>
      <c r="AV84" t="s">
        <v>203</v>
      </c>
      <c r="AW84">
        <v>41185.881699869075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3753.4851781341063</v>
      </c>
      <c r="BD84">
        <v>0</v>
      </c>
      <c r="BE84">
        <v>0</v>
      </c>
      <c r="BF84">
        <v>2145039.3385320413</v>
      </c>
      <c r="BG84">
        <v>9625003.4851781335</v>
      </c>
    </row>
    <row r="85" spans="2:59">
      <c r="B85" t="s">
        <v>145</v>
      </c>
      <c r="C85" t="s">
        <v>206</v>
      </c>
      <c r="D85">
        <v>11</v>
      </c>
      <c r="E85">
        <v>11</v>
      </c>
      <c r="F85" t="s">
        <v>70</v>
      </c>
      <c r="G85" t="s">
        <v>253</v>
      </c>
      <c r="H85" t="s">
        <v>93</v>
      </c>
      <c r="I85" t="s">
        <v>94</v>
      </c>
      <c r="J85" t="s">
        <v>117</v>
      </c>
      <c r="K85" t="s">
        <v>92</v>
      </c>
      <c r="L85" t="s">
        <v>160</v>
      </c>
      <c r="M85" t="s">
        <v>160</v>
      </c>
      <c r="N85" t="s">
        <v>138</v>
      </c>
      <c r="O85" t="s">
        <v>138</v>
      </c>
      <c r="P85" t="s">
        <v>112</v>
      </c>
      <c r="R85" t="s">
        <v>0</v>
      </c>
      <c r="S85" t="s">
        <v>91</v>
      </c>
      <c r="T85" t="s">
        <v>98</v>
      </c>
      <c r="U85" t="s">
        <v>422</v>
      </c>
      <c r="V85" t="s">
        <v>282</v>
      </c>
      <c r="W85" t="s">
        <v>147</v>
      </c>
      <c r="X85" t="s">
        <v>137</v>
      </c>
      <c r="Y85" t="s">
        <v>288</v>
      </c>
      <c r="AA85" t="s">
        <v>166</v>
      </c>
      <c r="AB85" t="s">
        <v>430</v>
      </c>
      <c r="AC85" t="s">
        <v>431</v>
      </c>
      <c r="AD85" t="s">
        <v>160</v>
      </c>
      <c r="AG85">
        <v>197</v>
      </c>
      <c r="AH85">
        <v>1516309</v>
      </c>
      <c r="AI85">
        <v>1224882.5266000002</v>
      </c>
      <c r="AJ85">
        <v>58903</v>
      </c>
      <c r="AK85">
        <v>232523.47339999978</v>
      </c>
      <c r="AL85">
        <v>-15876.666534359985</v>
      </c>
      <c r="AM85">
        <v>0</v>
      </c>
      <c r="AN85">
        <v>-15876.666534359985</v>
      </c>
      <c r="AO85">
        <v>248400.13993435976</v>
      </c>
      <c r="AP85" t="s">
        <v>0</v>
      </c>
      <c r="AQ85" t="s">
        <v>143</v>
      </c>
      <c r="AR85" t="s">
        <v>188</v>
      </c>
      <c r="AS85" t="s">
        <v>192</v>
      </c>
      <c r="AT85" t="s">
        <v>189</v>
      </c>
      <c r="AU85" t="s">
        <v>198</v>
      </c>
      <c r="AV85" t="s">
        <v>203</v>
      </c>
      <c r="AW85">
        <v>6490.8949558993663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591.54926407393509</v>
      </c>
      <c r="BD85">
        <v>0</v>
      </c>
      <c r="BE85">
        <v>0</v>
      </c>
      <c r="BF85">
        <v>255482.58415433305</v>
      </c>
      <c r="BG85">
        <v>1516900.5492640738</v>
      </c>
    </row>
    <row r="86" spans="2:59">
      <c r="B86" t="s">
        <v>145</v>
      </c>
      <c r="C86" t="s">
        <v>206</v>
      </c>
      <c r="D86">
        <v>136</v>
      </c>
      <c r="E86">
        <v>136</v>
      </c>
      <c r="F86" t="s">
        <v>69</v>
      </c>
      <c r="G86" t="s">
        <v>341</v>
      </c>
      <c r="H86" t="s">
        <v>93</v>
      </c>
      <c r="I86" t="s">
        <v>94</v>
      </c>
      <c r="J86" t="s">
        <v>95</v>
      </c>
      <c r="K86" t="s">
        <v>92</v>
      </c>
      <c r="L86" t="s">
        <v>160</v>
      </c>
      <c r="M86" t="s">
        <v>160</v>
      </c>
      <c r="N86" t="s">
        <v>138</v>
      </c>
      <c r="O86" t="s">
        <v>138</v>
      </c>
      <c r="P86" t="s">
        <v>113</v>
      </c>
      <c r="R86" t="s">
        <v>0</v>
      </c>
      <c r="S86" t="s">
        <v>91</v>
      </c>
      <c r="T86" t="s">
        <v>98</v>
      </c>
      <c r="U86" t="s">
        <v>422</v>
      </c>
      <c r="V86" t="s">
        <v>282</v>
      </c>
      <c r="W86" t="s">
        <v>147</v>
      </c>
      <c r="X86" t="s">
        <v>137</v>
      </c>
      <c r="Y86" t="s">
        <v>288</v>
      </c>
      <c r="AA86" t="s">
        <v>166</v>
      </c>
      <c r="AB86" t="s">
        <v>425</v>
      </c>
      <c r="AC86" t="s">
        <v>432</v>
      </c>
      <c r="AD86" t="s">
        <v>160</v>
      </c>
      <c r="AG86">
        <v>435</v>
      </c>
      <c r="AH86">
        <v>3299475</v>
      </c>
      <c r="AI86">
        <v>2494964.6850000001</v>
      </c>
      <c r="AJ86">
        <v>63075</v>
      </c>
      <c r="AK86">
        <v>741435.31499999994</v>
      </c>
      <c r="AL86">
        <v>-76451.719576829724</v>
      </c>
      <c r="AM86">
        <v>0</v>
      </c>
      <c r="AN86">
        <v>-76451.719576829724</v>
      </c>
      <c r="AO86">
        <v>817887.03457682964</v>
      </c>
      <c r="AP86" t="s">
        <v>0</v>
      </c>
      <c r="AQ86" t="s">
        <v>143</v>
      </c>
      <c r="AR86" t="s">
        <v>188</v>
      </c>
      <c r="AS86" t="s">
        <v>192</v>
      </c>
      <c r="AT86" t="s">
        <v>189</v>
      </c>
      <c r="AU86" t="s">
        <v>198</v>
      </c>
      <c r="AV86" t="s">
        <v>201</v>
      </c>
      <c r="AW86">
        <v>14124.130130874419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18477.648547324097</v>
      </c>
      <c r="BD86">
        <v>0</v>
      </c>
      <c r="BE86">
        <v>0</v>
      </c>
      <c r="BF86">
        <v>850488.81325502822</v>
      </c>
      <c r="BG86">
        <v>3317952.6485473239</v>
      </c>
    </row>
    <row r="87" spans="2:59">
      <c r="B87" t="s">
        <v>145</v>
      </c>
      <c r="C87" t="s">
        <v>206</v>
      </c>
      <c r="D87">
        <v>158</v>
      </c>
      <c r="E87">
        <v>158</v>
      </c>
      <c r="F87" t="s">
        <v>109</v>
      </c>
      <c r="G87" t="s">
        <v>344</v>
      </c>
      <c r="H87" t="s">
        <v>93</v>
      </c>
      <c r="I87" t="s">
        <v>94</v>
      </c>
      <c r="J87" t="s">
        <v>117</v>
      </c>
      <c r="K87" t="s">
        <v>92</v>
      </c>
      <c r="L87" t="s">
        <v>160</v>
      </c>
      <c r="M87" t="s">
        <v>160</v>
      </c>
      <c r="N87" t="s">
        <v>138</v>
      </c>
      <c r="O87" t="s">
        <v>138</v>
      </c>
      <c r="P87" t="s">
        <v>114</v>
      </c>
      <c r="R87" t="s">
        <v>0</v>
      </c>
      <c r="S87" t="s">
        <v>91</v>
      </c>
      <c r="T87" t="s">
        <v>97</v>
      </c>
      <c r="U87" t="s">
        <v>422</v>
      </c>
      <c r="V87" t="s">
        <v>282</v>
      </c>
      <c r="W87" t="s">
        <v>147</v>
      </c>
      <c r="X87" t="s">
        <v>137</v>
      </c>
      <c r="Y87" t="s">
        <v>288</v>
      </c>
      <c r="AA87" t="s">
        <v>166</v>
      </c>
      <c r="AB87" t="s">
        <v>423</v>
      </c>
      <c r="AC87" t="s">
        <v>433</v>
      </c>
      <c r="AD87" t="s">
        <v>160</v>
      </c>
      <c r="AG87">
        <v>133</v>
      </c>
      <c r="AH87">
        <v>730170</v>
      </c>
      <c r="AI87">
        <v>667414.72139999992</v>
      </c>
      <c r="AJ87">
        <v>29260</v>
      </c>
      <c r="AK87">
        <v>33495.278600000078</v>
      </c>
      <c r="AL87">
        <v>-14131.812710472626</v>
      </c>
      <c r="AM87">
        <v>0</v>
      </c>
      <c r="AN87">
        <v>-14131.812710472626</v>
      </c>
      <c r="AO87">
        <v>47627.091310472708</v>
      </c>
      <c r="AP87" t="s">
        <v>0</v>
      </c>
      <c r="AQ87" t="s">
        <v>143</v>
      </c>
      <c r="AR87" t="s">
        <v>188</v>
      </c>
      <c r="AS87" t="s">
        <v>192</v>
      </c>
      <c r="AT87" t="s">
        <v>189</v>
      </c>
      <c r="AU87" t="s">
        <v>198</v>
      </c>
      <c r="AV87" t="s">
        <v>203</v>
      </c>
      <c r="AW87">
        <v>3125.6536563121631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1049.9471855729778</v>
      </c>
      <c r="BD87">
        <v>0</v>
      </c>
      <c r="BE87">
        <v>0</v>
      </c>
      <c r="BF87">
        <v>51802.692152357849</v>
      </c>
      <c r="BG87">
        <v>731219.94718557294</v>
      </c>
    </row>
    <row r="88" spans="2:59">
      <c r="B88" t="s">
        <v>145</v>
      </c>
      <c r="C88" t="s">
        <v>206</v>
      </c>
      <c r="D88">
        <v>158</v>
      </c>
      <c r="E88">
        <v>158</v>
      </c>
      <c r="F88" t="s">
        <v>109</v>
      </c>
      <c r="G88" t="s">
        <v>344</v>
      </c>
      <c r="H88" t="s">
        <v>93</v>
      </c>
      <c r="I88" t="s">
        <v>94</v>
      </c>
      <c r="J88" t="s">
        <v>117</v>
      </c>
      <c r="K88" t="s">
        <v>92</v>
      </c>
      <c r="L88" t="s">
        <v>160</v>
      </c>
      <c r="M88" t="s">
        <v>160</v>
      </c>
      <c r="N88" t="s">
        <v>138</v>
      </c>
      <c r="O88" t="s">
        <v>138</v>
      </c>
      <c r="P88" t="s">
        <v>113</v>
      </c>
      <c r="R88" t="s">
        <v>0</v>
      </c>
      <c r="S88" t="s">
        <v>91</v>
      </c>
      <c r="T88" t="s">
        <v>97</v>
      </c>
      <c r="U88" t="s">
        <v>422</v>
      </c>
      <c r="V88" t="s">
        <v>282</v>
      </c>
      <c r="W88" t="s">
        <v>147</v>
      </c>
      <c r="X88" t="s">
        <v>137</v>
      </c>
      <c r="Y88" t="s">
        <v>288</v>
      </c>
      <c r="AA88" t="s">
        <v>166</v>
      </c>
      <c r="AB88" t="s">
        <v>423</v>
      </c>
      <c r="AC88" t="s">
        <v>434</v>
      </c>
      <c r="AD88" t="s">
        <v>160</v>
      </c>
      <c r="AG88">
        <v>163</v>
      </c>
      <c r="AH88">
        <v>894870</v>
      </c>
      <c r="AI88">
        <v>813125.05989999999</v>
      </c>
      <c r="AJ88">
        <v>35860</v>
      </c>
      <c r="AK88">
        <v>45884.940100000007</v>
      </c>
      <c r="AL88">
        <v>-19103.68144144207</v>
      </c>
      <c r="AM88">
        <v>0</v>
      </c>
      <c r="AN88">
        <v>-19103.68144144207</v>
      </c>
      <c r="AO88">
        <v>64988.621541442073</v>
      </c>
      <c r="AP88" t="s">
        <v>0</v>
      </c>
      <c r="AQ88" t="s">
        <v>143</v>
      </c>
      <c r="AR88" t="s">
        <v>188</v>
      </c>
      <c r="AS88" t="s">
        <v>192</v>
      </c>
      <c r="AT88" t="s">
        <v>189</v>
      </c>
      <c r="AU88" t="s">
        <v>198</v>
      </c>
      <c r="AV88" t="s">
        <v>203</v>
      </c>
      <c r="AW88">
        <v>3830.6883156306967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1286.7773778074841</v>
      </c>
      <c r="BD88">
        <v>0</v>
      </c>
      <c r="BE88">
        <v>0</v>
      </c>
      <c r="BF88">
        <v>70106.087234880251</v>
      </c>
      <c r="BG88">
        <v>896156.77737780754</v>
      </c>
    </row>
    <row r="89" spans="2:59">
      <c r="B89" t="s">
        <v>145</v>
      </c>
      <c r="C89" t="s">
        <v>206</v>
      </c>
      <c r="D89">
        <v>158</v>
      </c>
      <c r="E89">
        <v>158</v>
      </c>
      <c r="F89" t="s">
        <v>109</v>
      </c>
      <c r="G89" t="s">
        <v>344</v>
      </c>
      <c r="H89" t="s">
        <v>93</v>
      </c>
      <c r="I89" t="s">
        <v>94</v>
      </c>
      <c r="J89" t="s">
        <v>117</v>
      </c>
      <c r="K89" t="s">
        <v>92</v>
      </c>
      <c r="L89" t="s">
        <v>160</v>
      </c>
      <c r="M89" t="s">
        <v>160</v>
      </c>
      <c r="N89" t="s">
        <v>138</v>
      </c>
      <c r="O89" t="s">
        <v>138</v>
      </c>
      <c r="P89" t="s">
        <v>113</v>
      </c>
      <c r="R89" t="s">
        <v>0</v>
      </c>
      <c r="S89" t="s">
        <v>91</v>
      </c>
      <c r="T89" t="s">
        <v>98</v>
      </c>
      <c r="U89" t="s">
        <v>422</v>
      </c>
      <c r="V89" t="s">
        <v>282</v>
      </c>
      <c r="W89" t="s">
        <v>147</v>
      </c>
      <c r="X89" t="s">
        <v>137</v>
      </c>
      <c r="Y89" t="s">
        <v>288</v>
      </c>
      <c r="AA89" t="s">
        <v>166</v>
      </c>
      <c r="AB89" t="s">
        <v>435</v>
      </c>
      <c r="AC89" t="s">
        <v>436</v>
      </c>
      <c r="AD89" t="s">
        <v>160</v>
      </c>
      <c r="AG89">
        <v>137</v>
      </c>
      <c r="AH89">
        <v>1032021</v>
      </c>
      <c r="AI89">
        <v>817313.33959999995</v>
      </c>
      <c r="AJ89">
        <v>36853</v>
      </c>
      <c r="AK89">
        <v>177854.66040000005</v>
      </c>
      <c r="AL89">
        <v>-20883.875765125595</v>
      </c>
      <c r="AM89">
        <v>0</v>
      </c>
      <c r="AN89">
        <v>-20883.875765125595</v>
      </c>
      <c r="AO89">
        <v>198738.53616512564</v>
      </c>
      <c r="AP89" t="s">
        <v>0</v>
      </c>
      <c r="AQ89" t="s">
        <v>143</v>
      </c>
      <c r="AR89" t="s">
        <v>188</v>
      </c>
      <c r="AS89" t="s">
        <v>192</v>
      </c>
      <c r="AT89" t="s">
        <v>189</v>
      </c>
      <c r="AU89" t="s">
        <v>198</v>
      </c>
      <c r="AV89" t="s">
        <v>203</v>
      </c>
      <c r="AW89">
        <v>4417.793407070867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1483.9935143900873</v>
      </c>
      <c r="BD89">
        <v>0</v>
      </c>
      <c r="BE89">
        <v>0</v>
      </c>
      <c r="BF89">
        <v>204640.32308658658</v>
      </c>
      <c r="BG89">
        <v>1033504.9935143901</v>
      </c>
    </row>
    <row r="90" spans="2:59">
      <c r="B90" t="s">
        <v>145</v>
      </c>
      <c r="C90" t="s">
        <v>206</v>
      </c>
      <c r="D90">
        <v>3456</v>
      </c>
      <c r="E90">
        <v>3456</v>
      </c>
      <c r="F90" t="s">
        <v>122</v>
      </c>
      <c r="G90" t="s">
        <v>437</v>
      </c>
      <c r="H90" t="s">
        <v>93</v>
      </c>
      <c r="I90" t="s">
        <v>94</v>
      </c>
      <c r="J90" t="s">
        <v>126</v>
      </c>
      <c r="K90" t="s">
        <v>92</v>
      </c>
      <c r="L90" t="s">
        <v>159</v>
      </c>
      <c r="M90" t="s">
        <v>160</v>
      </c>
      <c r="N90" t="s">
        <v>138</v>
      </c>
      <c r="O90" t="s">
        <v>138</v>
      </c>
      <c r="P90" t="s">
        <v>112</v>
      </c>
      <c r="R90" t="s">
        <v>0</v>
      </c>
      <c r="S90" t="s">
        <v>179</v>
      </c>
      <c r="T90" t="s">
        <v>120</v>
      </c>
      <c r="U90" t="s">
        <v>422</v>
      </c>
      <c r="V90" t="s">
        <v>438</v>
      </c>
      <c r="W90" t="s">
        <v>147</v>
      </c>
      <c r="X90" t="s">
        <v>137</v>
      </c>
      <c r="Y90" t="s">
        <v>288</v>
      </c>
      <c r="AA90" t="s">
        <v>166</v>
      </c>
      <c r="AB90" t="s">
        <v>423</v>
      </c>
      <c r="AC90" t="s">
        <v>439</v>
      </c>
      <c r="AD90" t="s">
        <v>159</v>
      </c>
      <c r="AG90">
        <v>19</v>
      </c>
      <c r="AH90">
        <v>68639.830188679247</v>
      </c>
      <c r="AI90">
        <v>76662.702272641502</v>
      </c>
      <c r="AJ90">
        <v>905.18867924528297</v>
      </c>
      <c r="AK90">
        <v>-8928.0607632075371</v>
      </c>
      <c r="AL90">
        <v>-1120.2847551132195</v>
      </c>
      <c r="AM90">
        <v>0</v>
      </c>
      <c r="AN90">
        <v>-1120.2847551132195</v>
      </c>
      <c r="AO90">
        <v>-7807.7760080943171</v>
      </c>
      <c r="AP90" t="s">
        <v>0</v>
      </c>
      <c r="AQ90" t="s">
        <v>143</v>
      </c>
      <c r="AR90" t="s">
        <v>188</v>
      </c>
      <c r="AS90" t="s">
        <v>192</v>
      </c>
      <c r="AT90" t="s">
        <v>189</v>
      </c>
      <c r="AU90" t="s">
        <v>198</v>
      </c>
      <c r="AV90" t="s">
        <v>205</v>
      </c>
      <c r="AW90">
        <v>293.82792527478711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-7513.9480828195301</v>
      </c>
      <c r="BG90">
        <v>68639.830188679247</v>
      </c>
    </row>
    <row r="91" spans="2:59">
      <c r="B91" t="s">
        <v>145</v>
      </c>
      <c r="C91" t="s">
        <v>206</v>
      </c>
      <c r="D91">
        <v>3456</v>
      </c>
      <c r="E91">
        <v>3456</v>
      </c>
      <c r="F91" t="s">
        <v>122</v>
      </c>
      <c r="G91" t="s">
        <v>437</v>
      </c>
      <c r="H91" t="s">
        <v>93</v>
      </c>
      <c r="I91" t="s">
        <v>94</v>
      </c>
      <c r="J91" t="s">
        <v>126</v>
      </c>
      <c r="K91" t="s">
        <v>92</v>
      </c>
      <c r="L91" t="s">
        <v>159</v>
      </c>
      <c r="M91" t="s">
        <v>160</v>
      </c>
      <c r="N91" t="s">
        <v>138</v>
      </c>
      <c r="O91" t="s">
        <v>138</v>
      </c>
      <c r="P91" t="s">
        <v>112</v>
      </c>
      <c r="R91" t="s">
        <v>0</v>
      </c>
      <c r="S91" t="s">
        <v>179</v>
      </c>
      <c r="T91" t="s">
        <v>120</v>
      </c>
      <c r="U91" t="s">
        <v>422</v>
      </c>
      <c r="V91" t="s">
        <v>438</v>
      </c>
      <c r="W91" t="s">
        <v>147</v>
      </c>
      <c r="X91" t="s">
        <v>137</v>
      </c>
      <c r="Y91" t="s">
        <v>288</v>
      </c>
      <c r="AA91" t="s">
        <v>166</v>
      </c>
      <c r="AB91" t="s">
        <v>423</v>
      </c>
      <c r="AC91" t="s">
        <v>440</v>
      </c>
      <c r="AD91" t="s">
        <v>159</v>
      </c>
      <c r="AG91">
        <v>675</v>
      </c>
      <c r="AH91">
        <v>3508650</v>
      </c>
      <c r="AI91">
        <v>3017195.2575000003</v>
      </c>
      <c r="AJ91">
        <v>136350</v>
      </c>
      <c r="AK91">
        <v>355104.7424999997</v>
      </c>
      <c r="AL91">
        <v>-125497.34284504455</v>
      </c>
      <c r="AM91">
        <v>0</v>
      </c>
      <c r="AN91">
        <v>-125497.34284504455</v>
      </c>
      <c r="AO91">
        <v>480602.08534504473</v>
      </c>
      <c r="AP91" t="s">
        <v>0</v>
      </c>
      <c r="AQ91" t="s">
        <v>143</v>
      </c>
      <c r="AR91" t="s">
        <v>188</v>
      </c>
      <c r="AS91" t="s">
        <v>192</v>
      </c>
      <c r="AT91" t="s">
        <v>189</v>
      </c>
      <c r="AU91" t="s">
        <v>198</v>
      </c>
      <c r="AV91" t="s">
        <v>205</v>
      </c>
      <c r="AW91">
        <v>15019.549832531702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495621.63517757645</v>
      </c>
      <c r="BG91">
        <v>3508650</v>
      </c>
    </row>
    <row r="92" spans="2:59">
      <c r="B92" t="s">
        <v>145</v>
      </c>
      <c r="C92" t="s">
        <v>206</v>
      </c>
      <c r="D92">
        <v>3456</v>
      </c>
      <c r="E92">
        <v>3456</v>
      </c>
      <c r="F92" t="s">
        <v>122</v>
      </c>
      <c r="G92" t="s">
        <v>437</v>
      </c>
      <c r="H92" t="s">
        <v>93</v>
      </c>
      <c r="I92" t="s">
        <v>94</v>
      </c>
      <c r="J92" t="s">
        <v>126</v>
      </c>
      <c r="K92" t="s">
        <v>92</v>
      </c>
      <c r="L92" t="s">
        <v>159</v>
      </c>
      <c r="M92" t="s">
        <v>160</v>
      </c>
      <c r="N92" t="s">
        <v>138</v>
      </c>
      <c r="O92" t="s">
        <v>138</v>
      </c>
      <c r="P92" t="s">
        <v>112</v>
      </c>
      <c r="R92" t="s">
        <v>0</v>
      </c>
      <c r="S92" t="s">
        <v>179</v>
      </c>
      <c r="T92" t="s">
        <v>120</v>
      </c>
      <c r="U92" t="s">
        <v>422</v>
      </c>
      <c r="V92" t="s">
        <v>438</v>
      </c>
      <c r="W92" t="s">
        <v>147</v>
      </c>
      <c r="X92" t="s">
        <v>137</v>
      </c>
      <c r="Y92" t="s">
        <v>288</v>
      </c>
      <c r="AA92" t="s">
        <v>166</v>
      </c>
      <c r="AB92" t="s">
        <v>441</v>
      </c>
      <c r="AC92" t="s">
        <v>442</v>
      </c>
      <c r="AD92" t="s">
        <v>159</v>
      </c>
      <c r="AG92">
        <v>4</v>
      </c>
      <c r="AH92">
        <v>14450.490566037735</v>
      </c>
      <c r="AI92">
        <v>16139.516267924528</v>
      </c>
      <c r="AJ92">
        <v>190.56603773584905</v>
      </c>
      <c r="AK92">
        <v>-1879.5917396226414</v>
      </c>
      <c r="AL92">
        <v>-235.84942212909888</v>
      </c>
      <c r="AM92">
        <v>0</v>
      </c>
      <c r="AN92">
        <v>-235.84942212909888</v>
      </c>
      <c r="AO92">
        <v>-1643.7423174935425</v>
      </c>
      <c r="AP92" t="s">
        <v>0</v>
      </c>
      <c r="AQ92" t="s">
        <v>143</v>
      </c>
      <c r="AR92" t="s">
        <v>188</v>
      </c>
      <c r="AS92" t="s">
        <v>192</v>
      </c>
      <c r="AT92" t="s">
        <v>189</v>
      </c>
      <c r="AU92" t="s">
        <v>198</v>
      </c>
      <c r="AV92" t="s">
        <v>205</v>
      </c>
      <c r="AW92">
        <v>61.8585105841657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-1581.8838069093767</v>
      </c>
      <c r="BG92">
        <v>14450.490566037735</v>
      </c>
    </row>
    <row r="93" spans="2:59">
      <c r="B93" t="s">
        <v>145</v>
      </c>
      <c r="C93" t="s">
        <v>206</v>
      </c>
      <c r="D93">
        <v>3456</v>
      </c>
      <c r="E93">
        <v>3456</v>
      </c>
      <c r="F93" t="s">
        <v>122</v>
      </c>
      <c r="G93" t="s">
        <v>437</v>
      </c>
      <c r="H93" t="s">
        <v>93</v>
      </c>
      <c r="I93" t="s">
        <v>94</v>
      </c>
      <c r="J93" t="s">
        <v>126</v>
      </c>
      <c r="K93" t="s">
        <v>92</v>
      </c>
      <c r="L93" t="s">
        <v>159</v>
      </c>
      <c r="M93" t="s">
        <v>160</v>
      </c>
      <c r="N93" t="s">
        <v>138</v>
      </c>
      <c r="O93" t="s">
        <v>138</v>
      </c>
      <c r="P93" t="s">
        <v>112</v>
      </c>
      <c r="R93" t="s">
        <v>0</v>
      </c>
      <c r="S93" t="s">
        <v>179</v>
      </c>
      <c r="T93" t="s">
        <v>120</v>
      </c>
      <c r="U93" t="s">
        <v>422</v>
      </c>
      <c r="V93" t="s">
        <v>438</v>
      </c>
      <c r="W93" t="s">
        <v>147</v>
      </c>
      <c r="X93" t="s">
        <v>137</v>
      </c>
      <c r="Y93" t="s">
        <v>288</v>
      </c>
      <c r="AA93" t="s">
        <v>166</v>
      </c>
      <c r="AB93" t="s">
        <v>425</v>
      </c>
      <c r="AC93" t="s">
        <v>443</v>
      </c>
      <c r="AD93" t="s">
        <v>159</v>
      </c>
      <c r="AG93">
        <v>2</v>
      </c>
      <c r="AH93">
        <v>7225.2452830188677</v>
      </c>
      <c r="AI93">
        <v>8069.7581339622639</v>
      </c>
      <c r="AJ93">
        <v>95.283018867924525</v>
      </c>
      <c r="AK93">
        <v>-939.7958698113207</v>
      </c>
      <c r="AL93">
        <v>-117.92471106454944</v>
      </c>
      <c r="AM93">
        <v>0</v>
      </c>
      <c r="AN93">
        <v>-117.92471106454944</v>
      </c>
      <c r="AO93">
        <v>-821.87115874677124</v>
      </c>
      <c r="AP93" t="s">
        <v>0</v>
      </c>
      <c r="AQ93" t="s">
        <v>143</v>
      </c>
      <c r="AR93" t="s">
        <v>188</v>
      </c>
      <c r="AS93" t="s">
        <v>192</v>
      </c>
      <c r="AT93" t="s">
        <v>189</v>
      </c>
      <c r="AU93" t="s">
        <v>198</v>
      </c>
      <c r="AV93" t="s">
        <v>205</v>
      </c>
      <c r="AW93">
        <v>30.92925529208285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-790.94190345468837</v>
      </c>
      <c r="BG93">
        <v>7225.2452830188677</v>
      </c>
    </row>
    <row r="94" spans="2:59">
      <c r="B94" t="s">
        <v>145</v>
      </c>
      <c r="C94" t="s">
        <v>206</v>
      </c>
      <c r="D94">
        <v>51</v>
      </c>
      <c r="E94">
        <v>51</v>
      </c>
      <c r="F94" t="s">
        <v>111</v>
      </c>
      <c r="G94" t="s">
        <v>352</v>
      </c>
      <c r="H94" t="s">
        <v>93</v>
      </c>
      <c r="I94" t="s">
        <v>94</v>
      </c>
      <c r="J94" t="s">
        <v>117</v>
      </c>
      <c r="K94" t="s">
        <v>92</v>
      </c>
      <c r="L94" t="s">
        <v>160</v>
      </c>
      <c r="M94" t="s">
        <v>160</v>
      </c>
      <c r="N94" t="s">
        <v>138</v>
      </c>
      <c r="O94" t="s">
        <v>138</v>
      </c>
      <c r="P94" t="s">
        <v>112</v>
      </c>
      <c r="R94" t="s">
        <v>0</v>
      </c>
      <c r="S94" t="s">
        <v>91</v>
      </c>
      <c r="T94" t="s">
        <v>96</v>
      </c>
      <c r="U94" t="s">
        <v>422</v>
      </c>
      <c r="V94" t="s">
        <v>282</v>
      </c>
      <c r="W94" t="s">
        <v>147</v>
      </c>
      <c r="X94" t="s">
        <v>137</v>
      </c>
      <c r="Y94" t="s">
        <v>283</v>
      </c>
      <c r="AA94" t="s">
        <v>166</v>
      </c>
      <c r="AB94" t="s">
        <v>444</v>
      </c>
      <c r="AC94" t="s">
        <v>445</v>
      </c>
      <c r="AD94" t="s">
        <v>160</v>
      </c>
      <c r="AG94">
        <v>26</v>
      </c>
      <c r="AH94">
        <v>82962</v>
      </c>
      <c r="AI94">
        <v>99298.375799999994</v>
      </c>
      <c r="AJ94">
        <v>1352</v>
      </c>
      <c r="AK94">
        <v>-17688.375799999994</v>
      </c>
      <c r="AL94">
        <v>-1408.1081678610469</v>
      </c>
      <c r="AM94">
        <v>0</v>
      </c>
      <c r="AN94">
        <v>-1408.1081678610469</v>
      </c>
      <c r="AO94">
        <v>-16280.267632138948</v>
      </c>
      <c r="AP94" t="s">
        <v>0</v>
      </c>
      <c r="AQ94" t="s">
        <v>143</v>
      </c>
      <c r="AR94" t="s">
        <v>188</v>
      </c>
      <c r="AS94" t="s">
        <v>192</v>
      </c>
      <c r="AT94" t="s">
        <v>189</v>
      </c>
      <c r="AU94" t="s">
        <v>198</v>
      </c>
      <c r="AV94" t="s">
        <v>202</v>
      </c>
      <c r="AW94">
        <v>355.13713057913867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290.58256687964223</v>
      </c>
      <c r="BD94">
        <v>0</v>
      </c>
      <c r="BE94">
        <v>0</v>
      </c>
      <c r="BF94">
        <v>-15634.547934680168</v>
      </c>
      <c r="BG94">
        <v>83252.582566879646</v>
      </c>
    </row>
    <row r="95" spans="2:59">
      <c r="B95" t="s">
        <v>145</v>
      </c>
      <c r="C95" t="s">
        <v>206</v>
      </c>
      <c r="D95">
        <v>51</v>
      </c>
      <c r="E95">
        <v>51</v>
      </c>
      <c r="F95" t="s">
        <v>111</v>
      </c>
      <c r="G95" t="s">
        <v>352</v>
      </c>
      <c r="H95" t="s">
        <v>93</v>
      </c>
      <c r="I95" t="s">
        <v>94</v>
      </c>
      <c r="J95" t="s">
        <v>117</v>
      </c>
      <c r="K95" t="s">
        <v>92</v>
      </c>
      <c r="L95" t="s">
        <v>160</v>
      </c>
      <c r="M95" t="s">
        <v>160</v>
      </c>
      <c r="N95" t="s">
        <v>138</v>
      </c>
      <c r="O95" t="s">
        <v>138</v>
      </c>
      <c r="P95" t="s">
        <v>112</v>
      </c>
      <c r="R95" t="s">
        <v>0</v>
      </c>
      <c r="S95" t="s">
        <v>91</v>
      </c>
      <c r="T95" t="s">
        <v>97</v>
      </c>
      <c r="U95" t="s">
        <v>422</v>
      </c>
      <c r="V95" t="s">
        <v>282</v>
      </c>
      <c r="W95" t="s">
        <v>147</v>
      </c>
      <c r="X95" t="s">
        <v>137</v>
      </c>
      <c r="Y95" t="s">
        <v>288</v>
      </c>
      <c r="AA95" t="s">
        <v>166</v>
      </c>
      <c r="AB95" t="s">
        <v>423</v>
      </c>
      <c r="AC95" t="s">
        <v>446</v>
      </c>
      <c r="AD95" t="s">
        <v>160</v>
      </c>
      <c r="AG95">
        <v>212</v>
      </c>
      <c r="AH95">
        <v>1013105</v>
      </c>
      <c r="AI95">
        <v>891385.34210000013</v>
      </c>
      <c r="AJ95">
        <v>28236.058982008064</v>
      </c>
      <c r="AK95">
        <v>93483.598917991811</v>
      </c>
      <c r="AL95">
        <v>-17102.90733658912</v>
      </c>
      <c r="AM95">
        <v>0</v>
      </c>
      <c r="AN95">
        <v>-17102.90733658912</v>
      </c>
      <c r="AO95">
        <v>110586.50625458105</v>
      </c>
      <c r="AP95" t="s">
        <v>0</v>
      </c>
      <c r="AQ95" t="s">
        <v>143</v>
      </c>
      <c r="AR95" t="s">
        <v>188</v>
      </c>
      <c r="AS95" t="s">
        <v>192</v>
      </c>
      <c r="AT95" t="s">
        <v>189</v>
      </c>
      <c r="AU95" t="s">
        <v>198</v>
      </c>
      <c r="AV95" t="s">
        <v>202</v>
      </c>
      <c r="AW95">
        <v>4336.8192989004401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3548.499932723415</v>
      </c>
      <c r="BD95">
        <v>0</v>
      </c>
      <c r="BE95">
        <v>0</v>
      </c>
      <c r="BF95">
        <v>118471.82548620491</v>
      </c>
      <c r="BG95">
        <v>1016653.4999327235</v>
      </c>
    </row>
    <row r="96" spans="2:59">
      <c r="B96" t="s">
        <v>145</v>
      </c>
      <c r="C96" t="s">
        <v>206</v>
      </c>
      <c r="D96">
        <v>51</v>
      </c>
      <c r="E96">
        <v>51</v>
      </c>
      <c r="F96" t="s">
        <v>111</v>
      </c>
      <c r="G96" t="s">
        <v>352</v>
      </c>
      <c r="H96" t="s">
        <v>93</v>
      </c>
      <c r="I96" t="s">
        <v>94</v>
      </c>
      <c r="J96" t="s">
        <v>117</v>
      </c>
      <c r="K96" t="s">
        <v>92</v>
      </c>
      <c r="L96" t="s">
        <v>160</v>
      </c>
      <c r="M96" t="s">
        <v>160</v>
      </c>
      <c r="N96" t="s">
        <v>138</v>
      </c>
      <c r="O96" t="s">
        <v>138</v>
      </c>
      <c r="P96" t="s">
        <v>112</v>
      </c>
      <c r="R96" t="s">
        <v>0</v>
      </c>
      <c r="S96" t="s">
        <v>91</v>
      </c>
      <c r="T96" t="s">
        <v>97</v>
      </c>
      <c r="U96" t="s">
        <v>422</v>
      </c>
      <c r="V96" t="s">
        <v>282</v>
      </c>
      <c r="W96" t="s">
        <v>147</v>
      </c>
      <c r="X96" t="s">
        <v>137</v>
      </c>
      <c r="Y96" t="s">
        <v>288</v>
      </c>
      <c r="AA96" t="s">
        <v>166</v>
      </c>
      <c r="AB96" t="s">
        <v>423</v>
      </c>
      <c r="AC96" t="s">
        <v>447</v>
      </c>
      <c r="AD96" t="s">
        <v>160</v>
      </c>
      <c r="AG96">
        <v>10</v>
      </c>
      <c r="AH96">
        <v>47800</v>
      </c>
      <c r="AI96">
        <v>42012.503499999999</v>
      </c>
      <c r="AJ96">
        <v>10.825957671785105</v>
      </c>
      <c r="AK96">
        <v>5776.6705423282156</v>
      </c>
      <c r="AL96">
        <v>-433.41607972326921</v>
      </c>
      <c r="AM96">
        <v>0</v>
      </c>
      <c r="AN96">
        <v>-433.41607972326921</v>
      </c>
      <c r="AO96">
        <v>6210.0866220514854</v>
      </c>
      <c r="AP96" t="s">
        <v>0</v>
      </c>
      <c r="AQ96" t="s">
        <v>143</v>
      </c>
      <c r="AR96" t="s">
        <v>188</v>
      </c>
      <c r="AS96" t="s">
        <v>192</v>
      </c>
      <c r="AT96" t="s">
        <v>189</v>
      </c>
      <c r="AU96" t="s">
        <v>198</v>
      </c>
      <c r="AV96" t="s">
        <v>202</v>
      </c>
      <c r="AW96">
        <v>204.61843785929494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167.42420260898842</v>
      </c>
      <c r="BD96">
        <v>0</v>
      </c>
      <c r="BE96">
        <v>0</v>
      </c>
      <c r="BF96">
        <v>6582.1292625197693</v>
      </c>
      <c r="BG96">
        <v>47967.424202608985</v>
      </c>
    </row>
    <row r="97" spans="2:59">
      <c r="B97" t="s">
        <v>145</v>
      </c>
      <c r="C97" t="s">
        <v>206</v>
      </c>
      <c r="D97">
        <v>51</v>
      </c>
      <c r="E97">
        <v>51</v>
      </c>
      <c r="F97" t="s">
        <v>111</v>
      </c>
      <c r="G97" t="s">
        <v>352</v>
      </c>
      <c r="H97" t="s">
        <v>93</v>
      </c>
      <c r="I97" t="s">
        <v>94</v>
      </c>
      <c r="J97" t="s">
        <v>117</v>
      </c>
      <c r="K97" t="s">
        <v>92</v>
      </c>
      <c r="L97" t="s">
        <v>160</v>
      </c>
      <c r="M97" t="s">
        <v>160</v>
      </c>
      <c r="N97" t="s">
        <v>138</v>
      </c>
      <c r="O97" t="s">
        <v>138</v>
      </c>
      <c r="P97" t="s">
        <v>112</v>
      </c>
      <c r="R97" t="s">
        <v>0</v>
      </c>
      <c r="S97" t="s">
        <v>91</v>
      </c>
      <c r="T97" t="s">
        <v>97</v>
      </c>
      <c r="U97" t="s">
        <v>422</v>
      </c>
      <c r="V97" t="s">
        <v>282</v>
      </c>
      <c r="W97" t="s">
        <v>147</v>
      </c>
      <c r="X97" t="s">
        <v>137</v>
      </c>
      <c r="Y97" t="s">
        <v>288</v>
      </c>
      <c r="AA97" t="s">
        <v>166</v>
      </c>
      <c r="AB97" t="s">
        <v>423</v>
      </c>
      <c r="AC97" t="s">
        <v>448</v>
      </c>
      <c r="AD97" t="s">
        <v>160</v>
      </c>
      <c r="AG97">
        <v>54</v>
      </c>
      <c r="AH97">
        <v>263002</v>
      </c>
      <c r="AI97">
        <v>226278.20880000002</v>
      </c>
      <c r="AJ97">
        <v>5512.4601714276396</v>
      </c>
      <c r="AK97">
        <v>31211.331028572338</v>
      </c>
      <c r="AL97">
        <v>-4257.8632678431604</v>
      </c>
      <c r="AM97">
        <v>0</v>
      </c>
      <c r="AN97">
        <v>-4257.8632678431604</v>
      </c>
      <c r="AO97">
        <v>35469.194296415531</v>
      </c>
      <c r="AP97" t="s">
        <v>0</v>
      </c>
      <c r="AQ97" t="s">
        <v>143</v>
      </c>
      <c r="AR97" t="s">
        <v>188</v>
      </c>
      <c r="AS97" t="s">
        <v>192</v>
      </c>
      <c r="AT97" t="s">
        <v>189</v>
      </c>
      <c r="AU97" t="s">
        <v>198</v>
      </c>
      <c r="AV97" t="s">
        <v>202</v>
      </c>
      <c r="AW97">
        <v>1125.8380417127678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921.19037938429244</v>
      </c>
      <c r="BD97">
        <v>0</v>
      </c>
      <c r="BE97">
        <v>0</v>
      </c>
      <c r="BF97">
        <v>37516.222717512595</v>
      </c>
      <c r="BG97">
        <v>263923.19037938426</v>
      </c>
    </row>
    <row r="98" spans="2:59">
      <c r="B98" t="s">
        <v>145</v>
      </c>
      <c r="C98" t="s">
        <v>206</v>
      </c>
      <c r="D98">
        <v>51</v>
      </c>
      <c r="E98">
        <v>51</v>
      </c>
      <c r="F98" t="s">
        <v>111</v>
      </c>
      <c r="G98" t="s">
        <v>352</v>
      </c>
      <c r="H98" t="s">
        <v>93</v>
      </c>
      <c r="I98" t="s">
        <v>94</v>
      </c>
      <c r="J98" t="s">
        <v>117</v>
      </c>
      <c r="K98" t="s">
        <v>92</v>
      </c>
      <c r="L98" t="s">
        <v>160</v>
      </c>
      <c r="M98" t="s">
        <v>160</v>
      </c>
      <c r="N98" t="s">
        <v>138</v>
      </c>
      <c r="O98" t="s">
        <v>138</v>
      </c>
      <c r="P98" t="s">
        <v>112</v>
      </c>
      <c r="R98" t="s">
        <v>0</v>
      </c>
      <c r="S98" t="s">
        <v>91</v>
      </c>
      <c r="T98" t="s">
        <v>97</v>
      </c>
      <c r="U98" t="s">
        <v>422</v>
      </c>
      <c r="V98" t="s">
        <v>282</v>
      </c>
      <c r="W98" t="s">
        <v>147</v>
      </c>
      <c r="X98" t="s">
        <v>137</v>
      </c>
      <c r="Y98" t="s">
        <v>288</v>
      </c>
      <c r="AA98" t="s">
        <v>166</v>
      </c>
      <c r="AB98" t="s">
        <v>423</v>
      </c>
      <c r="AC98" t="s">
        <v>449</v>
      </c>
      <c r="AD98" t="s">
        <v>160</v>
      </c>
      <c r="AG98">
        <v>11</v>
      </c>
      <c r="AH98">
        <v>53581</v>
      </c>
      <c r="AI98">
        <v>46093.709199999998</v>
      </c>
      <c r="AJ98">
        <v>19.486723809213188</v>
      </c>
      <c r="AK98">
        <v>7467.8040761907896</v>
      </c>
      <c r="AL98">
        <v>-601.74132752402477</v>
      </c>
      <c r="AM98">
        <v>0</v>
      </c>
      <c r="AN98">
        <v>-601.74132752402477</v>
      </c>
      <c r="AO98">
        <v>8069.5454037148093</v>
      </c>
      <c r="AP98" t="s">
        <v>0</v>
      </c>
      <c r="AQ98" t="s">
        <v>143</v>
      </c>
      <c r="AR98" t="s">
        <v>188</v>
      </c>
      <c r="AS98" t="s">
        <v>192</v>
      </c>
      <c r="AT98" t="s">
        <v>189</v>
      </c>
      <c r="AU98" t="s">
        <v>198</v>
      </c>
      <c r="AV98" t="s">
        <v>202</v>
      </c>
      <c r="AW98">
        <v>229.3652828229892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187.67272384920943</v>
      </c>
      <c r="BD98">
        <v>0</v>
      </c>
      <c r="BE98">
        <v>0</v>
      </c>
      <c r="BF98">
        <v>8486.5834103870075</v>
      </c>
      <c r="BG98">
        <v>53768.672723849209</v>
      </c>
    </row>
    <row r="99" spans="2:59">
      <c r="B99" t="s">
        <v>145</v>
      </c>
      <c r="C99" t="s">
        <v>206</v>
      </c>
      <c r="D99">
        <v>51</v>
      </c>
      <c r="E99">
        <v>51</v>
      </c>
      <c r="F99" t="s">
        <v>111</v>
      </c>
      <c r="G99" t="s">
        <v>352</v>
      </c>
      <c r="H99" t="s">
        <v>93</v>
      </c>
      <c r="I99" t="s">
        <v>94</v>
      </c>
      <c r="J99" t="s">
        <v>117</v>
      </c>
      <c r="K99" t="s">
        <v>92</v>
      </c>
      <c r="L99" t="s">
        <v>160</v>
      </c>
      <c r="M99" t="s">
        <v>160</v>
      </c>
      <c r="N99" t="s">
        <v>138</v>
      </c>
      <c r="O99" t="s">
        <v>138</v>
      </c>
      <c r="P99" t="s">
        <v>112</v>
      </c>
      <c r="R99" t="s">
        <v>0</v>
      </c>
      <c r="S99" t="s">
        <v>91</v>
      </c>
      <c r="T99" t="s">
        <v>97</v>
      </c>
      <c r="U99" t="s">
        <v>422</v>
      </c>
      <c r="V99" t="s">
        <v>282</v>
      </c>
      <c r="W99" t="s">
        <v>147</v>
      </c>
      <c r="X99" t="s">
        <v>137</v>
      </c>
      <c r="Y99" t="s">
        <v>288</v>
      </c>
      <c r="AA99" t="s">
        <v>166</v>
      </c>
      <c r="AB99" t="s">
        <v>423</v>
      </c>
      <c r="AC99" t="s">
        <v>450</v>
      </c>
      <c r="AD99" t="s">
        <v>160</v>
      </c>
      <c r="AG99">
        <v>173</v>
      </c>
      <c r="AH99">
        <v>842525</v>
      </c>
      <c r="AI99">
        <v>724928.33560000011</v>
      </c>
      <c r="AJ99">
        <v>0</v>
      </c>
      <c r="AK99">
        <v>117596.66439999989</v>
      </c>
      <c r="AL99">
        <v>-16237.125773301384</v>
      </c>
      <c r="AM99">
        <v>0</v>
      </c>
      <c r="AN99">
        <v>-16237.125773301384</v>
      </c>
      <c r="AO99">
        <v>133833.79017330127</v>
      </c>
      <c r="AP99" t="s">
        <v>0</v>
      </c>
      <c r="AQ99" t="s">
        <v>143</v>
      </c>
      <c r="AR99" t="s">
        <v>188</v>
      </c>
      <c r="AS99" t="s">
        <v>192</v>
      </c>
      <c r="AT99" t="s">
        <v>189</v>
      </c>
      <c r="AU99" t="s">
        <v>198</v>
      </c>
      <c r="AV99" t="s">
        <v>202</v>
      </c>
      <c r="AW99">
        <v>3606.6140032929388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2951.0267009024683</v>
      </c>
      <c r="BD99">
        <v>0</v>
      </c>
      <c r="BE99">
        <v>0</v>
      </c>
      <c r="BF99">
        <v>140391.43087749666</v>
      </c>
      <c r="BG99">
        <v>845476.0267009025</v>
      </c>
    </row>
    <row r="100" spans="2:59">
      <c r="B100" t="s">
        <v>145</v>
      </c>
      <c r="C100" t="s">
        <v>206</v>
      </c>
      <c r="D100">
        <v>51</v>
      </c>
      <c r="E100">
        <v>51</v>
      </c>
      <c r="F100" t="s">
        <v>111</v>
      </c>
      <c r="G100" t="s">
        <v>352</v>
      </c>
      <c r="H100" t="s">
        <v>93</v>
      </c>
      <c r="I100" t="s">
        <v>94</v>
      </c>
      <c r="J100" t="s">
        <v>117</v>
      </c>
      <c r="K100" t="s">
        <v>92</v>
      </c>
      <c r="L100" t="s">
        <v>160</v>
      </c>
      <c r="M100" t="s">
        <v>160</v>
      </c>
      <c r="N100" t="s">
        <v>138</v>
      </c>
      <c r="O100" t="s">
        <v>138</v>
      </c>
      <c r="P100" t="s">
        <v>112</v>
      </c>
      <c r="R100" t="s">
        <v>0</v>
      </c>
      <c r="S100" t="s">
        <v>91</v>
      </c>
      <c r="T100" t="s">
        <v>98</v>
      </c>
      <c r="U100" t="s">
        <v>422</v>
      </c>
      <c r="V100" t="s">
        <v>282</v>
      </c>
      <c r="W100" t="s">
        <v>147</v>
      </c>
      <c r="X100" t="s">
        <v>137</v>
      </c>
      <c r="Y100" t="s">
        <v>288</v>
      </c>
      <c r="AA100" t="s">
        <v>166</v>
      </c>
      <c r="AB100" t="s">
        <v>451</v>
      </c>
      <c r="AC100" t="s">
        <v>452</v>
      </c>
      <c r="AD100" t="s">
        <v>160</v>
      </c>
      <c r="AG100">
        <v>1423</v>
      </c>
      <c r="AH100">
        <v>8446116</v>
      </c>
      <c r="AI100">
        <v>6218700.3973999992</v>
      </c>
      <c r="AJ100">
        <v>308791</v>
      </c>
      <c r="AK100">
        <v>1918624.6026000008</v>
      </c>
      <c r="AL100">
        <v>-159079.60868859061</v>
      </c>
      <c r="AM100">
        <v>0</v>
      </c>
      <c r="AN100">
        <v>-159079.60868859061</v>
      </c>
      <c r="AO100">
        <v>2077704.2112885914</v>
      </c>
      <c r="AP100" t="s">
        <v>0</v>
      </c>
      <c r="AQ100" t="s">
        <v>143</v>
      </c>
      <c r="AR100" t="s">
        <v>188</v>
      </c>
      <c r="AS100" t="s">
        <v>192</v>
      </c>
      <c r="AT100" t="s">
        <v>189</v>
      </c>
      <c r="AU100" t="s">
        <v>198</v>
      </c>
      <c r="AV100" t="s">
        <v>202</v>
      </c>
      <c r="AW100">
        <v>36155.461545991566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29583.352226841405</v>
      </c>
      <c r="BD100">
        <v>0</v>
      </c>
      <c r="BE100">
        <v>0</v>
      </c>
      <c r="BF100">
        <v>2143443.0250614244</v>
      </c>
      <c r="BG100">
        <v>8475699.3522268422</v>
      </c>
    </row>
    <row r="101" spans="2:59">
      <c r="B101" t="s">
        <v>145</v>
      </c>
      <c r="C101" t="s">
        <v>206</v>
      </c>
      <c r="D101">
        <v>51</v>
      </c>
      <c r="E101">
        <v>51</v>
      </c>
      <c r="F101" t="s">
        <v>111</v>
      </c>
      <c r="G101" t="s">
        <v>352</v>
      </c>
      <c r="H101" t="s">
        <v>93</v>
      </c>
      <c r="I101" t="s">
        <v>94</v>
      </c>
      <c r="J101" t="s">
        <v>117</v>
      </c>
      <c r="K101" t="s">
        <v>92</v>
      </c>
      <c r="L101" t="s">
        <v>160</v>
      </c>
      <c r="M101" t="s">
        <v>160</v>
      </c>
      <c r="N101" t="s">
        <v>138</v>
      </c>
      <c r="O101" t="s">
        <v>138</v>
      </c>
      <c r="P101" t="s">
        <v>112</v>
      </c>
      <c r="R101" t="s">
        <v>0</v>
      </c>
      <c r="S101" t="s">
        <v>91</v>
      </c>
      <c r="T101" t="s">
        <v>98</v>
      </c>
      <c r="U101" t="s">
        <v>422</v>
      </c>
      <c r="V101" t="s">
        <v>282</v>
      </c>
      <c r="W101" t="s">
        <v>147</v>
      </c>
      <c r="X101" t="s">
        <v>137</v>
      </c>
      <c r="Y101" t="s">
        <v>288</v>
      </c>
      <c r="AA101" t="s">
        <v>166</v>
      </c>
      <c r="AB101" t="s">
        <v>451</v>
      </c>
      <c r="AC101" t="s">
        <v>453</v>
      </c>
      <c r="AD101" t="s">
        <v>160</v>
      </c>
      <c r="AG101">
        <v>255</v>
      </c>
      <c r="AH101">
        <v>1513644</v>
      </c>
      <c r="AI101">
        <v>1114805.1240000001</v>
      </c>
      <c r="AJ101">
        <v>0</v>
      </c>
      <c r="AK101">
        <v>398838.87599999993</v>
      </c>
      <c r="AL101">
        <v>-22672.326632698336</v>
      </c>
      <c r="AM101">
        <v>0</v>
      </c>
      <c r="AN101">
        <v>-22672.326632698336</v>
      </c>
      <c r="AO101">
        <v>421511.20263269829</v>
      </c>
      <c r="AP101" t="s">
        <v>0</v>
      </c>
      <c r="AQ101" t="s">
        <v>143</v>
      </c>
      <c r="AR101" t="s">
        <v>188</v>
      </c>
      <c r="AS101" t="s">
        <v>192</v>
      </c>
      <c r="AT101" t="s">
        <v>189</v>
      </c>
      <c r="AU101" t="s">
        <v>198</v>
      </c>
      <c r="AV101" t="s">
        <v>202</v>
      </c>
      <c r="AW101">
        <v>6479.4868358806416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5301.6870237213325</v>
      </c>
      <c r="BD101">
        <v>0</v>
      </c>
      <c r="BE101">
        <v>0</v>
      </c>
      <c r="BF101">
        <v>433292.37649230025</v>
      </c>
      <c r="BG101">
        <v>1518945.6870237214</v>
      </c>
    </row>
    <row r="102" spans="2:59">
      <c r="B102" t="s">
        <v>145</v>
      </c>
      <c r="C102" t="s">
        <v>206</v>
      </c>
      <c r="D102">
        <v>51</v>
      </c>
      <c r="E102">
        <v>51</v>
      </c>
      <c r="F102" t="s">
        <v>111</v>
      </c>
      <c r="G102" t="s">
        <v>352</v>
      </c>
      <c r="H102" t="s">
        <v>93</v>
      </c>
      <c r="I102" t="s">
        <v>94</v>
      </c>
      <c r="J102" t="s">
        <v>117</v>
      </c>
      <c r="K102" t="s">
        <v>92</v>
      </c>
      <c r="L102" t="s">
        <v>160</v>
      </c>
      <c r="M102" t="s">
        <v>160</v>
      </c>
      <c r="N102" t="s">
        <v>138</v>
      </c>
      <c r="O102" t="s">
        <v>138</v>
      </c>
      <c r="P102" t="s">
        <v>112</v>
      </c>
      <c r="R102" t="s">
        <v>0</v>
      </c>
      <c r="S102" t="s">
        <v>91</v>
      </c>
      <c r="T102" t="s">
        <v>98</v>
      </c>
      <c r="U102" t="s">
        <v>422</v>
      </c>
      <c r="V102" t="s">
        <v>282</v>
      </c>
      <c r="W102" t="s">
        <v>147</v>
      </c>
      <c r="X102" t="s">
        <v>137</v>
      </c>
      <c r="Y102" t="s">
        <v>288</v>
      </c>
      <c r="AA102" t="s">
        <v>166</v>
      </c>
      <c r="AB102" t="s">
        <v>451</v>
      </c>
      <c r="AC102" t="s">
        <v>454</v>
      </c>
      <c r="AD102" t="s">
        <v>160</v>
      </c>
      <c r="AG102">
        <v>84</v>
      </c>
      <c r="AH102">
        <v>498528</v>
      </c>
      <c r="AI102">
        <v>368368.34160000004</v>
      </c>
      <c r="AJ102">
        <v>18228</v>
      </c>
      <c r="AK102">
        <v>111931.65839999996</v>
      </c>
      <c r="AL102">
        <v>-12091.056410720001</v>
      </c>
      <c r="AM102">
        <v>0</v>
      </c>
      <c r="AN102">
        <v>-12091.056410720001</v>
      </c>
      <c r="AO102">
        <v>124022.71481071996</v>
      </c>
      <c r="AP102" t="s">
        <v>0</v>
      </c>
      <c r="AQ102" t="s">
        <v>143</v>
      </c>
      <c r="AR102" t="s">
        <v>188</v>
      </c>
      <c r="AS102" t="s">
        <v>192</v>
      </c>
      <c r="AT102" t="s">
        <v>189</v>
      </c>
      <c r="AU102" t="s">
        <v>198</v>
      </c>
      <c r="AV102" t="s">
        <v>202</v>
      </c>
      <c r="AW102">
        <v>2134.0590081405567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1746.143365653845</v>
      </c>
      <c r="BD102">
        <v>0</v>
      </c>
      <c r="BE102">
        <v>0</v>
      </c>
      <c r="BF102">
        <v>127902.91718451436</v>
      </c>
      <c r="BG102">
        <v>500274.14336565387</v>
      </c>
    </row>
    <row r="103" spans="2:59">
      <c r="B103" t="s">
        <v>145</v>
      </c>
      <c r="C103" t="s">
        <v>206</v>
      </c>
      <c r="D103">
        <v>51</v>
      </c>
      <c r="E103">
        <v>51</v>
      </c>
      <c r="F103" t="s">
        <v>111</v>
      </c>
      <c r="G103" t="s">
        <v>352</v>
      </c>
      <c r="H103" t="s">
        <v>93</v>
      </c>
      <c r="I103" t="s">
        <v>94</v>
      </c>
      <c r="J103" t="s">
        <v>117</v>
      </c>
      <c r="K103" t="s">
        <v>92</v>
      </c>
      <c r="L103" t="s">
        <v>160</v>
      </c>
      <c r="M103" t="s">
        <v>160</v>
      </c>
      <c r="N103" t="s">
        <v>138</v>
      </c>
      <c r="O103" t="s">
        <v>138</v>
      </c>
      <c r="P103" t="s">
        <v>112</v>
      </c>
      <c r="R103" t="s">
        <v>0</v>
      </c>
      <c r="S103" t="s">
        <v>91</v>
      </c>
      <c r="T103" t="s">
        <v>98</v>
      </c>
      <c r="U103" t="s">
        <v>422</v>
      </c>
      <c r="V103" t="s">
        <v>282</v>
      </c>
      <c r="W103" t="s">
        <v>147</v>
      </c>
      <c r="X103" t="s">
        <v>137</v>
      </c>
      <c r="Y103" t="s">
        <v>288</v>
      </c>
      <c r="AA103" t="s">
        <v>166</v>
      </c>
      <c r="AB103" t="s">
        <v>451</v>
      </c>
      <c r="AC103" t="s">
        <v>455</v>
      </c>
      <c r="AD103" t="s">
        <v>160</v>
      </c>
      <c r="AG103">
        <v>93</v>
      </c>
      <c r="AH103">
        <v>551931</v>
      </c>
      <c r="AI103">
        <v>407836.37820000009</v>
      </c>
      <c r="AJ103">
        <v>0</v>
      </c>
      <c r="AK103">
        <v>144094.62179999991</v>
      </c>
      <c r="AL103">
        <v>-12272.368404808401</v>
      </c>
      <c r="AM103">
        <v>0</v>
      </c>
      <c r="AN103">
        <v>-12272.368404808401</v>
      </c>
      <c r="AO103">
        <v>156366.9902048083</v>
      </c>
      <c r="AP103" t="s">
        <v>0</v>
      </c>
      <c r="AQ103" t="s">
        <v>143</v>
      </c>
      <c r="AR103" t="s">
        <v>188</v>
      </c>
      <c r="AS103" t="s">
        <v>192</v>
      </c>
      <c r="AT103" t="s">
        <v>189</v>
      </c>
      <c r="AU103" t="s">
        <v>198</v>
      </c>
      <c r="AV103" t="s">
        <v>202</v>
      </c>
      <c r="AW103">
        <v>2362.6623227221448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1933.1926269912469</v>
      </c>
      <c r="BD103">
        <v>0</v>
      </c>
      <c r="BE103">
        <v>0</v>
      </c>
      <c r="BF103">
        <v>160662.8451545217</v>
      </c>
      <c r="BG103">
        <v>553864.19262699119</v>
      </c>
    </row>
    <row r="104" spans="2:59">
      <c r="B104" t="s">
        <v>145</v>
      </c>
      <c r="C104" t="s">
        <v>206</v>
      </c>
      <c r="D104">
        <v>51</v>
      </c>
      <c r="E104">
        <v>51</v>
      </c>
      <c r="F104" t="s">
        <v>111</v>
      </c>
      <c r="G104" t="s">
        <v>352</v>
      </c>
      <c r="H104" t="s">
        <v>93</v>
      </c>
      <c r="I104" t="s">
        <v>94</v>
      </c>
      <c r="J104" t="s">
        <v>117</v>
      </c>
      <c r="K104" t="s">
        <v>92</v>
      </c>
      <c r="L104" t="s">
        <v>160</v>
      </c>
      <c r="M104" t="s">
        <v>160</v>
      </c>
      <c r="N104" t="s">
        <v>76</v>
      </c>
      <c r="O104" t="s">
        <v>76</v>
      </c>
      <c r="P104">
        <v>0</v>
      </c>
      <c r="R104" t="s">
        <v>0</v>
      </c>
      <c r="S104" t="s">
        <v>91</v>
      </c>
      <c r="T104" t="s">
        <v>98</v>
      </c>
      <c r="U104" t="s">
        <v>422</v>
      </c>
      <c r="V104" t="s">
        <v>282</v>
      </c>
      <c r="W104" t="s">
        <v>147</v>
      </c>
      <c r="X104" t="s">
        <v>137</v>
      </c>
      <c r="Y104" t="s">
        <v>288</v>
      </c>
      <c r="AA104" t="s">
        <v>166</v>
      </c>
      <c r="AB104" t="s">
        <v>167</v>
      </c>
      <c r="AC104" t="s">
        <v>210</v>
      </c>
      <c r="AD104" t="s">
        <v>160</v>
      </c>
      <c r="AG104">
        <v>90</v>
      </c>
      <c r="AH104">
        <v>534219</v>
      </c>
      <c r="AI104">
        <v>393312.0419999999</v>
      </c>
      <c r="AJ104">
        <v>0</v>
      </c>
      <c r="AK104">
        <v>140906.9580000001</v>
      </c>
      <c r="AL104">
        <v>-4958.206574871665</v>
      </c>
      <c r="AM104">
        <v>0</v>
      </c>
      <c r="AN104">
        <v>-4958.206574871665</v>
      </c>
      <c r="AO104">
        <v>145865.16457487177</v>
      </c>
      <c r="AP104" t="s">
        <v>0</v>
      </c>
      <c r="AQ104" t="s">
        <v>143</v>
      </c>
      <c r="AR104" t="s">
        <v>188</v>
      </c>
      <c r="AS104" t="s">
        <v>192</v>
      </c>
      <c r="AT104" t="s">
        <v>189</v>
      </c>
      <c r="AU104" t="s">
        <v>198</v>
      </c>
      <c r="AV104" t="s">
        <v>202</v>
      </c>
      <c r="AW104">
        <v>2286.8422019823161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1871.1546044680167</v>
      </c>
      <c r="BD104">
        <v>0</v>
      </c>
      <c r="BE104">
        <v>0</v>
      </c>
      <c r="BF104">
        <v>150023.1613813221</v>
      </c>
      <c r="BG104">
        <v>536090.15460446803</v>
      </c>
    </row>
    <row r="105" spans="2:59">
      <c r="B105" t="s">
        <v>145</v>
      </c>
      <c r="C105" t="s">
        <v>206</v>
      </c>
      <c r="D105">
        <v>51</v>
      </c>
      <c r="E105">
        <v>51</v>
      </c>
      <c r="F105" t="s">
        <v>111</v>
      </c>
      <c r="G105" t="s">
        <v>352</v>
      </c>
      <c r="H105" t="s">
        <v>93</v>
      </c>
      <c r="I105" t="s">
        <v>94</v>
      </c>
      <c r="J105" t="s">
        <v>117</v>
      </c>
      <c r="K105" t="s">
        <v>92</v>
      </c>
      <c r="L105" t="s">
        <v>160</v>
      </c>
      <c r="M105" t="s">
        <v>160</v>
      </c>
      <c r="N105" t="s">
        <v>138</v>
      </c>
      <c r="O105" t="s">
        <v>138</v>
      </c>
      <c r="P105" t="s">
        <v>112</v>
      </c>
      <c r="R105" t="s">
        <v>0</v>
      </c>
      <c r="S105" t="s">
        <v>179</v>
      </c>
      <c r="T105" t="s">
        <v>120</v>
      </c>
      <c r="U105" t="s">
        <v>422</v>
      </c>
      <c r="V105" t="s">
        <v>282</v>
      </c>
      <c r="W105" t="s">
        <v>147</v>
      </c>
      <c r="X105" t="s">
        <v>137</v>
      </c>
      <c r="Y105" t="s">
        <v>305</v>
      </c>
      <c r="AA105" t="s">
        <v>166</v>
      </c>
      <c r="AB105" t="s">
        <v>423</v>
      </c>
      <c r="AC105" t="s">
        <v>456</v>
      </c>
      <c r="AD105" t="s">
        <v>160</v>
      </c>
      <c r="AG105">
        <v>247</v>
      </c>
      <c r="AH105">
        <v>1072424</v>
      </c>
      <c r="AI105">
        <v>954749.69979999983</v>
      </c>
      <c r="AJ105">
        <v>0</v>
      </c>
      <c r="AK105">
        <v>117674.30020000017</v>
      </c>
      <c r="AL105">
        <v>-17355.222559611877</v>
      </c>
      <c r="AM105">
        <v>0</v>
      </c>
      <c r="AN105">
        <v>-17355.222559611877</v>
      </c>
      <c r="AO105">
        <v>135029.52275961204</v>
      </c>
      <c r="AP105" t="s">
        <v>0</v>
      </c>
      <c r="AQ105" t="s">
        <v>143</v>
      </c>
      <c r="AR105" t="s">
        <v>188</v>
      </c>
      <c r="AS105" t="s">
        <v>192</v>
      </c>
      <c r="AT105" t="s">
        <v>189</v>
      </c>
      <c r="AU105" t="s">
        <v>198</v>
      </c>
      <c r="AV105" t="s">
        <v>202</v>
      </c>
      <c r="AW105">
        <v>4590.7473557074591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3756.2705660824649</v>
      </c>
      <c r="BD105">
        <v>0</v>
      </c>
      <c r="BE105">
        <v>0</v>
      </c>
      <c r="BF105">
        <v>143376.54068140197</v>
      </c>
      <c r="BG105">
        <v>1076180.2705660826</v>
      </c>
    </row>
    <row r="106" spans="2:59">
      <c r="B106" t="s">
        <v>145</v>
      </c>
      <c r="C106" t="s">
        <v>206</v>
      </c>
      <c r="D106">
        <v>51</v>
      </c>
      <c r="E106">
        <v>51</v>
      </c>
      <c r="F106" t="s">
        <v>111</v>
      </c>
      <c r="G106" t="s">
        <v>352</v>
      </c>
      <c r="H106" t="s">
        <v>93</v>
      </c>
      <c r="I106" t="s">
        <v>94</v>
      </c>
      <c r="J106" t="s">
        <v>117</v>
      </c>
      <c r="K106" t="s">
        <v>92</v>
      </c>
      <c r="L106" t="s">
        <v>160</v>
      </c>
      <c r="M106" t="s">
        <v>160</v>
      </c>
      <c r="N106" t="s">
        <v>138</v>
      </c>
      <c r="O106" t="s">
        <v>138</v>
      </c>
      <c r="P106" t="s">
        <v>112</v>
      </c>
      <c r="R106" t="s">
        <v>0</v>
      </c>
      <c r="S106" t="s">
        <v>179</v>
      </c>
      <c r="T106" t="s">
        <v>120</v>
      </c>
      <c r="U106" t="s">
        <v>422</v>
      </c>
      <c r="V106" t="s">
        <v>282</v>
      </c>
      <c r="W106" t="s">
        <v>147</v>
      </c>
      <c r="X106" t="s">
        <v>137</v>
      </c>
      <c r="Y106" t="s">
        <v>305</v>
      </c>
      <c r="AA106" t="s">
        <v>166</v>
      </c>
      <c r="AB106" t="s">
        <v>423</v>
      </c>
      <c r="AC106" t="s">
        <v>457</v>
      </c>
      <c r="AD106" t="s">
        <v>160</v>
      </c>
      <c r="AG106">
        <v>8</v>
      </c>
      <c r="AH106">
        <v>34735</v>
      </c>
      <c r="AI106">
        <v>31028.739540740746</v>
      </c>
      <c r="AJ106">
        <v>142.9245283018868</v>
      </c>
      <c r="AK106">
        <v>3563.3359309573675</v>
      </c>
      <c r="AL106">
        <v>-557.24479288597877</v>
      </c>
      <c r="AM106">
        <v>0</v>
      </c>
      <c r="AN106">
        <v>-557.24479288597877</v>
      </c>
      <c r="AO106">
        <v>4120.5807238433499</v>
      </c>
      <c r="AP106" t="s">
        <v>0</v>
      </c>
      <c r="AQ106" t="s">
        <v>143</v>
      </c>
      <c r="AR106" t="s">
        <v>188</v>
      </c>
      <c r="AS106" t="s">
        <v>192</v>
      </c>
      <c r="AT106" t="s">
        <v>189</v>
      </c>
      <c r="AU106" t="s">
        <v>198</v>
      </c>
      <c r="AV106" t="s">
        <v>202</v>
      </c>
      <c r="AW106">
        <v>148.69082508457345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121.66275476199192</v>
      </c>
      <c r="BD106">
        <v>0</v>
      </c>
      <c r="BE106">
        <v>0</v>
      </c>
      <c r="BF106">
        <v>4390.9343036899154</v>
      </c>
      <c r="BG106">
        <v>34856.662754761994</v>
      </c>
    </row>
    <row r="107" spans="2:59">
      <c r="B107" t="s">
        <v>145</v>
      </c>
      <c r="C107" t="s">
        <v>206</v>
      </c>
      <c r="D107">
        <v>51</v>
      </c>
      <c r="E107">
        <v>51</v>
      </c>
      <c r="F107" t="s">
        <v>111</v>
      </c>
      <c r="G107" t="s">
        <v>352</v>
      </c>
      <c r="H107" t="s">
        <v>93</v>
      </c>
      <c r="I107" t="s">
        <v>94</v>
      </c>
      <c r="J107" t="s">
        <v>117</v>
      </c>
      <c r="K107" t="s">
        <v>92</v>
      </c>
      <c r="L107" t="s">
        <v>160</v>
      </c>
      <c r="M107" t="s">
        <v>160</v>
      </c>
      <c r="N107" t="s">
        <v>138</v>
      </c>
      <c r="O107" t="s">
        <v>138</v>
      </c>
      <c r="P107" t="s">
        <v>112</v>
      </c>
      <c r="R107" t="s">
        <v>0</v>
      </c>
      <c r="S107" t="s">
        <v>179</v>
      </c>
      <c r="T107" t="s">
        <v>120</v>
      </c>
      <c r="U107" t="s">
        <v>422</v>
      </c>
      <c r="V107" t="s">
        <v>282</v>
      </c>
      <c r="W107" t="s">
        <v>147</v>
      </c>
      <c r="X107" t="s">
        <v>137</v>
      </c>
      <c r="Y107" t="s">
        <v>305</v>
      </c>
      <c r="AA107" t="s">
        <v>166</v>
      </c>
      <c r="AB107" t="s">
        <v>425</v>
      </c>
      <c r="AC107" t="s">
        <v>458</v>
      </c>
      <c r="AD107" t="s">
        <v>160</v>
      </c>
      <c r="AG107">
        <v>160</v>
      </c>
      <c r="AH107">
        <v>855476</v>
      </c>
      <c r="AI107">
        <v>633187.29600000009</v>
      </c>
      <c r="AJ107">
        <v>0</v>
      </c>
      <c r="AK107">
        <v>222288.70399999991</v>
      </c>
      <c r="AL107">
        <v>-12134.017304673052</v>
      </c>
      <c r="AM107">
        <v>0</v>
      </c>
      <c r="AN107">
        <v>-12134.017304673052</v>
      </c>
      <c r="AO107">
        <v>234422.72130467297</v>
      </c>
      <c r="AP107" t="s">
        <v>0</v>
      </c>
      <c r="AQ107" t="s">
        <v>143</v>
      </c>
      <c r="AR107" t="s">
        <v>188</v>
      </c>
      <c r="AS107" t="s">
        <v>192</v>
      </c>
      <c r="AT107" t="s">
        <v>189</v>
      </c>
      <c r="AU107" t="s">
        <v>198</v>
      </c>
      <c r="AV107" t="s">
        <v>202</v>
      </c>
      <c r="AW107">
        <v>3662.0536139355277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2996.3888525340376</v>
      </c>
      <c r="BD107">
        <v>0</v>
      </c>
      <c r="BE107">
        <v>0</v>
      </c>
      <c r="BF107">
        <v>241081.16377114254</v>
      </c>
      <c r="BG107">
        <v>858472.388852534</v>
      </c>
    </row>
    <row r="108" spans="2:59">
      <c r="B108" t="s">
        <v>145</v>
      </c>
      <c r="C108" t="s">
        <v>206</v>
      </c>
      <c r="D108">
        <v>51</v>
      </c>
      <c r="E108">
        <v>51</v>
      </c>
      <c r="F108" t="s">
        <v>111</v>
      </c>
      <c r="G108" t="s">
        <v>352</v>
      </c>
      <c r="H108" t="s">
        <v>93</v>
      </c>
      <c r="I108" t="s">
        <v>94</v>
      </c>
      <c r="J108" t="s">
        <v>117</v>
      </c>
      <c r="K108" t="s">
        <v>92</v>
      </c>
      <c r="L108" t="s">
        <v>160</v>
      </c>
      <c r="M108" t="s">
        <v>160</v>
      </c>
      <c r="N108" t="s">
        <v>138</v>
      </c>
      <c r="O108" t="s">
        <v>138</v>
      </c>
      <c r="P108" t="s">
        <v>112</v>
      </c>
      <c r="R108" t="s">
        <v>0</v>
      </c>
      <c r="S108" t="s">
        <v>179</v>
      </c>
      <c r="T108" t="s">
        <v>120</v>
      </c>
      <c r="U108" t="s">
        <v>422</v>
      </c>
      <c r="V108" t="s">
        <v>282</v>
      </c>
      <c r="W108" t="s">
        <v>147</v>
      </c>
      <c r="X108" t="s">
        <v>137</v>
      </c>
      <c r="Y108" t="s">
        <v>305</v>
      </c>
      <c r="AA108" t="s">
        <v>166</v>
      </c>
      <c r="AB108" t="s">
        <v>425</v>
      </c>
      <c r="AC108" t="s">
        <v>459</v>
      </c>
      <c r="AD108" t="s">
        <v>160</v>
      </c>
      <c r="AG108">
        <v>14</v>
      </c>
      <c r="AH108">
        <v>74857</v>
      </c>
      <c r="AI108">
        <v>55403.888400000003</v>
      </c>
      <c r="AJ108">
        <v>0</v>
      </c>
      <c r="AK108">
        <v>19453.111599999997</v>
      </c>
      <c r="AL108">
        <v>-1135.5520533419103</v>
      </c>
      <c r="AM108">
        <v>0</v>
      </c>
      <c r="AN108">
        <v>-1135.5520533419103</v>
      </c>
      <c r="AO108">
        <v>20588.663653341908</v>
      </c>
      <c r="AP108" t="s">
        <v>0</v>
      </c>
      <c r="AQ108" t="s">
        <v>143</v>
      </c>
      <c r="AR108" t="s">
        <v>188</v>
      </c>
      <c r="AS108" t="s">
        <v>192</v>
      </c>
      <c r="AT108" t="s">
        <v>189</v>
      </c>
      <c r="AU108" t="s">
        <v>198</v>
      </c>
      <c r="AV108" t="s">
        <v>202</v>
      </c>
      <c r="AW108">
        <v>320.44189127266202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262.19400700211395</v>
      </c>
      <c r="BD108">
        <v>0</v>
      </c>
      <c r="BE108">
        <v>0</v>
      </c>
      <c r="BF108">
        <v>21171.299551616685</v>
      </c>
      <c r="BG108">
        <v>75119.194007002108</v>
      </c>
    </row>
    <row r="109" spans="2:59">
      <c r="B109" t="s">
        <v>145</v>
      </c>
      <c r="C109" t="s">
        <v>206</v>
      </c>
      <c r="D109">
        <v>63</v>
      </c>
      <c r="E109">
        <v>63</v>
      </c>
      <c r="F109" t="s">
        <v>65</v>
      </c>
      <c r="G109" t="s">
        <v>401</v>
      </c>
      <c r="H109" t="s">
        <v>93</v>
      </c>
      <c r="I109" t="s">
        <v>94</v>
      </c>
      <c r="J109" t="s">
        <v>126</v>
      </c>
      <c r="K109" t="s">
        <v>92</v>
      </c>
      <c r="L109" t="s">
        <v>160</v>
      </c>
      <c r="M109" t="s">
        <v>160</v>
      </c>
      <c r="N109" t="s">
        <v>76</v>
      </c>
      <c r="O109" t="s">
        <v>76</v>
      </c>
      <c r="P109">
        <v>0</v>
      </c>
      <c r="R109" t="s">
        <v>0</v>
      </c>
      <c r="S109" t="s">
        <v>91</v>
      </c>
      <c r="T109" t="s">
        <v>98</v>
      </c>
      <c r="U109" t="s">
        <v>422</v>
      </c>
      <c r="V109" t="s">
        <v>282</v>
      </c>
      <c r="W109" t="s">
        <v>147</v>
      </c>
      <c r="X109" t="s">
        <v>137</v>
      </c>
      <c r="Y109" t="s">
        <v>288</v>
      </c>
      <c r="AA109" t="s">
        <v>166</v>
      </c>
      <c r="AB109" t="s">
        <v>167</v>
      </c>
      <c r="AC109" t="s">
        <v>211</v>
      </c>
      <c r="AD109" t="s">
        <v>160</v>
      </c>
      <c r="AG109">
        <v>300</v>
      </c>
      <c r="AH109">
        <v>1575600</v>
      </c>
      <c r="AI109">
        <v>1807800</v>
      </c>
      <c r="AJ109">
        <v>0</v>
      </c>
      <c r="AK109">
        <v>-232200</v>
      </c>
      <c r="AL109">
        <v>-82292.760202973761</v>
      </c>
      <c r="AM109">
        <v>0</v>
      </c>
      <c r="AN109">
        <v>-82292.760202973761</v>
      </c>
      <c r="AO109">
        <v>-149907.23979702624</v>
      </c>
      <c r="AP109" t="s">
        <v>0</v>
      </c>
      <c r="AQ109" t="s">
        <v>143</v>
      </c>
      <c r="AR109" t="s">
        <v>188</v>
      </c>
      <c r="AS109" t="s">
        <v>192</v>
      </c>
      <c r="AT109" t="s">
        <v>189</v>
      </c>
      <c r="AU109" t="s">
        <v>198</v>
      </c>
      <c r="AV109" t="s">
        <v>203</v>
      </c>
      <c r="AW109">
        <v>6744.7031525335815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-143162.53664449265</v>
      </c>
      <c r="BG109">
        <v>1575600</v>
      </c>
    </row>
    <row r="110" spans="2:59">
      <c r="B110" t="s">
        <v>145</v>
      </c>
      <c r="C110" t="s">
        <v>206</v>
      </c>
      <c r="D110">
        <v>11</v>
      </c>
      <c r="E110">
        <v>11</v>
      </c>
      <c r="F110" t="s">
        <v>70</v>
      </c>
      <c r="G110" t="s">
        <v>253</v>
      </c>
      <c r="H110" t="s">
        <v>93</v>
      </c>
      <c r="I110" t="s">
        <v>94</v>
      </c>
      <c r="J110" t="s">
        <v>117</v>
      </c>
      <c r="K110" t="s">
        <v>92</v>
      </c>
      <c r="L110" t="s">
        <v>160</v>
      </c>
      <c r="M110" t="s">
        <v>160</v>
      </c>
      <c r="N110" t="s">
        <v>76</v>
      </c>
      <c r="O110" t="s">
        <v>76</v>
      </c>
      <c r="R110" t="s">
        <v>75</v>
      </c>
      <c r="S110" t="s">
        <v>62</v>
      </c>
      <c r="T110" t="s">
        <v>62</v>
      </c>
      <c r="U110" t="s">
        <v>460</v>
      </c>
      <c r="V110" t="s">
        <v>282</v>
      </c>
      <c r="W110" t="s">
        <v>165</v>
      </c>
      <c r="X110" t="s">
        <v>461</v>
      </c>
      <c r="Y110" t="s">
        <v>83</v>
      </c>
      <c r="AA110" t="s">
        <v>83</v>
      </c>
      <c r="AC110" t="s">
        <v>62</v>
      </c>
      <c r="AD110" t="s">
        <v>160</v>
      </c>
      <c r="AG110">
        <v>0</v>
      </c>
      <c r="AH110">
        <v>2858610.8123450414</v>
      </c>
      <c r="AI110">
        <v>2536887.6256747958</v>
      </c>
      <c r="AJ110">
        <v>85758.324370351227</v>
      </c>
      <c r="AK110">
        <v>235964.86229989439</v>
      </c>
      <c r="AL110">
        <v>0</v>
      </c>
      <c r="AM110">
        <v>2183.4387986336824</v>
      </c>
      <c r="AN110">
        <v>2183.4387986336824</v>
      </c>
      <c r="AO110">
        <v>233781.4235012607</v>
      </c>
      <c r="AP110" t="s">
        <v>62</v>
      </c>
      <c r="AQ110" t="s">
        <v>143</v>
      </c>
      <c r="AR110" t="s">
        <v>188</v>
      </c>
      <c r="AS110" t="s">
        <v>192</v>
      </c>
      <c r="AT110" t="s">
        <v>189</v>
      </c>
      <c r="AU110" t="s">
        <v>198</v>
      </c>
      <c r="AV110" t="s">
        <v>203</v>
      </c>
      <c r="AW110">
        <v>12236.91378388562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1115.2140640967659</v>
      </c>
      <c r="BD110">
        <v>0</v>
      </c>
      <c r="BE110">
        <v>0</v>
      </c>
      <c r="BF110">
        <v>247133.55134924309</v>
      </c>
      <c r="BG110">
        <v>2859726.026409138</v>
      </c>
    </row>
    <row r="111" spans="2:59">
      <c r="B111" t="s">
        <v>145</v>
      </c>
      <c r="C111" t="s">
        <v>206</v>
      </c>
      <c r="D111">
        <v>111</v>
      </c>
      <c r="E111">
        <v>111</v>
      </c>
      <c r="F111" t="s">
        <v>64</v>
      </c>
      <c r="G111" t="s">
        <v>309</v>
      </c>
      <c r="H111" t="s">
        <v>93</v>
      </c>
      <c r="I111" t="s">
        <v>94</v>
      </c>
      <c r="J111" t="s">
        <v>95</v>
      </c>
      <c r="K111" t="s">
        <v>92</v>
      </c>
      <c r="L111" t="s">
        <v>160</v>
      </c>
      <c r="M111" t="s">
        <v>160</v>
      </c>
      <c r="N111" t="s">
        <v>79</v>
      </c>
      <c r="O111" t="s">
        <v>77</v>
      </c>
      <c r="P111" t="s">
        <v>115</v>
      </c>
      <c r="R111" t="s">
        <v>0</v>
      </c>
      <c r="S111" t="s">
        <v>91</v>
      </c>
      <c r="T111" t="s">
        <v>97</v>
      </c>
      <c r="U111" t="s">
        <v>422</v>
      </c>
      <c r="V111" t="s">
        <v>321</v>
      </c>
      <c r="W111" t="s">
        <v>165</v>
      </c>
      <c r="X111" t="s">
        <v>137</v>
      </c>
      <c r="Y111" t="s">
        <v>288</v>
      </c>
      <c r="AA111" t="s">
        <v>166</v>
      </c>
      <c r="AB111" t="s">
        <v>423</v>
      </c>
      <c r="AC111" t="s">
        <v>46</v>
      </c>
      <c r="AD111" t="s">
        <v>160</v>
      </c>
      <c r="AG111">
        <v>100</v>
      </c>
      <c r="AH111">
        <v>633700</v>
      </c>
      <c r="AI111">
        <v>545071.50967914122</v>
      </c>
      <c r="AJ111">
        <v>17200</v>
      </c>
      <c r="AK111">
        <v>71428.490320858778</v>
      </c>
      <c r="AL111">
        <v>-9335.1198938708931</v>
      </c>
      <c r="AM111">
        <v>1558.7202434624269</v>
      </c>
      <c r="AN111">
        <v>-7776.3996504084662</v>
      </c>
      <c r="AO111">
        <v>79204.889971267243</v>
      </c>
      <c r="AP111" t="s">
        <v>0</v>
      </c>
      <c r="AQ111" t="s">
        <v>143</v>
      </c>
      <c r="AR111" t="s">
        <v>188</v>
      </c>
      <c r="AS111" t="s">
        <v>192</v>
      </c>
      <c r="AT111" t="s">
        <v>189</v>
      </c>
      <c r="AU111" t="s">
        <v>199</v>
      </c>
      <c r="AV111" t="s">
        <v>199</v>
      </c>
      <c r="AW111">
        <v>2712.6925537957159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3537.7894604558601</v>
      </c>
      <c r="BD111">
        <v>0</v>
      </c>
      <c r="BE111">
        <v>0</v>
      </c>
      <c r="BF111">
        <v>85455.37198551881</v>
      </c>
      <c r="BG111">
        <v>637237.78946045588</v>
      </c>
    </row>
    <row r="112" spans="2:59">
      <c r="B112" t="s">
        <v>145</v>
      </c>
      <c r="C112" t="s">
        <v>206</v>
      </c>
      <c r="D112">
        <v>111</v>
      </c>
      <c r="E112">
        <v>111</v>
      </c>
      <c r="F112" t="s">
        <v>64</v>
      </c>
      <c r="G112" t="s">
        <v>309</v>
      </c>
      <c r="H112" t="s">
        <v>93</v>
      </c>
      <c r="I112" t="s">
        <v>94</v>
      </c>
      <c r="J112" t="s">
        <v>95</v>
      </c>
      <c r="K112" t="s">
        <v>92</v>
      </c>
      <c r="L112" t="s">
        <v>160</v>
      </c>
      <c r="M112" t="s">
        <v>160</v>
      </c>
      <c r="N112" t="s">
        <v>79</v>
      </c>
      <c r="O112" t="s">
        <v>77</v>
      </c>
      <c r="P112" t="s">
        <v>207</v>
      </c>
      <c r="R112" t="s">
        <v>0</v>
      </c>
      <c r="S112" t="s">
        <v>91</v>
      </c>
      <c r="T112" t="s">
        <v>98</v>
      </c>
      <c r="U112" t="s">
        <v>422</v>
      </c>
      <c r="V112" t="s">
        <v>321</v>
      </c>
      <c r="W112" t="s">
        <v>165</v>
      </c>
      <c r="X112" t="s">
        <v>137</v>
      </c>
      <c r="Y112" t="s">
        <v>288</v>
      </c>
      <c r="AA112" t="s">
        <v>166</v>
      </c>
      <c r="AB112" t="s">
        <v>289</v>
      </c>
      <c r="AC112" t="s">
        <v>123</v>
      </c>
      <c r="AD112" t="s">
        <v>160</v>
      </c>
      <c r="AG112">
        <v>79</v>
      </c>
      <c r="AH112">
        <v>622283</v>
      </c>
      <c r="AI112">
        <v>497700</v>
      </c>
      <c r="AJ112">
        <v>16669</v>
      </c>
      <c r="AK112">
        <v>107914</v>
      </c>
      <c r="AL112">
        <v>-8891.8645849520108</v>
      </c>
      <c r="AM112">
        <v>941.22078517412592</v>
      </c>
      <c r="AN112">
        <v>-7950.6437997778849</v>
      </c>
      <c r="AO112">
        <v>115864.64379977788</v>
      </c>
      <c r="AP112" t="s">
        <v>0</v>
      </c>
      <c r="AQ112" t="s">
        <v>143</v>
      </c>
      <c r="AR112" t="s">
        <v>188</v>
      </c>
      <c r="AS112" t="s">
        <v>192</v>
      </c>
      <c r="AT112" t="s">
        <v>189</v>
      </c>
      <c r="AU112" t="s">
        <v>199</v>
      </c>
      <c r="AV112" t="s">
        <v>199</v>
      </c>
      <c r="AW112">
        <v>2663.8195683346371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3474.0511895547643</v>
      </c>
      <c r="BD112">
        <v>0</v>
      </c>
      <c r="BE112">
        <v>0</v>
      </c>
      <c r="BF112">
        <v>122002.51455766729</v>
      </c>
      <c r="BG112">
        <v>625757.05118955474</v>
      </c>
    </row>
    <row r="113" spans="2:59">
      <c r="B113" t="s">
        <v>145</v>
      </c>
      <c r="C113" t="s">
        <v>206</v>
      </c>
      <c r="D113">
        <v>111</v>
      </c>
      <c r="E113">
        <v>111</v>
      </c>
      <c r="F113" t="s">
        <v>64</v>
      </c>
      <c r="G113" t="s">
        <v>309</v>
      </c>
      <c r="H113" t="s">
        <v>93</v>
      </c>
      <c r="I113" t="s">
        <v>94</v>
      </c>
      <c r="J113" t="s">
        <v>95</v>
      </c>
      <c r="K113" t="s">
        <v>92</v>
      </c>
      <c r="L113" t="s">
        <v>160</v>
      </c>
      <c r="M113" t="s">
        <v>160</v>
      </c>
      <c r="N113" t="s">
        <v>79</v>
      </c>
      <c r="O113" t="s">
        <v>77</v>
      </c>
      <c r="P113" t="s">
        <v>207</v>
      </c>
      <c r="R113" t="s">
        <v>0</v>
      </c>
      <c r="S113" t="s">
        <v>91</v>
      </c>
      <c r="T113" t="s">
        <v>98</v>
      </c>
      <c r="U113" t="s">
        <v>422</v>
      </c>
      <c r="V113" t="s">
        <v>321</v>
      </c>
      <c r="W113" t="s">
        <v>165</v>
      </c>
      <c r="X113" t="s">
        <v>137</v>
      </c>
      <c r="Y113" t="s">
        <v>288</v>
      </c>
      <c r="AA113" t="s">
        <v>166</v>
      </c>
      <c r="AB113" t="s">
        <v>462</v>
      </c>
      <c r="AC113" t="s">
        <v>48</v>
      </c>
      <c r="AD113" t="s">
        <v>160</v>
      </c>
      <c r="AG113">
        <v>1</v>
      </c>
      <c r="AH113">
        <v>8760</v>
      </c>
      <c r="AI113">
        <v>6709.8094194068999</v>
      </c>
      <c r="AJ113">
        <v>211</v>
      </c>
      <c r="AK113">
        <v>1839.1905805931001</v>
      </c>
      <c r="AL113">
        <v>-73.538666582059463</v>
      </c>
      <c r="AM113">
        <v>81.770693958365783</v>
      </c>
      <c r="AN113">
        <v>8.2320273763063199</v>
      </c>
      <c r="AO113">
        <v>1830.9585532167937</v>
      </c>
      <c r="AP113" t="s">
        <v>0</v>
      </c>
      <c r="AQ113" t="s">
        <v>143</v>
      </c>
      <c r="AR113" t="s">
        <v>188</v>
      </c>
      <c r="AS113" t="s">
        <v>192</v>
      </c>
      <c r="AT113" t="s">
        <v>189</v>
      </c>
      <c r="AU113" t="s">
        <v>199</v>
      </c>
      <c r="AV113" t="s">
        <v>199</v>
      </c>
      <c r="AW113">
        <v>37.499111206013055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48.904900857808641</v>
      </c>
      <c r="BD113">
        <v>0</v>
      </c>
      <c r="BE113">
        <v>0</v>
      </c>
      <c r="BF113">
        <v>1917.3625652806154</v>
      </c>
      <c r="BG113">
        <v>8808.9049008578095</v>
      </c>
    </row>
    <row r="114" spans="2:59">
      <c r="B114" t="s">
        <v>145</v>
      </c>
      <c r="C114" t="s">
        <v>206</v>
      </c>
      <c r="D114">
        <v>111</v>
      </c>
      <c r="E114">
        <v>111</v>
      </c>
      <c r="F114" t="s">
        <v>64</v>
      </c>
      <c r="G114" t="s">
        <v>309</v>
      </c>
      <c r="H114" t="s">
        <v>93</v>
      </c>
      <c r="I114" t="s">
        <v>94</v>
      </c>
      <c r="J114" t="s">
        <v>95</v>
      </c>
      <c r="K114" t="s">
        <v>92</v>
      </c>
      <c r="L114" t="s">
        <v>160</v>
      </c>
      <c r="M114" t="s">
        <v>160</v>
      </c>
      <c r="N114" t="s">
        <v>79</v>
      </c>
      <c r="O114" t="s">
        <v>77</v>
      </c>
      <c r="P114" t="s">
        <v>207</v>
      </c>
      <c r="R114" t="s">
        <v>0</v>
      </c>
      <c r="S114" t="s">
        <v>88</v>
      </c>
      <c r="T114" t="s">
        <v>89</v>
      </c>
      <c r="U114" t="s">
        <v>281</v>
      </c>
      <c r="V114" t="s">
        <v>321</v>
      </c>
      <c r="W114" t="s">
        <v>165</v>
      </c>
      <c r="X114" t="s">
        <v>136</v>
      </c>
      <c r="Y114" t="s">
        <v>313</v>
      </c>
      <c r="AA114" t="s">
        <v>166</v>
      </c>
      <c r="AB114" t="s">
        <v>463</v>
      </c>
      <c r="AC114" t="s">
        <v>60</v>
      </c>
      <c r="AD114" t="s">
        <v>160</v>
      </c>
      <c r="AG114">
        <v>50</v>
      </c>
      <c r="AH114">
        <v>232200</v>
      </c>
      <c r="AI114">
        <v>218645.61403474479</v>
      </c>
      <c r="AJ114">
        <v>2600</v>
      </c>
      <c r="AK114">
        <v>10954.385965255206</v>
      </c>
      <c r="AL114">
        <v>-2027.0815189838936</v>
      </c>
      <c r="AM114">
        <v>441.62823684513751</v>
      </c>
      <c r="AN114">
        <v>-1585.4532821387561</v>
      </c>
      <c r="AO114">
        <v>12539.839247393962</v>
      </c>
      <c r="AP114" t="s">
        <v>0</v>
      </c>
      <c r="AQ114" t="s">
        <v>143</v>
      </c>
      <c r="AR114" t="s">
        <v>188</v>
      </c>
      <c r="AS114" t="s">
        <v>192</v>
      </c>
      <c r="AT114" t="s">
        <v>189</v>
      </c>
      <c r="AU114" t="s">
        <v>199</v>
      </c>
      <c r="AV114" t="s">
        <v>199</v>
      </c>
      <c r="AW114">
        <v>993.9832901867843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1296.3148378062976</v>
      </c>
      <c r="BD114">
        <v>0</v>
      </c>
      <c r="BE114">
        <v>0</v>
      </c>
      <c r="BF114">
        <v>14830.137375387045</v>
      </c>
      <c r="BG114">
        <v>233496.31483780631</v>
      </c>
    </row>
    <row r="115" spans="2:59">
      <c r="B115" t="s">
        <v>145</v>
      </c>
      <c r="C115" t="s">
        <v>206</v>
      </c>
      <c r="D115">
        <v>111</v>
      </c>
      <c r="E115">
        <v>111</v>
      </c>
      <c r="F115" t="s">
        <v>64</v>
      </c>
      <c r="G115" t="s">
        <v>309</v>
      </c>
      <c r="H115" t="s">
        <v>93</v>
      </c>
      <c r="I115" t="s">
        <v>94</v>
      </c>
      <c r="J115" t="s">
        <v>95</v>
      </c>
      <c r="K115" t="s">
        <v>92</v>
      </c>
      <c r="L115" t="s">
        <v>160</v>
      </c>
      <c r="M115" t="s">
        <v>160</v>
      </c>
      <c r="N115" t="s">
        <v>79</v>
      </c>
      <c r="O115" t="s">
        <v>77</v>
      </c>
      <c r="P115" t="s">
        <v>207</v>
      </c>
      <c r="R115" t="s">
        <v>0</v>
      </c>
      <c r="S115" t="s">
        <v>88</v>
      </c>
      <c r="T115" t="s">
        <v>90</v>
      </c>
      <c r="U115" t="s">
        <v>281</v>
      </c>
      <c r="V115" t="s">
        <v>321</v>
      </c>
      <c r="W115" t="s">
        <v>165</v>
      </c>
      <c r="X115" t="s">
        <v>136</v>
      </c>
      <c r="Y115" t="s">
        <v>288</v>
      </c>
      <c r="AA115" t="s">
        <v>166</v>
      </c>
      <c r="AB115" t="s">
        <v>319</v>
      </c>
      <c r="AC115" t="s">
        <v>168</v>
      </c>
      <c r="AD115" t="s">
        <v>160</v>
      </c>
      <c r="AG115">
        <v>30</v>
      </c>
      <c r="AH115">
        <v>432930</v>
      </c>
      <c r="AI115">
        <v>246000</v>
      </c>
      <c r="AJ115">
        <v>9510</v>
      </c>
      <c r="AK115">
        <v>177420</v>
      </c>
      <c r="AL115">
        <v>-2280.6862871294361</v>
      </c>
      <c r="AM115">
        <v>496.87960466766958</v>
      </c>
      <c r="AN115">
        <v>-1783.8066824617665</v>
      </c>
      <c r="AO115">
        <v>179203.80668246176</v>
      </c>
      <c r="AP115" t="s">
        <v>0</v>
      </c>
      <c r="AQ115" t="s">
        <v>143</v>
      </c>
      <c r="AR115" t="s">
        <v>188</v>
      </c>
      <c r="AS115" t="s">
        <v>192</v>
      </c>
      <c r="AT115" t="s">
        <v>189</v>
      </c>
      <c r="AU115" t="s">
        <v>199</v>
      </c>
      <c r="AV115" t="s">
        <v>199</v>
      </c>
      <c r="AW115">
        <v>1853.2523075821041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2416.9404941062894</v>
      </c>
      <c r="BD115">
        <v>0</v>
      </c>
      <c r="BE115">
        <v>0</v>
      </c>
      <c r="BF115">
        <v>183473.99948415015</v>
      </c>
      <c r="BG115">
        <v>435346.94049410627</v>
      </c>
    </row>
    <row r="116" spans="2:59">
      <c r="B116" t="s">
        <v>145</v>
      </c>
      <c r="C116" t="s">
        <v>206</v>
      </c>
      <c r="D116">
        <v>158</v>
      </c>
      <c r="E116">
        <v>158</v>
      </c>
      <c r="F116" t="s">
        <v>109</v>
      </c>
      <c r="G116" t="s">
        <v>344</v>
      </c>
      <c r="H116" t="s">
        <v>93</v>
      </c>
      <c r="I116" t="s">
        <v>94</v>
      </c>
      <c r="J116" t="s">
        <v>117</v>
      </c>
      <c r="K116" t="s">
        <v>92</v>
      </c>
      <c r="L116" t="s">
        <v>160</v>
      </c>
      <c r="M116" t="s">
        <v>160</v>
      </c>
      <c r="N116" t="s">
        <v>76</v>
      </c>
      <c r="O116" t="s">
        <v>76</v>
      </c>
      <c r="R116" t="s">
        <v>75</v>
      </c>
      <c r="S116" t="s">
        <v>62</v>
      </c>
      <c r="T116" t="s">
        <v>62</v>
      </c>
      <c r="U116" t="s">
        <v>460</v>
      </c>
      <c r="V116" t="s">
        <v>282</v>
      </c>
      <c r="W116" t="s">
        <v>165</v>
      </c>
      <c r="X116" t="s">
        <v>461</v>
      </c>
      <c r="Y116" t="s">
        <v>83</v>
      </c>
      <c r="AA116" t="s">
        <v>83</v>
      </c>
      <c r="AC116" t="s">
        <v>62</v>
      </c>
      <c r="AD116" t="s">
        <v>160</v>
      </c>
      <c r="AG116">
        <v>0</v>
      </c>
      <c r="AH116">
        <v>1166932.7999999998</v>
      </c>
      <c r="AI116">
        <v>1030243.5550854593</v>
      </c>
      <c r="AJ116">
        <v>35007.983999999997</v>
      </c>
      <c r="AK116">
        <v>101681.26091454056</v>
      </c>
      <c r="AL116">
        <v>0</v>
      </c>
      <c r="AM116">
        <v>9359.1178539125303</v>
      </c>
      <c r="AN116">
        <v>9359.1178539125303</v>
      </c>
      <c r="AO116">
        <v>92322.143060628034</v>
      </c>
      <c r="AP116" t="s">
        <v>62</v>
      </c>
      <c r="AQ116" t="s">
        <v>143</v>
      </c>
      <c r="AR116" t="s">
        <v>188</v>
      </c>
      <c r="AS116" t="s">
        <v>192</v>
      </c>
      <c r="AT116" t="s">
        <v>189</v>
      </c>
      <c r="AU116" t="s">
        <v>198</v>
      </c>
      <c r="AV116" t="s">
        <v>203</v>
      </c>
      <c r="AW116">
        <v>4995.3131092630347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1677.989795681546</v>
      </c>
      <c r="BD116">
        <v>0</v>
      </c>
      <c r="BE116">
        <v>0</v>
      </c>
      <c r="BF116">
        <v>98995.44596557261</v>
      </c>
      <c r="BG116">
        <v>1168610.7897956814</v>
      </c>
    </row>
    <row r="117" spans="2:59">
      <c r="B117" t="s">
        <v>145</v>
      </c>
      <c r="C117" t="s">
        <v>206</v>
      </c>
      <c r="D117">
        <v>195</v>
      </c>
      <c r="E117">
        <v>195</v>
      </c>
      <c r="F117" t="s">
        <v>118</v>
      </c>
      <c r="G117" t="s">
        <v>464</v>
      </c>
      <c r="H117" t="s">
        <v>93</v>
      </c>
      <c r="I117" t="s">
        <v>94</v>
      </c>
      <c r="J117" t="s">
        <v>95</v>
      </c>
      <c r="K117" t="s">
        <v>92</v>
      </c>
      <c r="L117" t="s">
        <v>160</v>
      </c>
      <c r="M117" t="s">
        <v>160</v>
      </c>
      <c r="N117" t="s">
        <v>79</v>
      </c>
      <c r="O117" t="s">
        <v>77</v>
      </c>
      <c r="P117" t="s">
        <v>207</v>
      </c>
      <c r="R117" t="s">
        <v>0</v>
      </c>
      <c r="S117" t="s">
        <v>121</v>
      </c>
      <c r="T117" t="s">
        <v>30</v>
      </c>
      <c r="U117" t="s">
        <v>465</v>
      </c>
      <c r="V117" t="s">
        <v>321</v>
      </c>
      <c r="W117" t="s">
        <v>165</v>
      </c>
      <c r="X117" t="s">
        <v>135</v>
      </c>
      <c r="Y117" t="s">
        <v>313</v>
      </c>
      <c r="AA117" t="s">
        <v>166</v>
      </c>
      <c r="AB117" t="s">
        <v>466</v>
      </c>
      <c r="AC117" t="s">
        <v>248</v>
      </c>
      <c r="AD117" t="s">
        <v>160</v>
      </c>
      <c r="AG117">
        <v>16</v>
      </c>
      <c r="AH117">
        <v>167440</v>
      </c>
      <c r="AI117">
        <v>140475.8796598363</v>
      </c>
      <c r="AJ117">
        <v>3616</v>
      </c>
      <c r="AK117">
        <v>23348.120340163703</v>
      </c>
      <c r="AL117">
        <v>-3112.7429263320973</v>
      </c>
      <c r="AM117">
        <v>608.84174324838295</v>
      </c>
      <c r="AN117">
        <v>-2503.9011830837144</v>
      </c>
      <c r="AO117">
        <v>25852.021523247418</v>
      </c>
      <c r="AP117" t="s">
        <v>0</v>
      </c>
      <c r="AQ117" t="s">
        <v>143</v>
      </c>
      <c r="AR117" t="s">
        <v>188</v>
      </c>
      <c r="AS117" t="s">
        <v>192</v>
      </c>
      <c r="AT117" t="s">
        <v>189</v>
      </c>
      <c r="AU117" t="s">
        <v>199</v>
      </c>
      <c r="AV117" t="s">
        <v>200</v>
      </c>
      <c r="AW117">
        <v>716.76383337155539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1420.9935158259927</v>
      </c>
      <c r="BD117">
        <v>0</v>
      </c>
      <c r="BE117">
        <v>0</v>
      </c>
      <c r="BF117">
        <v>27989.778872444967</v>
      </c>
      <c r="BG117">
        <v>168860.99351582601</v>
      </c>
    </row>
    <row r="118" spans="2:59">
      <c r="B118" t="s">
        <v>145</v>
      </c>
      <c r="C118" t="s">
        <v>206</v>
      </c>
      <c r="D118">
        <v>195</v>
      </c>
      <c r="E118">
        <v>195</v>
      </c>
      <c r="F118" t="s">
        <v>118</v>
      </c>
      <c r="G118" t="s">
        <v>464</v>
      </c>
      <c r="H118" t="s">
        <v>93</v>
      </c>
      <c r="I118" t="s">
        <v>94</v>
      </c>
      <c r="J118" t="s">
        <v>95</v>
      </c>
      <c r="K118" t="s">
        <v>92</v>
      </c>
      <c r="L118" t="s">
        <v>160</v>
      </c>
      <c r="M118" t="s">
        <v>160</v>
      </c>
      <c r="N118" t="s">
        <v>79</v>
      </c>
      <c r="O118" t="s">
        <v>77</v>
      </c>
      <c r="P118" t="s">
        <v>207</v>
      </c>
      <c r="R118" t="s">
        <v>0</v>
      </c>
      <c r="S118" t="s">
        <v>121</v>
      </c>
      <c r="T118" t="s">
        <v>81</v>
      </c>
      <c r="U118" t="s">
        <v>467</v>
      </c>
      <c r="V118" t="s">
        <v>321</v>
      </c>
      <c r="W118" t="s">
        <v>165</v>
      </c>
      <c r="X118" t="s">
        <v>135</v>
      </c>
      <c r="Y118" t="s">
        <v>311</v>
      </c>
      <c r="AA118" t="s">
        <v>166</v>
      </c>
      <c r="AB118" t="s">
        <v>468</v>
      </c>
      <c r="AC118" t="s">
        <v>33</v>
      </c>
      <c r="AD118" t="s">
        <v>160</v>
      </c>
      <c r="AG118">
        <v>4</v>
      </c>
      <c r="AH118">
        <v>52900</v>
      </c>
      <c r="AI118">
        <v>62742.600295698612</v>
      </c>
      <c r="AJ118">
        <v>1244</v>
      </c>
      <c r="AK118">
        <v>-11086.600295698612</v>
      </c>
      <c r="AL118">
        <v>1049.5598439627472</v>
      </c>
      <c r="AM118">
        <v>-345.06401375515577</v>
      </c>
      <c r="AN118">
        <v>704.49583020759144</v>
      </c>
      <c r="AO118">
        <v>-11791.096125906204</v>
      </c>
      <c r="AP118" t="s">
        <v>0</v>
      </c>
      <c r="AQ118" t="s">
        <v>143</v>
      </c>
      <c r="AR118" t="s">
        <v>188</v>
      </c>
      <c r="AS118" t="s">
        <v>192</v>
      </c>
      <c r="AT118" t="s">
        <v>189</v>
      </c>
      <c r="AU118" t="s">
        <v>199</v>
      </c>
      <c r="AV118" t="s">
        <v>200</v>
      </c>
      <c r="AW118">
        <v>226.45011219156285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448.94025912084942</v>
      </c>
      <c r="BD118">
        <v>0</v>
      </c>
      <c r="BE118">
        <v>0</v>
      </c>
      <c r="BF118">
        <v>-11115.705754593791</v>
      </c>
      <c r="BG118">
        <v>53348.940259120849</v>
      </c>
    </row>
    <row r="119" spans="2:59">
      <c r="B119" t="s">
        <v>145</v>
      </c>
      <c r="C119" t="s">
        <v>206</v>
      </c>
      <c r="D119">
        <v>195</v>
      </c>
      <c r="E119">
        <v>195</v>
      </c>
      <c r="F119" t="s">
        <v>118</v>
      </c>
      <c r="G119" t="s">
        <v>464</v>
      </c>
      <c r="H119" t="s">
        <v>93</v>
      </c>
      <c r="I119" t="s">
        <v>94</v>
      </c>
      <c r="J119" t="s">
        <v>95</v>
      </c>
      <c r="K119" t="s">
        <v>92</v>
      </c>
      <c r="L119" t="s">
        <v>160</v>
      </c>
      <c r="M119" t="s">
        <v>160</v>
      </c>
      <c r="N119" t="s">
        <v>79</v>
      </c>
      <c r="O119" t="s">
        <v>77</v>
      </c>
      <c r="P119" t="s">
        <v>207</v>
      </c>
      <c r="R119" t="s">
        <v>0</v>
      </c>
      <c r="S119" t="s">
        <v>121</v>
      </c>
      <c r="T119" t="s">
        <v>87</v>
      </c>
      <c r="U119" t="s">
        <v>467</v>
      </c>
      <c r="V119" t="s">
        <v>321</v>
      </c>
      <c r="W119" t="s">
        <v>165</v>
      </c>
      <c r="X119" t="s">
        <v>135</v>
      </c>
      <c r="Y119" t="s">
        <v>313</v>
      </c>
      <c r="AA119" t="s">
        <v>166</v>
      </c>
      <c r="AB119" t="s">
        <v>469</v>
      </c>
      <c r="AC119" t="s">
        <v>32</v>
      </c>
      <c r="AD119" t="s">
        <v>160</v>
      </c>
      <c r="AG119">
        <v>27</v>
      </c>
      <c r="AH119">
        <v>608391</v>
      </c>
      <c r="AI119">
        <v>525344.04919318436</v>
      </c>
      <c r="AJ119">
        <v>12960</v>
      </c>
      <c r="AK119">
        <v>70086.950806815643</v>
      </c>
      <c r="AL119">
        <v>4713.304005757509</v>
      </c>
      <c r="AM119">
        <v>897.62989658333481</v>
      </c>
      <c r="AN119">
        <v>5610.9339023408438</v>
      </c>
      <c r="AO119">
        <v>64476.016904474796</v>
      </c>
      <c r="AP119" t="s">
        <v>0</v>
      </c>
      <c r="AQ119" t="s">
        <v>143</v>
      </c>
      <c r="AR119" t="s">
        <v>188</v>
      </c>
      <c r="AS119" t="s">
        <v>192</v>
      </c>
      <c r="AT119" t="s">
        <v>189</v>
      </c>
      <c r="AU119" t="s">
        <v>199</v>
      </c>
      <c r="AV119" t="s">
        <v>200</v>
      </c>
      <c r="AW119">
        <v>2604.3517997417221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5163.1609298070443</v>
      </c>
      <c r="BD119">
        <v>0</v>
      </c>
      <c r="BE119">
        <v>0</v>
      </c>
      <c r="BF119">
        <v>72243.529634023565</v>
      </c>
      <c r="BG119">
        <v>613554.160929807</v>
      </c>
    </row>
    <row r="120" spans="2:59">
      <c r="B120" t="s">
        <v>145</v>
      </c>
      <c r="C120" t="s">
        <v>206</v>
      </c>
      <c r="D120">
        <v>195</v>
      </c>
      <c r="E120">
        <v>195</v>
      </c>
      <c r="F120" t="s">
        <v>118</v>
      </c>
      <c r="G120" t="s">
        <v>464</v>
      </c>
      <c r="H120" t="s">
        <v>93</v>
      </c>
      <c r="I120" t="s">
        <v>94</v>
      </c>
      <c r="J120" t="s">
        <v>95</v>
      </c>
      <c r="K120" t="s">
        <v>92</v>
      </c>
      <c r="L120" t="s">
        <v>160</v>
      </c>
      <c r="M120" t="s">
        <v>160</v>
      </c>
      <c r="N120" t="s">
        <v>79</v>
      </c>
      <c r="O120" t="s">
        <v>77</v>
      </c>
      <c r="P120" t="s">
        <v>207</v>
      </c>
      <c r="R120" t="s">
        <v>0</v>
      </c>
      <c r="S120" t="s">
        <v>91</v>
      </c>
      <c r="T120" t="s">
        <v>97</v>
      </c>
      <c r="U120" t="s">
        <v>422</v>
      </c>
      <c r="V120" t="s">
        <v>321</v>
      </c>
      <c r="W120" t="s">
        <v>165</v>
      </c>
      <c r="X120" t="s">
        <v>137</v>
      </c>
      <c r="Y120" t="s">
        <v>288</v>
      </c>
      <c r="AA120" t="s">
        <v>166</v>
      </c>
      <c r="AB120" t="s">
        <v>423</v>
      </c>
      <c r="AC120" t="s">
        <v>47</v>
      </c>
      <c r="AD120" t="s">
        <v>160</v>
      </c>
      <c r="AG120">
        <v>150</v>
      </c>
      <c r="AH120">
        <v>1055550</v>
      </c>
      <c r="AI120">
        <v>876254.41643694264</v>
      </c>
      <c r="AJ120">
        <v>25800</v>
      </c>
      <c r="AK120">
        <v>153495.58356305736</v>
      </c>
      <c r="AL120">
        <v>-15579.441533614421</v>
      </c>
      <c r="AM120">
        <v>1769.8900326320581</v>
      </c>
      <c r="AN120">
        <v>-13809.551500982363</v>
      </c>
      <c r="AO120">
        <v>167305.13506403973</v>
      </c>
      <c r="AP120" t="s">
        <v>0</v>
      </c>
      <c r="AQ120" t="s">
        <v>143</v>
      </c>
      <c r="AR120" t="s">
        <v>188</v>
      </c>
      <c r="AS120" t="s">
        <v>192</v>
      </c>
      <c r="AT120" t="s">
        <v>189</v>
      </c>
      <c r="AU120" t="s">
        <v>199</v>
      </c>
      <c r="AV120" t="s">
        <v>200</v>
      </c>
      <c r="AW120">
        <v>4518.5144787108538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8958.0130532138483</v>
      </c>
      <c r="BD120">
        <v>0</v>
      </c>
      <c r="BE120">
        <v>0</v>
      </c>
      <c r="BF120">
        <v>180781.66259596444</v>
      </c>
      <c r="BG120">
        <v>1064508.0130532139</v>
      </c>
    </row>
    <row r="121" spans="2:59">
      <c r="B121" t="s">
        <v>145</v>
      </c>
      <c r="C121" t="s">
        <v>206</v>
      </c>
      <c r="D121">
        <v>195</v>
      </c>
      <c r="E121">
        <v>195</v>
      </c>
      <c r="F121" t="s">
        <v>118</v>
      </c>
      <c r="G121" t="s">
        <v>464</v>
      </c>
      <c r="H121" t="s">
        <v>93</v>
      </c>
      <c r="I121" t="s">
        <v>94</v>
      </c>
      <c r="J121" t="s">
        <v>95</v>
      </c>
      <c r="K121" t="s">
        <v>92</v>
      </c>
      <c r="L121" t="s">
        <v>160</v>
      </c>
      <c r="M121" t="s">
        <v>160</v>
      </c>
      <c r="N121" t="s">
        <v>79</v>
      </c>
      <c r="O121" t="s">
        <v>77</v>
      </c>
      <c r="P121" t="s">
        <v>207</v>
      </c>
      <c r="R121" t="s">
        <v>0</v>
      </c>
      <c r="S121" t="s">
        <v>91</v>
      </c>
      <c r="T121" t="s">
        <v>98</v>
      </c>
      <c r="U121" t="s">
        <v>422</v>
      </c>
      <c r="V121" t="s">
        <v>321</v>
      </c>
      <c r="W121" t="s">
        <v>165</v>
      </c>
      <c r="X121" t="s">
        <v>137</v>
      </c>
      <c r="Y121" t="s">
        <v>288</v>
      </c>
      <c r="AA121" t="s">
        <v>166</v>
      </c>
      <c r="AB121" t="s">
        <v>289</v>
      </c>
      <c r="AC121" t="s">
        <v>123</v>
      </c>
      <c r="AD121" t="s">
        <v>160</v>
      </c>
      <c r="AG121">
        <v>18</v>
      </c>
      <c r="AH121">
        <v>166662</v>
      </c>
      <c r="AI121">
        <v>113400</v>
      </c>
      <c r="AJ121">
        <v>3798</v>
      </c>
      <c r="AK121">
        <v>49464</v>
      </c>
      <c r="AL121">
        <v>-1213.161041697181</v>
      </c>
      <c r="AM121">
        <v>604.71050275076266</v>
      </c>
      <c r="AN121">
        <v>-608.45053894641831</v>
      </c>
      <c r="AO121">
        <v>50072.450538946418</v>
      </c>
      <c r="AP121" t="s">
        <v>0</v>
      </c>
      <c r="AQ121" t="s">
        <v>143</v>
      </c>
      <c r="AR121" t="s">
        <v>188</v>
      </c>
      <c r="AS121" t="s">
        <v>192</v>
      </c>
      <c r="AT121" t="s">
        <v>189</v>
      </c>
      <c r="AU121" t="s">
        <v>199</v>
      </c>
      <c r="AV121" t="s">
        <v>200</v>
      </c>
      <c r="AW121">
        <v>713.43343285577021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1414.3909539810775</v>
      </c>
      <c r="BD121">
        <v>0</v>
      </c>
      <c r="BE121">
        <v>0</v>
      </c>
      <c r="BF121">
        <v>52200.274925783262</v>
      </c>
      <c r="BG121">
        <v>168076.39095398108</v>
      </c>
    </row>
    <row r="122" spans="2:59">
      <c r="B122" t="s">
        <v>145</v>
      </c>
      <c r="C122" t="s">
        <v>206</v>
      </c>
      <c r="D122">
        <v>195</v>
      </c>
      <c r="E122">
        <v>195</v>
      </c>
      <c r="F122" t="s">
        <v>118</v>
      </c>
      <c r="G122" t="s">
        <v>464</v>
      </c>
      <c r="H122" t="s">
        <v>93</v>
      </c>
      <c r="I122" t="s">
        <v>94</v>
      </c>
      <c r="J122" t="s">
        <v>95</v>
      </c>
      <c r="K122" t="s">
        <v>92</v>
      </c>
      <c r="L122" t="s">
        <v>160</v>
      </c>
      <c r="M122" t="s">
        <v>160</v>
      </c>
      <c r="N122" t="s">
        <v>79</v>
      </c>
      <c r="O122" t="s">
        <v>77</v>
      </c>
      <c r="P122" t="s">
        <v>207</v>
      </c>
      <c r="R122" t="s">
        <v>0</v>
      </c>
      <c r="S122" t="s">
        <v>91</v>
      </c>
      <c r="T122" t="s">
        <v>98</v>
      </c>
      <c r="U122" t="s">
        <v>422</v>
      </c>
      <c r="V122" t="s">
        <v>321</v>
      </c>
      <c r="W122" t="s">
        <v>165</v>
      </c>
      <c r="X122" t="s">
        <v>137</v>
      </c>
      <c r="Y122" t="s">
        <v>288</v>
      </c>
      <c r="AA122" t="s">
        <v>166</v>
      </c>
      <c r="AB122" t="s">
        <v>462</v>
      </c>
      <c r="AC122" t="s">
        <v>48</v>
      </c>
      <c r="AD122" t="s">
        <v>160</v>
      </c>
      <c r="AG122">
        <v>12</v>
      </c>
      <c r="AH122">
        <v>126612</v>
      </c>
      <c r="AI122">
        <v>96949.328995606629</v>
      </c>
      <c r="AJ122">
        <v>2532</v>
      </c>
      <c r="AK122">
        <v>27130.671004393371</v>
      </c>
      <c r="AL122">
        <v>-1303.0977959541772</v>
      </c>
      <c r="AM122">
        <v>-295.84500854544603</v>
      </c>
      <c r="AN122">
        <v>-1598.9428044996232</v>
      </c>
      <c r="AO122">
        <v>28729.613808892991</v>
      </c>
      <c r="AP122" t="s">
        <v>0</v>
      </c>
      <c r="AQ122" t="s">
        <v>143</v>
      </c>
      <c r="AR122" t="s">
        <v>188</v>
      </c>
      <c r="AS122" t="s">
        <v>192</v>
      </c>
      <c r="AT122" t="s">
        <v>189</v>
      </c>
      <c r="AU122" t="s">
        <v>199</v>
      </c>
      <c r="AV122" t="s">
        <v>200</v>
      </c>
      <c r="AW122">
        <v>541.99057854060788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1074.503290884858</v>
      </c>
      <c r="BD122">
        <v>0</v>
      </c>
      <c r="BE122">
        <v>0</v>
      </c>
      <c r="BF122">
        <v>30346.107678318458</v>
      </c>
      <c r="BG122">
        <v>127686.50329088485</v>
      </c>
    </row>
    <row r="123" spans="2:59">
      <c r="B123" t="s">
        <v>145</v>
      </c>
      <c r="C123" t="s">
        <v>206</v>
      </c>
      <c r="D123">
        <v>195</v>
      </c>
      <c r="E123">
        <v>195</v>
      </c>
      <c r="F123" t="s">
        <v>118</v>
      </c>
      <c r="G123" t="s">
        <v>464</v>
      </c>
      <c r="H123" t="s">
        <v>93</v>
      </c>
      <c r="I123" t="s">
        <v>94</v>
      </c>
      <c r="J123" t="s">
        <v>95</v>
      </c>
      <c r="K123" t="s">
        <v>92</v>
      </c>
      <c r="L123" t="s">
        <v>160</v>
      </c>
      <c r="M123" t="s">
        <v>160</v>
      </c>
      <c r="N123" t="s">
        <v>79</v>
      </c>
      <c r="O123" t="s">
        <v>77</v>
      </c>
      <c r="P123" t="s">
        <v>207</v>
      </c>
      <c r="R123" t="s">
        <v>0</v>
      </c>
      <c r="S123" t="s">
        <v>88</v>
      </c>
      <c r="T123" t="s">
        <v>89</v>
      </c>
      <c r="U123" t="s">
        <v>281</v>
      </c>
      <c r="V123" t="s">
        <v>321</v>
      </c>
      <c r="W123" t="s">
        <v>165</v>
      </c>
      <c r="X123" t="s">
        <v>136</v>
      </c>
      <c r="Y123" t="s">
        <v>313</v>
      </c>
      <c r="AA123" t="s">
        <v>166</v>
      </c>
      <c r="AB123" t="s">
        <v>463</v>
      </c>
      <c r="AC123" t="s">
        <v>60</v>
      </c>
      <c r="AD123" t="s">
        <v>160</v>
      </c>
      <c r="AG123">
        <v>143</v>
      </c>
      <c r="AH123">
        <v>613470</v>
      </c>
      <c r="AI123">
        <v>625326.45613936998</v>
      </c>
      <c r="AJ123">
        <v>7436</v>
      </c>
      <c r="AK123">
        <v>-19292.456139369984</v>
      </c>
      <c r="AL123">
        <v>-6334.4647767251445</v>
      </c>
      <c r="AM123">
        <v>964.13528187242628</v>
      </c>
      <c r="AN123">
        <v>-5370.3294948527182</v>
      </c>
      <c r="AO123">
        <v>-13922.126644517266</v>
      </c>
      <c r="AP123" t="s">
        <v>0</v>
      </c>
      <c r="AQ123" t="s">
        <v>143</v>
      </c>
      <c r="AR123" t="s">
        <v>188</v>
      </c>
      <c r="AS123" t="s">
        <v>192</v>
      </c>
      <c r="AT123" t="s">
        <v>189</v>
      </c>
      <c r="AU123" t="s">
        <v>199</v>
      </c>
      <c r="AV123" t="s">
        <v>200</v>
      </c>
      <c r="AW123">
        <v>2626.0935789443865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5206.264286632656</v>
      </c>
      <c r="BD123">
        <v>0</v>
      </c>
      <c r="BE123">
        <v>0</v>
      </c>
      <c r="BF123">
        <v>-6089.7687789402235</v>
      </c>
      <c r="BG123">
        <v>618676.26428663265</v>
      </c>
    </row>
    <row r="124" spans="2:59">
      <c r="B124" t="s">
        <v>145</v>
      </c>
      <c r="C124" t="s">
        <v>206</v>
      </c>
      <c r="D124">
        <v>195</v>
      </c>
      <c r="E124">
        <v>195</v>
      </c>
      <c r="F124" t="s">
        <v>118</v>
      </c>
      <c r="G124" t="s">
        <v>464</v>
      </c>
      <c r="H124" t="s">
        <v>93</v>
      </c>
      <c r="I124" t="s">
        <v>94</v>
      </c>
      <c r="J124" t="s">
        <v>95</v>
      </c>
      <c r="K124" t="s">
        <v>92</v>
      </c>
      <c r="L124" t="s">
        <v>160</v>
      </c>
      <c r="M124" t="s">
        <v>160</v>
      </c>
      <c r="N124" t="s">
        <v>79</v>
      </c>
      <c r="O124" t="s">
        <v>77</v>
      </c>
      <c r="P124" t="s">
        <v>207</v>
      </c>
      <c r="R124" t="s">
        <v>0</v>
      </c>
      <c r="S124" t="s">
        <v>88</v>
      </c>
      <c r="T124" t="s">
        <v>89</v>
      </c>
      <c r="U124" t="s">
        <v>281</v>
      </c>
      <c r="V124" t="s">
        <v>321</v>
      </c>
      <c r="W124" t="s">
        <v>165</v>
      </c>
      <c r="X124" t="s">
        <v>136</v>
      </c>
      <c r="Y124" t="s">
        <v>313</v>
      </c>
      <c r="AA124" t="s">
        <v>166</v>
      </c>
      <c r="AB124" t="s">
        <v>315</v>
      </c>
      <c r="AC124" t="s">
        <v>36</v>
      </c>
      <c r="AD124" t="s">
        <v>160</v>
      </c>
      <c r="AG124">
        <v>145</v>
      </c>
      <c r="AH124">
        <v>727030</v>
      </c>
      <c r="AI124">
        <v>690966.09045418992</v>
      </c>
      <c r="AJ124">
        <v>7540</v>
      </c>
      <c r="AK124">
        <v>28523.909545810078</v>
      </c>
      <c r="AL124">
        <v>-6645.9966684175233</v>
      </c>
      <c r="AM124">
        <v>1263.1686368970495</v>
      </c>
      <c r="AN124">
        <v>-5382.8280315204738</v>
      </c>
      <c r="AO124">
        <v>33906.737577330554</v>
      </c>
      <c r="AP124" t="s">
        <v>0</v>
      </c>
      <c r="AQ124" t="s">
        <v>143</v>
      </c>
      <c r="AR124" t="s">
        <v>188</v>
      </c>
      <c r="AS124" t="s">
        <v>192</v>
      </c>
      <c r="AT124" t="s">
        <v>189</v>
      </c>
      <c r="AU124" t="s">
        <v>199</v>
      </c>
      <c r="AV124" t="s">
        <v>200</v>
      </c>
      <c r="AW124">
        <v>3112.2121940762181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6170.0006916565426</v>
      </c>
      <c r="BD124">
        <v>0</v>
      </c>
      <c r="BE124">
        <v>0</v>
      </c>
      <c r="BF124">
        <v>43188.950463063309</v>
      </c>
      <c r="BG124">
        <v>733200.00069165649</v>
      </c>
    </row>
    <row r="125" spans="2:59">
      <c r="B125" t="s">
        <v>145</v>
      </c>
      <c r="C125" t="s">
        <v>206</v>
      </c>
      <c r="D125">
        <v>195</v>
      </c>
      <c r="E125">
        <v>195</v>
      </c>
      <c r="F125" t="s">
        <v>118</v>
      </c>
      <c r="G125" t="s">
        <v>464</v>
      </c>
      <c r="H125" t="s">
        <v>93</v>
      </c>
      <c r="I125" t="s">
        <v>94</v>
      </c>
      <c r="J125" t="s">
        <v>95</v>
      </c>
      <c r="K125" t="s">
        <v>92</v>
      </c>
      <c r="L125" t="s">
        <v>160</v>
      </c>
      <c r="M125" t="s">
        <v>160</v>
      </c>
      <c r="N125" t="s">
        <v>79</v>
      </c>
      <c r="O125" t="s">
        <v>77</v>
      </c>
      <c r="P125" t="s">
        <v>207</v>
      </c>
      <c r="R125" t="s">
        <v>0</v>
      </c>
      <c r="S125" t="s">
        <v>88</v>
      </c>
      <c r="T125" t="s">
        <v>89</v>
      </c>
      <c r="U125" t="s">
        <v>281</v>
      </c>
      <c r="V125" t="s">
        <v>321</v>
      </c>
      <c r="W125" t="s">
        <v>165</v>
      </c>
      <c r="X125" t="s">
        <v>136</v>
      </c>
      <c r="Y125" t="s">
        <v>283</v>
      </c>
      <c r="AA125" t="s">
        <v>166</v>
      </c>
      <c r="AB125" t="s">
        <v>470</v>
      </c>
      <c r="AC125" t="s">
        <v>59</v>
      </c>
      <c r="AD125" t="s">
        <v>160</v>
      </c>
      <c r="AG125">
        <v>1</v>
      </c>
      <c r="AH125">
        <v>4978</v>
      </c>
      <c r="AI125">
        <v>4494.8128802895098</v>
      </c>
      <c r="AJ125">
        <v>83</v>
      </c>
      <c r="AK125">
        <v>400.18711971049015</v>
      </c>
      <c r="AL125">
        <v>124.49678087446958</v>
      </c>
      <c r="AM125">
        <v>54.777109968462042</v>
      </c>
      <c r="AN125">
        <v>179.27389084293162</v>
      </c>
      <c r="AO125">
        <v>220.91322886755853</v>
      </c>
      <c r="AP125" t="s">
        <v>0</v>
      </c>
      <c r="AQ125" t="s">
        <v>143</v>
      </c>
      <c r="AR125" t="s">
        <v>188</v>
      </c>
      <c r="AS125" t="s">
        <v>192</v>
      </c>
      <c r="AT125" t="s">
        <v>189</v>
      </c>
      <c r="AU125" t="s">
        <v>199</v>
      </c>
      <c r="AV125" t="s">
        <v>200</v>
      </c>
      <c r="AW125">
        <v>21.309426436476368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42.246211907440234</v>
      </c>
      <c r="BD125">
        <v>0</v>
      </c>
      <c r="BE125">
        <v>0</v>
      </c>
      <c r="BF125">
        <v>284.46886721147513</v>
      </c>
      <c r="BG125">
        <v>5020.2462119074398</v>
      </c>
    </row>
    <row r="126" spans="2:59">
      <c r="B126" t="s">
        <v>145</v>
      </c>
      <c r="C126" t="s">
        <v>206</v>
      </c>
      <c r="D126">
        <v>195</v>
      </c>
      <c r="E126">
        <v>195</v>
      </c>
      <c r="F126" t="s">
        <v>118</v>
      </c>
      <c r="G126" t="s">
        <v>464</v>
      </c>
      <c r="H126" t="s">
        <v>93</v>
      </c>
      <c r="I126" t="s">
        <v>94</v>
      </c>
      <c r="J126" t="s">
        <v>95</v>
      </c>
      <c r="K126" t="s">
        <v>92</v>
      </c>
      <c r="L126" t="s">
        <v>160</v>
      </c>
      <c r="M126" t="s">
        <v>160</v>
      </c>
      <c r="N126" t="s">
        <v>79</v>
      </c>
      <c r="O126" t="s">
        <v>77</v>
      </c>
      <c r="P126" t="s">
        <v>207</v>
      </c>
      <c r="R126" t="s">
        <v>0</v>
      </c>
      <c r="S126" t="s">
        <v>88</v>
      </c>
      <c r="T126" t="s">
        <v>89</v>
      </c>
      <c r="U126" t="s">
        <v>281</v>
      </c>
      <c r="V126" t="s">
        <v>321</v>
      </c>
      <c r="W126" t="s">
        <v>165</v>
      </c>
      <c r="X126" t="s">
        <v>136</v>
      </c>
      <c r="Y126" t="s">
        <v>311</v>
      </c>
      <c r="AA126" t="s">
        <v>166</v>
      </c>
      <c r="AB126" t="s">
        <v>327</v>
      </c>
      <c r="AC126" t="s">
        <v>61</v>
      </c>
      <c r="AD126" t="s">
        <v>160</v>
      </c>
      <c r="AG126">
        <v>132</v>
      </c>
      <c r="AH126">
        <v>630168</v>
      </c>
      <c r="AI126">
        <v>627629.97962955828</v>
      </c>
      <c r="AJ126">
        <v>13332</v>
      </c>
      <c r="AK126">
        <v>-10793.979629558278</v>
      </c>
      <c r="AL126">
        <v>-6141.3046103515871</v>
      </c>
      <c r="AM126">
        <v>1271.3874522934884</v>
      </c>
      <c r="AN126">
        <v>-4869.9171580580987</v>
      </c>
      <c r="AO126">
        <v>-5924.0624715001759</v>
      </c>
      <c r="AP126" t="s">
        <v>0</v>
      </c>
      <c r="AQ126" t="s">
        <v>143</v>
      </c>
      <c r="AR126" t="s">
        <v>188</v>
      </c>
      <c r="AS126" t="s">
        <v>192</v>
      </c>
      <c r="AT126" t="s">
        <v>189</v>
      </c>
      <c r="AU126" t="s">
        <v>199</v>
      </c>
      <c r="AV126" t="s">
        <v>200</v>
      </c>
      <c r="AW126">
        <v>2697.5730491405061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5347.9732553812364</v>
      </c>
      <c r="BD126">
        <v>0</v>
      </c>
      <c r="BE126">
        <v>0</v>
      </c>
      <c r="BF126">
        <v>2121.4838330215666</v>
      </c>
      <c r="BG126">
        <v>635515.97325538122</v>
      </c>
    </row>
    <row r="127" spans="2:59">
      <c r="B127" t="s">
        <v>145</v>
      </c>
      <c r="C127" t="s">
        <v>206</v>
      </c>
      <c r="D127">
        <v>195</v>
      </c>
      <c r="E127">
        <v>195</v>
      </c>
      <c r="F127" t="s">
        <v>118</v>
      </c>
      <c r="G127" t="s">
        <v>464</v>
      </c>
      <c r="H127" t="s">
        <v>93</v>
      </c>
      <c r="I127" t="s">
        <v>94</v>
      </c>
      <c r="J127" t="s">
        <v>95</v>
      </c>
      <c r="K127" t="s">
        <v>92</v>
      </c>
      <c r="L127" t="s">
        <v>160</v>
      </c>
      <c r="M127" t="s">
        <v>160</v>
      </c>
      <c r="N127" t="s">
        <v>79</v>
      </c>
      <c r="O127" t="s">
        <v>77</v>
      </c>
      <c r="P127" t="s">
        <v>207</v>
      </c>
      <c r="R127" t="s">
        <v>0</v>
      </c>
      <c r="S127" t="s">
        <v>88</v>
      </c>
      <c r="T127" t="s">
        <v>90</v>
      </c>
      <c r="U127" t="s">
        <v>281</v>
      </c>
      <c r="V127" t="s">
        <v>321</v>
      </c>
      <c r="W127" t="s">
        <v>165</v>
      </c>
      <c r="X127" t="s">
        <v>136</v>
      </c>
      <c r="Y127" t="s">
        <v>313</v>
      </c>
      <c r="AA127" t="s">
        <v>166</v>
      </c>
      <c r="AB127" t="s">
        <v>333</v>
      </c>
      <c r="AC127" t="s">
        <v>42</v>
      </c>
      <c r="AD127" t="s">
        <v>160</v>
      </c>
      <c r="AG127">
        <v>18</v>
      </c>
      <c r="AH127">
        <v>111978</v>
      </c>
      <c r="AI127">
        <v>107332.22260727506</v>
      </c>
      <c r="AJ127">
        <v>2376</v>
      </c>
      <c r="AK127">
        <v>2269.7773927249364</v>
      </c>
      <c r="AL127">
        <v>-895.41906772745017</v>
      </c>
      <c r="AM127">
        <v>106.71863801627524</v>
      </c>
      <c r="AN127">
        <v>-788.70042971117493</v>
      </c>
      <c r="AO127">
        <v>3058.4778224361112</v>
      </c>
      <c r="AP127" t="s">
        <v>0</v>
      </c>
      <c r="AQ127" t="s">
        <v>143</v>
      </c>
      <c r="AR127" t="s">
        <v>188</v>
      </c>
      <c r="AS127" t="s">
        <v>192</v>
      </c>
      <c r="AT127" t="s">
        <v>189</v>
      </c>
      <c r="AU127" t="s">
        <v>199</v>
      </c>
      <c r="AV127" t="s">
        <v>200</v>
      </c>
      <c r="AW127">
        <v>479.346515368371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950.3106301670033</v>
      </c>
      <c r="BD127">
        <v>0</v>
      </c>
      <c r="BE127">
        <v>0</v>
      </c>
      <c r="BF127">
        <v>4488.1349679714858</v>
      </c>
      <c r="BG127">
        <v>112928.31063016701</v>
      </c>
    </row>
    <row r="128" spans="2:59">
      <c r="B128" t="s">
        <v>145</v>
      </c>
      <c r="C128" t="s">
        <v>206</v>
      </c>
      <c r="D128">
        <v>195</v>
      </c>
      <c r="E128">
        <v>195</v>
      </c>
      <c r="F128" t="s">
        <v>118</v>
      </c>
      <c r="G128" t="s">
        <v>464</v>
      </c>
      <c r="H128" t="s">
        <v>93</v>
      </c>
      <c r="I128" t="s">
        <v>94</v>
      </c>
      <c r="J128" t="s">
        <v>95</v>
      </c>
      <c r="K128" t="s">
        <v>92</v>
      </c>
      <c r="L128" t="s">
        <v>160</v>
      </c>
      <c r="M128" t="s">
        <v>160</v>
      </c>
      <c r="N128" t="s">
        <v>79</v>
      </c>
      <c r="O128" t="s">
        <v>77</v>
      </c>
      <c r="P128" t="s">
        <v>207</v>
      </c>
      <c r="R128" t="s">
        <v>0</v>
      </c>
      <c r="S128" t="s">
        <v>88</v>
      </c>
      <c r="T128" t="s">
        <v>90</v>
      </c>
      <c r="U128" t="s">
        <v>281</v>
      </c>
      <c r="V128" t="s">
        <v>321</v>
      </c>
      <c r="W128" t="s">
        <v>165</v>
      </c>
      <c r="X128" t="s">
        <v>136</v>
      </c>
      <c r="Y128" t="s">
        <v>313</v>
      </c>
      <c r="AA128" t="s">
        <v>166</v>
      </c>
      <c r="AB128" t="s">
        <v>319</v>
      </c>
      <c r="AC128" t="s">
        <v>142</v>
      </c>
      <c r="AD128" t="s">
        <v>160</v>
      </c>
      <c r="AG128">
        <v>18</v>
      </c>
      <c r="AH128">
        <v>133398</v>
      </c>
      <c r="AI128">
        <v>109111.72051827109</v>
      </c>
      <c r="AJ128">
        <v>2376</v>
      </c>
      <c r="AK128">
        <v>21910.27948172891</v>
      </c>
      <c r="AL128">
        <v>-928.40877209399719</v>
      </c>
      <c r="AM128">
        <v>353.68468889174665</v>
      </c>
      <c r="AN128">
        <v>-574.72408320225054</v>
      </c>
      <c r="AO128">
        <v>22485.003564931161</v>
      </c>
      <c r="AP128" t="s">
        <v>0</v>
      </c>
      <c r="AQ128" t="s">
        <v>143</v>
      </c>
      <c r="AR128" t="s">
        <v>188</v>
      </c>
      <c r="AS128" t="s">
        <v>192</v>
      </c>
      <c r="AT128" t="s">
        <v>189</v>
      </c>
      <c r="AU128" t="s">
        <v>199</v>
      </c>
      <c r="AV128" t="s">
        <v>200</v>
      </c>
      <c r="AW128">
        <v>571.03954756389601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1132.0932454858801</v>
      </c>
      <c r="BD128">
        <v>0</v>
      </c>
      <c r="BE128">
        <v>0</v>
      </c>
      <c r="BF128">
        <v>24188.136357980937</v>
      </c>
      <c r="BG128">
        <v>134530.09324548588</v>
      </c>
    </row>
    <row r="129" spans="2:59">
      <c r="B129" t="s">
        <v>145</v>
      </c>
      <c r="C129" t="s">
        <v>206</v>
      </c>
      <c r="D129">
        <v>195</v>
      </c>
      <c r="E129">
        <v>195</v>
      </c>
      <c r="F129" t="s">
        <v>118</v>
      </c>
      <c r="G129" t="s">
        <v>464</v>
      </c>
      <c r="H129" t="s">
        <v>93</v>
      </c>
      <c r="I129" t="s">
        <v>94</v>
      </c>
      <c r="J129" t="s">
        <v>95</v>
      </c>
      <c r="K129" t="s">
        <v>92</v>
      </c>
      <c r="L129" t="s">
        <v>160</v>
      </c>
      <c r="M129" t="s">
        <v>160</v>
      </c>
      <c r="N129" t="s">
        <v>79</v>
      </c>
      <c r="O129" t="s">
        <v>77</v>
      </c>
      <c r="P129" t="s">
        <v>207</v>
      </c>
      <c r="R129" t="s">
        <v>0</v>
      </c>
      <c r="S129" t="s">
        <v>88</v>
      </c>
      <c r="T129" t="s">
        <v>90</v>
      </c>
      <c r="U129" t="s">
        <v>281</v>
      </c>
      <c r="V129" t="s">
        <v>321</v>
      </c>
      <c r="W129" t="s">
        <v>165</v>
      </c>
      <c r="X129" t="s">
        <v>136</v>
      </c>
      <c r="Y129" t="s">
        <v>288</v>
      </c>
      <c r="AA129" t="s">
        <v>166</v>
      </c>
      <c r="AB129" t="s">
        <v>471</v>
      </c>
      <c r="AC129" t="s">
        <v>56</v>
      </c>
      <c r="AD129" t="s">
        <v>160</v>
      </c>
      <c r="AG129">
        <v>128</v>
      </c>
      <c r="AH129">
        <v>2110848</v>
      </c>
      <c r="AI129">
        <v>1500072.8662629612</v>
      </c>
      <c r="AJ129">
        <v>40576</v>
      </c>
      <c r="AK129">
        <v>570199.13373703882</v>
      </c>
      <c r="AL129">
        <v>-15886.441805567383</v>
      </c>
      <c r="AM129">
        <v>2336.327839688076</v>
      </c>
      <c r="AN129">
        <v>-13550.113965879307</v>
      </c>
      <c r="AO129">
        <v>583749.24770291813</v>
      </c>
      <c r="AP129" t="s">
        <v>0</v>
      </c>
      <c r="AQ129" t="s">
        <v>143</v>
      </c>
      <c r="AR129" t="s">
        <v>188</v>
      </c>
      <c r="AS129" t="s">
        <v>192</v>
      </c>
      <c r="AT129" t="s">
        <v>189</v>
      </c>
      <c r="AU129" t="s">
        <v>199</v>
      </c>
      <c r="AV129" t="s">
        <v>200</v>
      </c>
      <c r="AW129">
        <v>9035.9502158664654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17913.887487423945</v>
      </c>
      <c r="BD129">
        <v>0</v>
      </c>
      <c r="BE129">
        <v>0</v>
      </c>
      <c r="BF129">
        <v>610699.08540620853</v>
      </c>
      <c r="BG129">
        <v>2128761.8874874241</v>
      </c>
    </row>
    <row r="130" spans="2:59">
      <c r="B130" t="s">
        <v>145</v>
      </c>
      <c r="C130" t="s">
        <v>206</v>
      </c>
      <c r="D130">
        <v>195</v>
      </c>
      <c r="E130">
        <v>195</v>
      </c>
      <c r="F130" t="s">
        <v>118</v>
      </c>
      <c r="G130" t="s">
        <v>464</v>
      </c>
      <c r="H130" t="s">
        <v>93</v>
      </c>
      <c r="I130" t="s">
        <v>94</v>
      </c>
      <c r="J130" t="s">
        <v>95</v>
      </c>
      <c r="K130" t="s">
        <v>92</v>
      </c>
      <c r="L130" t="s">
        <v>160</v>
      </c>
      <c r="M130" t="s">
        <v>160</v>
      </c>
      <c r="N130" t="s">
        <v>79</v>
      </c>
      <c r="O130" t="s">
        <v>77</v>
      </c>
      <c r="P130" t="s">
        <v>207</v>
      </c>
      <c r="R130" t="s">
        <v>0</v>
      </c>
      <c r="S130" t="s">
        <v>88</v>
      </c>
      <c r="T130" t="s">
        <v>90</v>
      </c>
      <c r="U130" t="s">
        <v>281</v>
      </c>
      <c r="V130" t="s">
        <v>321</v>
      </c>
      <c r="W130" t="s">
        <v>165</v>
      </c>
      <c r="X130" t="s">
        <v>136</v>
      </c>
      <c r="Y130" t="s">
        <v>288</v>
      </c>
      <c r="AA130" t="s">
        <v>166</v>
      </c>
      <c r="AB130" t="s">
        <v>472</v>
      </c>
      <c r="AC130" t="s">
        <v>57</v>
      </c>
      <c r="AD130" t="s">
        <v>160</v>
      </c>
      <c r="AG130">
        <v>1</v>
      </c>
      <c r="AH130">
        <v>17756</v>
      </c>
      <c r="AI130">
        <v>11101.464000165675</v>
      </c>
      <c r="AJ130">
        <v>317</v>
      </c>
      <c r="AK130">
        <v>6337.5359998343247</v>
      </c>
      <c r="AL130">
        <v>307.48700064359923</v>
      </c>
      <c r="AM130">
        <v>135.29064068821253</v>
      </c>
      <c r="AN130">
        <v>442.77764133181176</v>
      </c>
      <c r="AO130">
        <v>5894.7583585025131</v>
      </c>
      <c r="AP130" t="s">
        <v>0</v>
      </c>
      <c r="AQ130" t="s">
        <v>143</v>
      </c>
      <c r="AR130" t="s">
        <v>188</v>
      </c>
      <c r="AS130" t="s">
        <v>192</v>
      </c>
      <c r="AT130" t="s">
        <v>189</v>
      </c>
      <c r="AU130" t="s">
        <v>199</v>
      </c>
      <c r="AV130" t="s">
        <v>200</v>
      </c>
      <c r="AW130">
        <v>76.008472439950665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150.68777393099813</v>
      </c>
      <c r="BD130">
        <v>0</v>
      </c>
      <c r="BE130">
        <v>0</v>
      </c>
      <c r="BF130">
        <v>6121.4546048734619</v>
      </c>
      <c r="BG130">
        <v>17906.687773930997</v>
      </c>
    </row>
    <row r="131" spans="2:59">
      <c r="B131" t="s">
        <v>145</v>
      </c>
      <c r="C131" t="s">
        <v>206</v>
      </c>
      <c r="D131">
        <v>195</v>
      </c>
      <c r="E131">
        <v>195</v>
      </c>
      <c r="F131" t="s">
        <v>118</v>
      </c>
      <c r="G131" t="s">
        <v>464</v>
      </c>
      <c r="H131" t="s">
        <v>93</v>
      </c>
      <c r="I131" t="s">
        <v>94</v>
      </c>
      <c r="J131" t="s">
        <v>95</v>
      </c>
      <c r="K131" t="s">
        <v>92</v>
      </c>
      <c r="L131" t="s">
        <v>160</v>
      </c>
      <c r="M131" t="s">
        <v>160</v>
      </c>
      <c r="N131" t="s">
        <v>79</v>
      </c>
      <c r="O131" t="s">
        <v>77</v>
      </c>
      <c r="P131" t="s">
        <v>115</v>
      </c>
      <c r="R131" t="s">
        <v>0</v>
      </c>
      <c r="S131" t="s">
        <v>88</v>
      </c>
      <c r="T131" t="s">
        <v>90</v>
      </c>
      <c r="U131" t="s">
        <v>281</v>
      </c>
      <c r="V131" t="s">
        <v>321</v>
      </c>
      <c r="W131" t="s">
        <v>165</v>
      </c>
      <c r="X131" t="s">
        <v>136</v>
      </c>
      <c r="Y131" t="s">
        <v>313</v>
      </c>
      <c r="AA131" t="s">
        <v>166</v>
      </c>
      <c r="AB131" t="s">
        <v>417</v>
      </c>
      <c r="AC131" t="s">
        <v>40</v>
      </c>
      <c r="AD131" t="s">
        <v>160</v>
      </c>
      <c r="AG131">
        <v>10</v>
      </c>
      <c r="AH131">
        <v>98010</v>
      </c>
      <c r="AI131">
        <v>74148.986854279632</v>
      </c>
      <c r="AJ131">
        <v>1500</v>
      </c>
      <c r="AK131">
        <v>22361.013145720368</v>
      </c>
      <c r="AL131">
        <v>-676.34412686727228</v>
      </c>
      <c r="AM131">
        <v>-0.19659593468645653</v>
      </c>
      <c r="AN131">
        <v>-676.54072280195874</v>
      </c>
      <c r="AO131">
        <v>23037.553868522326</v>
      </c>
      <c r="AP131" t="s">
        <v>0</v>
      </c>
      <c r="AQ131" t="s">
        <v>143</v>
      </c>
      <c r="AR131" t="s">
        <v>188</v>
      </c>
      <c r="AS131" t="s">
        <v>192</v>
      </c>
      <c r="AT131" t="s">
        <v>189</v>
      </c>
      <c r="AU131" t="s">
        <v>199</v>
      </c>
      <c r="AV131" t="s">
        <v>200</v>
      </c>
      <c r="AW131">
        <v>419.55341202070088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831.7700339590632</v>
      </c>
      <c r="BD131">
        <v>0</v>
      </c>
      <c r="BE131">
        <v>0</v>
      </c>
      <c r="BF131">
        <v>24288.87731450209</v>
      </c>
      <c r="BG131">
        <v>98841.770033959066</v>
      </c>
    </row>
    <row r="132" spans="2:59">
      <c r="B132" t="s">
        <v>145</v>
      </c>
      <c r="C132" t="s">
        <v>206</v>
      </c>
      <c r="D132">
        <v>195</v>
      </c>
      <c r="E132">
        <v>195</v>
      </c>
      <c r="F132" t="s">
        <v>118</v>
      </c>
      <c r="G132" t="s">
        <v>464</v>
      </c>
      <c r="H132" t="s">
        <v>93</v>
      </c>
      <c r="I132" t="s">
        <v>94</v>
      </c>
      <c r="J132" t="s">
        <v>95</v>
      </c>
      <c r="K132" t="s">
        <v>92</v>
      </c>
      <c r="L132" t="s">
        <v>160</v>
      </c>
      <c r="M132" t="s">
        <v>160</v>
      </c>
      <c r="N132" t="s">
        <v>79</v>
      </c>
      <c r="O132" t="s">
        <v>77</v>
      </c>
      <c r="P132" t="s">
        <v>207</v>
      </c>
      <c r="R132" t="s">
        <v>0</v>
      </c>
      <c r="S132" t="s">
        <v>88</v>
      </c>
      <c r="T132" t="s">
        <v>90</v>
      </c>
      <c r="U132" t="s">
        <v>281</v>
      </c>
      <c r="V132" t="s">
        <v>321</v>
      </c>
      <c r="W132" t="s">
        <v>165</v>
      </c>
      <c r="X132" t="s">
        <v>136</v>
      </c>
      <c r="Y132" t="s">
        <v>311</v>
      </c>
      <c r="AA132" t="s">
        <v>166</v>
      </c>
      <c r="AB132" t="s">
        <v>473</v>
      </c>
      <c r="AC132" t="s">
        <v>41</v>
      </c>
      <c r="AD132" t="s">
        <v>160</v>
      </c>
      <c r="AG132">
        <v>198</v>
      </c>
      <c r="AH132">
        <v>1237500</v>
      </c>
      <c r="AI132">
        <v>1192638.0505556797</v>
      </c>
      <c r="AJ132">
        <v>25344</v>
      </c>
      <c r="AK132">
        <v>19517.949444320286</v>
      </c>
      <c r="AL132">
        <v>-11766.409428457342</v>
      </c>
      <c r="AM132">
        <v>2158.9873593831726</v>
      </c>
      <c r="AN132">
        <v>-9607.4220690741695</v>
      </c>
      <c r="AO132">
        <v>29125.371513394457</v>
      </c>
      <c r="AP132" t="s">
        <v>0</v>
      </c>
      <c r="AQ132" t="s">
        <v>143</v>
      </c>
      <c r="AR132" t="s">
        <v>188</v>
      </c>
      <c r="AS132" t="s">
        <v>192</v>
      </c>
      <c r="AT132" t="s">
        <v>189</v>
      </c>
      <c r="AU132" t="s">
        <v>199</v>
      </c>
      <c r="AV132" t="s">
        <v>200</v>
      </c>
      <c r="AW132">
        <v>5297.3915659179402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10502.146893422516</v>
      </c>
      <c r="BD132">
        <v>0</v>
      </c>
      <c r="BE132">
        <v>0</v>
      </c>
      <c r="BF132">
        <v>44924.909972734909</v>
      </c>
      <c r="BG132">
        <v>1248002.1468934226</v>
      </c>
    </row>
    <row r="133" spans="2:59">
      <c r="B133" t="s">
        <v>145</v>
      </c>
      <c r="C133" t="s">
        <v>206</v>
      </c>
      <c r="D133">
        <v>195</v>
      </c>
      <c r="E133">
        <v>195</v>
      </c>
      <c r="F133" t="s">
        <v>118</v>
      </c>
      <c r="G133" t="s">
        <v>464</v>
      </c>
      <c r="H133" t="s">
        <v>93</v>
      </c>
      <c r="I133" t="s">
        <v>94</v>
      </c>
      <c r="J133" t="s">
        <v>95</v>
      </c>
      <c r="K133" t="s">
        <v>92</v>
      </c>
      <c r="L133" t="s">
        <v>160</v>
      </c>
      <c r="M133" t="s">
        <v>160</v>
      </c>
      <c r="N133" t="s">
        <v>79</v>
      </c>
      <c r="O133" t="s">
        <v>77</v>
      </c>
      <c r="P133" t="s">
        <v>207</v>
      </c>
      <c r="R133" t="s">
        <v>0</v>
      </c>
      <c r="S133" t="s">
        <v>88</v>
      </c>
      <c r="T133" t="s">
        <v>90</v>
      </c>
      <c r="U133" t="s">
        <v>281</v>
      </c>
      <c r="V133" t="s">
        <v>321</v>
      </c>
      <c r="W133" t="s">
        <v>165</v>
      </c>
      <c r="X133" t="s">
        <v>136</v>
      </c>
      <c r="Y133" t="s">
        <v>288</v>
      </c>
      <c r="AA133" t="s">
        <v>166</v>
      </c>
      <c r="AB133" t="s">
        <v>471</v>
      </c>
      <c r="AC133" t="s">
        <v>187</v>
      </c>
      <c r="AD133" t="s">
        <v>160</v>
      </c>
      <c r="AG133">
        <v>1</v>
      </c>
      <c r="AH133">
        <v>18249</v>
      </c>
      <c r="AI133">
        <v>10537.274297703636</v>
      </c>
      <c r="AJ133">
        <v>317</v>
      </c>
      <c r="AK133">
        <v>7394.725702296364</v>
      </c>
      <c r="AL133">
        <v>291.86014283444285</v>
      </c>
      <c r="AM133">
        <v>128.41500822076114</v>
      </c>
      <c r="AN133">
        <v>420.27515105520399</v>
      </c>
      <c r="AO133">
        <v>6974.4505512411597</v>
      </c>
      <c r="AP133" t="s">
        <v>0</v>
      </c>
      <c r="AQ133" t="s">
        <v>143</v>
      </c>
      <c r="AR133" t="s">
        <v>188</v>
      </c>
      <c r="AS133" t="s">
        <v>192</v>
      </c>
      <c r="AT133" t="s">
        <v>189</v>
      </c>
      <c r="AU133" t="s">
        <v>199</v>
      </c>
      <c r="AV133" t="s">
        <v>200</v>
      </c>
      <c r="AW133">
        <v>78.118867625403212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154.87165952167069</v>
      </c>
      <c r="BD133">
        <v>0</v>
      </c>
      <c r="BE133">
        <v>0</v>
      </c>
      <c r="BF133">
        <v>7207.441078388234</v>
      </c>
      <c r="BG133">
        <v>18403.871659521672</v>
      </c>
    </row>
    <row r="134" spans="2:59">
      <c r="B134" t="s">
        <v>145</v>
      </c>
      <c r="C134" t="s">
        <v>206</v>
      </c>
      <c r="D134">
        <v>195</v>
      </c>
      <c r="E134">
        <v>195</v>
      </c>
      <c r="F134" t="s">
        <v>118</v>
      </c>
      <c r="G134" t="s">
        <v>464</v>
      </c>
      <c r="H134" t="s">
        <v>93</v>
      </c>
      <c r="I134" t="s">
        <v>94</v>
      </c>
      <c r="J134" t="s">
        <v>95</v>
      </c>
      <c r="K134" t="s">
        <v>92</v>
      </c>
      <c r="L134" t="s">
        <v>160</v>
      </c>
      <c r="M134" t="s">
        <v>160</v>
      </c>
      <c r="N134" t="s">
        <v>79</v>
      </c>
      <c r="O134" t="s">
        <v>77</v>
      </c>
      <c r="P134" t="s">
        <v>207</v>
      </c>
      <c r="R134" t="s">
        <v>0</v>
      </c>
      <c r="S134" t="s">
        <v>88</v>
      </c>
      <c r="T134" t="s">
        <v>90</v>
      </c>
      <c r="U134" t="s">
        <v>281</v>
      </c>
      <c r="V134" t="s">
        <v>321</v>
      </c>
      <c r="W134" t="s">
        <v>165</v>
      </c>
      <c r="X134" t="s">
        <v>136</v>
      </c>
      <c r="Y134" t="s">
        <v>288</v>
      </c>
      <c r="AA134" t="s">
        <v>166</v>
      </c>
      <c r="AB134" t="s">
        <v>472</v>
      </c>
      <c r="AC134" t="s">
        <v>186</v>
      </c>
      <c r="AD134" t="s">
        <v>160</v>
      </c>
      <c r="AG134">
        <v>1</v>
      </c>
      <c r="AH134">
        <v>19170</v>
      </c>
      <c r="AI134">
        <v>12174.125136433582</v>
      </c>
      <c r="AJ134">
        <v>317</v>
      </c>
      <c r="AK134">
        <v>6678.8748635664178</v>
      </c>
      <c r="AL134">
        <v>337.19743842847618</v>
      </c>
      <c r="AM134">
        <v>148.36288164353743</v>
      </c>
      <c r="AN134">
        <v>485.56032007201361</v>
      </c>
      <c r="AO134">
        <v>6193.3145434944045</v>
      </c>
      <c r="AP134" t="s">
        <v>0</v>
      </c>
      <c r="AQ134" t="s">
        <v>143</v>
      </c>
      <c r="AR134" t="s">
        <v>188</v>
      </c>
      <c r="AS134" t="s">
        <v>192</v>
      </c>
      <c r="AT134" t="s">
        <v>189</v>
      </c>
      <c r="AU134" t="s">
        <v>199</v>
      </c>
      <c r="AV134" t="s">
        <v>200</v>
      </c>
      <c r="AW134">
        <v>82.061411166583355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162.68780278538151</v>
      </c>
      <c r="BD134">
        <v>0</v>
      </c>
      <c r="BE134">
        <v>0</v>
      </c>
      <c r="BF134">
        <v>6438.0637574463699</v>
      </c>
      <c r="BG134">
        <v>19332.687802785382</v>
      </c>
    </row>
    <row r="135" spans="2:59">
      <c r="B135" t="s">
        <v>145</v>
      </c>
      <c r="C135" t="s">
        <v>206</v>
      </c>
      <c r="D135">
        <v>3163</v>
      </c>
      <c r="E135">
        <v>3163</v>
      </c>
      <c r="F135" t="s">
        <v>132</v>
      </c>
      <c r="G135" t="s">
        <v>349</v>
      </c>
      <c r="H135" t="s">
        <v>93</v>
      </c>
      <c r="I135" t="s">
        <v>94</v>
      </c>
      <c r="J135" t="s">
        <v>95</v>
      </c>
      <c r="K135" t="s">
        <v>92</v>
      </c>
      <c r="L135" t="s">
        <v>159</v>
      </c>
      <c r="M135" t="s">
        <v>160</v>
      </c>
      <c r="N135" t="s">
        <v>79</v>
      </c>
      <c r="O135" t="s">
        <v>77</v>
      </c>
      <c r="P135" t="s">
        <v>207</v>
      </c>
      <c r="R135" t="s">
        <v>0</v>
      </c>
      <c r="S135" t="s">
        <v>121</v>
      </c>
      <c r="T135" t="s">
        <v>81</v>
      </c>
      <c r="U135" t="s">
        <v>467</v>
      </c>
      <c r="V135" t="s">
        <v>350</v>
      </c>
      <c r="W135" t="s">
        <v>165</v>
      </c>
      <c r="X135" t="s">
        <v>135</v>
      </c>
      <c r="Y135" t="s">
        <v>311</v>
      </c>
      <c r="AA135" t="s">
        <v>166</v>
      </c>
      <c r="AB135" t="s">
        <v>474</v>
      </c>
      <c r="AC135" t="s">
        <v>43</v>
      </c>
      <c r="AD135" t="s">
        <v>159</v>
      </c>
      <c r="AG135">
        <v>124</v>
      </c>
      <c r="AH135">
        <v>2244896</v>
      </c>
      <c r="AI135">
        <v>2061518.6000000003</v>
      </c>
      <c r="AJ135">
        <v>73160</v>
      </c>
      <c r="AK135">
        <v>110217.39999999967</v>
      </c>
      <c r="AL135">
        <v>27933.56150802935</v>
      </c>
      <c r="AM135">
        <v>7764.2331077026465</v>
      </c>
      <c r="AN135">
        <v>35697.794615731997</v>
      </c>
      <c r="AO135">
        <v>74519.605384267677</v>
      </c>
      <c r="AP135" t="s">
        <v>0</v>
      </c>
      <c r="AQ135" t="s">
        <v>143</v>
      </c>
      <c r="AR135" t="s">
        <v>188</v>
      </c>
      <c r="AS135" t="s">
        <v>192</v>
      </c>
      <c r="AT135" t="s">
        <v>189</v>
      </c>
      <c r="AU135" t="s">
        <v>199</v>
      </c>
      <c r="AV135" t="s">
        <v>204</v>
      </c>
      <c r="AW135">
        <v>9609.7722317276111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84129.377615995283</v>
      </c>
      <c r="BG135">
        <v>2244896</v>
      </c>
    </row>
    <row r="136" spans="2:59">
      <c r="B136" t="s">
        <v>145</v>
      </c>
      <c r="C136" t="s">
        <v>206</v>
      </c>
      <c r="D136">
        <v>3163</v>
      </c>
      <c r="E136">
        <v>3163</v>
      </c>
      <c r="F136" t="s">
        <v>132</v>
      </c>
      <c r="G136" t="s">
        <v>349</v>
      </c>
      <c r="H136" t="s">
        <v>93</v>
      </c>
      <c r="I136" t="s">
        <v>94</v>
      </c>
      <c r="J136" t="s">
        <v>95</v>
      </c>
      <c r="K136" t="s">
        <v>92</v>
      </c>
      <c r="L136" t="s">
        <v>159</v>
      </c>
      <c r="M136" t="s">
        <v>160</v>
      </c>
      <c r="N136" t="s">
        <v>79</v>
      </c>
      <c r="O136" t="s">
        <v>77</v>
      </c>
      <c r="P136" t="s">
        <v>207</v>
      </c>
      <c r="R136" t="s">
        <v>0</v>
      </c>
      <c r="S136" t="s">
        <v>121</v>
      </c>
      <c r="T136" t="s">
        <v>87</v>
      </c>
      <c r="U136" t="s">
        <v>467</v>
      </c>
      <c r="V136" t="s">
        <v>350</v>
      </c>
      <c r="W136" t="s">
        <v>165</v>
      </c>
      <c r="X136" t="s">
        <v>135</v>
      </c>
      <c r="Y136" t="s">
        <v>313</v>
      </c>
      <c r="AA136" t="s">
        <v>166</v>
      </c>
      <c r="AB136" t="s">
        <v>469</v>
      </c>
      <c r="AC136" t="s">
        <v>124</v>
      </c>
      <c r="AD136" t="s">
        <v>159</v>
      </c>
      <c r="AG136">
        <v>44</v>
      </c>
      <c r="AH136">
        <v>1058420</v>
      </c>
      <c r="AI136">
        <v>932380.1666666664</v>
      </c>
      <c r="AJ136">
        <v>25960</v>
      </c>
      <c r="AK136">
        <v>100079.8333333336</v>
      </c>
      <c r="AL136">
        <v>4729.0693758544294</v>
      </c>
      <c r="AM136">
        <v>590.60684005418625</v>
      </c>
      <c r="AN136">
        <v>5319.6762159086156</v>
      </c>
      <c r="AO136">
        <v>94760.157117424984</v>
      </c>
      <c r="AP136" t="s">
        <v>0</v>
      </c>
      <c r="AQ136" t="s">
        <v>143</v>
      </c>
      <c r="AR136" t="s">
        <v>188</v>
      </c>
      <c r="AS136" t="s">
        <v>192</v>
      </c>
      <c r="AT136" t="s">
        <v>189</v>
      </c>
      <c r="AU136" t="s">
        <v>199</v>
      </c>
      <c r="AV136" t="s">
        <v>204</v>
      </c>
      <c r="AW136">
        <v>4530.8001464233257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99290.957263848308</v>
      </c>
      <c r="BG136">
        <v>1058420</v>
      </c>
    </row>
    <row r="137" spans="2:59">
      <c r="B137" t="s">
        <v>145</v>
      </c>
      <c r="C137" t="s">
        <v>206</v>
      </c>
      <c r="D137">
        <v>3229</v>
      </c>
      <c r="E137">
        <v>3229</v>
      </c>
      <c r="F137" t="s">
        <v>134</v>
      </c>
      <c r="G137" t="s">
        <v>475</v>
      </c>
      <c r="H137" t="s">
        <v>93</v>
      </c>
      <c r="I137" t="s">
        <v>94</v>
      </c>
      <c r="J137" t="s">
        <v>126</v>
      </c>
      <c r="K137" t="s">
        <v>92</v>
      </c>
      <c r="L137" t="s">
        <v>160</v>
      </c>
      <c r="M137" t="s">
        <v>160</v>
      </c>
      <c r="N137" t="s">
        <v>76</v>
      </c>
      <c r="O137" t="s">
        <v>76</v>
      </c>
      <c r="P137">
        <v>0</v>
      </c>
      <c r="R137" t="s">
        <v>0</v>
      </c>
      <c r="S137" t="s">
        <v>121</v>
      </c>
      <c r="T137" t="s">
        <v>30</v>
      </c>
      <c r="U137" t="s">
        <v>465</v>
      </c>
      <c r="V137" t="s">
        <v>340</v>
      </c>
      <c r="W137" t="s">
        <v>165</v>
      </c>
      <c r="X137" t="s">
        <v>135</v>
      </c>
      <c r="Y137" t="s">
        <v>288</v>
      </c>
      <c r="AA137" t="s">
        <v>166</v>
      </c>
      <c r="AB137" t="s">
        <v>167</v>
      </c>
      <c r="AC137" t="s">
        <v>476</v>
      </c>
      <c r="AD137" t="s">
        <v>160</v>
      </c>
      <c r="AG137">
        <v>18</v>
      </c>
      <c r="AH137">
        <v>488934</v>
      </c>
      <c r="AI137">
        <v>268274.8815353784</v>
      </c>
      <c r="AJ137">
        <v>3528</v>
      </c>
      <c r="AK137">
        <v>217131.1184646216</v>
      </c>
      <c r="AL137">
        <v>-21.030821271901232</v>
      </c>
      <c r="AM137">
        <v>6371.2217869820315</v>
      </c>
      <c r="AN137">
        <v>6350.1909657101305</v>
      </c>
      <c r="AO137">
        <v>210780.92749891148</v>
      </c>
      <c r="AP137" t="s">
        <v>0</v>
      </c>
      <c r="AQ137" t="s">
        <v>143</v>
      </c>
      <c r="AR137" t="s">
        <v>188</v>
      </c>
      <c r="AS137" t="s">
        <v>192</v>
      </c>
      <c r="AT137" t="s">
        <v>189</v>
      </c>
      <c r="AU137" t="s">
        <v>198</v>
      </c>
      <c r="AV137" t="s">
        <v>203</v>
      </c>
      <c r="AW137">
        <v>2092.9897760731492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8705.2583973993114</v>
      </c>
      <c r="BD137">
        <v>0</v>
      </c>
      <c r="BE137">
        <v>0</v>
      </c>
      <c r="BF137">
        <v>221579.17567238392</v>
      </c>
      <c r="BG137">
        <v>497639.25839739933</v>
      </c>
    </row>
    <row r="138" spans="2:59">
      <c r="B138" t="s">
        <v>145</v>
      </c>
      <c r="C138" t="s">
        <v>206</v>
      </c>
      <c r="D138">
        <v>3229</v>
      </c>
      <c r="E138">
        <v>3229</v>
      </c>
      <c r="F138" t="s">
        <v>134</v>
      </c>
      <c r="G138" t="s">
        <v>475</v>
      </c>
      <c r="H138" t="s">
        <v>93</v>
      </c>
      <c r="I138" t="s">
        <v>94</v>
      </c>
      <c r="J138" t="s">
        <v>126</v>
      </c>
      <c r="K138" t="s">
        <v>92</v>
      </c>
      <c r="L138" t="s">
        <v>160</v>
      </c>
      <c r="M138" t="s">
        <v>160</v>
      </c>
      <c r="N138" t="s">
        <v>76</v>
      </c>
      <c r="O138" t="s">
        <v>76</v>
      </c>
      <c r="P138">
        <v>0</v>
      </c>
      <c r="R138" t="s">
        <v>0</v>
      </c>
      <c r="S138" t="s">
        <v>121</v>
      </c>
      <c r="T138" t="s">
        <v>30</v>
      </c>
      <c r="U138" t="s">
        <v>465</v>
      </c>
      <c r="V138" t="s">
        <v>340</v>
      </c>
      <c r="W138" t="s">
        <v>165</v>
      </c>
      <c r="X138" t="s">
        <v>135</v>
      </c>
      <c r="Y138" t="s">
        <v>283</v>
      </c>
      <c r="AA138" t="s">
        <v>166</v>
      </c>
      <c r="AB138" t="s">
        <v>167</v>
      </c>
      <c r="AC138" t="s">
        <v>476</v>
      </c>
      <c r="AD138" t="s">
        <v>160</v>
      </c>
      <c r="AG138">
        <v>11</v>
      </c>
      <c r="AH138">
        <v>196746</v>
      </c>
      <c r="AI138">
        <v>99301.268356634086</v>
      </c>
      <c r="AJ138">
        <v>2156</v>
      </c>
      <c r="AK138">
        <v>95288.731643365914</v>
      </c>
      <c r="AL138">
        <v>-1501.0683022259902</v>
      </c>
      <c r="AM138">
        <v>2234.2404232906815</v>
      </c>
      <c r="AN138">
        <v>733.17212106469128</v>
      </c>
      <c r="AO138">
        <v>94555.559522301221</v>
      </c>
      <c r="AP138" t="s">
        <v>0</v>
      </c>
      <c r="AQ138" t="s">
        <v>143</v>
      </c>
      <c r="AR138" t="s">
        <v>188</v>
      </c>
      <c r="AS138" t="s">
        <v>192</v>
      </c>
      <c r="AT138" t="s">
        <v>189</v>
      </c>
      <c r="AU138" t="s">
        <v>198</v>
      </c>
      <c r="AV138" t="s">
        <v>203</v>
      </c>
      <c r="AW138">
        <v>842.21462709340688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3502.9774338759939</v>
      </c>
      <c r="BD138">
        <v>0</v>
      </c>
      <c r="BE138">
        <v>0</v>
      </c>
      <c r="BF138">
        <v>98900.751583270612</v>
      </c>
      <c r="BG138">
        <v>200248.97743387599</v>
      </c>
    </row>
    <row r="139" spans="2:59">
      <c r="B139" t="s">
        <v>145</v>
      </c>
      <c r="C139" t="s">
        <v>206</v>
      </c>
      <c r="D139">
        <v>3229</v>
      </c>
      <c r="E139">
        <v>3229</v>
      </c>
      <c r="F139" t="s">
        <v>134</v>
      </c>
      <c r="G139" t="s">
        <v>475</v>
      </c>
      <c r="H139" t="s">
        <v>93</v>
      </c>
      <c r="I139" t="s">
        <v>94</v>
      </c>
      <c r="J139" t="s">
        <v>126</v>
      </c>
      <c r="K139" t="s">
        <v>92</v>
      </c>
      <c r="L139" t="s">
        <v>160</v>
      </c>
      <c r="M139" t="s">
        <v>160</v>
      </c>
      <c r="N139" t="s">
        <v>76</v>
      </c>
      <c r="O139" t="s">
        <v>76</v>
      </c>
      <c r="P139">
        <v>0</v>
      </c>
      <c r="R139" t="s">
        <v>0</v>
      </c>
      <c r="S139" t="s">
        <v>88</v>
      </c>
      <c r="T139" t="s">
        <v>90</v>
      </c>
      <c r="U139" t="s">
        <v>281</v>
      </c>
      <c r="V139" t="s">
        <v>340</v>
      </c>
      <c r="W139" t="s">
        <v>165</v>
      </c>
      <c r="X139" t="s">
        <v>136</v>
      </c>
      <c r="Y139" t="s">
        <v>288</v>
      </c>
      <c r="AA139" t="s">
        <v>166</v>
      </c>
      <c r="AB139" t="s">
        <v>167</v>
      </c>
      <c r="AC139" t="s">
        <v>476</v>
      </c>
      <c r="AD139" t="s">
        <v>160</v>
      </c>
      <c r="AG139">
        <v>30</v>
      </c>
      <c r="AH139">
        <v>486780</v>
      </c>
      <c r="AI139">
        <v>198225.51125321386</v>
      </c>
      <c r="AJ139">
        <v>6960</v>
      </c>
      <c r="AK139">
        <v>281594.48874678614</v>
      </c>
      <c r="AL139">
        <v>2262.6470023446782</v>
      </c>
      <c r="AM139">
        <v>4744.7740212171639</v>
      </c>
      <c r="AN139">
        <v>7007.421023561842</v>
      </c>
      <c r="AO139">
        <v>274587.06772322429</v>
      </c>
      <c r="AP139" t="s">
        <v>0</v>
      </c>
      <c r="AQ139" t="s">
        <v>143</v>
      </c>
      <c r="AR139" t="s">
        <v>188</v>
      </c>
      <c r="AS139" t="s">
        <v>192</v>
      </c>
      <c r="AT139" t="s">
        <v>189</v>
      </c>
      <c r="AU139" t="s">
        <v>198</v>
      </c>
      <c r="AV139" t="s">
        <v>203</v>
      </c>
      <c r="AW139">
        <v>2083.7691042081092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8666.9073590424014</v>
      </c>
      <c r="BD139">
        <v>0</v>
      </c>
      <c r="BE139">
        <v>0</v>
      </c>
      <c r="BF139">
        <v>285337.74418647477</v>
      </c>
      <c r="BG139">
        <v>495446.90735904238</v>
      </c>
    </row>
    <row r="140" spans="2:59">
      <c r="B140" t="s">
        <v>145</v>
      </c>
      <c r="C140" t="s">
        <v>206</v>
      </c>
      <c r="D140">
        <v>3229</v>
      </c>
      <c r="E140">
        <v>3229</v>
      </c>
      <c r="F140" t="s">
        <v>134</v>
      </c>
      <c r="G140" t="s">
        <v>475</v>
      </c>
      <c r="H140" t="s">
        <v>93</v>
      </c>
      <c r="I140" t="s">
        <v>94</v>
      </c>
      <c r="J140" t="s">
        <v>126</v>
      </c>
      <c r="K140" t="s">
        <v>92</v>
      </c>
      <c r="L140" t="s">
        <v>160</v>
      </c>
      <c r="M140" t="s">
        <v>160</v>
      </c>
      <c r="N140" t="s">
        <v>138</v>
      </c>
      <c r="O140" t="s">
        <v>138</v>
      </c>
      <c r="P140" t="s">
        <v>114</v>
      </c>
      <c r="R140" t="s">
        <v>0</v>
      </c>
      <c r="S140" t="s">
        <v>88</v>
      </c>
      <c r="T140" t="s">
        <v>90</v>
      </c>
      <c r="U140" t="s">
        <v>281</v>
      </c>
      <c r="V140" t="s">
        <v>340</v>
      </c>
      <c r="W140" t="s">
        <v>165</v>
      </c>
      <c r="X140" t="s">
        <v>136</v>
      </c>
      <c r="Y140" t="s">
        <v>283</v>
      </c>
      <c r="AA140" t="s">
        <v>166</v>
      </c>
      <c r="AB140" t="s">
        <v>471</v>
      </c>
      <c r="AC140" t="s">
        <v>55</v>
      </c>
      <c r="AD140" t="s">
        <v>160</v>
      </c>
      <c r="AG140">
        <v>105</v>
      </c>
      <c r="AH140">
        <v>1226820</v>
      </c>
      <c r="AI140">
        <v>708249.39450760395</v>
      </c>
      <c r="AJ140">
        <v>27195</v>
      </c>
      <c r="AK140">
        <v>491375.60549239605</v>
      </c>
      <c r="AL140">
        <v>-3394.4818673661366</v>
      </c>
      <c r="AM140">
        <v>3107.5991379501593</v>
      </c>
      <c r="AN140">
        <v>-286.88272941597734</v>
      </c>
      <c r="AO140">
        <v>491662.488221812</v>
      </c>
      <c r="AP140" t="s">
        <v>0</v>
      </c>
      <c r="AQ140" t="s">
        <v>143</v>
      </c>
      <c r="AR140" t="s">
        <v>188</v>
      </c>
      <c r="AS140" t="s">
        <v>192</v>
      </c>
      <c r="AT140" t="s">
        <v>189</v>
      </c>
      <c r="AU140" t="s">
        <v>198</v>
      </c>
      <c r="AV140" t="s">
        <v>203</v>
      </c>
      <c r="AW140">
        <v>5251.6734714338963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21842.999478656475</v>
      </c>
      <c r="BD140">
        <v>0</v>
      </c>
      <c r="BE140">
        <v>0</v>
      </c>
      <c r="BF140">
        <v>518757.16117190232</v>
      </c>
      <c r="BG140">
        <v>1248662.9994786566</v>
      </c>
    </row>
    <row r="141" spans="2:59">
      <c r="B141" t="s">
        <v>145</v>
      </c>
      <c r="C141" t="s">
        <v>206</v>
      </c>
      <c r="D141">
        <v>3229</v>
      </c>
      <c r="E141">
        <v>3229</v>
      </c>
      <c r="F141" t="s">
        <v>134</v>
      </c>
      <c r="G141" t="s">
        <v>475</v>
      </c>
      <c r="H141" t="s">
        <v>93</v>
      </c>
      <c r="I141" t="s">
        <v>94</v>
      </c>
      <c r="J141" t="s">
        <v>126</v>
      </c>
      <c r="K141" t="s">
        <v>92</v>
      </c>
      <c r="L141" t="s">
        <v>160</v>
      </c>
      <c r="M141" t="s">
        <v>160</v>
      </c>
      <c r="N141" t="s">
        <v>138</v>
      </c>
      <c r="O141" t="s">
        <v>138</v>
      </c>
      <c r="P141" t="s">
        <v>112</v>
      </c>
      <c r="R141" t="s">
        <v>0</v>
      </c>
      <c r="S141" t="s">
        <v>88</v>
      </c>
      <c r="T141" t="s">
        <v>90</v>
      </c>
      <c r="U141" t="s">
        <v>281</v>
      </c>
      <c r="V141" t="s">
        <v>340</v>
      </c>
      <c r="W141" t="s">
        <v>165</v>
      </c>
      <c r="X141" t="s">
        <v>136</v>
      </c>
      <c r="Y141" t="s">
        <v>288</v>
      </c>
      <c r="AA141" t="s">
        <v>166</v>
      </c>
      <c r="AB141" t="s">
        <v>393</v>
      </c>
      <c r="AC141" t="s">
        <v>54</v>
      </c>
      <c r="AD141" t="s">
        <v>160</v>
      </c>
      <c r="AG141">
        <v>317</v>
      </c>
      <c r="AH141">
        <v>5878131</v>
      </c>
      <c r="AI141">
        <v>2817336.4826106345</v>
      </c>
      <c r="AJ141">
        <v>73544</v>
      </c>
      <c r="AK141">
        <v>2987250.5173893655</v>
      </c>
      <c r="AL141">
        <v>-28616.724885503565</v>
      </c>
      <c r="AM141">
        <v>-5550.4860717094925</v>
      </c>
      <c r="AN141">
        <v>-34167.210957213058</v>
      </c>
      <c r="AO141">
        <v>3021417.7283465783</v>
      </c>
      <c r="AP141" t="s">
        <v>0</v>
      </c>
      <c r="AQ141" t="s">
        <v>143</v>
      </c>
      <c r="AR141" t="s">
        <v>188</v>
      </c>
      <c r="AS141" t="s">
        <v>192</v>
      </c>
      <c r="AT141" t="s">
        <v>189</v>
      </c>
      <c r="AU141" t="s">
        <v>198</v>
      </c>
      <c r="AV141" t="s">
        <v>203</v>
      </c>
      <c r="AW141">
        <v>25162.635622432957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104657.58005940109</v>
      </c>
      <c r="BD141">
        <v>0</v>
      </c>
      <c r="BE141">
        <v>0</v>
      </c>
      <c r="BF141">
        <v>3151237.9440284125</v>
      </c>
      <c r="BG141">
        <v>5982788.5800594008</v>
      </c>
    </row>
    <row r="142" spans="2:59">
      <c r="B142" t="s">
        <v>145</v>
      </c>
      <c r="C142" t="s">
        <v>206</v>
      </c>
      <c r="D142">
        <v>3418</v>
      </c>
      <c r="E142">
        <v>3418</v>
      </c>
      <c r="F142" t="s">
        <v>103</v>
      </c>
      <c r="G142" t="s">
        <v>103</v>
      </c>
      <c r="H142" t="s">
        <v>139</v>
      </c>
      <c r="I142" t="s">
        <v>94</v>
      </c>
      <c r="J142" t="s">
        <v>140</v>
      </c>
      <c r="K142" t="s">
        <v>92</v>
      </c>
      <c r="L142" t="s">
        <v>160</v>
      </c>
      <c r="M142" t="s">
        <v>160</v>
      </c>
      <c r="N142" t="s">
        <v>79</v>
      </c>
      <c r="O142" t="s">
        <v>77</v>
      </c>
      <c r="P142" t="s">
        <v>197</v>
      </c>
      <c r="R142" t="s">
        <v>0</v>
      </c>
      <c r="S142" t="s">
        <v>91</v>
      </c>
      <c r="T142" t="s">
        <v>97</v>
      </c>
      <c r="U142" t="s">
        <v>422</v>
      </c>
      <c r="V142" t="s">
        <v>321</v>
      </c>
      <c r="W142" t="s">
        <v>165</v>
      </c>
      <c r="X142" t="s">
        <v>137</v>
      </c>
      <c r="Y142" t="s">
        <v>288</v>
      </c>
      <c r="AA142" t="s">
        <v>166</v>
      </c>
      <c r="AB142" t="s">
        <v>423</v>
      </c>
      <c r="AC142" t="s">
        <v>157</v>
      </c>
      <c r="AD142" t="s">
        <v>160</v>
      </c>
      <c r="AG142">
        <v>146</v>
      </c>
      <c r="AH142">
        <v>923742</v>
      </c>
      <c r="AI142">
        <v>887312.21416587092</v>
      </c>
      <c r="AJ142">
        <v>43070</v>
      </c>
      <c r="AK142">
        <v>-6640.2141658709152</v>
      </c>
      <c r="AL142">
        <v>-21127.311042140995</v>
      </c>
      <c r="AM142">
        <v>-1162.9029369287709</v>
      </c>
      <c r="AN142">
        <v>-22290.213979069766</v>
      </c>
      <c r="AO142">
        <v>15649.99981319885</v>
      </c>
      <c r="AP142" t="s">
        <v>0</v>
      </c>
      <c r="AQ142" t="s">
        <v>143</v>
      </c>
      <c r="AR142" t="s">
        <v>188</v>
      </c>
      <c r="AS142" t="s">
        <v>192</v>
      </c>
      <c r="AT142" t="s">
        <v>189</v>
      </c>
      <c r="AU142" t="s">
        <v>199</v>
      </c>
      <c r="AV142" t="s">
        <v>204</v>
      </c>
      <c r="AW142">
        <v>3954.2812766740763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6787.9521226312199</v>
      </c>
      <c r="BD142">
        <v>0</v>
      </c>
      <c r="BE142">
        <v>0</v>
      </c>
      <c r="BF142">
        <v>26392.233212504147</v>
      </c>
      <c r="BG142">
        <v>930529.95212263125</v>
      </c>
    </row>
    <row r="143" spans="2:59">
      <c r="B143" t="s">
        <v>145</v>
      </c>
      <c r="C143" t="s">
        <v>206</v>
      </c>
      <c r="D143">
        <v>3418</v>
      </c>
      <c r="E143">
        <v>3418</v>
      </c>
      <c r="F143" t="s">
        <v>103</v>
      </c>
      <c r="G143" t="s">
        <v>103</v>
      </c>
      <c r="H143" t="s">
        <v>139</v>
      </c>
      <c r="I143" t="s">
        <v>94</v>
      </c>
      <c r="J143" t="s">
        <v>140</v>
      </c>
      <c r="K143" t="s">
        <v>92</v>
      </c>
      <c r="L143" t="s">
        <v>160</v>
      </c>
      <c r="M143" t="s">
        <v>160</v>
      </c>
      <c r="N143" t="s">
        <v>79</v>
      </c>
      <c r="O143" t="s">
        <v>77</v>
      </c>
      <c r="P143" t="s">
        <v>197</v>
      </c>
      <c r="R143" t="s">
        <v>0</v>
      </c>
      <c r="S143" t="s">
        <v>91</v>
      </c>
      <c r="T143" t="s">
        <v>97</v>
      </c>
      <c r="U143" t="s">
        <v>422</v>
      </c>
      <c r="V143" t="s">
        <v>321</v>
      </c>
      <c r="W143" t="s">
        <v>165</v>
      </c>
      <c r="X143" t="s">
        <v>137</v>
      </c>
      <c r="Y143" t="s">
        <v>288</v>
      </c>
      <c r="AA143" t="s">
        <v>166</v>
      </c>
      <c r="AB143" t="s">
        <v>423</v>
      </c>
      <c r="AC143" t="s">
        <v>156</v>
      </c>
      <c r="AD143" t="s">
        <v>160</v>
      </c>
      <c r="AG143">
        <v>40</v>
      </c>
      <c r="AH143">
        <v>216200</v>
      </c>
      <c r="AI143">
        <v>210635.93424414145</v>
      </c>
      <c r="AJ143">
        <v>11800</v>
      </c>
      <c r="AK143">
        <v>-6235.9342441414483</v>
      </c>
      <c r="AL143">
        <v>-1876.5876333468868</v>
      </c>
      <c r="AM143">
        <v>2027.2840405952475</v>
      </c>
      <c r="AN143">
        <v>150.69640724836063</v>
      </c>
      <c r="AO143">
        <v>-6386.6306513898089</v>
      </c>
      <c r="AP143" t="s">
        <v>0</v>
      </c>
      <c r="AQ143" t="s">
        <v>143</v>
      </c>
      <c r="AR143" t="s">
        <v>188</v>
      </c>
      <c r="AS143" t="s">
        <v>192</v>
      </c>
      <c r="AT143" t="s">
        <v>189</v>
      </c>
      <c r="AU143" t="s">
        <v>199</v>
      </c>
      <c r="AV143" t="s">
        <v>204</v>
      </c>
      <c r="AW143">
        <v>925.49176286986551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1588.7068563655971</v>
      </c>
      <c r="BD143">
        <v>0</v>
      </c>
      <c r="BE143">
        <v>0</v>
      </c>
      <c r="BF143">
        <v>-3872.432032154346</v>
      </c>
      <c r="BG143">
        <v>217788.70685636561</v>
      </c>
    </row>
    <row r="144" spans="2:59">
      <c r="B144" t="s">
        <v>145</v>
      </c>
      <c r="C144" t="s">
        <v>206</v>
      </c>
      <c r="D144">
        <v>3418</v>
      </c>
      <c r="E144">
        <v>3418</v>
      </c>
      <c r="F144" t="s">
        <v>103</v>
      </c>
      <c r="G144" t="s">
        <v>103</v>
      </c>
      <c r="H144" t="s">
        <v>139</v>
      </c>
      <c r="I144" t="s">
        <v>94</v>
      </c>
      <c r="J144" t="s">
        <v>140</v>
      </c>
      <c r="K144" t="s">
        <v>92</v>
      </c>
      <c r="L144" t="s">
        <v>160</v>
      </c>
      <c r="M144" t="s">
        <v>160</v>
      </c>
      <c r="N144" t="s">
        <v>79</v>
      </c>
      <c r="O144" t="s">
        <v>77</v>
      </c>
      <c r="P144" t="s">
        <v>197</v>
      </c>
      <c r="R144" t="s">
        <v>0</v>
      </c>
      <c r="S144" t="s">
        <v>88</v>
      </c>
      <c r="T144" t="s">
        <v>89</v>
      </c>
      <c r="U144" t="s">
        <v>281</v>
      </c>
      <c r="V144" t="s">
        <v>321</v>
      </c>
      <c r="W144" t="s">
        <v>165</v>
      </c>
      <c r="X144" t="s">
        <v>136</v>
      </c>
      <c r="Y144" t="s">
        <v>305</v>
      </c>
      <c r="AA144" t="s">
        <v>166</v>
      </c>
      <c r="AB144" t="s">
        <v>327</v>
      </c>
      <c r="AC144" t="s">
        <v>181</v>
      </c>
      <c r="AD144" t="s">
        <v>160</v>
      </c>
      <c r="AG144">
        <v>109</v>
      </c>
      <c r="AH144">
        <v>1233444</v>
      </c>
      <c r="AI144">
        <v>934890.88940202561</v>
      </c>
      <c r="AJ144">
        <v>33136</v>
      </c>
      <c r="AK144">
        <v>265417.11059797439</v>
      </c>
      <c r="AL144">
        <v>-7770.3582407723343</v>
      </c>
      <c r="AM144">
        <v>2806.4261959911164</v>
      </c>
      <c r="AN144">
        <v>-4963.9320447812179</v>
      </c>
      <c r="AO144">
        <v>270381.04264275561</v>
      </c>
      <c r="AP144" t="s">
        <v>0</v>
      </c>
      <c r="AQ144" t="s">
        <v>143</v>
      </c>
      <c r="AR144" t="s">
        <v>188</v>
      </c>
      <c r="AS144" t="s">
        <v>192</v>
      </c>
      <c r="AT144" t="s">
        <v>189</v>
      </c>
      <c r="AU144" t="s">
        <v>199</v>
      </c>
      <c r="AV144" t="s">
        <v>204</v>
      </c>
      <c r="AW144">
        <v>5280.0289637431006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9063.7416269334317</v>
      </c>
      <c r="BD144">
        <v>0</v>
      </c>
      <c r="BE144">
        <v>0</v>
      </c>
      <c r="BF144">
        <v>284724.81323343219</v>
      </c>
      <c r="BG144">
        <v>1242507.7416269334</v>
      </c>
    </row>
    <row r="145" spans="2:59">
      <c r="B145" t="s">
        <v>145</v>
      </c>
      <c r="C145" t="s">
        <v>206</v>
      </c>
      <c r="D145">
        <v>3418</v>
      </c>
      <c r="E145">
        <v>3418</v>
      </c>
      <c r="F145" t="s">
        <v>103</v>
      </c>
      <c r="G145" t="s">
        <v>103</v>
      </c>
      <c r="H145" t="s">
        <v>139</v>
      </c>
      <c r="I145" t="s">
        <v>94</v>
      </c>
      <c r="J145" t="s">
        <v>140</v>
      </c>
      <c r="K145" t="s">
        <v>92</v>
      </c>
      <c r="L145" t="s">
        <v>160</v>
      </c>
      <c r="M145" t="s">
        <v>160</v>
      </c>
      <c r="N145" t="s">
        <v>79</v>
      </c>
      <c r="O145" t="s">
        <v>77</v>
      </c>
      <c r="P145" t="s">
        <v>197</v>
      </c>
      <c r="R145" t="s">
        <v>0</v>
      </c>
      <c r="S145" t="s">
        <v>88</v>
      </c>
      <c r="T145" t="s">
        <v>89</v>
      </c>
      <c r="U145" t="s">
        <v>281</v>
      </c>
      <c r="V145" t="s">
        <v>321</v>
      </c>
      <c r="W145" t="s">
        <v>165</v>
      </c>
      <c r="X145" t="s">
        <v>136</v>
      </c>
      <c r="Y145" t="s">
        <v>305</v>
      </c>
      <c r="AA145" t="s">
        <v>166</v>
      </c>
      <c r="AB145" t="s">
        <v>327</v>
      </c>
      <c r="AC145" t="s">
        <v>183</v>
      </c>
      <c r="AD145" t="s">
        <v>160</v>
      </c>
      <c r="AG145">
        <v>80</v>
      </c>
      <c r="AH145">
        <v>803280</v>
      </c>
      <c r="AI145">
        <v>604840.38946973754</v>
      </c>
      <c r="AJ145">
        <v>24320</v>
      </c>
      <c r="AK145">
        <v>174119.61053026246</v>
      </c>
      <c r="AL145">
        <v>-4193.0323429856344</v>
      </c>
      <c r="AM145">
        <v>1376.6475007320214</v>
      </c>
      <c r="AN145">
        <v>-2816.384842253613</v>
      </c>
      <c r="AO145">
        <v>176935.99537251607</v>
      </c>
      <c r="AP145" t="s">
        <v>0</v>
      </c>
      <c r="AQ145" t="s">
        <v>143</v>
      </c>
      <c r="AR145" t="s">
        <v>188</v>
      </c>
      <c r="AS145" t="s">
        <v>192</v>
      </c>
      <c r="AT145" t="s">
        <v>189</v>
      </c>
      <c r="AU145" t="s">
        <v>199</v>
      </c>
      <c r="AV145" t="s">
        <v>204</v>
      </c>
      <c r="AW145">
        <v>3438.6171289459089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5902.7587584706607</v>
      </c>
      <c r="BD145">
        <v>0</v>
      </c>
      <c r="BE145">
        <v>0</v>
      </c>
      <c r="BF145">
        <v>186277.37125993264</v>
      </c>
      <c r="BG145">
        <v>809182.75875847065</v>
      </c>
    </row>
    <row r="146" spans="2:59">
      <c r="B146" t="s">
        <v>145</v>
      </c>
      <c r="C146" t="s">
        <v>206</v>
      </c>
      <c r="D146">
        <v>3418</v>
      </c>
      <c r="E146">
        <v>3418</v>
      </c>
      <c r="F146" t="s">
        <v>103</v>
      </c>
      <c r="G146" t="s">
        <v>103</v>
      </c>
      <c r="H146" t="s">
        <v>139</v>
      </c>
      <c r="I146" t="s">
        <v>94</v>
      </c>
      <c r="J146" t="s">
        <v>140</v>
      </c>
      <c r="K146" t="s">
        <v>92</v>
      </c>
      <c r="L146" t="s">
        <v>160</v>
      </c>
      <c r="M146" t="s">
        <v>160</v>
      </c>
      <c r="N146" t="s">
        <v>79</v>
      </c>
      <c r="O146" t="s">
        <v>77</v>
      </c>
      <c r="P146" t="s">
        <v>197</v>
      </c>
      <c r="R146" t="s">
        <v>0</v>
      </c>
      <c r="S146" t="s">
        <v>88</v>
      </c>
      <c r="T146" t="s">
        <v>90</v>
      </c>
      <c r="U146" t="s">
        <v>281</v>
      </c>
      <c r="V146" t="s">
        <v>321</v>
      </c>
      <c r="W146" t="s">
        <v>165</v>
      </c>
      <c r="X146" t="s">
        <v>136</v>
      </c>
      <c r="Y146" t="s">
        <v>288</v>
      </c>
      <c r="AA146" t="s">
        <v>166</v>
      </c>
      <c r="AB146" t="s">
        <v>472</v>
      </c>
      <c r="AC146" t="s">
        <v>158</v>
      </c>
      <c r="AD146" t="s">
        <v>160</v>
      </c>
      <c r="AG146">
        <v>1</v>
      </c>
      <c r="AH146">
        <v>13409</v>
      </c>
      <c r="AI146">
        <v>8402.8316381864443</v>
      </c>
      <c r="AJ146">
        <v>530</v>
      </c>
      <c r="AK146">
        <v>4476.1683618135557</v>
      </c>
      <c r="AL146">
        <v>232.74060946380871</v>
      </c>
      <c r="AM146">
        <v>102.40311331086247</v>
      </c>
      <c r="AN146">
        <v>335.14372277467118</v>
      </c>
      <c r="AO146">
        <v>4141.0246390388847</v>
      </c>
      <c r="AP146" t="s">
        <v>0</v>
      </c>
      <c r="AQ146" t="s">
        <v>143</v>
      </c>
      <c r="AR146" t="s">
        <v>188</v>
      </c>
      <c r="AS146" t="s">
        <v>192</v>
      </c>
      <c r="AT146" t="s">
        <v>189</v>
      </c>
      <c r="AU146" t="s">
        <v>199</v>
      </c>
      <c r="AV146" t="s">
        <v>204</v>
      </c>
      <c r="AW146">
        <v>57.400180612035278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98.533627368206723</v>
      </c>
      <c r="BD146">
        <v>0</v>
      </c>
      <c r="BE146">
        <v>0</v>
      </c>
      <c r="BF146">
        <v>4296.9584470191267</v>
      </c>
      <c r="BG146">
        <v>13507.533627368206</v>
      </c>
    </row>
    <row r="147" spans="2:59">
      <c r="B147" t="s">
        <v>145</v>
      </c>
      <c r="C147" t="s">
        <v>206</v>
      </c>
      <c r="D147">
        <v>3454</v>
      </c>
      <c r="E147">
        <v>3454</v>
      </c>
      <c r="F147" t="s">
        <v>67</v>
      </c>
      <c r="G147" t="s">
        <v>415</v>
      </c>
      <c r="H147" t="s">
        <v>93</v>
      </c>
      <c r="I147" t="s">
        <v>94</v>
      </c>
      <c r="J147" t="s">
        <v>126</v>
      </c>
      <c r="K147" t="s">
        <v>92</v>
      </c>
      <c r="L147" t="s">
        <v>159</v>
      </c>
      <c r="M147" t="s">
        <v>160</v>
      </c>
      <c r="N147" t="s">
        <v>138</v>
      </c>
      <c r="O147" t="s">
        <v>138</v>
      </c>
      <c r="R147" t="s">
        <v>75</v>
      </c>
      <c r="S147" t="s">
        <v>62</v>
      </c>
      <c r="T147" t="s">
        <v>62</v>
      </c>
      <c r="U147" t="s">
        <v>460</v>
      </c>
      <c r="V147" t="s">
        <v>477</v>
      </c>
      <c r="W147" t="s">
        <v>165</v>
      </c>
      <c r="X147" t="s">
        <v>461</v>
      </c>
      <c r="Y147" t="s">
        <v>83</v>
      </c>
      <c r="AA147" t="s">
        <v>83</v>
      </c>
      <c r="AC147" t="s">
        <v>62</v>
      </c>
      <c r="AD147" t="s">
        <v>159</v>
      </c>
      <c r="AG147">
        <v>0</v>
      </c>
      <c r="AH147">
        <v>1063497.8899999999</v>
      </c>
      <c r="AI147">
        <v>1122834.5944831381</v>
      </c>
      <c r="AJ147">
        <v>31904.936699999998</v>
      </c>
      <c r="AK147">
        <v>-91241.641183138156</v>
      </c>
      <c r="AL147">
        <v>0</v>
      </c>
      <c r="AM147">
        <v>4296.4125761043088</v>
      </c>
      <c r="AN147">
        <v>4296.4125761043088</v>
      </c>
      <c r="AO147">
        <v>-95538.053759242466</v>
      </c>
      <c r="AP147" t="s">
        <v>62</v>
      </c>
      <c r="AQ147" t="s">
        <v>143</v>
      </c>
      <c r="AR147" t="s">
        <v>188</v>
      </c>
      <c r="AS147" t="s">
        <v>192</v>
      </c>
      <c r="AT147" t="s">
        <v>189</v>
      </c>
      <c r="AU147" t="s">
        <v>199</v>
      </c>
      <c r="AV147" t="s">
        <v>200</v>
      </c>
      <c r="AW147">
        <v>4552.5371740262817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2608.8807775782075</v>
      </c>
      <c r="BD147">
        <v>0</v>
      </c>
      <c r="BE147">
        <v>0</v>
      </c>
      <c r="BF147">
        <v>-88376.635807637984</v>
      </c>
      <c r="BG147">
        <v>1066106.770777578</v>
      </c>
    </row>
    <row r="148" spans="2:59">
      <c r="B148" t="s">
        <v>145</v>
      </c>
      <c r="C148" t="s">
        <v>206</v>
      </c>
      <c r="D148">
        <v>51</v>
      </c>
      <c r="E148">
        <v>51</v>
      </c>
      <c r="F148" t="s">
        <v>111</v>
      </c>
      <c r="G148" t="s">
        <v>352</v>
      </c>
      <c r="H148" t="s">
        <v>93</v>
      </c>
      <c r="I148" t="s">
        <v>94</v>
      </c>
      <c r="J148" t="s">
        <v>117</v>
      </c>
      <c r="K148" t="s">
        <v>92</v>
      </c>
      <c r="L148" t="s">
        <v>160</v>
      </c>
      <c r="M148" t="s">
        <v>160</v>
      </c>
      <c r="N148" t="s">
        <v>76</v>
      </c>
      <c r="O148" t="s">
        <v>76</v>
      </c>
      <c r="R148" t="s">
        <v>75</v>
      </c>
      <c r="S148" t="s">
        <v>62</v>
      </c>
      <c r="T148" t="s">
        <v>62</v>
      </c>
      <c r="U148" t="s">
        <v>460</v>
      </c>
      <c r="V148" t="s">
        <v>282</v>
      </c>
      <c r="W148" t="s">
        <v>165</v>
      </c>
      <c r="X148" t="s">
        <v>461</v>
      </c>
      <c r="Y148" t="s">
        <v>83</v>
      </c>
      <c r="AA148" t="s">
        <v>83</v>
      </c>
      <c r="AC148" t="s">
        <v>62</v>
      </c>
      <c r="AD148" t="s">
        <v>160</v>
      </c>
      <c r="AG148">
        <v>0</v>
      </c>
      <c r="AH148">
        <v>3673941.34</v>
      </c>
      <c r="AI148">
        <v>3122850.139</v>
      </c>
      <c r="AJ148">
        <v>110218.2402</v>
      </c>
      <c r="AK148">
        <v>440872.96079999988</v>
      </c>
      <c r="AL148">
        <v>0</v>
      </c>
      <c r="AM148">
        <v>7729.5304246301457</v>
      </c>
      <c r="AN148">
        <v>7729.5304246301457</v>
      </c>
      <c r="AO148">
        <v>433143.43037536973</v>
      </c>
      <c r="AP148" t="s">
        <v>62</v>
      </c>
      <c r="AQ148" t="s">
        <v>143</v>
      </c>
      <c r="AR148" t="s">
        <v>188</v>
      </c>
      <c r="AS148" t="s">
        <v>192</v>
      </c>
      <c r="AT148" t="s">
        <v>189</v>
      </c>
      <c r="AU148" t="s">
        <v>198</v>
      </c>
      <c r="AV148" t="s">
        <v>202</v>
      </c>
      <c r="AW148">
        <v>15727.115853085457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12868.340989156872</v>
      </c>
      <c r="BD148">
        <v>0</v>
      </c>
      <c r="BE148">
        <v>0</v>
      </c>
      <c r="BF148">
        <v>461738.88721761206</v>
      </c>
      <c r="BG148">
        <v>3686809.6809891569</v>
      </c>
    </row>
    <row r="149" spans="2:59">
      <c r="B149" t="s">
        <v>145</v>
      </c>
      <c r="C149" t="s">
        <v>206</v>
      </c>
      <c r="D149">
        <v>56</v>
      </c>
      <c r="E149">
        <v>56</v>
      </c>
      <c r="F149" t="s">
        <v>104</v>
      </c>
      <c r="G149" t="s">
        <v>354</v>
      </c>
      <c r="H149" t="s">
        <v>93</v>
      </c>
      <c r="I149" t="s">
        <v>94</v>
      </c>
      <c r="J149" t="s">
        <v>95</v>
      </c>
      <c r="K149" t="s">
        <v>92</v>
      </c>
      <c r="L149" t="s">
        <v>160</v>
      </c>
      <c r="M149" t="s">
        <v>160</v>
      </c>
      <c r="N149" t="s">
        <v>76</v>
      </c>
      <c r="O149" t="s">
        <v>76</v>
      </c>
      <c r="R149" t="s">
        <v>75</v>
      </c>
      <c r="S149" t="s">
        <v>62</v>
      </c>
      <c r="T149" t="s">
        <v>62</v>
      </c>
      <c r="U149" t="s">
        <v>460</v>
      </c>
      <c r="V149" t="s">
        <v>355</v>
      </c>
      <c r="W149" t="s">
        <v>165</v>
      </c>
      <c r="X149" t="s">
        <v>461</v>
      </c>
      <c r="Y149" t="s">
        <v>83</v>
      </c>
      <c r="AA149" t="s">
        <v>83</v>
      </c>
      <c r="AC149" t="s">
        <v>62</v>
      </c>
      <c r="AD149" t="s">
        <v>160</v>
      </c>
      <c r="AG149">
        <v>0</v>
      </c>
      <c r="AH149">
        <v>16228934.226233311</v>
      </c>
      <c r="AI149">
        <v>13852563.118148278</v>
      </c>
      <c r="AJ149">
        <v>483791.96118699934</v>
      </c>
      <c r="AK149">
        <v>1892579.1468980331</v>
      </c>
      <c r="AL149">
        <v>0</v>
      </c>
      <c r="AM149">
        <v>61179.610206738085</v>
      </c>
      <c r="AN149">
        <v>61179.610206738085</v>
      </c>
      <c r="AO149">
        <v>1831399.536691295</v>
      </c>
      <c r="AP149" t="s">
        <v>62</v>
      </c>
      <c r="AQ149" t="s">
        <v>143</v>
      </c>
      <c r="AR149" t="s">
        <v>188</v>
      </c>
      <c r="AS149" t="s">
        <v>192</v>
      </c>
      <c r="AT149" t="s">
        <v>189</v>
      </c>
      <c r="AU149" t="s">
        <v>198</v>
      </c>
      <c r="AV149" t="s">
        <v>257</v>
      </c>
      <c r="AW149">
        <v>69471.530742533592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15949.429092844748</v>
      </c>
      <c r="BD149">
        <v>0</v>
      </c>
      <c r="BE149">
        <v>0</v>
      </c>
      <c r="BF149">
        <v>1916820.4965266732</v>
      </c>
      <c r="BG149">
        <v>16244883.655326156</v>
      </c>
    </row>
    <row r="150" spans="2:59">
      <c r="B150" t="s">
        <v>145</v>
      </c>
      <c r="C150" t="s">
        <v>206</v>
      </c>
      <c r="D150">
        <v>59</v>
      </c>
      <c r="E150">
        <v>59</v>
      </c>
      <c r="F150" t="s">
        <v>119</v>
      </c>
      <c r="G150" t="s">
        <v>478</v>
      </c>
      <c r="H150" t="s">
        <v>93</v>
      </c>
      <c r="I150" t="s">
        <v>94</v>
      </c>
      <c r="J150" t="s">
        <v>95</v>
      </c>
      <c r="K150" t="s">
        <v>92</v>
      </c>
      <c r="L150" t="s">
        <v>160</v>
      </c>
      <c r="M150" t="s">
        <v>160</v>
      </c>
      <c r="N150" t="s">
        <v>79</v>
      </c>
      <c r="O150" t="s">
        <v>77</v>
      </c>
      <c r="P150" t="s">
        <v>207</v>
      </c>
      <c r="R150" t="s">
        <v>0</v>
      </c>
      <c r="S150" t="s">
        <v>121</v>
      </c>
      <c r="T150" t="s">
        <v>30</v>
      </c>
      <c r="U150" t="s">
        <v>465</v>
      </c>
      <c r="V150" t="s">
        <v>282</v>
      </c>
      <c r="W150" t="s">
        <v>165</v>
      </c>
      <c r="X150" t="s">
        <v>135</v>
      </c>
      <c r="Y150" t="s">
        <v>313</v>
      </c>
      <c r="AA150" t="s">
        <v>166</v>
      </c>
      <c r="AB150" t="s">
        <v>466</v>
      </c>
      <c r="AC150" t="s">
        <v>248</v>
      </c>
      <c r="AD150" t="s">
        <v>160</v>
      </c>
      <c r="AG150">
        <v>1</v>
      </c>
      <c r="AH150">
        <v>12148</v>
      </c>
      <c r="AI150">
        <v>8338.4643914188237</v>
      </c>
      <c r="AJ150">
        <v>226</v>
      </c>
      <c r="AK150">
        <v>3583.5356085811763</v>
      </c>
      <c r="AL150">
        <v>93.06431074343179</v>
      </c>
      <c r="AM150">
        <v>101.61868649522826</v>
      </c>
      <c r="AN150">
        <v>194.68299723866005</v>
      </c>
      <c r="AO150">
        <v>3388.8526113425164</v>
      </c>
      <c r="AP150" t="s">
        <v>0</v>
      </c>
      <c r="AQ150" t="s">
        <v>143</v>
      </c>
      <c r="AR150" t="s">
        <v>188</v>
      </c>
      <c r="AS150" t="s">
        <v>192</v>
      </c>
      <c r="AT150" t="s">
        <v>189</v>
      </c>
      <c r="AU150" t="s">
        <v>199</v>
      </c>
      <c r="AV150" t="s">
        <v>204</v>
      </c>
      <c r="AW150">
        <v>52.002192115370619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69.632751720061663</v>
      </c>
      <c r="BD150">
        <v>0</v>
      </c>
      <c r="BE150">
        <v>0</v>
      </c>
      <c r="BF150">
        <v>3510.4875551779487</v>
      </c>
      <c r="BG150">
        <v>12217.632751720063</v>
      </c>
    </row>
    <row r="151" spans="2:59">
      <c r="B151" t="s">
        <v>145</v>
      </c>
      <c r="C151" t="s">
        <v>206</v>
      </c>
      <c r="D151">
        <v>59</v>
      </c>
      <c r="E151">
        <v>59</v>
      </c>
      <c r="F151" t="s">
        <v>119</v>
      </c>
      <c r="G151" t="s">
        <v>478</v>
      </c>
      <c r="H151" t="s">
        <v>93</v>
      </c>
      <c r="I151" t="s">
        <v>94</v>
      </c>
      <c r="J151" t="s">
        <v>95</v>
      </c>
      <c r="K151" t="s">
        <v>92</v>
      </c>
      <c r="L151" t="s">
        <v>160</v>
      </c>
      <c r="M151" t="s">
        <v>160</v>
      </c>
      <c r="N151" t="s">
        <v>79</v>
      </c>
      <c r="O151" t="s">
        <v>77</v>
      </c>
      <c r="P151" t="s">
        <v>207</v>
      </c>
      <c r="R151" t="s">
        <v>0</v>
      </c>
      <c r="S151" t="s">
        <v>121</v>
      </c>
      <c r="T151" t="s">
        <v>30</v>
      </c>
      <c r="U151" t="s">
        <v>465</v>
      </c>
      <c r="V151" t="s">
        <v>282</v>
      </c>
      <c r="W151" t="s">
        <v>165</v>
      </c>
      <c r="X151" t="s">
        <v>135</v>
      </c>
      <c r="Y151" t="s">
        <v>283</v>
      </c>
      <c r="AA151" t="s">
        <v>166</v>
      </c>
      <c r="AB151" t="s">
        <v>417</v>
      </c>
      <c r="AC151" t="s">
        <v>29</v>
      </c>
      <c r="AD151" t="s">
        <v>160</v>
      </c>
      <c r="AG151">
        <v>1</v>
      </c>
      <c r="AH151">
        <v>12583</v>
      </c>
      <c r="AI151">
        <v>9105.4732228013563</v>
      </c>
      <c r="AJ151">
        <v>228</v>
      </c>
      <c r="AK151">
        <v>3249.5267771986437</v>
      </c>
      <c r="AL151">
        <v>101.62477762030655</v>
      </c>
      <c r="AM151">
        <v>110.96602268527595</v>
      </c>
      <c r="AN151">
        <v>212.59080030558249</v>
      </c>
      <c r="AO151">
        <v>3036.9359768930613</v>
      </c>
      <c r="AP151" t="s">
        <v>0</v>
      </c>
      <c r="AQ151" t="s">
        <v>143</v>
      </c>
      <c r="AR151" t="s">
        <v>188</v>
      </c>
      <c r="AS151" t="s">
        <v>192</v>
      </c>
      <c r="AT151" t="s">
        <v>189</v>
      </c>
      <c r="AU151" t="s">
        <v>199</v>
      </c>
      <c r="AV151" t="s">
        <v>204</v>
      </c>
      <c r="AW151">
        <v>53.864305514299339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72.12618660631675</v>
      </c>
      <c r="BD151">
        <v>0</v>
      </c>
      <c r="BE151">
        <v>0</v>
      </c>
      <c r="BF151">
        <v>3162.9264690136774</v>
      </c>
      <c r="BG151">
        <v>12655.126186606316</v>
      </c>
    </row>
    <row r="152" spans="2:59">
      <c r="B152" t="s">
        <v>145</v>
      </c>
      <c r="C152" t="s">
        <v>206</v>
      </c>
      <c r="D152">
        <v>59</v>
      </c>
      <c r="E152">
        <v>59</v>
      </c>
      <c r="F152" t="s">
        <v>119</v>
      </c>
      <c r="G152" t="s">
        <v>478</v>
      </c>
      <c r="H152" t="s">
        <v>93</v>
      </c>
      <c r="I152" t="s">
        <v>94</v>
      </c>
      <c r="J152" t="s">
        <v>95</v>
      </c>
      <c r="K152" t="s">
        <v>92</v>
      </c>
      <c r="L152" t="s">
        <v>160</v>
      </c>
      <c r="M152" t="s">
        <v>160</v>
      </c>
      <c r="N152" t="s">
        <v>79</v>
      </c>
      <c r="O152" t="s">
        <v>77</v>
      </c>
      <c r="P152" t="s">
        <v>207</v>
      </c>
      <c r="R152" t="s">
        <v>0</v>
      </c>
      <c r="S152" t="s">
        <v>121</v>
      </c>
      <c r="T152" t="s">
        <v>81</v>
      </c>
      <c r="U152" t="s">
        <v>467</v>
      </c>
      <c r="V152" t="s">
        <v>282</v>
      </c>
      <c r="W152" t="s">
        <v>165</v>
      </c>
      <c r="X152" t="s">
        <v>135</v>
      </c>
      <c r="Y152" t="s">
        <v>313</v>
      </c>
      <c r="AA152" t="s">
        <v>166</v>
      </c>
      <c r="AB152" t="s">
        <v>479</v>
      </c>
      <c r="AC152" t="s">
        <v>31</v>
      </c>
      <c r="AD152" t="s">
        <v>160</v>
      </c>
      <c r="AG152">
        <v>4</v>
      </c>
      <c r="AH152">
        <v>73500</v>
      </c>
      <c r="AI152">
        <v>62065.959637687745</v>
      </c>
      <c r="AJ152">
        <v>1412</v>
      </c>
      <c r="AK152">
        <v>10022.040362312255</v>
      </c>
      <c r="AL152">
        <v>-716.46509596329759</v>
      </c>
      <c r="AM152">
        <v>-243.22691144776286</v>
      </c>
      <c r="AN152">
        <v>-959.69200741106044</v>
      </c>
      <c r="AO152">
        <v>10981.732369723315</v>
      </c>
      <c r="AP152" t="s">
        <v>0</v>
      </c>
      <c r="AQ152" t="s">
        <v>143</v>
      </c>
      <c r="AR152" t="s">
        <v>188</v>
      </c>
      <c r="AS152" t="s">
        <v>192</v>
      </c>
      <c r="AT152" t="s">
        <v>189</v>
      </c>
      <c r="AU152" t="s">
        <v>199</v>
      </c>
      <c r="AV152" t="s">
        <v>204</v>
      </c>
      <c r="AW152">
        <v>314.63295361209583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421.30451526379102</v>
      </c>
      <c r="BD152">
        <v>0</v>
      </c>
      <c r="BE152">
        <v>0</v>
      </c>
      <c r="BF152">
        <v>11717.669838599202</v>
      </c>
      <c r="BG152">
        <v>73921.304515263793</v>
      </c>
    </row>
    <row r="153" spans="2:59">
      <c r="B153" t="s">
        <v>145</v>
      </c>
      <c r="C153" t="s">
        <v>206</v>
      </c>
      <c r="D153">
        <v>59</v>
      </c>
      <c r="E153">
        <v>59</v>
      </c>
      <c r="F153" t="s">
        <v>119</v>
      </c>
      <c r="G153" t="s">
        <v>478</v>
      </c>
      <c r="H153" t="s">
        <v>93</v>
      </c>
      <c r="I153" t="s">
        <v>94</v>
      </c>
      <c r="J153" t="s">
        <v>95</v>
      </c>
      <c r="K153" t="s">
        <v>92</v>
      </c>
      <c r="L153" t="s">
        <v>160</v>
      </c>
      <c r="M153" t="s">
        <v>160</v>
      </c>
      <c r="N153" t="s">
        <v>79</v>
      </c>
      <c r="O153" t="s">
        <v>77</v>
      </c>
      <c r="P153" t="s">
        <v>207</v>
      </c>
      <c r="R153" t="s">
        <v>0</v>
      </c>
      <c r="S153" t="s">
        <v>121</v>
      </c>
      <c r="T153" t="s">
        <v>81</v>
      </c>
      <c r="U153" t="s">
        <v>467</v>
      </c>
      <c r="V153" t="s">
        <v>282</v>
      </c>
      <c r="W153" t="s">
        <v>165</v>
      </c>
      <c r="X153" t="s">
        <v>135</v>
      </c>
      <c r="Y153" t="s">
        <v>311</v>
      </c>
      <c r="AA153" t="s">
        <v>166</v>
      </c>
      <c r="AB153" t="s">
        <v>468</v>
      </c>
      <c r="AC153" t="s">
        <v>33</v>
      </c>
      <c r="AD153" t="s">
        <v>160</v>
      </c>
      <c r="AG153">
        <v>8</v>
      </c>
      <c r="AH153">
        <v>127800</v>
      </c>
      <c r="AI153">
        <v>125485.20059139722</v>
      </c>
      <c r="AJ153">
        <v>2448</v>
      </c>
      <c r="AK153">
        <v>-133.20059139722434</v>
      </c>
      <c r="AL153">
        <v>3328.7183588179969</v>
      </c>
      <c r="AM153">
        <v>1207.7433292790993</v>
      </c>
      <c r="AN153">
        <v>4536.4616880970962</v>
      </c>
      <c r="AO153">
        <v>-4669.6622794943205</v>
      </c>
      <c r="AP153" t="s">
        <v>0</v>
      </c>
      <c r="AQ153" t="s">
        <v>143</v>
      </c>
      <c r="AR153" t="s">
        <v>188</v>
      </c>
      <c r="AS153" t="s">
        <v>192</v>
      </c>
      <c r="AT153" t="s">
        <v>189</v>
      </c>
      <c r="AU153" t="s">
        <v>199</v>
      </c>
      <c r="AV153" t="s">
        <v>204</v>
      </c>
      <c r="AW153">
        <v>547.07607444388907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732.55397347908149</v>
      </c>
      <c r="BD153">
        <v>0</v>
      </c>
      <c r="BE153">
        <v>0</v>
      </c>
      <c r="BF153">
        <v>-3390.0322315713497</v>
      </c>
      <c r="BG153">
        <v>128532.55397347908</v>
      </c>
    </row>
    <row r="154" spans="2:59">
      <c r="B154" t="s">
        <v>145</v>
      </c>
      <c r="C154" t="s">
        <v>206</v>
      </c>
      <c r="D154">
        <v>59</v>
      </c>
      <c r="E154">
        <v>59</v>
      </c>
      <c r="F154" t="s">
        <v>119</v>
      </c>
      <c r="G154" t="s">
        <v>478</v>
      </c>
      <c r="H154" t="s">
        <v>93</v>
      </c>
      <c r="I154" t="s">
        <v>94</v>
      </c>
      <c r="J154" t="s">
        <v>95</v>
      </c>
      <c r="K154" t="s">
        <v>92</v>
      </c>
      <c r="L154" t="s">
        <v>160</v>
      </c>
      <c r="M154" t="s">
        <v>160</v>
      </c>
      <c r="N154" t="s">
        <v>79</v>
      </c>
      <c r="O154" t="s">
        <v>77</v>
      </c>
      <c r="P154" t="s">
        <v>207</v>
      </c>
      <c r="R154" t="s">
        <v>0</v>
      </c>
      <c r="S154" t="s">
        <v>121</v>
      </c>
      <c r="T154" t="s">
        <v>81</v>
      </c>
      <c r="U154" t="s">
        <v>467</v>
      </c>
      <c r="V154" t="s">
        <v>282</v>
      </c>
      <c r="W154" t="s">
        <v>165</v>
      </c>
      <c r="X154" t="s">
        <v>135</v>
      </c>
      <c r="Y154" t="s">
        <v>283</v>
      </c>
      <c r="AA154" t="s">
        <v>166</v>
      </c>
      <c r="AB154" t="s">
        <v>480</v>
      </c>
      <c r="AC154" t="s">
        <v>44</v>
      </c>
      <c r="AD154" t="s">
        <v>160</v>
      </c>
      <c r="AG154">
        <v>8</v>
      </c>
      <c r="AH154">
        <v>139824</v>
      </c>
      <c r="AI154">
        <v>125202.86132402578</v>
      </c>
      <c r="AJ154">
        <v>2536</v>
      </c>
      <c r="AK154">
        <v>12085.138675974216</v>
      </c>
      <c r="AL154">
        <v>559.09859842623428</v>
      </c>
      <c r="AM154">
        <v>211.45661315216967</v>
      </c>
      <c r="AN154">
        <v>770.55521157840394</v>
      </c>
      <c r="AO154">
        <v>11314.583464395811</v>
      </c>
      <c r="AP154" t="s">
        <v>0</v>
      </c>
      <c r="AQ154" t="s">
        <v>143</v>
      </c>
      <c r="AR154" t="s">
        <v>188</v>
      </c>
      <c r="AS154" t="s">
        <v>192</v>
      </c>
      <c r="AT154" t="s">
        <v>189</v>
      </c>
      <c r="AU154" t="s">
        <v>199</v>
      </c>
      <c r="AV154" t="s">
        <v>204</v>
      </c>
      <c r="AW154">
        <v>598.54745722255359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801.47595295570488</v>
      </c>
      <c r="BD154">
        <v>0</v>
      </c>
      <c r="BE154">
        <v>0</v>
      </c>
      <c r="BF154">
        <v>12714.60687457407</v>
      </c>
      <c r="BG154">
        <v>140625.47595295569</v>
      </c>
    </row>
    <row r="155" spans="2:59">
      <c r="B155" t="s">
        <v>145</v>
      </c>
      <c r="C155" t="s">
        <v>206</v>
      </c>
      <c r="D155">
        <v>59</v>
      </c>
      <c r="E155">
        <v>59</v>
      </c>
      <c r="F155" t="s">
        <v>119</v>
      </c>
      <c r="G155" t="s">
        <v>478</v>
      </c>
      <c r="H155" t="s">
        <v>93</v>
      </c>
      <c r="I155" t="s">
        <v>94</v>
      </c>
      <c r="J155" t="s">
        <v>95</v>
      </c>
      <c r="K155" t="s">
        <v>92</v>
      </c>
      <c r="L155" t="s">
        <v>160</v>
      </c>
      <c r="M155" t="s">
        <v>160</v>
      </c>
      <c r="N155" t="s">
        <v>79</v>
      </c>
      <c r="O155" t="s">
        <v>77</v>
      </c>
      <c r="P155" t="s">
        <v>207</v>
      </c>
      <c r="R155" t="s">
        <v>0</v>
      </c>
      <c r="S155" t="s">
        <v>91</v>
      </c>
      <c r="T155" t="s">
        <v>98</v>
      </c>
      <c r="U155" t="s">
        <v>422</v>
      </c>
      <c r="V155" t="s">
        <v>282</v>
      </c>
      <c r="W155" t="s">
        <v>165</v>
      </c>
      <c r="X155" t="s">
        <v>137</v>
      </c>
      <c r="Y155" t="s">
        <v>288</v>
      </c>
      <c r="AA155" t="s">
        <v>166</v>
      </c>
      <c r="AB155" t="s">
        <v>451</v>
      </c>
      <c r="AC155" t="s">
        <v>49</v>
      </c>
      <c r="AD155" t="s">
        <v>160</v>
      </c>
      <c r="AG155">
        <v>1</v>
      </c>
      <c r="AH155">
        <v>10670</v>
      </c>
      <c r="AI155">
        <v>8982.8142886077785</v>
      </c>
      <c r="AJ155">
        <v>211</v>
      </c>
      <c r="AK155">
        <v>1476.1857113922215</v>
      </c>
      <c r="AL155">
        <v>-98.450513814575388</v>
      </c>
      <c r="AM155">
        <v>109.47121030801338</v>
      </c>
      <c r="AN155">
        <v>11.020696493437995</v>
      </c>
      <c r="AO155">
        <v>1465.1650148987835</v>
      </c>
      <c r="AP155" t="s">
        <v>0</v>
      </c>
      <c r="AQ155" t="s">
        <v>143</v>
      </c>
      <c r="AR155" t="s">
        <v>188</v>
      </c>
      <c r="AS155" t="s">
        <v>192</v>
      </c>
      <c r="AT155" t="s">
        <v>189</v>
      </c>
      <c r="AU155" t="s">
        <v>199</v>
      </c>
      <c r="AV155" t="s">
        <v>204</v>
      </c>
      <c r="AW155">
        <v>45.67528727947024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61.160805141015643</v>
      </c>
      <c r="BD155">
        <v>0</v>
      </c>
      <c r="BE155">
        <v>0</v>
      </c>
      <c r="BF155">
        <v>1572.0011073192693</v>
      </c>
      <c r="BG155">
        <v>10731.160805141015</v>
      </c>
    </row>
    <row r="156" spans="2:59">
      <c r="B156" t="s">
        <v>145</v>
      </c>
      <c r="C156" t="s">
        <v>206</v>
      </c>
      <c r="D156">
        <v>59</v>
      </c>
      <c r="E156">
        <v>59</v>
      </c>
      <c r="F156" t="s">
        <v>119</v>
      </c>
      <c r="G156" t="s">
        <v>478</v>
      </c>
      <c r="H156" t="s">
        <v>93</v>
      </c>
      <c r="I156" t="s">
        <v>94</v>
      </c>
      <c r="J156" t="s">
        <v>95</v>
      </c>
      <c r="K156" t="s">
        <v>92</v>
      </c>
      <c r="L156" t="s">
        <v>160</v>
      </c>
      <c r="M156" t="s">
        <v>160</v>
      </c>
      <c r="N156" t="s">
        <v>79</v>
      </c>
      <c r="O156" t="s">
        <v>77</v>
      </c>
      <c r="P156" t="s">
        <v>207</v>
      </c>
      <c r="R156" t="s">
        <v>0</v>
      </c>
      <c r="S156" t="s">
        <v>91</v>
      </c>
      <c r="T156" t="s">
        <v>98</v>
      </c>
      <c r="U156" t="s">
        <v>422</v>
      </c>
      <c r="V156" t="s">
        <v>282</v>
      </c>
      <c r="W156" t="s">
        <v>165</v>
      </c>
      <c r="X156" t="s">
        <v>137</v>
      </c>
      <c r="Y156" t="s">
        <v>288</v>
      </c>
      <c r="AA156" t="s">
        <v>166</v>
      </c>
      <c r="AB156" t="s">
        <v>289</v>
      </c>
      <c r="AC156" t="s">
        <v>50</v>
      </c>
      <c r="AD156" t="s">
        <v>160</v>
      </c>
      <c r="AG156">
        <v>1</v>
      </c>
      <c r="AH156">
        <v>11875</v>
      </c>
      <c r="AI156">
        <v>8782.6671208127846</v>
      </c>
      <c r="AJ156">
        <v>211</v>
      </c>
      <c r="AK156">
        <v>2881.3328791872154</v>
      </c>
      <c r="AL156">
        <v>-96.25692605077856</v>
      </c>
      <c r="AM156">
        <v>107.03206907740525</v>
      </c>
      <c r="AN156">
        <v>10.775143026626694</v>
      </c>
      <c r="AO156">
        <v>2870.5577361605888</v>
      </c>
      <c r="AP156" t="s">
        <v>0</v>
      </c>
      <c r="AQ156" t="s">
        <v>143</v>
      </c>
      <c r="AR156" t="s">
        <v>188</v>
      </c>
      <c r="AS156" t="s">
        <v>192</v>
      </c>
      <c r="AT156" t="s">
        <v>189</v>
      </c>
      <c r="AU156" t="s">
        <v>199</v>
      </c>
      <c r="AV156" t="s">
        <v>204</v>
      </c>
      <c r="AW156">
        <v>50.833555430525678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68.067906377653301</v>
      </c>
      <c r="BD156">
        <v>0</v>
      </c>
      <c r="BE156">
        <v>0</v>
      </c>
      <c r="BF156">
        <v>2989.459197968768</v>
      </c>
      <c r="BG156">
        <v>11943.067906377653</v>
      </c>
    </row>
    <row r="157" spans="2:59">
      <c r="B157" t="s">
        <v>145</v>
      </c>
      <c r="C157" t="s">
        <v>206</v>
      </c>
      <c r="D157">
        <v>59</v>
      </c>
      <c r="E157">
        <v>59</v>
      </c>
      <c r="F157" t="s">
        <v>119</v>
      </c>
      <c r="G157" t="s">
        <v>478</v>
      </c>
      <c r="H157" t="s">
        <v>93</v>
      </c>
      <c r="I157" t="s">
        <v>94</v>
      </c>
      <c r="J157" t="s">
        <v>95</v>
      </c>
      <c r="K157" t="s">
        <v>92</v>
      </c>
      <c r="L157" t="s">
        <v>160</v>
      </c>
      <c r="M157" t="s">
        <v>160</v>
      </c>
      <c r="N157" t="s">
        <v>79</v>
      </c>
      <c r="O157" t="s">
        <v>77</v>
      </c>
      <c r="P157" t="s">
        <v>207</v>
      </c>
      <c r="R157" t="s">
        <v>0</v>
      </c>
      <c r="S157" t="s">
        <v>88</v>
      </c>
      <c r="T157" t="s">
        <v>89</v>
      </c>
      <c r="U157" t="s">
        <v>281</v>
      </c>
      <c r="V157" t="s">
        <v>282</v>
      </c>
      <c r="W157" t="s">
        <v>165</v>
      </c>
      <c r="X157" t="s">
        <v>136</v>
      </c>
      <c r="Y157" t="s">
        <v>313</v>
      </c>
      <c r="AA157" t="s">
        <v>166</v>
      </c>
      <c r="AB157" t="s">
        <v>441</v>
      </c>
      <c r="AC157" t="s">
        <v>58</v>
      </c>
      <c r="AD157" t="s">
        <v>160</v>
      </c>
      <c r="AG157">
        <v>1</v>
      </c>
      <c r="AH157">
        <v>3713</v>
      </c>
      <c r="AI157">
        <v>4012.11507876928</v>
      </c>
      <c r="AJ157">
        <v>52</v>
      </c>
      <c r="AK157">
        <v>-351.11507876927999</v>
      </c>
      <c r="AL157">
        <v>111.1270758333597</v>
      </c>
      <c r="AM157">
        <v>48.894598001978238</v>
      </c>
      <c r="AN157">
        <v>160.02167383533794</v>
      </c>
      <c r="AO157">
        <v>-511.13675260461793</v>
      </c>
      <c r="AP157" t="s">
        <v>0</v>
      </c>
      <c r="AQ157" t="s">
        <v>143</v>
      </c>
      <c r="AR157" t="s">
        <v>188</v>
      </c>
      <c r="AS157" t="s">
        <v>192</v>
      </c>
      <c r="AT157" t="s">
        <v>189</v>
      </c>
      <c r="AU157" t="s">
        <v>199</v>
      </c>
      <c r="AV157" t="s">
        <v>204</v>
      </c>
      <c r="AW157">
        <v>15.894315057982475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21.28304306359804</v>
      </c>
      <c r="BD157">
        <v>0</v>
      </c>
      <c r="BE157">
        <v>0</v>
      </c>
      <c r="BF157">
        <v>-473.95939448303744</v>
      </c>
      <c r="BG157">
        <v>3734.2830430635981</v>
      </c>
    </row>
    <row r="158" spans="2:59">
      <c r="B158" t="s">
        <v>145</v>
      </c>
      <c r="C158" t="s">
        <v>206</v>
      </c>
      <c r="D158">
        <v>59</v>
      </c>
      <c r="E158">
        <v>59</v>
      </c>
      <c r="F158" t="s">
        <v>119</v>
      </c>
      <c r="G158" t="s">
        <v>478</v>
      </c>
      <c r="H158" t="s">
        <v>93</v>
      </c>
      <c r="I158" t="s">
        <v>94</v>
      </c>
      <c r="J158" t="s">
        <v>95</v>
      </c>
      <c r="K158" t="s">
        <v>92</v>
      </c>
      <c r="L158" t="s">
        <v>160</v>
      </c>
      <c r="M158" t="s">
        <v>160</v>
      </c>
      <c r="N158" t="s">
        <v>79</v>
      </c>
      <c r="O158" t="s">
        <v>77</v>
      </c>
      <c r="P158" t="s">
        <v>207</v>
      </c>
      <c r="R158" t="s">
        <v>0</v>
      </c>
      <c r="S158" t="s">
        <v>88</v>
      </c>
      <c r="T158" t="s">
        <v>89</v>
      </c>
      <c r="U158" t="s">
        <v>281</v>
      </c>
      <c r="V158" t="s">
        <v>282</v>
      </c>
      <c r="W158" t="s">
        <v>165</v>
      </c>
      <c r="X158" t="s">
        <v>136</v>
      </c>
      <c r="Y158" t="s">
        <v>313</v>
      </c>
      <c r="AA158" t="s">
        <v>166</v>
      </c>
      <c r="AB158" t="s">
        <v>463</v>
      </c>
      <c r="AC158" t="s">
        <v>60</v>
      </c>
      <c r="AD158" t="s">
        <v>160</v>
      </c>
      <c r="AG158">
        <v>69</v>
      </c>
      <c r="AH158">
        <v>318849</v>
      </c>
      <c r="AI158">
        <v>301730.94736794778</v>
      </c>
      <c r="AJ158">
        <v>3588</v>
      </c>
      <c r="AK158">
        <v>13530.052632052219</v>
      </c>
      <c r="AL158">
        <v>-2651.599393141908</v>
      </c>
      <c r="AM158">
        <v>530.33331882182074</v>
      </c>
      <c r="AN158">
        <v>-2121.2660743200872</v>
      </c>
      <c r="AO158">
        <v>15651.318706372305</v>
      </c>
      <c r="AP158" t="s">
        <v>0</v>
      </c>
      <c r="AQ158" t="s">
        <v>143</v>
      </c>
      <c r="AR158" t="s">
        <v>188</v>
      </c>
      <c r="AS158" t="s">
        <v>192</v>
      </c>
      <c r="AT158" t="s">
        <v>189</v>
      </c>
      <c r="AU158" t="s">
        <v>199</v>
      </c>
      <c r="AV158" t="s">
        <v>204</v>
      </c>
      <c r="AW158">
        <v>1364.9034370920156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1827.6533794196528</v>
      </c>
      <c r="BD158">
        <v>0</v>
      </c>
      <c r="BE158">
        <v>0</v>
      </c>
      <c r="BF158">
        <v>18843.875522883973</v>
      </c>
      <c r="BG158">
        <v>320676.65337941964</v>
      </c>
    </row>
    <row r="159" spans="2:59">
      <c r="B159" t="s">
        <v>145</v>
      </c>
      <c r="C159" t="s">
        <v>206</v>
      </c>
      <c r="D159">
        <v>59</v>
      </c>
      <c r="E159">
        <v>59</v>
      </c>
      <c r="F159" t="s">
        <v>119</v>
      </c>
      <c r="G159" t="s">
        <v>478</v>
      </c>
      <c r="H159" t="s">
        <v>93</v>
      </c>
      <c r="I159" t="s">
        <v>94</v>
      </c>
      <c r="J159" t="s">
        <v>95</v>
      </c>
      <c r="K159" t="s">
        <v>92</v>
      </c>
      <c r="L159" t="s">
        <v>160</v>
      </c>
      <c r="M159" t="s">
        <v>160</v>
      </c>
      <c r="N159" t="s">
        <v>79</v>
      </c>
      <c r="O159" t="s">
        <v>77</v>
      </c>
      <c r="P159" t="s">
        <v>207</v>
      </c>
      <c r="R159" t="s">
        <v>0</v>
      </c>
      <c r="S159" t="s">
        <v>88</v>
      </c>
      <c r="T159" t="s">
        <v>89</v>
      </c>
      <c r="U159" t="s">
        <v>281</v>
      </c>
      <c r="V159" t="s">
        <v>282</v>
      </c>
      <c r="W159" t="s">
        <v>165</v>
      </c>
      <c r="X159" t="s">
        <v>136</v>
      </c>
      <c r="Y159" t="s">
        <v>313</v>
      </c>
      <c r="AA159" t="s">
        <v>166</v>
      </c>
      <c r="AB159" t="s">
        <v>315</v>
      </c>
      <c r="AC159" t="s">
        <v>36</v>
      </c>
      <c r="AD159" t="s">
        <v>160</v>
      </c>
      <c r="AG159">
        <v>73</v>
      </c>
      <c r="AH159">
        <v>379892</v>
      </c>
      <c r="AI159">
        <v>347865.68691831635</v>
      </c>
      <c r="AJ159">
        <v>3796</v>
      </c>
      <c r="AK159">
        <v>28230.313081683649</v>
      </c>
      <c r="AL159">
        <v>-3113.3491510705858</v>
      </c>
      <c r="AM159">
        <v>180.96709842172049</v>
      </c>
      <c r="AN159">
        <v>-2932.3820526488653</v>
      </c>
      <c r="AO159">
        <v>31162.695134332513</v>
      </c>
      <c r="AP159" t="s">
        <v>0</v>
      </c>
      <c r="AQ159" t="s">
        <v>143</v>
      </c>
      <c r="AR159" t="s">
        <v>188</v>
      </c>
      <c r="AS159" t="s">
        <v>192</v>
      </c>
      <c r="AT159" t="s">
        <v>189</v>
      </c>
      <c r="AU159" t="s">
        <v>199</v>
      </c>
      <c r="AV159" t="s">
        <v>204</v>
      </c>
      <c r="AW159">
        <v>1626.2114559674326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2177.5539443890079</v>
      </c>
      <c r="BD159">
        <v>0</v>
      </c>
      <c r="BE159">
        <v>0</v>
      </c>
      <c r="BF159">
        <v>34966.460534688951</v>
      </c>
      <c r="BG159">
        <v>382069.55394438899</v>
      </c>
    </row>
    <row r="160" spans="2:59">
      <c r="B160" t="s">
        <v>145</v>
      </c>
      <c r="C160" t="s">
        <v>206</v>
      </c>
      <c r="D160">
        <v>59</v>
      </c>
      <c r="E160">
        <v>59</v>
      </c>
      <c r="F160" t="s">
        <v>119</v>
      </c>
      <c r="G160" t="s">
        <v>478</v>
      </c>
      <c r="H160" t="s">
        <v>93</v>
      </c>
      <c r="I160" t="s">
        <v>94</v>
      </c>
      <c r="J160" t="s">
        <v>95</v>
      </c>
      <c r="K160" t="s">
        <v>92</v>
      </c>
      <c r="L160" t="s">
        <v>160</v>
      </c>
      <c r="M160" t="s">
        <v>160</v>
      </c>
      <c r="N160" t="s">
        <v>79</v>
      </c>
      <c r="O160" t="s">
        <v>77</v>
      </c>
      <c r="P160" t="s">
        <v>207</v>
      </c>
      <c r="R160" t="s">
        <v>0</v>
      </c>
      <c r="S160" t="s">
        <v>88</v>
      </c>
      <c r="T160" t="s">
        <v>90</v>
      </c>
      <c r="U160" t="s">
        <v>281</v>
      </c>
      <c r="V160" t="s">
        <v>282</v>
      </c>
      <c r="W160" t="s">
        <v>165</v>
      </c>
      <c r="X160" t="s">
        <v>136</v>
      </c>
      <c r="Y160" t="s">
        <v>313</v>
      </c>
      <c r="AA160" t="s">
        <v>166</v>
      </c>
      <c r="AB160" t="s">
        <v>333</v>
      </c>
      <c r="AC160" t="s">
        <v>42</v>
      </c>
      <c r="AD160" t="s">
        <v>160</v>
      </c>
      <c r="AG160">
        <v>22</v>
      </c>
      <c r="AH160">
        <v>158642</v>
      </c>
      <c r="AI160">
        <v>131183.82763111396</v>
      </c>
      <c r="AJ160">
        <v>2904</v>
      </c>
      <c r="AK160">
        <v>24554.172368886037</v>
      </c>
      <c r="AL160">
        <v>-1899.8532869326211</v>
      </c>
      <c r="AM160">
        <v>384.59435628487722</v>
      </c>
      <c r="AN160">
        <v>-1515.2589306477439</v>
      </c>
      <c r="AO160">
        <v>26069.431299533782</v>
      </c>
      <c r="AP160" t="s">
        <v>0</v>
      </c>
      <c r="AQ160" t="s">
        <v>143</v>
      </c>
      <c r="AR160" t="s">
        <v>188</v>
      </c>
      <c r="AS160" t="s">
        <v>192</v>
      </c>
      <c r="AT160" t="s">
        <v>189</v>
      </c>
      <c r="AU160" t="s">
        <v>199</v>
      </c>
      <c r="AV160" t="s">
        <v>204</v>
      </c>
      <c r="AW160">
        <v>679.10205478816476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909.34137293167794</v>
      </c>
      <c r="BD160">
        <v>0</v>
      </c>
      <c r="BE160">
        <v>0</v>
      </c>
      <c r="BF160">
        <v>27657.874727253624</v>
      </c>
      <c r="BG160">
        <v>159551.34137293167</v>
      </c>
    </row>
    <row r="161" spans="2:59">
      <c r="B161" t="s">
        <v>145</v>
      </c>
      <c r="C161" t="s">
        <v>206</v>
      </c>
      <c r="D161">
        <v>59</v>
      </c>
      <c r="E161">
        <v>59</v>
      </c>
      <c r="F161" t="s">
        <v>119</v>
      </c>
      <c r="G161" t="s">
        <v>478</v>
      </c>
      <c r="H161" t="s">
        <v>93</v>
      </c>
      <c r="I161" t="s">
        <v>94</v>
      </c>
      <c r="J161" t="s">
        <v>95</v>
      </c>
      <c r="K161" t="s">
        <v>92</v>
      </c>
      <c r="L161" t="s">
        <v>160</v>
      </c>
      <c r="M161" t="s">
        <v>160</v>
      </c>
      <c r="N161" t="s">
        <v>79</v>
      </c>
      <c r="O161" t="s">
        <v>77</v>
      </c>
      <c r="P161" t="s">
        <v>207</v>
      </c>
      <c r="R161" t="s">
        <v>0</v>
      </c>
      <c r="S161" t="s">
        <v>88</v>
      </c>
      <c r="T161" t="s">
        <v>90</v>
      </c>
      <c r="U161" t="s">
        <v>281</v>
      </c>
      <c r="V161" t="s">
        <v>282</v>
      </c>
      <c r="W161" t="s">
        <v>165</v>
      </c>
      <c r="X161" t="s">
        <v>136</v>
      </c>
      <c r="Y161" t="s">
        <v>313</v>
      </c>
      <c r="AA161" t="s">
        <v>166</v>
      </c>
      <c r="AB161" t="s">
        <v>319</v>
      </c>
      <c r="AC161" t="s">
        <v>142</v>
      </c>
      <c r="AD161" t="s">
        <v>160</v>
      </c>
      <c r="AG161">
        <v>23</v>
      </c>
      <c r="AH161">
        <v>179423</v>
      </c>
      <c r="AI161">
        <v>139420.53177334639</v>
      </c>
      <c r="AJ161">
        <v>3036</v>
      </c>
      <c r="AK161">
        <v>36966.468226653611</v>
      </c>
      <c r="AL161">
        <v>-2516.3683959060331</v>
      </c>
      <c r="AM161">
        <v>58.943382381266474</v>
      </c>
      <c r="AN161">
        <v>-2457.4250135247667</v>
      </c>
      <c r="AO161">
        <v>39423.893240178375</v>
      </c>
      <c r="AP161" t="s">
        <v>0</v>
      </c>
      <c r="AQ161" t="s">
        <v>143</v>
      </c>
      <c r="AR161" t="s">
        <v>188</v>
      </c>
      <c r="AS161" t="s">
        <v>192</v>
      </c>
      <c r="AT161" t="s">
        <v>189</v>
      </c>
      <c r="AU161" t="s">
        <v>199</v>
      </c>
      <c r="AV161" t="s">
        <v>204</v>
      </c>
      <c r="AW161">
        <v>768.05970661147035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1028.4587760840159</v>
      </c>
      <c r="BD161">
        <v>0</v>
      </c>
      <c r="BE161">
        <v>0</v>
      </c>
      <c r="BF161">
        <v>41220.411722873861</v>
      </c>
      <c r="BG161">
        <v>180451.45877608401</v>
      </c>
    </row>
    <row r="162" spans="2:59">
      <c r="B162" t="s">
        <v>145</v>
      </c>
      <c r="C162" t="s">
        <v>206</v>
      </c>
      <c r="D162">
        <v>59</v>
      </c>
      <c r="E162">
        <v>59</v>
      </c>
      <c r="F162" t="s">
        <v>119</v>
      </c>
      <c r="G162" t="s">
        <v>478</v>
      </c>
      <c r="H162" t="s">
        <v>93</v>
      </c>
      <c r="I162" t="s">
        <v>94</v>
      </c>
      <c r="J162" t="s">
        <v>95</v>
      </c>
      <c r="K162" t="s">
        <v>92</v>
      </c>
      <c r="L162" t="s">
        <v>160</v>
      </c>
      <c r="M162" t="s">
        <v>160</v>
      </c>
      <c r="N162" t="s">
        <v>79</v>
      </c>
      <c r="O162" t="s">
        <v>77</v>
      </c>
      <c r="P162" t="s">
        <v>207</v>
      </c>
      <c r="R162" t="s">
        <v>0</v>
      </c>
      <c r="S162" t="s">
        <v>88</v>
      </c>
      <c r="T162" t="s">
        <v>90</v>
      </c>
      <c r="U162" t="s">
        <v>281</v>
      </c>
      <c r="V162" t="s">
        <v>282</v>
      </c>
      <c r="W162" t="s">
        <v>165</v>
      </c>
      <c r="X162" t="s">
        <v>136</v>
      </c>
      <c r="Y162" t="s">
        <v>283</v>
      </c>
      <c r="AA162" t="s">
        <v>166</v>
      </c>
      <c r="AB162" t="s">
        <v>335</v>
      </c>
      <c r="AC162" t="s">
        <v>37</v>
      </c>
      <c r="AD162" t="s">
        <v>160</v>
      </c>
      <c r="AG162">
        <v>22</v>
      </c>
      <c r="AH162">
        <v>181192</v>
      </c>
      <c r="AI162">
        <v>159362.28844988105</v>
      </c>
      <c r="AJ162">
        <v>3608</v>
      </c>
      <c r="AK162">
        <v>18221.711550118955</v>
      </c>
      <c r="AL162">
        <v>-1175.555136810576</v>
      </c>
      <c r="AM162">
        <v>558.54570120881783</v>
      </c>
      <c r="AN162">
        <v>-617.00943560175813</v>
      </c>
      <c r="AO162">
        <v>18838.720985720713</v>
      </c>
      <c r="AP162" t="s">
        <v>0</v>
      </c>
      <c r="AQ162" t="s">
        <v>143</v>
      </c>
      <c r="AR162" t="s">
        <v>188</v>
      </c>
      <c r="AS162" t="s">
        <v>192</v>
      </c>
      <c r="AT162" t="s">
        <v>189</v>
      </c>
      <c r="AU162" t="s">
        <v>199</v>
      </c>
      <c r="AV162" t="s">
        <v>204</v>
      </c>
      <c r="AW162">
        <v>775.63230110044719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1038.5987446214533</v>
      </c>
      <c r="BD162">
        <v>0</v>
      </c>
      <c r="BE162">
        <v>0</v>
      </c>
      <c r="BF162">
        <v>20652.952031442612</v>
      </c>
      <c r="BG162">
        <v>182230.59874462144</v>
      </c>
    </row>
    <row r="163" spans="2:59">
      <c r="B163" t="s">
        <v>145</v>
      </c>
      <c r="C163" t="s">
        <v>206</v>
      </c>
      <c r="D163">
        <v>59</v>
      </c>
      <c r="E163">
        <v>59</v>
      </c>
      <c r="F163" t="s">
        <v>119</v>
      </c>
      <c r="G163" t="s">
        <v>478</v>
      </c>
      <c r="H163" t="s">
        <v>93</v>
      </c>
      <c r="I163" t="s">
        <v>94</v>
      </c>
      <c r="J163" t="s">
        <v>95</v>
      </c>
      <c r="K163" t="s">
        <v>92</v>
      </c>
      <c r="L163" t="s">
        <v>160</v>
      </c>
      <c r="M163" t="s">
        <v>160</v>
      </c>
      <c r="N163" t="s">
        <v>79</v>
      </c>
      <c r="O163" t="s">
        <v>77</v>
      </c>
      <c r="P163" t="s">
        <v>207</v>
      </c>
      <c r="R163" t="s">
        <v>0</v>
      </c>
      <c r="S163" t="s">
        <v>88</v>
      </c>
      <c r="T163" t="s">
        <v>90</v>
      </c>
      <c r="U163" t="s">
        <v>281</v>
      </c>
      <c r="V163" t="s">
        <v>282</v>
      </c>
      <c r="W163" t="s">
        <v>165</v>
      </c>
      <c r="X163" t="s">
        <v>136</v>
      </c>
      <c r="Y163" t="s">
        <v>283</v>
      </c>
      <c r="AA163" t="s">
        <v>166</v>
      </c>
      <c r="AB163" t="s">
        <v>333</v>
      </c>
      <c r="AC163" t="s">
        <v>38</v>
      </c>
      <c r="AD163" t="s">
        <v>160</v>
      </c>
      <c r="AG163">
        <v>10</v>
      </c>
      <c r="AH163">
        <v>88500</v>
      </c>
      <c r="AI163">
        <v>72717.578823347343</v>
      </c>
      <c r="AJ163">
        <v>1640</v>
      </c>
      <c r="AK163">
        <v>14142.421176652657</v>
      </c>
      <c r="AL163">
        <v>-313.38601939328305</v>
      </c>
      <c r="AM163">
        <v>422.55926753342703</v>
      </c>
      <c r="AN163">
        <v>109.17324814014398</v>
      </c>
      <c r="AO163">
        <v>14033.247928512514</v>
      </c>
      <c r="AP163" t="s">
        <v>0</v>
      </c>
      <c r="AQ163" t="s">
        <v>143</v>
      </c>
      <c r="AR163" t="s">
        <v>188</v>
      </c>
      <c r="AS163" t="s">
        <v>192</v>
      </c>
      <c r="AT163" t="s">
        <v>189</v>
      </c>
      <c r="AU163" t="s">
        <v>199</v>
      </c>
      <c r="AV163" t="s">
        <v>204</v>
      </c>
      <c r="AW163">
        <v>378.84376047170724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507.28502858293194</v>
      </c>
      <c r="BD163">
        <v>0</v>
      </c>
      <c r="BE163">
        <v>0</v>
      </c>
      <c r="BF163">
        <v>14919.376717567153</v>
      </c>
      <c r="BG163">
        <v>89007.285028582934</v>
      </c>
    </row>
    <row r="164" spans="2:59">
      <c r="B164" t="s">
        <v>145</v>
      </c>
      <c r="C164" t="s">
        <v>206</v>
      </c>
      <c r="D164">
        <v>59</v>
      </c>
      <c r="E164">
        <v>59</v>
      </c>
      <c r="F164" t="s">
        <v>119</v>
      </c>
      <c r="G164" t="s">
        <v>478</v>
      </c>
      <c r="H164" t="s">
        <v>93</v>
      </c>
      <c r="I164" t="s">
        <v>94</v>
      </c>
      <c r="J164" t="s">
        <v>95</v>
      </c>
      <c r="K164" t="s">
        <v>92</v>
      </c>
      <c r="L164" t="s">
        <v>160</v>
      </c>
      <c r="M164" t="s">
        <v>160</v>
      </c>
      <c r="N164" t="s">
        <v>79</v>
      </c>
      <c r="O164" t="s">
        <v>77</v>
      </c>
      <c r="P164" t="s">
        <v>207</v>
      </c>
      <c r="R164" t="s">
        <v>0</v>
      </c>
      <c r="S164" t="s">
        <v>88</v>
      </c>
      <c r="T164" t="s">
        <v>90</v>
      </c>
      <c r="U164" t="s">
        <v>281</v>
      </c>
      <c r="V164" t="s">
        <v>282</v>
      </c>
      <c r="W164" t="s">
        <v>165</v>
      </c>
      <c r="X164" t="s">
        <v>136</v>
      </c>
      <c r="Y164" t="s">
        <v>283</v>
      </c>
      <c r="AA164" t="s">
        <v>166</v>
      </c>
      <c r="AB164" t="s">
        <v>319</v>
      </c>
      <c r="AC164" t="s">
        <v>39</v>
      </c>
      <c r="AD164" t="s">
        <v>160</v>
      </c>
      <c r="AG164">
        <v>1</v>
      </c>
      <c r="AH164">
        <v>9654</v>
      </c>
      <c r="AI164">
        <v>7210.844328743161</v>
      </c>
      <c r="AJ164">
        <v>164</v>
      </c>
      <c r="AK164">
        <v>2279.155671256839</v>
      </c>
      <c r="AL164">
        <v>199.72508983680461</v>
      </c>
      <c r="AM164">
        <v>87.876675465872495</v>
      </c>
      <c r="AN164">
        <v>287.60176530267711</v>
      </c>
      <c r="AO164">
        <v>1991.553905954162</v>
      </c>
      <c r="AP164" t="s">
        <v>0</v>
      </c>
      <c r="AQ164" t="s">
        <v>143</v>
      </c>
      <c r="AR164" t="s">
        <v>188</v>
      </c>
      <c r="AS164" t="s">
        <v>192</v>
      </c>
      <c r="AT164" t="s">
        <v>189</v>
      </c>
      <c r="AU164" t="s">
        <v>199</v>
      </c>
      <c r="AV164" t="s">
        <v>204</v>
      </c>
      <c r="AW164">
        <v>41.326075294845893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55.337058372199159</v>
      </c>
      <c r="BD164">
        <v>0</v>
      </c>
      <c r="BE164">
        <v>0</v>
      </c>
      <c r="BF164">
        <v>2088.2170396212068</v>
      </c>
      <c r="BG164">
        <v>9709.337058372199</v>
      </c>
    </row>
    <row r="165" spans="2:59">
      <c r="B165" t="s">
        <v>145</v>
      </c>
      <c r="C165" t="s">
        <v>206</v>
      </c>
      <c r="D165">
        <v>59</v>
      </c>
      <c r="E165">
        <v>59</v>
      </c>
      <c r="F165" t="s">
        <v>119</v>
      </c>
      <c r="G165" t="s">
        <v>478</v>
      </c>
      <c r="H165" t="s">
        <v>93</v>
      </c>
      <c r="I165" t="s">
        <v>94</v>
      </c>
      <c r="J165" t="s">
        <v>95</v>
      </c>
      <c r="K165" t="s">
        <v>92</v>
      </c>
      <c r="L165" t="s">
        <v>160</v>
      </c>
      <c r="M165" t="s">
        <v>160</v>
      </c>
      <c r="N165" t="s">
        <v>79</v>
      </c>
      <c r="O165" t="s">
        <v>77</v>
      </c>
      <c r="P165" t="s">
        <v>115</v>
      </c>
      <c r="R165" t="s">
        <v>0</v>
      </c>
      <c r="S165" t="s">
        <v>88</v>
      </c>
      <c r="T165" t="s">
        <v>90</v>
      </c>
      <c r="U165" t="s">
        <v>281</v>
      </c>
      <c r="V165" t="s">
        <v>282</v>
      </c>
      <c r="W165" t="s">
        <v>165</v>
      </c>
      <c r="X165" t="s">
        <v>136</v>
      </c>
      <c r="Y165" t="s">
        <v>313</v>
      </c>
      <c r="AA165" t="s">
        <v>166</v>
      </c>
      <c r="AB165" t="s">
        <v>417</v>
      </c>
      <c r="AC165" t="s">
        <v>40</v>
      </c>
      <c r="AD165" t="s">
        <v>160</v>
      </c>
      <c r="AG165">
        <v>1</v>
      </c>
      <c r="AH165">
        <v>10466</v>
      </c>
      <c r="AI165">
        <v>7414.8986854279638</v>
      </c>
      <c r="AJ165">
        <v>150</v>
      </c>
      <c r="AK165">
        <v>2901.1013145720362</v>
      </c>
      <c r="AL165">
        <v>205.37696260820962</v>
      </c>
      <c r="AM165">
        <v>90.363432586437511</v>
      </c>
      <c r="AN165">
        <v>295.74039519464714</v>
      </c>
      <c r="AO165">
        <v>2605.3609193773891</v>
      </c>
      <c r="AP165" t="s">
        <v>0</v>
      </c>
      <c r="AQ165" t="s">
        <v>143</v>
      </c>
      <c r="AR165" t="s">
        <v>188</v>
      </c>
      <c r="AS165" t="s">
        <v>192</v>
      </c>
      <c r="AT165" t="s">
        <v>189</v>
      </c>
      <c r="AU165" t="s">
        <v>199</v>
      </c>
      <c r="AV165" t="s">
        <v>204</v>
      </c>
      <c r="AW165">
        <v>44.802020306179521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59.99147015987532</v>
      </c>
      <c r="BD165">
        <v>0</v>
      </c>
      <c r="BE165">
        <v>0</v>
      </c>
      <c r="BF165">
        <v>2710.1544098434442</v>
      </c>
      <c r="BG165">
        <v>10525.991470159875</v>
      </c>
    </row>
    <row r="166" spans="2:59">
      <c r="B166" t="s">
        <v>145</v>
      </c>
      <c r="C166" t="s">
        <v>206</v>
      </c>
      <c r="D166">
        <v>59</v>
      </c>
      <c r="E166">
        <v>59</v>
      </c>
      <c r="F166" t="s">
        <v>119</v>
      </c>
      <c r="G166" t="s">
        <v>478</v>
      </c>
      <c r="H166" t="s">
        <v>93</v>
      </c>
      <c r="I166" t="s">
        <v>94</v>
      </c>
      <c r="J166" t="s">
        <v>95</v>
      </c>
      <c r="K166" t="s">
        <v>92</v>
      </c>
      <c r="L166" t="s">
        <v>160</v>
      </c>
      <c r="M166" t="s">
        <v>160</v>
      </c>
      <c r="N166" t="s">
        <v>79</v>
      </c>
      <c r="O166" t="s">
        <v>77</v>
      </c>
      <c r="P166" t="s">
        <v>207</v>
      </c>
      <c r="R166" t="s">
        <v>0</v>
      </c>
      <c r="S166" t="s">
        <v>88</v>
      </c>
      <c r="T166" t="s">
        <v>90</v>
      </c>
      <c r="U166" t="s">
        <v>281</v>
      </c>
      <c r="V166" t="s">
        <v>282</v>
      </c>
      <c r="W166" t="s">
        <v>165</v>
      </c>
      <c r="X166" t="s">
        <v>136</v>
      </c>
      <c r="Y166" t="s">
        <v>288</v>
      </c>
      <c r="AA166" t="s">
        <v>166</v>
      </c>
      <c r="AB166" t="s">
        <v>481</v>
      </c>
      <c r="AC166" t="s">
        <v>35</v>
      </c>
      <c r="AD166" t="s">
        <v>160</v>
      </c>
      <c r="AG166">
        <v>1</v>
      </c>
      <c r="AH166">
        <v>17968</v>
      </c>
      <c r="AI166">
        <v>11983.402567503794</v>
      </c>
      <c r="AJ166">
        <v>317</v>
      </c>
      <c r="AK166">
        <v>5667.5974324962062</v>
      </c>
      <c r="AL166">
        <v>331.9148278940109</v>
      </c>
      <c r="AM166">
        <v>146.03859553642332</v>
      </c>
      <c r="AN166">
        <v>477.95342343043421</v>
      </c>
      <c r="AO166">
        <v>5189.6440090657725</v>
      </c>
      <c r="AP166" t="s">
        <v>0</v>
      </c>
      <c r="AQ166" t="s">
        <v>143</v>
      </c>
      <c r="AR166" t="s">
        <v>188</v>
      </c>
      <c r="AS166" t="s">
        <v>192</v>
      </c>
      <c r="AT166" t="s">
        <v>189</v>
      </c>
      <c r="AU166" t="s">
        <v>199</v>
      </c>
      <c r="AV166" t="s">
        <v>204</v>
      </c>
      <c r="AW166">
        <v>76.915985176899824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102.99319088788839</v>
      </c>
      <c r="BD166">
        <v>0</v>
      </c>
      <c r="BE166">
        <v>0</v>
      </c>
      <c r="BF166">
        <v>5369.5531851305605</v>
      </c>
      <c r="BG166">
        <v>18070.99319088789</v>
      </c>
    </row>
    <row r="167" spans="2:59">
      <c r="B167" t="s">
        <v>145</v>
      </c>
      <c r="C167" t="s">
        <v>206</v>
      </c>
      <c r="D167">
        <v>59</v>
      </c>
      <c r="E167">
        <v>59</v>
      </c>
      <c r="F167" t="s">
        <v>119</v>
      </c>
      <c r="G167" t="s">
        <v>478</v>
      </c>
      <c r="H167" t="s">
        <v>93</v>
      </c>
      <c r="I167" t="s">
        <v>94</v>
      </c>
      <c r="J167" t="s">
        <v>95</v>
      </c>
      <c r="K167" t="s">
        <v>92</v>
      </c>
      <c r="L167" t="s">
        <v>160</v>
      </c>
      <c r="M167" t="s">
        <v>160</v>
      </c>
      <c r="N167" t="s">
        <v>79</v>
      </c>
      <c r="O167" t="s">
        <v>77</v>
      </c>
      <c r="P167" t="s">
        <v>207</v>
      </c>
      <c r="R167" t="s">
        <v>0</v>
      </c>
      <c r="S167" t="s">
        <v>88</v>
      </c>
      <c r="T167" t="s">
        <v>90</v>
      </c>
      <c r="U167" t="s">
        <v>281</v>
      </c>
      <c r="V167" t="s">
        <v>282</v>
      </c>
      <c r="W167" t="s">
        <v>165</v>
      </c>
      <c r="X167" t="s">
        <v>136</v>
      </c>
      <c r="Y167" t="s">
        <v>283</v>
      </c>
      <c r="AA167" t="s">
        <v>166</v>
      </c>
      <c r="AB167" t="s">
        <v>482</v>
      </c>
      <c r="AC167" t="s">
        <v>249</v>
      </c>
      <c r="AD167" t="s">
        <v>160</v>
      </c>
      <c r="AG167">
        <v>1</v>
      </c>
      <c r="AH167">
        <v>9847</v>
      </c>
      <c r="AI167">
        <v>5002.2060728286915</v>
      </c>
      <c r="AJ167">
        <v>164</v>
      </c>
      <c r="AK167">
        <v>4680.7939271713085</v>
      </c>
      <c r="AL167">
        <v>138.55049585463118</v>
      </c>
      <c r="AM167">
        <v>60.960578211789112</v>
      </c>
      <c r="AN167">
        <v>199.51107406642029</v>
      </c>
      <c r="AO167">
        <v>4481.2828531048881</v>
      </c>
      <c r="AP167" t="s">
        <v>0</v>
      </c>
      <c r="AQ167" t="s">
        <v>143</v>
      </c>
      <c r="AR167" t="s">
        <v>188</v>
      </c>
      <c r="AS167" t="s">
        <v>192</v>
      </c>
      <c r="AT167" t="s">
        <v>189</v>
      </c>
      <c r="AU167" t="s">
        <v>199</v>
      </c>
      <c r="AV167" t="s">
        <v>204</v>
      </c>
      <c r="AW167">
        <v>42.152254343106229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56.443340976905439</v>
      </c>
      <c r="BD167">
        <v>0</v>
      </c>
      <c r="BE167">
        <v>0</v>
      </c>
      <c r="BF167">
        <v>4579.8784484248999</v>
      </c>
      <c r="BG167">
        <v>9903.4433409769063</v>
      </c>
    </row>
    <row r="168" spans="2:59">
      <c r="B168" t="s">
        <v>145</v>
      </c>
      <c r="C168" t="s">
        <v>206</v>
      </c>
      <c r="D168">
        <v>59</v>
      </c>
      <c r="E168">
        <v>59</v>
      </c>
      <c r="F168" t="s">
        <v>119</v>
      </c>
      <c r="G168" t="s">
        <v>478</v>
      </c>
      <c r="H168" t="s">
        <v>93</v>
      </c>
      <c r="I168" t="s">
        <v>94</v>
      </c>
      <c r="J168" t="s">
        <v>95</v>
      </c>
      <c r="K168" t="s">
        <v>92</v>
      </c>
      <c r="L168" t="s">
        <v>160</v>
      </c>
      <c r="M168" t="s">
        <v>160</v>
      </c>
      <c r="N168" t="s">
        <v>79</v>
      </c>
      <c r="O168" t="s">
        <v>77</v>
      </c>
      <c r="P168" t="s">
        <v>207</v>
      </c>
      <c r="R168" t="s">
        <v>0</v>
      </c>
      <c r="S168" t="s">
        <v>99</v>
      </c>
      <c r="T168" t="s">
        <v>99</v>
      </c>
      <c r="U168" t="s">
        <v>483</v>
      </c>
      <c r="V168" t="s">
        <v>282</v>
      </c>
      <c r="W168" t="s">
        <v>165</v>
      </c>
      <c r="X168" t="s">
        <v>137</v>
      </c>
      <c r="Y168" t="s">
        <v>283</v>
      </c>
      <c r="AA168" t="s">
        <v>166</v>
      </c>
      <c r="AB168" t="s">
        <v>484</v>
      </c>
      <c r="AC168" t="s">
        <v>125</v>
      </c>
      <c r="AD168" t="s">
        <v>160</v>
      </c>
      <c r="AG168">
        <v>1</v>
      </c>
      <c r="AH168">
        <v>5000</v>
      </c>
      <c r="AI168">
        <v>5030</v>
      </c>
      <c r="AJ168">
        <v>57</v>
      </c>
      <c r="AK168">
        <v>-87</v>
      </c>
      <c r="AL168">
        <v>69.316894814013253</v>
      </c>
      <c r="AM168">
        <v>61.29929553899855</v>
      </c>
      <c r="AN168">
        <v>130.6161903530118</v>
      </c>
      <c r="AO168">
        <v>-217.6161903530118</v>
      </c>
      <c r="AP168" t="s">
        <v>0</v>
      </c>
      <c r="AQ168" t="s">
        <v>143</v>
      </c>
      <c r="AR168" t="s">
        <v>188</v>
      </c>
      <c r="AS168" t="s">
        <v>192</v>
      </c>
      <c r="AT168" t="s">
        <v>189</v>
      </c>
      <c r="AU168" t="s">
        <v>199</v>
      </c>
      <c r="AV168" t="s">
        <v>204</v>
      </c>
      <c r="AW168">
        <v>21.403602286537133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28.660171106380336</v>
      </c>
      <c r="BD168">
        <v>0</v>
      </c>
      <c r="BE168">
        <v>0</v>
      </c>
      <c r="BF168">
        <v>-167.55241696009432</v>
      </c>
      <c r="BG168">
        <v>5028.6601711063804</v>
      </c>
    </row>
    <row r="169" spans="2:59">
      <c r="B169" t="s">
        <v>145</v>
      </c>
      <c r="C169" t="s">
        <v>206</v>
      </c>
      <c r="D169">
        <v>617</v>
      </c>
      <c r="E169">
        <v>617</v>
      </c>
      <c r="F169" t="s">
        <v>102</v>
      </c>
      <c r="G169" t="s">
        <v>182</v>
      </c>
      <c r="H169" t="s">
        <v>93</v>
      </c>
      <c r="I169" t="s">
        <v>94</v>
      </c>
      <c r="J169" t="s">
        <v>126</v>
      </c>
      <c r="K169" t="s">
        <v>92</v>
      </c>
      <c r="L169" t="s">
        <v>73</v>
      </c>
      <c r="M169" t="s">
        <v>160</v>
      </c>
      <c r="N169" t="s">
        <v>76</v>
      </c>
      <c r="O169" t="s">
        <v>76</v>
      </c>
      <c r="R169" t="s">
        <v>75</v>
      </c>
      <c r="S169" t="s">
        <v>62</v>
      </c>
      <c r="T169" t="s">
        <v>62</v>
      </c>
      <c r="U169" t="s">
        <v>460</v>
      </c>
      <c r="V169" t="s">
        <v>391</v>
      </c>
      <c r="W169" t="s">
        <v>165</v>
      </c>
      <c r="X169" t="s">
        <v>461</v>
      </c>
      <c r="Y169" t="s">
        <v>83</v>
      </c>
      <c r="AA169" t="s">
        <v>83</v>
      </c>
      <c r="AC169" t="s">
        <v>62</v>
      </c>
      <c r="AD169" t="s">
        <v>73</v>
      </c>
      <c r="AG169">
        <v>0</v>
      </c>
      <c r="AH169">
        <v>1865250</v>
      </c>
      <c r="AI169">
        <v>1184386.3791414448</v>
      </c>
      <c r="AJ169">
        <v>55957.5</v>
      </c>
      <c r="AK169">
        <v>624906.12085855519</v>
      </c>
      <c r="AL169">
        <v>0</v>
      </c>
      <c r="AM169">
        <v>-4018.4571994621101</v>
      </c>
      <c r="AN169">
        <v>-4018.4571994621101</v>
      </c>
      <c r="AO169">
        <v>628924.5780580173</v>
      </c>
      <c r="AP169" t="s">
        <v>62</v>
      </c>
      <c r="AQ169" t="s">
        <v>143</v>
      </c>
      <c r="AR169" t="s">
        <v>188</v>
      </c>
      <c r="AS169" t="s">
        <v>192</v>
      </c>
      <c r="AT169" t="s">
        <v>189</v>
      </c>
      <c r="AU169" t="s">
        <v>198</v>
      </c>
      <c r="AV169" t="s">
        <v>201</v>
      </c>
      <c r="AW169">
        <v>7984.6138329926762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1928.0523647186217</v>
      </c>
      <c r="BD169">
        <v>0</v>
      </c>
      <c r="BE169">
        <v>0</v>
      </c>
      <c r="BF169">
        <v>638837.24425572855</v>
      </c>
      <c r="BG169">
        <v>1867178.0523647186</v>
      </c>
    </row>
    <row r="170" spans="2:59">
      <c r="B170" t="s">
        <v>145</v>
      </c>
      <c r="C170" t="s">
        <v>206</v>
      </c>
      <c r="D170">
        <v>63</v>
      </c>
      <c r="E170">
        <v>63</v>
      </c>
      <c r="F170" t="s">
        <v>65</v>
      </c>
      <c r="G170" t="s">
        <v>401</v>
      </c>
      <c r="H170" t="s">
        <v>93</v>
      </c>
      <c r="I170" t="s">
        <v>94</v>
      </c>
      <c r="J170" t="s">
        <v>126</v>
      </c>
      <c r="K170" t="s">
        <v>92</v>
      </c>
      <c r="L170" t="s">
        <v>160</v>
      </c>
      <c r="M170" t="s">
        <v>160</v>
      </c>
      <c r="N170" t="s">
        <v>76</v>
      </c>
      <c r="O170" t="s">
        <v>76</v>
      </c>
      <c r="P170">
        <v>0</v>
      </c>
      <c r="R170" t="s">
        <v>0</v>
      </c>
      <c r="S170" t="s">
        <v>88</v>
      </c>
      <c r="T170" t="s">
        <v>89</v>
      </c>
      <c r="U170" t="s">
        <v>281</v>
      </c>
      <c r="V170" t="s">
        <v>282</v>
      </c>
      <c r="W170" t="s">
        <v>165</v>
      </c>
      <c r="X170" t="s">
        <v>136</v>
      </c>
      <c r="Y170" t="s">
        <v>288</v>
      </c>
      <c r="AA170" t="s">
        <v>166</v>
      </c>
      <c r="AB170" t="s">
        <v>167</v>
      </c>
      <c r="AC170" t="s">
        <v>476</v>
      </c>
      <c r="AD170" t="s">
        <v>160</v>
      </c>
      <c r="AG170">
        <v>3</v>
      </c>
      <c r="AH170">
        <v>29985</v>
      </c>
      <c r="AI170">
        <v>31187.896945457233</v>
      </c>
      <c r="AJ170">
        <v>1119</v>
      </c>
      <c r="AK170">
        <v>-2321.8969454572325</v>
      </c>
      <c r="AL170">
        <v>575.89238608512642</v>
      </c>
      <c r="AM170">
        <v>760.1574998407209</v>
      </c>
      <c r="AN170">
        <v>1336.0498859258473</v>
      </c>
      <c r="AO170">
        <v>-3657.9468313830798</v>
      </c>
      <c r="AP170" t="s">
        <v>0</v>
      </c>
      <c r="AQ170" t="s">
        <v>143</v>
      </c>
      <c r="AR170" t="s">
        <v>188</v>
      </c>
      <c r="AS170" t="s">
        <v>192</v>
      </c>
      <c r="AT170" t="s">
        <v>189</v>
      </c>
      <c r="AU170" t="s">
        <v>198</v>
      </c>
      <c r="AV170" t="s">
        <v>203</v>
      </c>
      <c r="AW170">
        <v>128.35740291236317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-3529.5894284707165</v>
      </c>
      <c r="BG170">
        <v>29985</v>
      </c>
    </row>
    <row r="171" spans="2:59">
      <c r="B171" t="s">
        <v>145</v>
      </c>
      <c r="C171" t="s">
        <v>206</v>
      </c>
      <c r="D171">
        <v>63</v>
      </c>
      <c r="E171">
        <v>63</v>
      </c>
      <c r="F171" t="s">
        <v>65</v>
      </c>
      <c r="G171" t="s">
        <v>401</v>
      </c>
      <c r="H171" t="s">
        <v>93</v>
      </c>
      <c r="I171" t="s">
        <v>94</v>
      </c>
      <c r="J171" t="s">
        <v>126</v>
      </c>
      <c r="K171" t="s">
        <v>92</v>
      </c>
      <c r="L171" t="s">
        <v>160</v>
      </c>
      <c r="M171" t="s">
        <v>160</v>
      </c>
      <c r="N171" t="s">
        <v>76</v>
      </c>
      <c r="O171" t="s">
        <v>76</v>
      </c>
      <c r="R171" t="s">
        <v>75</v>
      </c>
      <c r="S171" t="s">
        <v>62</v>
      </c>
      <c r="T171" t="s">
        <v>62</v>
      </c>
      <c r="U171" t="s">
        <v>460</v>
      </c>
      <c r="V171" t="s">
        <v>282</v>
      </c>
      <c r="W171" t="s">
        <v>165</v>
      </c>
      <c r="X171" t="s">
        <v>461</v>
      </c>
      <c r="Y171" t="s">
        <v>83</v>
      </c>
      <c r="AA171" t="s">
        <v>83</v>
      </c>
      <c r="AC171" t="s">
        <v>62</v>
      </c>
      <c r="AD171" t="s">
        <v>160</v>
      </c>
      <c r="AG171">
        <v>0</v>
      </c>
      <c r="AH171">
        <v>612264</v>
      </c>
      <c r="AI171">
        <v>559810.19933669234</v>
      </c>
      <c r="AJ171">
        <v>18367.919999999998</v>
      </c>
      <c r="AK171">
        <v>34085.88066330766</v>
      </c>
      <c r="AL171">
        <v>0</v>
      </c>
      <c r="AM171">
        <v>3565.7269818117957</v>
      </c>
      <c r="AN171">
        <v>3565.7269818117957</v>
      </c>
      <c r="AO171">
        <v>30520.153681495864</v>
      </c>
      <c r="AP171" t="s">
        <v>62</v>
      </c>
      <c r="AQ171" t="s">
        <v>143</v>
      </c>
      <c r="AR171" t="s">
        <v>188</v>
      </c>
      <c r="AS171" t="s">
        <v>192</v>
      </c>
      <c r="AT171" t="s">
        <v>189</v>
      </c>
      <c r="AU171" t="s">
        <v>198</v>
      </c>
      <c r="AV171" t="s">
        <v>203</v>
      </c>
      <c r="AW171">
        <v>2620.9310300728739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33141.084711568736</v>
      </c>
      <c r="BG171">
        <v>612264</v>
      </c>
    </row>
    <row r="172" spans="2:59">
      <c r="B172" t="s">
        <v>145</v>
      </c>
      <c r="C172" t="s">
        <v>206</v>
      </c>
      <c r="D172">
        <v>670</v>
      </c>
      <c r="E172">
        <v>670</v>
      </c>
      <c r="F172" t="s">
        <v>133</v>
      </c>
      <c r="G172" t="s">
        <v>485</v>
      </c>
      <c r="H172" t="s">
        <v>93</v>
      </c>
      <c r="I172" t="s">
        <v>94</v>
      </c>
      <c r="J172" t="s">
        <v>95</v>
      </c>
      <c r="K172" t="s">
        <v>92</v>
      </c>
      <c r="L172" t="s">
        <v>160</v>
      </c>
      <c r="M172" t="s">
        <v>160</v>
      </c>
      <c r="N172" t="s">
        <v>138</v>
      </c>
      <c r="O172" t="s">
        <v>138</v>
      </c>
      <c r="P172" t="s">
        <v>113</v>
      </c>
      <c r="R172" t="s">
        <v>0</v>
      </c>
      <c r="S172" t="s">
        <v>88</v>
      </c>
      <c r="T172" t="s">
        <v>89</v>
      </c>
      <c r="U172" t="s">
        <v>281</v>
      </c>
      <c r="V172" t="s">
        <v>486</v>
      </c>
      <c r="W172" t="s">
        <v>165</v>
      </c>
      <c r="X172" t="s">
        <v>136</v>
      </c>
      <c r="Y172" t="s">
        <v>288</v>
      </c>
      <c r="AA172" t="s">
        <v>166</v>
      </c>
      <c r="AB172" t="s">
        <v>487</v>
      </c>
      <c r="AC172" t="s">
        <v>51</v>
      </c>
      <c r="AD172" t="s">
        <v>160</v>
      </c>
      <c r="AG172">
        <v>111</v>
      </c>
      <c r="AH172">
        <v>831475</v>
      </c>
      <c r="AI172">
        <v>609333.54948894319</v>
      </c>
      <c r="AJ172">
        <v>39627</v>
      </c>
      <c r="AK172">
        <v>182514.45051105681</v>
      </c>
      <c r="AL172">
        <v>-7497.4306443790247</v>
      </c>
      <c r="AM172">
        <v>-8085.9637084192727</v>
      </c>
      <c r="AN172">
        <v>-15583.394352798297</v>
      </c>
      <c r="AO172">
        <v>198097.84486385511</v>
      </c>
      <c r="AP172" t="s">
        <v>0</v>
      </c>
      <c r="AQ172" t="s">
        <v>143</v>
      </c>
      <c r="AR172" t="s">
        <v>188</v>
      </c>
      <c r="AS172" t="s">
        <v>192</v>
      </c>
      <c r="AT172" t="s">
        <v>189</v>
      </c>
      <c r="AU172" t="s">
        <v>198</v>
      </c>
      <c r="AV172" t="s">
        <v>205</v>
      </c>
      <c r="AW172">
        <v>3559.3120422396923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4300.0516237036018</v>
      </c>
      <c r="BD172">
        <v>0</v>
      </c>
      <c r="BE172">
        <v>0</v>
      </c>
      <c r="BF172">
        <v>205957.2085297984</v>
      </c>
      <c r="BG172">
        <v>835775.05162370356</v>
      </c>
    </row>
    <row r="173" spans="2:59">
      <c r="B173" t="s">
        <v>145</v>
      </c>
      <c r="C173" t="s">
        <v>206</v>
      </c>
      <c r="D173">
        <v>670</v>
      </c>
      <c r="E173">
        <v>670</v>
      </c>
      <c r="F173" t="s">
        <v>133</v>
      </c>
      <c r="G173" t="s">
        <v>485</v>
      </c>
      <c r="H173" t="s">
        <v>93</v>
      </c>
      <c r="I173" t="s">
        <v>94</v>
      </c>
      <c r="J173" t="s">
        <v>95</v>
      </c>
      <c r="K173" t="s">
        <v>92</v>
      </c>
      <c r="L173" t="s">
        <v>160</v>
      </c>
      <c r="M173" t="s">
        <v>160</v>
      </c>
      <c r="N173" t="s">
        <v>138</v>
      </c>
      <c r="O173" t="s">
        <v>138</v>
      </c>
      <c r="P173" t="s">
        <v>114</v>
      </c>
      <c r="R173" t="s">
        <v>0</v>
      </c>
      <c r="S173" t="s">
        <v>88</v>
      </c>
      <c r="T173" t="s">
        <v>89</v>
      </c>
      <c r="U173" t="s">
        <v>281</v>
      </c>
      <c r="V173" t="s">
        <v>486</v>
      </c>
      <c r="W173" t="s">
        <v>165</v>
      </c>
      <c r="X173" t="s">
        <v>136</v>
      </c>
      <c r="Y173" t="s">
        <v>288</v>
      </c>
      <c r="AA173" t="s">
        <v>166</v>
      </c>
      <c r="AB173" t="s">
        <v>487</v>
      </c>
      <c r="AC173" t="s">
        <v>52</v>
      </c>
      <c r="AD173" t="s">
        <v>160</v>
      </c>
      <c r="AG173">
        <v>6</v>
      </c>
      <c r="AH173">
        <v>45102</v>
      </c>
      <c r="AI173">
        <v>32801.695255637351</v>
      </c>
      <c r="AJ173">
        <v>2142</v>
      </c>
      <c r="AK173">
        <v>10158.304744362649</v>
      </c>
      <c r="AL173">
        <v>-385.49262153346274</v>
      </c>
      <c r="AM173">
        <v>738.02555300101585</v>
      </c>
      <c r="AN173">
        <v>352.53293146755311</v>
      </c>
      <c r="AO173">
        <v>9805.7718128950946</v>
      </c>
      <c r="AP173" t="s">
        <v>0</v>
      </c>
      <c r="AQ173" t="s">
        <v>143</v>
      </c>
      <c r="AR173" t="s">
        <v>188</v>
      </c>
      <c r="AS173" t="s">
        <v>192</v>
      </c>
      <c r="AT173" t="s">
        <v>189</v>
      </c>
      <c r="AU173" t="s">
        <v>198</v>
      </c>
      <c r="AV173" t="s">
        <v>205</v>
      </c>
      <c r="AW173">
        <v>193.06905406547952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233.24925984819728</v>
      </c>
      <c r="BD173">
        <v>0</v>
      </c>
      <c r="BE173">
        <v>0</v>
      </c>
      <c r="BF173">
        <v>10232.090126808771</v>
      </c>
      <c r="BG173">
        <v>45335.249259848199</v>
      </c>
    </row>
    <row r="174" spans="2:59">
      <c r="B174" t="s">
        <v>145</v>
      </c>
      <c r="C174" t="s">
        <v>206</v>
      </c>
      <c r="D174">
        <v>670</v>
      </c>
      <c r="E174">
        <v>670</v>
      </c>
      <c r="F174" t="s">
        <v>133</v>
      </c>
      <c r="G174" t="s">
        <v>485</v>
      </c>
      <c r="H174" t="s">
        <v>93</v>
      </c>
      <c r="I174" t="s">
        <v>94</v>
      </c>
      <c r="J174" t="s">
        <v>95</v>
      </c>
      <c r="K174" t="s">
        <v>92</v>
      </c>
      <c r="L174" t="s">
        <v>160</v>
      </c>
      <c r="M174" t="s">
        <v>160</v>
      </c>
      <c r="N174" t="s">
        <v>138</v>
      </c>
      <c r="O174" t="s">
        <v>138</v>
      </c>
      <c r="P174" t="s">
        <v>113</v>
      </c>
      <c r="R174" t="s">
        <v>0</v>
      </c>
      <c r="S174" t="s">
        <v>88</v>
      </c>
      <c r="T174" t="s">
        <v>89</v>
      </c>
      <c r="U174" t="s">
        <v>281</v>
      </c>
      <c r="V174" t="s">
        <v>486</v>
      </c>
      <c r="W174" t="s">
        <v>165</v>
      </c>
      <c r="X174" t="s">
        <v>136</v>
      </c>
      <c r="Y174" t="s">
        <v>288</v>
      </c>
      <c r="AA174" t="s">
        <v>166</v>
      </c>
      <c r="AB174" t="s">
        <v>487</v>
      </c>
      <c r="AC174" t="s">
        <v>53</v>
      </c>
      <c r="AD174" t="s">
        <v>160</v>
      </c>
      <c r="AG174">
        <v>1798</v>
      </c>
      <c r="AH174">
        <v>12866152</v>
      </c>
      <c r="AI174">
        <v>9872004.7147834636</v>
      </c>
      <c r="AJ174">
        <v>641886</v>
      </c>
      <c r="AK174">
        <v>2352261.2852165364</v>
      </c>
      <c r="AL174">
        <v>-67897.618033500068</v>
      </c>
      <c r="AM174">
        <v>39825.71720622381</v>
      </c>
      <c r="AN174">
        <v>-28071.900827276258</v>
      </c>
      <c r="AO174">
        <v>2380333.1860438124</v>
      </c>
      <c r="AP174" t="s">
        <v>0</v>
      </c>
      <c r="AQ174" t="s">
        <v>143</v>
      </c>
      <c r="AR174" t="s">
        <v>188</v>
      </c>
      <c r="AS174" t="s">
        <v>192</v>
      </c>
      <c r="AT174" t="s">
        <v>189</v>
      </c>
      <c r="AU174" t="s">
        <v>198</v>
      </c>
      <c r="AV174" t="s">
        <v>205</v>
      </c>
      <c r="AW174">
        <v>55076.400073226854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66538.52226274673</v>
      </c>
      <c r="BD174">
        <v>0</v>
      </c>
      <c r="BE174">
        <v>0</v>
      </c>
      <c r="BF174">
        <v>2501948.1083797864</v>
      </c>
      <c r="BG174">
        <v>12932690.522262746</v>
      </c>
    </row>
    <row r="175" spans="2:59">
      <c r="B175" t="s">
        <v>145</v>
      </c>
      <c r="C175" t="s">
        <v>206</v>
      </c>
      <c r="D175">
        <v>670</v>
      </c>
      <c r="E175">
        <v>670</v>
      </c>
      <c r="F175" t="s">
        <v>133</v>
      </c>
      <c r="G175" t="s">
        <v>485</v>
      </c>
      <c r="H175" t="s">
        <v>93</v>
      </c>
      <c r="I175" t="s">
        <v>94</v>
      </c>
      <c r="J175" t="s">
        <v>95</v>
      </c>
      <c r="K175" t="s">
        <v>92</v>
      </c>
      <c r="L175" t="s">
        <v>160</v>
      </c>
      <c r="M175" t="s">
        <v>160</v>
      </c>
      <c r="N175" t="s">
        <v>76</v>
      </c>
      <c r="O175" t="s">
        <v>76</v>
      </c>
      <c r="R175" t="s">
        <v>75</v>
      </c>
      <c r="S175" t="s">
        <v>62</v>
      </c>
      <c r="T175" t="s">
        <v>62</v>
      </c>
      <c r="U175" t="s">
        <v>460</v>
      </c>
      <c r="V175" t="s">
        <v>486</v>
      </c>
      <c r="W175" t="s">
        <v>165</v>
      </c>
      <c r="X175" t="s">
        <v>461</v>
      </c>
      <c r="Y175" t="s">
        <v>83</v>
      </c>
      <c r="AA175" t="s">
        <v>83</v>
      </c>
      <c r="AC175" t="s">
        <v>62</v>
      </c>
      <c r="AD175" t="s">
        <v>160</v>
      </c>
      <c r="AG175">
        <v>0</v>
      </c>
      <c r="AH175">
        <v>7916426.3399999989</v>
      </c>
      <c r="AI175">
        <v>6003946.0386949256</v>
      </c>
      <c r="AJ175">
        <v>237148.16519999996</v>
      </c>
      <c r="AK175">
        <v>1675332.1361050734</v>
      </c>
      <c r="AL175">
        <v>0</v>
      </c>
      <c r="AM175">
        <v>28126.631350269476</v>
      </c>
      <c r="AN175">
        <v>28126.631350269476</v>
      </c>
      <c r="AO175">
        <v>1647205.5047548038</v>
      </c>
      <c r="AP175" t="s">
        <v>62</v>
      </c>
      <c r="AQ175" t="s">
        <v>143</v>
      </c>
      <c r="AR175" t="s">
        <v>188</v>
      </c>
      <c r="AS175" t="s">
        <v>192</v>
      </c>
      <c r="AT175" t="s">
        <v>189</v>
      </c>
      <c r="AU175" t="s">
        <v>198</v>
      </c>
      <c r="AV175" t="s">
        <v>205</v>
      </c>
      <c r="AW175">
        <v>33888.008182405349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40940.547746170305</v>
      </c>
      <c r="BD175">
        <v>0</v>
      </c>
      <c r="BE175">
        <v>0</v>
      </c>
      <c r="BF175">
        <v>1722034.0606833794</v>
      </c>
      <c r="BG175">
        <v>7957366.8877461692</v>
      </c>
    </row>
    <row r="176" spans="2:59">
      <c r="B176" t="s">
        <v>145</v>
      </c>
      <c r="C176" t="s">
        <v>206</v>
      </c>
      <c r="D176">
        <v>97</v>
      </c>
      <c r="E176">
        <v>97</v>
      </c>
      <c r="F176" t="s">
        <v>71</v>
      </c>
      <c r="G176" t="s">
        <v>411</v>
      </c>
      <c r="H176" t="s">
        <v>93</v>
      </c>
      <c r="I176" t="s">
        <v>94</v>
      </c>
      <c r="J176" t="s">
        <v>95</v>
      </c>
      <c r="K176" t="s">
        <v>92</v>
      </c>
      <c r="L176" t="s">
        <v>73</v>
      </c>
      <c r="M176" t="s">
        <v>160</v>
      </c>
      <c r="N176" t="s">
        <v>79</v>
      </c>
      <c r="O176" t="s">
        <v>77</v>
      </c>
      <c r="P176" t="s">
        <v>196</v>
      </c>
      <c r="R176" t="s">
        <v>0</v>
      </c>
      <c r="S176" t="s">
        <v>88</v>
      </c>
      <c r="T176" t="s">
        <v>90</v>
      </c>
      <c r="U176" t="s">
        <v>281</v>
      </c>
      <c r="V176" t="s">
        <v>391</v>
      </c>
      <c r="W176" t="s">
        <v>165</v>
      </c>
      <c r="X176" t="s">
        <v>136</v>
      </c>
      <c r="Y176" t="s">
        <v>288</v>
      </c>
      <c r="AA176" t="s">
        <v>166</v>
      </c>
      <c r="AB176" t="s">
        <v>488</v>
      </c>
      <c r="AC176" t="s">
        <v>34</v>
      </c>
      <c r="AD176" t="s">
        <v>73</v>
      </c>
      <c r="AG176">
        <v>36</v>
      </c>
      <c r="AH176">
        <v>621396</v>
      </c>
      <c r="AI176">
        <v>515996.84396030387</v>
      </c>
      <c r="AJ176">
        <v>0</v>
      </c>
      <c r="AK176">
        <v>105399.15603969613</v>
      </c>
      <c r="AL176">
        <v>14292.017871566244</v>
      </c>
      <c r="AM176">
        <v>6288.3186948535185</v>
      </c>
      <c r="AN176">
        <v>20580.336566419763</v>
      </c>
      <c r="AO176">
        <v>84818.819473276366</v>
      </c>
      <c r="AP176" t="s">
        <v>0</v>
      </c>
      <c r="AQ176" t="s">
        <v>143</v>
      </c>
      <c r="AR176" t="s">
        <v>188</v>
      </c>
      <c r="AS176" t="s">
        <v>192</v>
      </c>
      <c r="AT176" t="s">
        <v>189</v>
      </c>
      <c r="AU176" t="s">
        <v>199</v>
      </c>
      <c r="AV176" t="s">
        <v>200</v>
      </c>
      <c r="AW176">
        <v>2660.0225692890053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5968.366876397321</v>
      </c>
      <c r="BD176">
        <v>0</v>
      </c>
      <c r="BE176">
        <v>0</v>
      </c>
      <c r="BF176">
        <v>93447.2089189627</v>
      </c>
      <c r="BG176">
        <v>627364.36687639728</v>
      </c>
    </row>
    <row r="177" spans="2:59">
      <c r="B177" t="s">
        <v>145</v>
      </c>
      <c r="C177" t="s">
        <v>206</v>
      </c>
      <c r="D177">
        <v>97</v>
      </c>
      <c r="E177">
        <v>97</v>
      </c>
      <c r="F177" t="s">
        <v>71</v>
      </c>
      <c r="G177" t="s">
        <v>411</v>
      </c>
      <c r="H177" t="s">
        <v>93</v>
      </c>
      <c r="I177" t="s">
        <v>94</v>
      </c>
      <c r="J177" t="s">
        <v>95</v>
      </c>
      <c r="K177" t="s">
        <v>92</v>
      </c>
      <c r="L177" t="s">
        <v>73</v>
      </c>
      <c r="M177" t="s">
        <v>160</v>
      </c>
      <c r="N177" t="s">
        <v>79</v>
      </c>
      <c r="O177" t="s">
        <v>77</v>
      </c>
      <c r="P177" t="s">
        <v>115</v>
      </c>
      <c r="R177" t="s">
        <v>0</v>
      </c>
      <c r="S177" t="s">
        <v>88</v>
      </c>
      <c r="T177" t="s">
        <v>90</v>
      </c>
      <c r="U177" t="s">
        <v>281</v>
      </c>
      <c r="V177" t="s">
        <v>391</v>
      </c>
      <c r="W177" t="s">
        <v>165</v>
      </c>
      <c r="X177" t="s">
        <v>136</v>
      </c>
      <c r="Y177" t="s">
        <v>288</v>
      </c>
      <c r="AA177" t="s">
        <v>166</v>
      </c>
      <c r="AB177" t="s">
        <v>472</v>
      </c>
      <c r="AC177" t="s">
        <v>169</v>
      </c>
      <c r="AD177" t="s">
        <v>73</v>
      </c>
      <c r="AG177">
        <v>54</v>
      </c>
      <c r="AH177">
        <v>932040</v>
      </c>
      <c r="AI177">
        <v>773995.26594045572</v>
      </c>
      <c r="AJ177">
        <v>0</v>
      </c>
      <c r="AK177">
        <v>158044.73405954428</v>
      </c>
      <c r="AL177">
        <v>-13425.178689529384</v>
      </c>
      <c r="AM177">
        <v>-6498.3344764926405</v>
      </c>
      <c r="AN177">
        <v>-19923.513166022025</v>
      </c>
      <c r="AO177">
        <v>177968.2472255663</v>
      </c>
      <c r="AP177" t="s">
        <v>0</v>
      </c>
      <c r="AQ177" t="s">
        <v>143</v>
      </c>
      <c r="AR177" t="s">
        <v>188</v>
      </c>
      <c r="AS177" t="s">
        <v>192</v>
      </c>
      <c r="AT177" t="s">
        <v>189</v>
      </c>
      <c r="AU177" t="s">
        <v>199</v>
      </c>
      <c r="AV177" t="s">
        <v>200</v>
      </c>
      <c r="AW177">
        <v>3989.8026950288136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8952.0316569101815</v>
      </c>
      <c r="BD177">
        <v>0</v>
      </c>
      <c r="BE177">
        <v>0</v>
      </c>
      <c r="BF177">
        <v>190910.08157750528</v>
      </c>
      <c r="BG177">
        <v>940992.0316569102</v>
      </c>
    </row>
    <row r="178" spans="2:59">
      <c r="B178" t="s">
        <v>145</v>
      </c>
      <c r="C178" t="s">
        <v>206</v>
      </c>
      <c r="D178">
        <v>111</v>
      </c>
      <c r="E178">
        <v>111</v>
      </c>
      <c r="F178" t="s">
        <v>64</v>
      </c>
      <c r="G178" t="s">
        <v>309</v>
      </c>
      <c r="H178" t="s">
        <v>93</v>
      </c>
      <c r="I178" t="s">
        <v>94</v>
      </c>
      <c r="J178" t="s">
        <v>95</v>
      </c>
      <c r="K178" t="s">
        <v>92</v>
      </c>
      <c r="L178" t="s">
        <v>160</v>
      </c>
      <c r="M178" t="s">
        <v>160</v>
      </c>
      <c r="N178" t="s">
        <v>79</v>
      </c>
      <c r="O178" t="s">
        <v>77</v>
      </c>
      <c r="P178" t="s">
        <v>197</v>
      </c>
      <c r="R178" t="s">
        <v>0</v>
      </c>
      <c r="S178" t="s">
        <v>121</v>
      </c>
      <c r="T178" t="s">
        <v>81</v>
      </c>
      <c r="U178" t="s">
        <v>467</v>
      </c>
      <c r="V178" t="s">
        <v>321</v>
      </c>
      <c r="W178" t="s">
        <v>80</v>
      </c>
      <c r="X178" t="s">
        <v>135</v>
      </c>
      <c r="Y178" t="s">
        <v>311</v>
      </c>
      <c r="AA178" t="s">
        <v>166</v>
      </c>
      <c r="AB178" t="s">
        <v>489</v>
      </c>
      <c r="AC178" t="s">
        <v>490</v>
      </c>
      <c r="AD178" t="s">
        <v>160</v>
      </c>
      <c r="AG178">
        <v>170</v>
      </c>
      <c r="AH178">
        <v>1881730.0000000002</v>
      </c>
      <c r="AI178">
        <v>2041752.4091566263</v>
      </c>
      <c r="AJ178">
        <v>0</v>
      </c>
      <c r="AK178">
        <v>-160022.40915662609</v>
      </c>
      <c r="AL178">
        <v>32434.177286767092</v>
      </c>
      <c r="AM178">
        <v>0</v>
      </c>
      <c r="AN178">
        <v>32434.177286767092</v>
      </c>
      <c r="AO178">
        <v>-192456.5864433932</v>
      </c>
      <c r="AP178" t="s">
        <v>0</v>
      </c>
      <c r="AQ178" t="s">
        <v>143</v>
      </c>
      <c r="AR178" t="s">
        <v>188</v>
      </c>
      <c r="AS178" t="s">
        <v>192</v>
      </c>
      <c r="AT178" t="s">
        <v>189</v>
      </c>
      <c r="AU178" t="s">
        <v>199</v>
      </c>
      <c r="AV178" t="s">
        <v>199</v>
      </c>
      <c r="AW178">
        <v>8055.1601061291049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10505.230489858934</v>
      </c>
      <c r="BD178">
        <v>0</v>
      </c>
      <c r="BE178">
        <v>0</v>
      </c>
      <c r="BF178">
        <v>-173896.19584740518</v>
      </c>
      <c r="BG178">
        <v>1892235.2304898591</v>
      </c>
    </row>
    <row r="179" spans="2:59">
      <c r="B179" t="s">
        <v>145</v>
      </c>
      <c r="C179" t="s">
        <v>206</v>
      </c>
      <c r="D179">
        <v>111</v>
      </c>
      <c r="E179">
        <v>111</v>
      </c>
      <c r="F179" t="s">
        <v>64</v>
      </c>
      <c r="G179" t="s">
        <v>309</v>
      </c>
      <c r="H179" t="s">
        <v>93</v>
      </c>
      <c r="I179" t="s">
        <v>94</v>
      </c>
      <c r="J179" t="s">
        <v>95</v>
      </c>
      <c r="K179" t="s">
        <v>92</v>
      </c>
      <c r="L179" t="s">
        <v>160</v>
      </c>
      <c r="M179" t="s">
        <v>160</v>
      </c>
      <c r="N179" t="s">
        <v>79</v>
      </c>
      <c r="O179" t="s">
        <v>77</v>
      </c>
      <c r="P179" t="s">
        <v>197</v>
      </c>
      <c r="R179" t="s">
        <v>0</v>
      </c>
      <c r="S179" t="s">
        <v>121</v>
      </c>
      <c r="T179" t="s">
        <v>81</v>
      </c>
      <c r="U179" t="s">
        <v>467</v>
      </c>
      <c r="V179" t="s">
        <v>321</v>
      </c>
      <c r="W179" t="s">
        <v>80</v>
      </c>
      <c r="X179" t="s">
        <v>135</v>
      </c>
      <c r="Y179" t="s">
        <v>283</v>
      </c>
      <c r="AA179" t="s">
        <v>166</v>
      </c>
      <c r="AB179" t="s">
        <v>491</v>
      </c>
      <c r="AC179" t="s">
        <v>492</v>
      </c>
      <c r="AD179" t="s">
        <v>160</v>
      </c>
      <c r="AG179">
        <v>35</v>
      </c>
      <c r="AH179">
        <v>406385</v>
      </c>
      <c r="AI179">
        <v>409105.57799999998</v>
      </c>
      <c r="AJ179">
        <v>0</v>
      </c>
      <c r="AK179">
        <v>-2720.5779999999795</v>
      </c>
      <c r="AL179">
        <v>6003.499853178183</v>
      </c>
      <c r="AM179">
        <v>0</v>
      </c>
      <c r="AN179">
        <v>6003.499853178183</v>
      </c>
      <c r="AO179">
        <v>-8724.0778531781762</v>
      </c>
      <c r="AP179" t="s">
        <v>0</v>
      </c>
      <c r="AQ179" t="s">
        <v>143</v>
      </c>
      <c r="AR179" t="s">
        <v>188</v>
      </c>
      <c r="AS179" t="s">
        <v>192</v>
      </c>
      <c r="AT179" t="s">
        <v>189</v>
      </c>
      <c r="AU179" t="s">
        <v>199</v>
      </c>
      <c r="AV179" t="s">
        <v>199</v>
      </c>
      <c r="AW179">
        <v>1739.6205830428783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2268.7463624544021</v>
      </c>
      <c r="BD179">
        <v>0</v>
      </c>
      <c r="BE179">
        <v>0</v>
      </c>
      <c r="BF179">
        <v>-4715.7109076808956</v>
      </c>
      <c r="BG179">
        <v>408653.74636245437</v>
      </c>
    </row>
    <row r="180" spans="2:59">
      <c r="B180" t="s">
        <v>145</v>
      </c>
      <c r="C180" t="s">
        <v>206</v>
      </c>
      <c r="D180">
        <v>111</v>
      </c>
      <c r="E180">
        <v>111</v>
      </c>
      <c r="F180" t="s">
        <v>64</v>
      </c>
      <c r="G180" t="s">
        <v>309</v>
      </c>
      <c r="H180" t="s">
        <v>93</v>
      </c>
      <c r="I180" t="s">
        <v>94</v>
      </c>
      <c r="J180" t="s">
        <v>95</v>
      </c>
      <c r="K180" t="s">
        <v>92</v>
      </c>
      <c r="L180" t="s">
        <v>160</v>
      </c>
      <c r="M180" t="s">
        <v>160</v>
      </c>
      <c r="N180" t="s">
        <v>79</v>
      </c>
      <c r="O180" t="s">
        <v>77</v>
      </c>
      <c r="P180" t="s">
        <v>197</v>
      </c>
      <c r="R180" t="s">
        <v>0</v>
      </c>
      <c r="S180" t="s">
        <v>121</v>
      </c>
      <c r="T180" t="s">
        <v>81</v>
      </c>
      <c r="U180" t="s">
        <v>467</v>
      </c>
      <c r="V180" t="s">
        <v>321</v>
      </c>
      <c r="W180" t="s">
        <v>80</v>
      </c>
      <c r="X180" t="s">
        <v>135</v>
      </c>
      <c r="Y180" t="s">
        <v>283</v>
      </c>
      <c r="AA180" t="s">
        <v>166</v>
      </c>
      <c r="AB180" t="s">
        <v>493</v>
      </c>
      <c r="AC180" t="s">
        <v>494</v>
      </c>
      <c r="AD180" t="s">
        <v>160</v>
      </c>
      <c r="AG180">
        <v>22</v>
      </c>
      <c r="AH180">
        <v>280632</v>
      </c>
      <c r="AI180">
        <v>303124.10779391404</v>
      </c>
      <c r="AJ180">
        <v>0</v>
      </c>
      <c r="AK180">
        <v>-22492.107793914038</v>
      </c>
      <c r="AL180">
        <v>4799.885615887737</v>
      </c>
      <c r="AM180">
        <v>0</v>
      </c>
      <c r="AN180">
        <v>4799.885615887737</v>
      </c>
      <c r="AO180">
        <v>-27291.993409801755</v>
      </c>
      <c r="AP180" t="s">
        <v>0</v>
      </c>
      <c r="AQ180" t="s">
        <v>143</v>
      </c>
      <c r="AR180" t="s">
        <v>188</v>
      </c>
      <c r="AS180" t="s">
        <v>192</v>
      </c>
      <c r="AT180" t="s">
        <v>189</v>
      </c>
      <c r="AU180" t="s">
        <v>199</v>
      </c>
      <c r="AV180" t="s">
        <v>199</v>
      </c>
      <c r="AW180">
        <v>1201.3071433750977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1566.698645836593</v>
      </c>
      <c r="BD180">
        <v>0</v>
      </c>
      <c r="BE180">
        <v>0</v>
      </c>
      <c r="BF180">
        <v>-24523.987620590062</v>
      </c>
      <c r="BG180">
        <v>282198.69864583662</v>
      </c>
    </row>
    <row r="181" spans="2:59">
      <c r="B181" t="s">
        <v>145</v>
      </c>
      <c r="C181" t="s">
        <v>206</v>
      </c>
      <c r="D181">
        <v>111</v>
      </c>
      <c r="E181">
        <v>111</v>
      </c>
      <c r="F181" t="s">
        <v>64</v>
      </c>
      <c r="G181" t="s">
        <v>309</v>
      </c>
      <c r="H181" t="s">
        <v>93</v>
      </c>
      <c r="I181" t="s">
        <v>94</v>
      </c>
      <c r="J181" t="s">
        <v>95</v>
      </c>
      <c r="K181" t="s">
        <v>92</v>
      </c>
      <c r="L181" t="s">
        <v>160</v>
      </c>
      <c r="M181" t="s">
        <v>160</v>
      </c>
      <c r="N181" t="s">
        <v>79</v>
      </c>
      <c r="O181" t="s">
        <v>77</v>
      </c>
      <c r="P181" t="s">
        <v>197</v>
      </c>
      <c r="R181" t="s">
        <v>0</v>
      </c>
      <c r="S181" t="s">
        <v>121</v>
      </c>
      <c r="T181" t="s">
        <v>81</v>
      </c>
      <c r="U181" t="s">
        <v>467</v>
      </c>
      <c r="V181" t="s">
        <v>321</v>
      </c>
      <c r="W181" t="s">
        <v>80</v>
      </c>
      <c r="X181" t="s">
        <v>135</v>
      </c>
      <c r="Y181" t="s">
        <v>313</v>
      </c>
      <c r="AA181" t="s">
        <v>166</v>
      </c>
      <c r="AB181" t="s">
        <v>479</v>
      </c>
      <c r="AC181" t="s">
        <v>495</v>
      </c>
      <c r="AD181" t="s">
        <v>160</v>
      </c>
      <c r="AG181">
        <v>140</v>
      </c>
      <c r="AH181">
        <v>1962659.9999999998</v>
      </c>
      <c r="AI181">
        <v>1757843.9003286005</v>
      </c>
      <c r="AJ181">
        <v>0</v>
      </c>
      <c r="AK181">
        <v>204816.09967139922</v>
      </c>
      <c r="AL181">
        <v>27278.629952008603</v>
      </c>
      <c r="AM181">
        <v>0</v>
      </c>
      <c r="AN181">
        <v>27278.629952008603</v>
      </c>
      <c r="AO181">
        <v>177537.46971939047</v>
      </c>
      <c r="AP181" t="s">
        <v>0</v>
      </c>
      <c r="AQ181" t="s">
        <v>143</v>
      </c>
      <c r="AR181" t="s">
        <v>188</v>
      </c>
      <c r="AS181" t="s">
        <v>192</v>
      </c>
      <c r="AT181" t="s">
        <v>189</v>
      </c>
      <c r="AU181" t="s">
        <v>199</v>
      </c>
      <c r="AV181" t="s">
        <v>199</v>
      </c>
      <c r="AW181">
        <v>8401.5988127389919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10957.042547669715</v>
      </c>
      <c r="BD181">
        <v>0</v>
      </c>
      <c r="BE181">
        <v>0</v>
      </c>
      <c r="BF181">
        <v>196896.11107979919</v>
      </c>
      <c r="BG181">
        <v>1973617.0425476695</v>
      </c>
    </row>
    <row r="182" spans="2:59">
      <c r="B182" t="s">
        <v>145</v>
      </c>
      <c r="C182" t="s">
        <v>206</v>
      </c>
      <c r="D182">
        <v>111</v>
      </c>
      <c r="E182">
        <v>111</v>
      </c>
      <c r="F182" t="s">
        <v>64</v>
      </c>
      <c r="G182" t="s">
        <v>309</v>
      </c>
      <c r="H182" t="s">
        <v>93</v>
      </c>
      <c r="I182" t="s">
        <v>94</v>
      </c>
      <c r="J182" t="s">
        <v>95</v>
      </c>
      <c r="K182" t="s">
        <v>92</v>
      </c>
      <c r="L182" t="s">
        <v>160</v>
      </c>
      <c r="M182" t="s">
        <v>160</v>
      </c>
      <c r="N182" t="s">
        <v>79</v>
      </c>
      <c r="O182" t="s">
        <v>77</v>
      </c>
      <c r="P182" t="s">
        <v>197</v>
      </c>
      <c r="R182" t="s">
        <v>0</v>
      </c>
      <c r="S182" t="s">
        <v>121</v>
      </c>
      <c r="T182" t="s">
        <v>87</v>
      </c>
      <c r="U182" t="s">
        <v>467</v>
      </c>
      <c r="V182" t="s">
        <v>321</v>
      </c>
      <c r="W182" t="s">
        <v>80</v>
      </c>
      <c r="X182" t="s">
        <v>135</v>
      </c>
      <c r="Y182" t="s">
        <v>313</v>
      </c>
      <c r="AA182" t="s">
        <v>166</v>
      </c>
      <c r="AB182" t="s">
        <v>469</v>
      </c>
      <c r="AC182" t="s">
        <v>496</v>
      </c>
      <c r="AD182" t="s">
        <v>160</v>
      </c>
      <c r="AG182">
        <v>33</v>
      </c>
      <c r="AH182">
        <v>635844.00000000023</v>
      </c>
      <c r="AI182">
        <v>570801.1267465651</v>
      </c>
      <c r="AJ182">
        <v>0</v>
      </c>
      <c r="AK182">
        <v>65042.873253435129</v>
      </c>
      <c r="AL182">
        <v>9038.4764766583794</v>
      </c>
      <c r="AM182">
        <v>0</v>
      </c>
      <c r="AN182">
        <v>9038.4764766583794</v>
      </c>
      <c r="AO182">
        <v>56004.396776776848</v>
      </c>
      <c r="AP182" t="s">
        <v>0</v>
      </c>
      <c r="AQ182" t="s">
        <v>143</v>
      </c>
      <c r="AR182" t="s">
        <v>188</v>
      </c>
      <c r="AS182" t="s">
        <v>192</v>
      </c>
      <c r="AT182" t="s">
        <v>189</v>
      </c>
      <c r="AU182" t="s">
        <v>199</v>
      </c>
      <c r="AV182" t="s">
        <v>199</v>
      </c>
      <c r="AW182">
        <v>2721.8704184561843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3549.758879113298</v>
      </c>
      <c r="BD182">
        <v>0</v>
      </c>
      <c r="BE182">
        <v>0</v>
      </c>
      <c r="BF182">
        <v>62276.02607434633</v>
      </c>
      <c r="BG182">
        <v>639393.75887911348</v>
      </c>
    </row>
    <row r="183" spans="2:59">
      <c r="B183" t="s">
        <v>145</v>
      </c>
      <c r="C183" t="s">
        <v>206</v>
      </c>
      <c r="D183">
        <v>56</v>
      </c>
      <c r="E183">
        <v>56</v>
      </c>
      <c r="F183" t="s">
        <v>104</v>
      </c>
      <c r="G183" t="s">
        <v>354</v>
      </c>
      <c r="H183" t="s">
        <v>93</v>
      </c>
      <c r="I183" t="s">
        <v>94</v>
      </c>
      <c r="J183" t="s">
        <v>95</v>
      </c>
      <c r="K183" t="s">
        <v>92</v>
      </c>
      <c r="L183" t="s">
        <v>160</v>
      </c>
      <c r="M183" t="s">
        <v>160</v>
      </c>
      <c r="N183" t="s">
        <v>138</v>
      </c>
      <c r="O183" t="s">
        <v>138</v>
      </c>
      <c r="P183" t="s">
        <v>112</v>
      </c>
      <c r="R183" t="s">
        <v>0</v>
      </c>
      <c r="S183" t="s">
        <v>121</v>
      </c>
      <c r="T183" t="s">
        <v>30</v>
      </c>
      <c r="U183" t="s">
        <v>467</v>
      </c>
      <c r="V183" t="s">
        <v>355</v>
      </c>
      <c r="W183" t="s">
        <v>80</v>
      </c>
      <c r="X183" t="s">
        <v>135</v>
      </c>
      <c r="Y183" t="s">
        <v>283</v>
      </c>
      <c r="AA183" t="s">
        <v>166</v>
      </c>
      <c r="AB183" t="s">
        <v>497</v>
      </c>
      <c r="AC183" t="s">
        <v>498</v>
      </c>
      <c r="AD183" t="s">
        <v>160</v>
      </c>
      <c r="AG183">
        <v>6</v>
      </c>
      <c r="AH183">
        <v>100243.55999999998</v>
      </c>
      <c r="AI183">
        <v>90242.407304603999</v>
      </c>
      <c r="AJ183">
        <v>2400</v>
      </c>
      <c r="AK183">
        <v>7601.1526953959838</v>
      </c>
      <c r="AL183">
        <v>2687.8230963840747</v>
      </c>
      <c r="AM183">
        <v>0</v>
      </c>
      <c r="AN183">
        <v>2687.8230963840747</v>
      </c>
      <c r="AO183">
        <v>4913.3295990119259</v>
      </c>
      <c r="AP183" t="s">
        <v>0</v>
      </c>
      <c r="AQ183" t="s">
        <v>143</v>
      </c>
      <c r="AR183" t="s">
        <v>188</v>
      </c>
      <c r="AS183" t="s">
        <v>192</v>
      </c>
      <c r="AT183" t="s">
        <v>189</v>
      </c>
      <c r="AU183" t="s">
        <v>198</v>
      </c>
      <c r="AV183" t="s">
        <v>257</v>
      </c>
      <c r="AW183">
        <v>429.11465800532432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98.517100996681464</v>
      </c>
      <c r="BD183">
        <v>0</v>
      </c>
      <c r="BE183">
        <v>0</v>
      </c>
      <c r="BF183">
        <v>5440.9613580139321</v>
      </c>
      <c r="BG183">
        <v>100342.07710099667</v>
      </c>
    </row>
    <row r="184" spans="2:59">
      <c r="B184" t="s">
        <v>145</v>
      </c>
      <c r="C184" t="s">
        <v>206</v>
      </c>
      <c r="D184">
        <v>56</v>
      </c>
      <c r="E184">
        <v>56</v>
      </c>
      <c r="F184" t="s">
        <v>104</v>
      </c>
      <c r="G184" t="s">
        <v>354</v>
      </c>
      <c r="H184" t="s">
        <v>93</v>
      </c>
      <c r="I184" t="s">
        <v>94</v>
      </c>
      <c r="J184" t="s">
        <v>95</v>
      </c>
      <c r="K184" t="s">
        <v>92</v>
      </c>
      <c r="L184" t="s">
        <v>160</v>
      </c>
      <c r="M184" t="s">
        <v>160</v>
      </c>
      <c r="N184" t="s">
        <v>138</v>
      </c>
      <c r="O184" t="s">
        <v>138</v>
      </c>
      <c r="P184" t="s">
        <v>112</v>
      </c>
      <c r="R184" t="s">
        <v>0</v>
      </c>
      <c r="S184" t="s">
        <v>121</v>
      </c>
      <c r="T184" t="s">
        <v>30</v>
      </c>
      <c r="U184" t="s">
        <v>467</v>
      </c>
      <c r="V184" t="s">
        <v>355</v>
      </c>
      <c r="W184" t="s">
        <v>80</v>
      </c>
      <c r="X184" t="s">
        <v>135</v>
      </c>
      <c r="Y184" t="s">
        <v>283</v>
      </c>
      <c r="AA184" t="s">
        <v>166</v>
      </c>
      <c r="AB184" t="s">
        <v>499</v>
      </c>
      <c r="AC184" t="s">
        <v>500</v>
      </c>
      <c r="AD184" t="s">
        <v>160</v>
      </c>
      <c r="AG184">
        <v>5</v>
      </c>
      <c r="AH184">
        <v>83536.3</v>
      </c>
      <c r="AI184">
        <v>75271.957051634992</v>
      </c>
      <c r="AJ184">
        <v>2000</v>
      </c>
      <c r="AK184">
        <v>6264.3429483650107</v>
      </c>
      <c r="AL184">
        <v>2877.4928816884294</v>
      </c>
      <c r="AM184">
        <v>0</v>
      </c>
      <c r="AN184">
        <v>2877.4928816884294</v>
      </c>
      <c r="AO184">
        <v>3386.850066676574</v>
      </c>
      <c r="AP184" t="s">
        <v>0</v>
      </c>
      <c r="AQ184" t="s">
        <v>143</v>
      </c>
      <c r="AR184" t="s">
        <v>188</v>
      </c>
      <c r="AS184" t="s">
        <v>192</v>
      </c>
      <c r="AT184" t="s">
        <v>189</v>
      </c>
      <c r="AU184" t="s">
        <v>198</v>
      </c>
      <c r="AV184" t="s">
        <v>257</v>
      </c>
      <c r="AW184">
        <v>357.59554833777037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82.097584163901232</v>
      </c>
      <c r="BD184">
        <v>0</v>
      </c>
      <c r="BE184">
        <v>0</v>
      </c>
      <c r="BF184">
        <v>3826.5431991782452</v>
      </c>
      <c r="BG184">
        <v>83618.397584163904</v>
      </c>
    </row>
    <row r="185" spans="2:59">
      <c r="B185" t="s">
        <v>145</v>
      </c>
      <c r="C185" t="s">
        <v>206</v>
      </c>
      <c r="D185">
        <v>56</v>
      </c>
      <c r="E185">
        <v>56</v>
      </c>
      <c r="F185" t="s">
        <v>104</v>
      </c>
      <c r="G185" t="s">
        <v>354</v>
      </c>
      <c r="H185" t="s">
        <v>93</v>
      </c>
      <c r="I185" t="s">
        <v>94</v>
      </c>
      <c r="J185" t="s">
        <v>95</v>
      </c>
      <c r="K185" t="s">
        <v>92</v>
      </c>
      <c r="L185" t="s">
        <v>160</v>
      </c>
      <c r="M185" t="s">
        <v>160</v>
      </c>
      <c r="N185" t="s">
        <v>138</v>
      </c>
      <c r="O185" t="s">
        <v>138</v>
      </c>
      <c r="P185" t="s">
        <v>112</v>
      </c>
      <c r="R185" t="s">
        <v>0</v>
      </c>
      <c r="S185" t="s">
        <v>121</v>
      </c>
      <c r="T185" t="s">
        <v>30</v>
      </c>
      <c r="U185" t="s">
        <v>467</v>
      </c>
      <c r="V185" t="s">
        <v>355</v>
      </c>
      <c r="W185" t="s">
        <v>80</v>
      </c>
      <c r="X185" t="s">
        <v>135</v>
      </c>
      <c r="Y185" t="s">
        <v>283</v>
      </c>
      <c r="AA185" t="s">
        <v>166</v>
      </c>
      <c r="AB185" t="s">
        <v>497</v>
      </c>
      <c r="AC185" t="s">
        <v>501</v>
      </c>
      <c r="AD185" t="s">
        <v>160</v>
      </c>
      <c r="AG185">
        <v>83</v>
      </c>
      <c r="AH185">
        <v>1410956.01</v>
      </c>
      <c r="AI185">
        <v>1269454.1378575144</v>
      </c>
      <c r="AJ185">
        <v>33200</v>
      </c>
      <c r="AK185">
        <v>108301.87214248558</v>
      </c>
      <c r="AL185">
        <v>39045.793334292779</v>
      </c>
      <c r="AM185">
        <v>0</v>
      </c>
      <c r="AN185">
        <v>39045.793334292779</v>
      </c>
      <c r="AO185">
        <v>69256.078808193008</v>
      </c>
      <c r="AP185" t="s">
        <v>0</v>
      </c>
      <c r="AQ185" t="s">
        <v>143</v>
      </c>
      <c r="AR185" t="s">
        <v>188</v>
      </c>
      <c r="AS185" t="s">
        <v>192</v>
      </c>
      <c r="AT185" t="s">
        <v>189</v>
      </c>
      <c r="AU185" t="s">
        <v>198</v>
      </c>
      <c r="AV185" t="s">
        <v>257</v>
      </c>
      <c r="AW185">
        <v>6039.9082563678621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1386.6556189648963</v>
      </c>
      <c r="BD185">
        <v>0</v>
      </c>
      <c r="BE185">
        <v>0</v>
      </c>
      <c r="BF185">
        <v>76682.642683525773</v>
      </c>
      <c r="BG185">
        <v>1412342.6656189649</v>
      </c>
    </row>
    <row r="186" spans="2:59">
      <c r="B186" t="s">
        <v>145</v>
      </c>
      <c r="C186" t="s">
        <v>206</v>
      </c>
      <c r="D186">
        <v>56</v>
      </c>
      <c r="E186">
        <v>56</v>
      </c>
      <c r="F186" t="s">
        <v>104</v>
      </c>
      <c r="G186" t="s">
        <v>354</v>
      </c>
      <c r="H186" t="s">
        <v>93</v>
      </c>
      <c r="I186" t="s">
        <v>94</v>
      </c>
      <c r="J186" t="s">
        <v>95</v>
      </c>
      <c r="K186" t="s">
        <v>92</v>
      </c>
      <c r="L186" t="s">
        <v>160</v>
      </c>
      <c r="M186" t="s">
        <v>160</v>
      </c>
      <c r="N186" t="s">
        <v>138</v>
      </c>
      <c r="O186" t="s">
        <v>138</v>
      </c>
      <c r="P186" t="s">
        <v>112</v>
      </c>
      <c r="R186" t="s">
        <v>0</v>
      </c>
      <c r="S186" t="s">
        <v>121</v>
      </c>
      <c r="T186" t="s">
        <v>30</v>
      </c>
      <c r="U186" t="s">
        <v>467</v>
      </c>
      <c r="V186" t="s">
        <v>355</v>
      </c>
      <c r="W186" t="s">
        <v>80</v>
      </c>
      <c r="X186" t="s">
        <v>135</v>
      </c>
      <c r="Y186" t="s">
        <v>283</v>
      </c>
      <c r="AA186" t="s">
        <v>166</v>
      </c>
      <c r="AB186" t="s">
        <v>502</v>
      </c>
      <c r="AC186" t="s">
        <v>503</v>
      </c>
      <c r="AD186" t="s">
        <v>160</v>
      </c>
      <c r="AG186">
        <v>52</v>
      </c>
      <c r="AH186">
        <v>883972.44</v>
      </c>
      <c r="AI186">
        <v>795722.24703535205</v>
      </c>
      <c r="AJ186">
        <v>20800</v>
      </c>
      <c r="AK186">
        <v>67450.192964647897</v>
      </c>
      <c r="AL186">
        <v>19048.651169606946</v>
      </c>
      <c r="AM186">
        <v>0</v>
      </c>
      <c r="AN186">
        <v>19048.651169606946</v>
      </c>
      <c r="AO186">
        <v>48401.541795040903</v>
      </c>
      <c r="AP186" t="s">
        <v>0</v>
      </c>
      <c r="AQ186" t="s">
        <v>143</v>
      </c>
      <c r="AR186" t="s">
        <v>188</v>
      </c>
      <c r="AS186" t="s">
        <v>192</v>
      </c>
      <c r="AT186" t="s">
        <v>189</v>
      </c>
      <c r="AU186" t="s">
        <v>198</v>
      </c>
      <c r="AV186" t="s">
        <v>257</v>
      </c>
      <c r="AW186">
        <v>3784.038907603961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868.74809862860968</v>
      </c>
      <c r="BD186">
        <v>0</v>
      </c>
      <c r="BE186">
        <v>0</v>
      </c>
      <c r="BF186">
        <v>53054.32880127347</v>
      </c>
      <c r="BG186">
        <v>884841.18809862854</v>
      </c>
    </row>
    <row r="187" spans="2:59">
      <c r="B187" t="s">
        <v>145</v>
      </c>
      <c r="C187" t="s">
        <v>206</v>
      </c>
      <c r="D187">
        <v>56</v>
      </c>
      <c r="E187">
        <v>56</v>
      </c>
      <c r="F187" t="s">
        <v>104</v>
      </c>
      <c r="G187" t="s">
        <v>354</v>
      </c>
      <c r="H187" t="s">
        <v>93</v>
      </c>
      <c r="I187" t="s">
        <v>94</v>
      </c>
      <c r="J187" t="s">
        <v>95</v>
      </c>
      <c r="K187" t="s">
        <v>92</v>
      </c>
      <c r="L187" t="s">
        <v>160</v>
      </c>
      <c r="M187" t="s">
        <v>160</v>
      </c>
      <c r="N187" t="s">
        <v>138</v>
      </c>
      <c r="O187" t="s">
        <v>138</v>
      </c>
      <c r="P187" t="s">
        <v>112</v>
      </c>
      <c r="R187" t="s">
        <v>0</v>
      </c>
      <c r="S187" t="s">
        <v>121</v>
      </c>
      <c r="T187" t="s">
        <v>30</v>
      </c>
      <c r="U187" t="s">
        <v>467</v>
      </c>
      <c r="V187" t="s">
        <v>355</v>
      </c>
      <c r="W187" t="s">
        <v>80</v>
      </c>
      <c r="X187" t="s">
        <v>135</v>
      </c>
      <c r="Y187" t="s">
        <v>283</v>
      </c>
      <c r="AA187" t="s">
        <v>166</v>
      </c>
      <c r="AB187" t="s">
        <v>499</v>
      </c>
      <c r="AC187" t="s">
        <v>504</v>
      </c>
      <c r="AD187" t="s">
        <v>160</v>
      </c>
      <c r="AG187">
        <v>8</v>
      </c>
      <c r="AH187">
        <v>135995.76</v>
      </c>
      <c r="AI187">
        <v>122357.02533566403</v>
      </c>
      <c r="AJ187">
        <v>3200</v>
      </c>
      <c r="AK187">
        <v>10438.734664335978</v>
      </c>
      <c r="AL187">
        <v>4327.6505876991951</v>
      </c>
      <c r="AM187">
        <v>0</v>
      </c>
      <c r="AN187">
        <v>4327.6505876991951</v>
      </c>
      <c r="AO187">
        <v>6111.0840766367846</v>
      </c>
      <c r="AP187" t="s">
        <v>0</v>
      </c>
      <c r="AQ187" t="s">
        <v>143</v>
      </c>
      <c r="AR187" t="s">
        <v>188</v>
      </c>
      <c r="AS187" t="s">
        <v>192</v>
      </c>
      <c r="AT187" t="s">
        <v>189</v>
      </c>
      <c r="AU187" t="s">
        <v>198</v>
      </c>
      <c r="AV187" t="s">
        <v>257</v>
      </c>
      <c r="AW187">
        <v>582.15983193907095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133.65355363517077</v>
      </c>
      <c r="BD187">
        <v>0</v>
      </c>
      <c r="BE187">
        <v>0</v>
      </c>
      <c r="BF187">
        <v>6826.8974622110272</v>
      </c>
      <c r="BG187">
        <v>136129.41355363518</v>
      </c>
    </row>
    <row r="188" spans="2:59">
      <c r="B188" t="s">
        <v>145</v>
      </c>
      <c r="C188" t="s">
        <v>206</v>
      </c>
      <c r="D188">
        <v>56</v>
      </c>
      <c r="E188">
        <v>56</v>
      </c>
      <c r="F188" t="s">
        <v>104</v>
      </c>
      <c r="G188" t="s">
        <v>354</v>
      </c>
      <c r="H188" t="s">
        <v>93</v>
      </c>
      <c r="I188" t="s">
        <v>94</v>
      </c>
      <c r="J188" t="s">
        <v>95</v>
      </c>
      <c r="K188" t="s">
        <v>92</v>
      </c>
      <c r="L188" t="s">
        <v>160</v>
      </c>
      <c r="M188" t="s">
        <v>160</v>
      </c>
      <c r="N188" t="s">
        <v>138</v>
      </c>
      <c r="O188" t="s">
        <v>138</v>
      </c>
      <c r="P188" t="s">
        <v>112</v>
      </c>
      <c r="R188" t="s">
        <v>0</v>
      </c>
      <c r="S188" t="s">
        <v>121</v>
      </c>
      <c r="T188" t="s">
        <v>30</v>
      </c>
      <c r="U188" t="s">
        <v>467</v>
      </c>
      <c r="V188" t="s">
        <v>355</v>
      </c>
      <c r="W188" t="s">
        <v>80</v>
      </c>
      <c r="X188" t="s">
        <v>135</v>
      </c>
      <c r="Y188" t="s">
        <v>305</v>
      </c>
      <c r="AA188" t="s">
        <v>166</v>
      </c>
      <c r="AB188" t="s">
        <v>505</v>
      </c>
      <c r="AC188" t="s">
        <v>506</v>
      </c>
      <c r="AD188" t="s">
        <v>160</v>
      </c>
      <c r="AG188">
        <v>6</v>
      </c>
      <c r="AH188">
        <v>104260.47614694087</v>
      </c>
      <c r="AI188">
        <v>94342.738502916007</v>
      </c>
      <c r="AJ188">
        <v>2400</v>
      </c>
      <c r="AK188">
        <v>7517.7376440248627</v>
      </c>
      <c r="AL188">
        <v>4917.4005895801938</v>
      </c>
      <c r="AM188">
        <v>0</v>
      </c>
      <c r="AN188">
        <v>4917.4005895801938</v>
      </c>
      <c r="AO188">
        <v>2600.3370544446689</v>
      </c>
      <c r="AP188" t="s">
        <v>0</v>
      </c>
      <c r="AQ188" t="s">
        <v>143</v>
      </c>
      <c r="AR188" t="s">
        <v>188</v>
      </c>
      <c r="AS188" t="s">
        <v>192</v>
      </c>
      <c r="AT188" t="s">
        <v>189</v>
      </c>
      <c r="AU188" t="s">
        <v>198</v>
      </c>
      <c r="AV188" t="s">
        <v>257</v>
      </c>
      <c r="AW188">
        <v>446.30995313082275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102.4648352326102</v>
      </c>
      <c r="BD188">
        <v>0</v>
      </c>
      <c r="BE188">
        <v>0</v>
      </c>
      <c r="BF188">
        <v>3149.1118428081018</v>
      </c>
      <c r="BG188">
        <v>104362.94098217347</v>
      </c>
    </row>
    <row r="189" spans="2:59">
      <c r="B189" t="s">
        <v>145</v>
      </c>
      <c r="C189" t="s">
        <v>206</v>
      </c>
      <c r="D189">
        <v>56</v>
      </c>
      <c r="E189">
        <v>56</v>
      </c>
      <c r="F189" t="s">
        <v>104</v>
      </c>
      <c r="G189" t="s">
        <v>354</v>
      </c>
      <c r="H189" t="s">
        <v>93</v>
      </c>
      <c r="I189" t="s">
        <v>94</v>
      </c>
      <c r="J189" t="s">
        <v>95</v>
      </c>
      <c r="K189" t="s">
        <v>92</v>
      </c>
      <c r="L189" t="s">
        <v>160</v>
      </c>
      <c r="M189" t="s">
        <v>160</v>
      </c>
      <c r="N189" t="s">
        <v>138</v>
      </c>
      <c r="O189" t="s">
        <v>138</v>
      </c>
      <c r="P189" t="s">
        <v>112</v>
      </c>
      <c r="R189" t="s">
        <v>0</v>
      </c>
      <c r="S189" t="s">
        <v>121</v>
      </c>
      <c r="T189" t="s">
        <v>30</v>
      </c>
      <c r="U189" t="s">
        <v>467</v>
      </c>
      <c r="V189" t="s">
        <v>355</v>
      </c>
      <c r="W189" t="s">
        <v>80</v>
      </c>
      <c r="X189" t="s">
        <v>135</v>
      </c>
      <c r="Y189" t="s">
        <v>288</v>
      </c>
      <c r="AA189" t="s">
        <v>166</v>
      </c>
      <c r="AB189" t="s">
        <v>507</v>
      </c>
      <c r="AC189" t="s">
        <v>508</v>
      </c>
      <c r="AD189" t="s">
        <v>160</v>
      </c>
      <c r="AG189">
        <v>330</v>
      </c>
      <c r="AH189">
        <v>5747600.4380817469</v>
      </c>
      <c r="AI189">
        <v>5194574.3049215395</v>
      </c>
      <c r="AJ189">
        <v>132000</v>
      </c>
      <c r="AK189">
        <v>421026.13316020742</v>
      </c>
      <c r="AL189">
        <v>13015.951457274976</v>
      </c>
      <c r="AM189">
        <v>0</v>
      </c>
      <c r="AN189">
        <v>13015.951457274976</v>
      </c>
      <c r="AO189">
        <v>408010.18170293246</v>
      </c>
      <c r="AP189" t="s">
        <v>0</v>
      </c>
      <c r="AQ189" t="s">
        <v>143</v>
      </c>
      <c r="AR189" t="s">
        <v>188</v>
      </c>
      <c r="AS189" t="s">
        <v>192</v>
      </c>
      <c r="AT189" t="s">
        <v>189</v>
      </c>
      <c r="AU189" t="s">
        <v>198</v>
      </c>
      <c r="AV189" t="s">
        <v>257</v>
      </c>
      <c r="AW189">
        <v>24603.87077572566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5648.6115701304925</v>
      </c>
      <c r="BD189">
        <v>0</v>
      </c>
      <c r="BE189">
        <v>0</v>
      </c>
      <c r="BF189">
        <v>438262.6640487886</v>
      </c>
      <c r="BG189">
        <v>5753249.049651877</v>
      </c>
    </row>
    <row r="190" spans="2:59">
      <c r="B190" t="s">
        <v>145</v>
      </c>
      <c r="C190" t="s">
        <v>206</v>
      </c>
      <c r="D190">
        <v>56</v>
      </c>
      <c r="E190">
        <v>56</v>
      </c>
      <c r="F190" t="s">
        <v>104</v>
      </c>
      <c r="G190" t="s">
        <v>354</v>
      </c>
      <c r="H190" t="s">
        <v>93</v>
      </c>
      <c r="I190" t="s">
        <v>94</v>
      </c>
      <c r="J190" t="s">
        <v>95</v>
      </c>
      <c r="K190" t="s">
        <v>92</v>
      </c>
      <c r="L190" t="s">
        <v>160</v>
      </c>
      <c r="M190" t="s">
        <v>160</v>
      </c>
      <c r="N190" t="s">
        <v>138</v>
      </c>
      <c r="O190" t="s">
        <v>138</v>
      </c>
      <c r="P190" t="s">
        <v>112</v>
      </c>
      <c r="R190" t="s">
        <v>0</v>
      </c>
      <c r="S190" t="s">
        <v>121</v>
      </c>
      <c r="T190" t="s">
        <v>30</v>
      </c>
      <c r="U190" t="s">
        <v>467</v>
      </c>
      <c r="V190" t="s">
        <v>355</v>
      </c>
      <c r="W190" t="s">
        <v>80</v>
      </c>
      <c r="X190" t="s">
        <v>135</v>
      </c>
      <c r="Y190" t="s">
        <v>288</v>
      </c>
      <c r="AA190" t="s">
        <v>166</v>
      </c>
      <c r="AB190" t="s">
        <v>505</v>
      </c>
      <c r="AC190" t="s">
        <v>509</v>
      </c>
      <c r="AD190" t="s">
        <v>160</v>
      </c>
      <c r="AG190">
        <v>214</v>
      </c>
      <c r="AH190">
        <v>3727231.7992408909</v>
      </c>
      <c r="AI190">
        <v>3368602.7310703318</v>
      </c>
      <c r="AJ190">
        <v>85600</v>
      </c>
      <c r="AK190">
        <v>273029.06817055913</v>
      </c>
      <c r="AL190">
        <v>46412.60884304026</v>
      </c>
      <c r="AM190">
        <v>0</v>
      </c>
      <c r="AN190">
        <v>46412.60884304026</v>
      </c>
      <c r="AO190">
        <v>226616.45932751859</v>
      </c>
      <c r="AP190" t="s">
        <v>0</v>
      </c>
      <c r="AQ190" t="s">
        <v>143</v>
      </c>
      <c r="AR190" t="s">
        <v>188</v>
      </c>
      <c r="AS190" t="s">
        <v>192</v>
      </c>
      <c r="AT190" t="s">
        <v>189</v>
      </c>
      <c r="AU190" t="s">
        <v>198</v>
      </c>
      <c r="AV190" t="s">
        <v>257</v>
      </c>
      <c r="AW190">
        <v>15955.237412137249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3663.039018205835</v>
      </c>
      <c r="BD190">
        <v>0</v>
      </c>
      <c r="BE190">
        <v>0</v>
      </c>
      <c r="BF190">
        <v>246234.73575786166</v>
      </c>
      <c r="BG190">
        <v>3730894.8382590967</v>
      </c>
    </row>
    <row r="191" spans="2:59">
      <c r="B191" t="s">
        <v>145</v>
      </c>
      <c r="C191" t="s">
        <v>206</v>
      </c>
      <c r="D191">
        <v>56</v>
      </c>
      <c r="E191">
        <v>56</v>
      </c>
      <c r="F191" t="s">
        <v>104</v>
      </c>
      <c r="G191" t="s">
        <v>354</v>
      </c>
      <c r="H191" t="s">
        <v>93</v>
      </c>
      <c r="I191" t="s">
        <v>94</v>
      </c>
      <c r="J191" t="s">
        <v>95</v>
      </c>
      <c r="K191" t="s">
        <v>92</v>
      </c>
      <c r="L191" t="s">
        <v>160</v>
      </c>
      <c r="M191" t="s">
        <v>160</v>
      </c>
      <c r="N191" t="s">
        <v>138</v>
      </c>
      <c r="O191" t="s">
        <v>138</v>
      </c>
      <c r="P191" t="s">
        <v>112</v>
      </c>
      <c r="R191" t="s">
        <v>0</v>
      </c>
      <c r="S191" t="s">
        <v>121</v>
      </c>
      <c r="T191" t="s">
        <v>30</v>
      </c>
      <c r="U191" t="s">
        <v>467</v>
      </c>
      <c r="V191" t="s">
        <v>355</v>
      </c>
      <c r="W191" t="s">
        <v>80</v>
      </c>
      <c r="X191" t="s">
        <v>135</v>
      </c>
      <c r="Y191" t="s">
        <v>283</v>
      </c>
      <c r="AA191" t="s">
        <v>166</v>
      </c>
      <c r="AB191" t="s">
        <v>510</v>
      </c>
      <c r="AC191" t="s">
        <v>511</v>
      </c>
      <c r="AD191" t="s">
        <v>160</v>
      </c>
      <c r="AG191">
        <v>4</v>
      </c>
      <c r="AH191">
        <v>66829.039999999994</v>
      </c>
      <c r="AI191">
        <v>60161.604869736002</v>
      </c>
      <c r="AJ191">
        <v>1600</v>
      </c>
      <c r="AK191">
        <v>5067.4351302639916</v>
      </c>
      <c r="AL191">
        <v>2613.3294385359568</v>
      </c>
      <c r="AM191">
        <v>0</v>
      </c>
      <c r="AN191">
        <v>2613.3294385359568</v>
      </c>
      <c r="AO191">
        <v>2454.1056917280384</v>
      </c>
      <c r="AP191" t="s">
        <v>0</v>
      </c>
      <c r="AQ191" t="s">
        <v>143</v>
      </c>
      <c r="AR191" t="s">
        <v>188</v>
      </c>
      <c r="AS191" t="s">
        <v>192</v>
      </c>
      <c r="AT191" t="s">
        <v>189</v>
      </c>
      <c r="AU191" t="s">
        <v>198</v>
      </c>
      <c r="AV191" t="s">
        <v>257</v>
      </c>
      <c r="AW191">
        <v>286.07643867021625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65.678067331120985</v>
      </c>
      <c r="BD191">
        <v>0</v>
      </c>
      <c r="BE191">
        <v>0</v>
      </c>
      <c r="BF191">
        <v>2805.8601977293756</v>
      </c>
      <c r="BG191">
        <v>66894.718067331109</v>
      </c>
    </row>
    <row r="192" spans="2:59">
      <c r="B192" t="s">
        <v>145</v>
      </c>
      <c r="C192" t="s">
        <v>206</v>
      </c>
      <c r="D192">
        <v>97</v>
      </c>
      <c r="E192">
        <v>97</v>
      </c>
      <c r="F192" t="s">
        <v>71</v>
      </c>
      <c r="G192" t="s">
        <v>411</v>
      </c>
      <c r="H192" t="s">
        <v>93</v>
      </c>
      <c r="I192" t="s">
        <v>94</v>
      </c>
      <c r="J192" t="s">
        <v>95</v>
      </c>
      <c r="K192" t="s">
        <v>92</v>
      </c>
      <c r="L192" t="s">
        <v>73</v>
      </c>
      <c r="M192" t="s">
        <v>160</v>
      </c>
      <c r="N192" t="s">
        <v>79</v>
      </c>
      <c r="O192" t="s">
        <v>77</v>
      </c>
      <c r="P192" t="s">
        <v>197</v>
      </c>
      <c r="R192" t="s">
        <v>0</v>
      </c>
      <c r="S192" t="s">
        <v>121</v>
      </c>
      <c r="T192" t="s">
        <v>30</v>
      </c>
      <c r="U192" t="s">
        <v>467</v>
      </c>
      <c r="V192" t="s">
        <v>391</v>
      </c>
      <c r="W192" t="s">
        <v>80</v>
      </c>
      <c r="X192" t="s">
        <v>135</v>
      </c>
      <c r="Y192" t="s">
        <v>283</v>
      </c>
      <c r="AA192" t="s">
        <v>166</v>
      </c>
      <c r="AB192" t="s">
        <v>512</v>
      </c>
      <c r="AC192" t="s">
        <v>513</v>
      </c>
      <c r="AD192" t="s">
        <v>73</v>
      </c>
      <c r="AG192">
        <v>224</v>
      </c>
      <c r="AH192">
        <v>2327522.6902576508</v>
      </c>
      <c r="AI192">
        <v>2220887.7239330877</v>
      </c>
      <c r="AJ192">
        <v>0</v>
      </c>
      <c r="AK192">
        <v>106634.96632456314</v>
      </c>
      <c r="AL192">
        <v>67724.745070974008</v>
      </c>
      <c r="AM192">
        <v>0</v>
      </c>
      <c r="AN192">
        <v>67724.745070974008</v>
      </c>
      <c r="AO192">
        <v>38910.221253589159</v>
      </c>
      <c r="AP192" t="s">
        <v>0</v>
      </c>
      <c r="AQ192" t="s">
        <v>143</v>
      </c>
      <c r="AR192" t="s">
        <v>188</v>
      </c>
      <c r="AS192" t="s">
        <v>192</v>
      </c>
      <c r="AT192" t="s">
        <v>189</v>
      </c>
      <c r="AU192" t="s">
        <v>199</v>
      </c>
      <c r="AV192" t="s">
        <v>200</v>
      </c>
      <c r="AW192">
        <v>9963.4739950331405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22355.324669931808</v>
      </c>
      <c r="BD192">
        <v>0</v>
      </c>
      <c r="BE192">
        <v>0</v>
      </c>
      <c r="BF192">
        <v>71229.019918554113</v>
      </c>
      <c r="BG192">
        <v>2349878.0149275828</v>
      </c>
    </row>
    <row r="193" spans="2:59">
      <c r="B193" t="s">
        <v>145</v>
      </c>
      <c r="C193" t="s">
        <v>206</v>
      </c>
      <c r="D193">
        <v>97</v>
      </c>
      <c r="E193">
        <v>97</v>
      </c>
      <c r="F193" t="s">
        <v>71</v>
      </c>
      <c r="G193" t="s">
        <v>411</v>
      </c>
      <c r="H193" t="s">
        <v>93</v>
      </c>
      <c r="I193" t="s">
        <v>94</v>
      </c>
      <c r="J193" t="s">
        <v>95</v>
      </c>
      <c r="K193" t="s">
        <v>92</v>
      </c>
      <c r="L193" t="s">
        <v>73</v>
      </c>
      <c r="M193" t="s">
        <v>160</v>
      </c>
      <c r="N193" t="s">
        <v>79</v>
      </c>
      <c r="O193" t="s">
        <v>77</v>
      </c>
      <c r="P193" t="s">
        <v>197</v>
      </c>
      <c r="R193" t="s">
        <v>0</v>
      </c>
      <c r="S193" t="s">
        <v>121</v>
      </c>
      <c r="T193" t="s">
        <v>86</v>
      </c>
      <c r="U193" t="s">
        <v>467</v>
      </c>
      <c r="V193" t="s">
        <v>391</v>
      </c>
      <c r="W193" t="s">
        <v>80</v>
      </c>
      <c r="X193" t="s">
        <v>135</v>
      </c>
      <c r="Y193" t="s">
        <v>283</v>
      </c>
      <c r="AA193" t="s">
        <v>166</v>
      </c>
      <c r="AB193" t="s">
        <v>514</v>
      </c>
      <c r="AC193" t="s">
        <v>515</v>
      </c>
      <c r="AD193" t="s">
        <v>73</v>
      </c>
      <c r="AG193">
        <v>40</v>
      </c>
      <c r="AH193">
        <v>475851.23548999208</v>
      </c>
      <c r="AI193">
        <v>470650.18937142857</v>
      </c>
      <c r="AJ193">
        <v>0</v>
      </c>
      <c r="AK193">
        <v>5201.0461185635068</v>
      </c>
      <c r="AL193">
        <v>20444.33485110708</v>
      </c>
      <c r="AM193">
        <v>0</v>
      </c>
      <c r="AN193">
        <v>20444.33485110708</v>
      </c>
      <c r="AO193">
        <v>-15243.288732543544</v>
      </c>
      <c r="AP193" t="s">
        <v>0</v>
      </c>
      <c r="AQ193" t="s">
        <v>143</v>
      </c>
      <c r="AR193" t="s">
        <v>188</v>
      </c>
      <c r="AS193" t="s">
        <v>192</v>
      </c>
      <c r="AT193" t="s">
        <v>189</v>
      </c>
      <c r="AU193" t="s">
        <v>199</v>
      </c>
      <c r="AV193" t="s">
        <v>200</v>
      </c>
      <c r="AW193">
        <v>2036.9861183970224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4570.4426034142634</v>
      </c>
      <c r="BD193">
        <v>0</v>
      </c>
      <c r="BE193">
        <v>0</v>
      </c>
      <c r="BF193">
        <v>-8635.8600107322582</v>
      </c>
      <c r="BG193">
        <v>480421.67809340631</v>
      </c>
    </row>
    <row r="194" spans="2:59">
      <c r="B194" t="s">
        <v>145</v>
      </c>
      <c r="C194" t="s">
        <v>206</v>
      </c>
      <c r="D194">
        <v>97</v>
      </c>
      <c r="E194">
        <v>97</v>
      </c>
      <c r="F194" t="s">
        <v>71</v>
      </c>
      <c r="G194" t="s">
        <v>411</v>
      </c>
      <c r="H194" t="s">
        <v>93</v>
      </c>
      <c r="I194" t="s">
        <v>94</v>
      </c>
      <c r="J194" t="s">
        <v>95</v>
      </c>
      <c r="K194" t="s">
        <v>92</v>
      </c>
      <c r="L194" t="s">
        <v>73</v>
      </c>
      <c r="M194" t="s">
        <v>160</v>
      </c>
      <c r="N194" t="s">
        <v>79</v>
      </c>
      <c r="O194" t="s">
        <v>77</v>
      </c>
      <c r="P194" t="s">
        <v>197</v>
      </c>
      <c r="R194" t="s">
        <v>0</v>
      </c>
      <c r="S194" t="s">
        <v>121</v>
      </c>
      <c r="T194" t="s">
        <v>81</v>
      </c>
      <c r="U194" t="s">
        <v>467</v>
      </c>
      <c r="V194" t="s">
        <v>391</v>
      </c>
      <c r="W194" t="s">
        <v>80</v>
      </c>
      <c r="X194" t="s">
        <v>135</v>
      </c>
      <c r="Y194" t="s">
        <v>283</v>
      </c>
      <c r="AA194" t="s">
        <v>166</v>
      </c>
      <c r="AB194" t="s">
        <v>491</v>
      </c>
      <c r="AC194" t="s">
        <v>516</v>
      </c>
      <c r="AD194" t="s">
        <v>73</v>
      </c>
      <c r="AG194">
        <v>84</v>
      </c>
      <c r="AH194">
        <v>1046459.3284668748</v>
      </c>
      <c r="AI194">
        <v>1001112.5987999998</v>
      </c>
      <c r="AJ194">
        <v>0</v>
      </c>
      <c r="AK194">
        <v>45346.729666874977</v>
      </c>
      <c r="AL194">
        <v>17550.363578633653</v>
      </c>
      <c r="AM194">
        <v>0</v>
      </c>
      <c r="AN194">
        <v>17550.363578633653</v>
      </c>
      <c r="AO194">
        <v>27796.366088241353</v>
      </c>
      <c r="AP194" t="s">
        <v>0</v>
      </c>
      <c r="AQ194" t="s">
        <v>143</v>
      </c>
      <c r="AR194" t="s">
        <v>188</v>
      </c>
      <c r="AS194" t="s">
        <v>192</v>
      </c>
      <c r="AT194" t="s">
        <v>189</v>
      </c>
      <c r="AU194" t="s">
        <v>199</v>
      </c>
      <c r="AV194" t="s">
        <v>200</v>
      </c>
      <c r="AW194">
        <v>4479.5998551083421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10051.003214566363</v>
      </c>
      <c r="BD194">
        <v>0</v>
      </c>
      <c r="BE194">
        <v>0</v>
      </c>
      <c r="BF194">
        <v>42326.969157916057</v>
      </c>
      <c r="BG194">
        <v>1056510.3316814411</v>
      </c>
    </row>
    <row r="195" spans="2:59">
      <c r="B195" t="s">
        <v>145</v>
      </c>
      <c r="C195" t="s">
        <v>206</v>
      </c>
      <c r="D195">
        <v>110</v>
      </c>
      <c r="E195">
        <v>110</v>
      </c>
      <c r="F195" t="s">
        <v>184</v>
      </c>
      <c r="G195" t="s">
        <v>309</v>
      </c>
      <c r="H195" t="s">
        <v>93</v>
      </c>
      <c r="I195" t="s">
        <v>94</v>
      </c>
      <c r="J195" t="s">
        <v>95</v>
      </c>
      <c r="K195" t="s">
        <v>92</v>
      </c>
      <c r="L195" t="s">
        <v>159</v>
      </c>
      <c r="M195" t="s">
        <v>159</v>
      </c>
      <c r="N195" t="s">
        <v>79</v>
      </c>
      <c r="O195" t="s">
        <v>77</v>
      </c>
      <c r="P195" t="s">
        <v>207</v>
      </c>
      <c r="R195" t="s">
        <v>0</v>
      </c>
      <c r="S195" t="s">
        <v>121</v>
      </c>
      <c r="T195" t="s">
        <v>30</v>
      </c>
      <c r="U195" t="s">
        <v>465</v>
      </c>
      <c r="V195" t="s">
        <v>310</v>
      </c>
      <c r="W195" t="s">
        <v>82</v>
      </c>
      <c r="X195" t="s">
        <v>135</v>
      </c>
      <c r="Y195" t="s">
        <v>313</v>
      </c>
      <c r="AA195" t="s">
        <v>166</v>
      </c>
      <c r="AB195" t="s">
        <v>466</v>
      </c>
      <c r="AC195" t="s">
        <v>517</v>
      </c>
      <c r="AD195" t="s">
        <v>159</v>
      </c>
      <c r="AG195">
        <v>40</v>
      </c>
      <c r="AH195">
        <v>339768.87038001046</v>
      </c>
      <c r="AI195">
        <v>279298.82352941175</v>
      </c>
      <c r="AJ195">
        <v>6795.3774076002092</v>
      </c>
      <c r="AK195">
        <v>53674.6694429985</v>
      </c>
      <c r="AL195">
        <v>-7825.3966236039678</v>
      </c>
      <c r="AM195">
        <v>0</v>
      </c>
      <c r="AN195">
        <v>-7825.3966236039678</v>
      </c>
      <c r="AO195">
        <v>61500.066066602485</v>
      </c>
      <c r="AP195" t="s">
        <v>0</v>
      </c>
      <c r="AQ195" t="s">
        <v>143</v>
      </c>
      <c r="AR195" t="s">
        <v>188</v>
      </c>
      <c r="AS195" t="s">
        <v>192</v>
      </c>
      <c r="AT195" t="s">
        <v>189</v>
      </c>
      <c r="AU195" t="s">
        <v>199</v>
      </c>
      <c r="AV195" t="s">
        <v>199</v>
      </c>
      <c r="AW195">
        <v>1454.4555541919458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1896.8450822493205</v>
      </c>
      <c r="BD195">
        <v>0</v>
      </c>
      <c r="BE195">
        <v>0</v>
      </c>
      <c r="BF195">
        <v>64851.36670304375</v>
      </c>
      <c r="BG195">
        <v>341665.71546225977</v>
      </c>
    </row>
    <row r="196" spans="2:59">
      <c r="B196" t="s">
        <v>145</v>
      </c>
      <c r="C196" t="s">
        <v>206</v>
      </c>
      <c r="D196">
        <v>110</v>
      </c>
      <c r="E196">
        <v>110</v>
      </c>
      <c r="F196" t="s">
        <v>184</v>
      </c>
      <c r="G196" t="s">
        <v>309</v>
      </c>
      <c r="H196" t="s">
        <v>93</v>
      </c>
      <c r="I196" t="s">
        <v>94</v>
      </c>
      <c r="J196" t="s">
        <v>95</v>
      </c>
      <c r="K196" t="s">
        <v>92</v>
      </c>
      <c r="L196" t="s">
        <v>159</v>
      </c>
      <c r="M196" t="s">
        <v>159</v>
      </c>
      <c r="N196" t="s">
        <v>79</v>
      </c>
      <c r="O196" t="s">
        <v>77</v>
      </c>
      <c r="P196" t="s">
        <v>196</v>
      </c>
      <c r="R196" t="s">
        <v>0</v>
      </c>
      <c r="S196" t="s">
        <v>518</v>
      </c>
      <c r="T196" t="s">
        <v>185</v>
      </c>
      <c r="U196" t="s">
        <v>519</v>
      </c>
      <c r="V196" t="s">
        <v>310</v>
      </c>
      <c r="W196" t="s">
        <v>82</v>
      </c>
      <c r="X196" t="s">
        <v>136</v>
      </c>
      <c r="Y196" t="s">
        <v>313</v>
      </c>
      <c r="AA196" t="s">
        <v>166</v>
      </c>
      <c r="AB196" t="s">
        <v>470</v>
      </c>
      <c r="AC196" t="s">
        <v>520</v>
      </c>
      <c r="AD196" t="s">
        <v>159</v>
      </c>
      <c r="AG196">
        <v>160</v>
      </c>
      <c r="AH196">
        <v>361195.21082769398</v>
      </c>
      <c r="AI196">
        <v>290067.01176470588</v>
      </c>
      <c r="AJ196">
        <v>7223.9042165538785</v>
      </c>
      <c r="AK196">
        <v>63904.294846434226</v>
      </c>
      <c r="AL196">
        <v>0</v>
      </c>
      <c r="AM196">
        <v>0</v>
      </c>
      <c r="AN196">
        <v>0</v>
      </c>
      <c r="AO196">
        <v>63904.294846434255</v>
      </c>
      <c r="AP196" t="s">
        <v>0</v>
      </c>
      <c r="AQ196" t="s">
        <v>143</v>
      </c>
      <c r="AR196" t="s">
        <v>188</v>
      </c>
      <c r="AS196" t="s">
        <v>192</v>
      </c>
      <c r="AT196" t="s">
        <v>189</v>
      </c>
      <c r="AU196" t="s">
        <v>199</v>
      </c>
      <c r="AV196" t="s">
        <v>199</v>
      </c>
      <c r="AW196">
        <v>1546.1757280715783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2016.4630109410575</v>
      </c>
      <c r="BD196">
        <v>0</v>
      </c>
      <c r="BE196">
        <v>0</v>
      </c>
      <c r="BF196">
        <v>67466.933585446895</v>
      </c>
      <c r="BG196">
        <v>363211.67383863503</v>
      </c>
    </row>
    <row r="197" spans="2:59">
      <c r="B197" t="s">
        <v>145</v>
      </c>
      <c r="C197" t="s">
        <v>206</v>
      </c>
      <c r="D197">
        <v>617</v>
      </c>
      <c r="E197">
        <v>617</v>
      </c>
      <c r="F197" t="s">
        <v>102</v>
      </c>
      <c r="G197" t="s">
        <v>182</v>
      </c>
      <c r="H197" t="s">
        <v>93</v>
      </c>
      <c r="I197" t="s">
        <v>94</v>
      </c>
      <c r="J197" t="s">
        <v>126</v>
      </c>
      <c r="K197" t="s">
        <v>92</v>
      </c>
      <c r="L197" t="s">
        <v>73</v>
      </c>
      <c r="M197" t="s">
        <v>159</v>
      </c>
      <c r="N197" t="s">
        <v>138</v>
      </c>
      <c r="O197" t="s">
        <v>138</v>
      </c>
      <c r="P197" t="s">
        <v>114</v>
      </c>
      <c r="R197" t="s">
        <v>0</v>
      </c>
      <c r="S197" t="s">
        <v>121</v>
      </c>
      <c r="T197" t="s">
        <v>30</v>
      </c>
      <c r="U197" t="s">
        <v>465</v>
      </c>
      <c r="V197" t="s">
        <v>391</v>
      </c>
      <c r="W197" t="s">
        <v>82</v>
      </c>
      <c r="X197" t="s">
        <v>135</v>
      </c>
      <c r="Y197" t="s">
        <v>311</v>
      </c>
      <c r="AA197" t="s">
        <v>166</v>
      </c>
      <c r="AB197" t="s">
        <v>521</v>
      </c>
      <c r="AC197" t="s">
        <v>522</v>
      </c>
      <c r="AD197" t="s">
        <v>73</v>
      </c>
      <c r="AG197">
        <v>2</v>
      </c>
      <c r="AH197">
        <v>27881.119999999999</v>
      </c>
      <c r="AI197">
        <v>13767.529411764706</v>
      </c>
      <c r="AJ197">
        <v>2.3529411764149487E-4</v>
      </c>
      <c r="AK197">
        <v>14113.590352941175</v>
      </c>
      <c r="AL197">
        <v>-993.39893424151546</v>
      </c>
      <c r="AM197">
        <v>0</v>
      </c>
      <c r="AN197">
        <v>-993.39893424151546</v>
      </c>
      <c r="AO197">
        <v>15106.989287182691</v>
      </c>
      <c r="AP197" t="s">
        <v>0</v>
      </c>
      <c r="AQ197" t="s">
        <v>143</v>
      </c>
      <c r="AR197" t="s">
        <v>188</v>
      </c>
      <c r="AS197" t="s">
        <v>192</v>
      </c>
      <c r="AT197" t="s">
        <v>189</v>
      </c>
      <c r="AU197" t="s">
        <v>198</v>
      </c>
      <c r="AV197" t="s">
        <v>201</v>
      </c>
      <c r="AW197">
        <v>119.35128075664321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28.81986830022981</v>
      </c>
      <c r="BD197">
        <v>0</v>
      </c>
      <c r="BE197">
        <v>0</v>
      </c>
      <c r="BF197">
        <v>15255.160436239565</v>
      </c>
      <c r="BG197">
        <v>27909.939868300229</v>
      </c>
    </row>
    <row r="198" spans="2:59">
      <c r="B198" t="s">
        <v>145</v>
      </c>
      <c r="C198" t="s">
        <v>206</v>
      </c>
      <c r="D198">
        <v>617</v>
      </c>
      <c r="E198">
        <v>617</v>
      </c>
      <c r="F198" t="s">
        <v>102</v>
      </c>
      <c r="G198" t="s">
        <v>182</v>
      </c>
      <c r="H198" t="s">
        <v>93</v>
      </c>
      <c r="I198" t="s">
        <v>94</v>
      </c>
      <c r="J198" t="s">
        <v>126</v>
      </c>
      <c r="K198" t="s">
        <v>92</v>
      </c>
      <c r="L198" t="s">
        <v>73</v>
      </c>
      <c r="M198" t="s">
        <v>159</v>
      </c>
      <c r="N198" t="s">
        <v>138</v>
      </c>
      <c r="O198" t="s">
        <v>138</v>
      </c>
      <c r="P198" t="s">
        <v>114</v>
      </c>
      <c r="R198" t="s">
        <v>0</v>
      </c>
      <c r="S198" t="s">
        <v>121</v>
      </c>
      <c r="T198" t="s">
        <v>30</v>
      </c>
      <c r="U198" t="s">
        <v>465</v>
      </c>
      <c r="V198" t="s">
        <v>391</v>
      </c>
      <c r="W198" t="s">
        <v>82</v>
      </c>
      <c r="X198" t="s">
        <v>135</v>
      </c>
      <c r="Y198" t="s">
        <v>288</v>
      </c>
      <c r="AA198" t="s">
        <v>166</v>
      </c>
      <c r="AB198" t="s">
        <v>523</v>
      </c>
      <c r="AC198" t="s">
        <v>524</v>
      </c>
      <c r="AD198" t="s">
        <v>73</v>
      </c>
      <c r="AG198">
        <v>111</v>
      </c>
      <c r="AH198">
        <v>1552916.6399999997</v>
      </c>
      <c r="AI198">
        <v>796065.8823529412</v>
      </c>
      <c r="AJ198">
        <v>1.3058823529111025E-2</v>
      </c>
      <c r="AK198">
        <v>756850.74458823493</v>
      </c>
      <c r="AL198">
        <v>-32442.05520311182</v>
      </c>
      <c r="AM198">
        <v>0</v>
      </c>
      <c r="AN198">
        <v>-32442.05520311182</v>
      </c>
      <c r="AO198">
        <v>789292.79979134677</v>
      </c>
      <c r="AP198" t="s">
        <v>0</v>
      </c>
      <c r="AQ198" t="s">
        <v>143</v>
      </c>
      <c r="AR198" t="s">
        <v>188</v>
      </c>
      <c r="AS198" t="s">
        <v>192</v>
      </c>
      <c r="AT198" t="s">
        <v>189</v>
      </c>
      <c r="AU198" t="s">
        <v>198</v>
      </c>
      <c r="AV198" t="s">
        <v>201</v>
      </c>
      <c r="AW198">
        <v>6647.6020293411102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1605.2028414222737</v>
      </c>
      <c r="BD198">
        <v>0</v>
      </c>
      <c r="BE198">
        <v>0</v>
      </c>
      <c r="BF198">
        <v>797545.60466211021</v>
      </c>
      <c r="BG198">
        <v>1554521.842841422</v>
      </c>
    </row>
    <row r="199" spans="2:59">
      <c r="B199" t="s">
        <v>145</v>
      </c>
      <c r="C199" t="s">
        <v>206</v>
      </c>
      <c r="D199">
        <v>617</v>
      </c>
      <c r="E199">
        <v>617</v>
      </c>
      <c r="F199" t="s">
        <v>102</v>
      </c>
      <c r="G199" t="s">
        <v>182</v>
      </c>
      <c r="H199" t="s">
        <v>93</v>
      </c>
      <c r="I199" t="s">
        <v>94</v>
      </c>
      <c r="J199" t="s">
        <v>126</v>
      </c>
      <c r="K199" t="s">
        <v>92</v>
      </c>
      <c r="L199" t="s">
        <v>73</v>
      </c>
      <c r="M199" t="s">
        <v>159</v>
      </c>
      <c r="N199" t="s">
        <v>138</v>
      </c>
      <c r="O199" t="s">
        <v>138</v>
      </c>
      <c r="P199" t="s">
        <v>114</v>
      </c>
      <c r="R199" t="s">
        <v>0</v>
      </c>
      <c r="S199" t="s">
        <v>121</v>
      </c>
      <c r="T199" t="s">
        <v>30</v>
      </c>
      <c r="U199" t="s">
        <v>465</v>
      </c>
      <c r="V199" t="s">
        <v>391</v>
      </c>
      <c r="W199" t="s">
        <v>82</v>
      </c>
      <c r="X199" t="s">
        <v>135</v>
      </c>
      <c r="Y199" t="s">
        <v>288</v>
      </c>
      <c r="AA199" t="s">
        <v>166</v>
      </c>
      <c r="AB199" t="s">
        <v>523</v>
      </c>
      <c r="AC199" t="s">
        <v>525</v>
      </c>
      <c r="AD199" t="s">
        <v>73</v>
      </c>
      <c r="AG199">
        <v>44</v>
      </c>
      <c r="AH199">
        <v>615570.56000000006</v>
      </c>
      <c r="AI199">
        <v>314998.5882352941</v>
      </c>
      <c r="AJ199">
        <v>5.1764705880528103E-3</v>
      </c>
      <c r="AK199">
        <v>300571.96658823534</v>
      </c>
      <c r="AL199">
        <v>-11273.924066557574</v>
      </c>
      <c r="AM199">
        <v>0</v>
      </c>
      <c r="AN199">
        <v>-11273.924066557574</v>
      </c>
      <c r="AO199">
        <v>311845.89065479295</v>
      </c>
      <c r="AP199" t="s">
        <v>0</v>
      </c>
      <c r="AQ199" t="s">
        <v>143</v>
      </c>
      <c r="AR199" t="s">
        <v>188</v>
      </c>
      <c r="AS199" t="s">
        <v>192</v>
      </c>
      <c r="AT199" t="s">
        <v>189</v>
      </c>
      <c r="AU199" t="s">
        <v>198</v>
      </c>
      <c r="AV199" t="s">
        <v>201</v>
      </c>
      <c r="AW199">
        <v>2635.085489108189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636.29662182504569</v>
      </c>
      <c r="BD199">
        <v>0</v>
      </c>
      <c r="BE199">
        <v>0</v>
      </c>
      <c r="BF199">
        <v>315117.27276572614</v>
      </c>
      <c r="BG199">
        <v>616206.85662182514</v>
      </c>
    </row>
    <row r="200" spans="2:59">
      <c r="B200" t="s">
        <v>145</v>
      </c>
      <c r="C200" t="s">
        <v>206</v>
      </c>
      <c r="D200">
        <v>617</v>
      </c>
      <c r="E200">
        <v>617</v>
      </c>
      <c r="F200" t="s">
        <v>102</v>
      </c>
      <c r="G200" t="s">
        <v>182</v>
      </c>
      <c r="H200" t="s">
        <v>93</v>
      </c>
      <c r="I200" t="s">
        <v>94</v>
      </c>
      <c r="J200" t="s">
        <v>126</v>
      </c>
      <c r="K200" t="s">
        <v>92</v>
      </c>
      <c r="L200" t="s">
        <v>73</v>
      </c>
      <c r="M200" t="s">
        <v>159</v>
      </c>
      <c r="N200" t="s">
        <v>138</v>
      </c>
      <c r="O200" t="s">
        <v>138</v>
      </c>
      <c r="P200" t="s">
        <v>114</v>
      </c>
      <c r="R200" t="s">
        <v>0</v>
      </c>
      <c r="S200" t="s">
        <v>121</v>
      </c>
      <c r="T200" t="s">
        <v>30</v>
      </c>
      <c r="U200" t="s">
        <v>465</v>
      </c>
      <c r="V200" t="s">
        <v>391</v>
      </c>
      <c r="W200" t="s">
        <v>82</v>
      </c>
      <c r="X200" t="s">
        <v>135</v>
      </c>
      <c r="Y200" t="s">
        <v>288</v>
      </c>
      <c r="AA200" t="s">
        <v>166</v>
      </c>
      <c r="AB200" t="s">
        <v>523</v>
      </c>
      <c r="AC200" t="s">
        <v>526</v>
      </c>
      <c r="AD200" t="s">
        <v>73</v>
      </c>
      <c r="AG200">
        <v>8</v>
      </c>
      <c r="AH200">
        <v>111921.92000000001</v>
      </c>
      <c r="AI200">
        <v>57287.529411764706</v>
      </c>
      <c r="AJ200">
        <v>9.4117647056597947E-4</v>
      </c>
      <c r="AK200">
        <v>54634.389647058837</v>
      </c>
      <c r="AL200">
        <v>-1363.1916040324109</v>
      </c>
      <c r="AM200">
        <v>0</v>
      </c>
      <c r="AN200">
        <v>-1363.1916040324109</v>
      </c>
      <c r="AO200">
        <v>55997.581251091251</v>
      </c>
      <c r="AP200" t="s">
        <v>0</v>
      </c>
      <c r="AQ200" t="s">
        <v>143</v>
      </c>
      <c r="AR200" t="s">
        <v>188</v>
      </c>
      <c r="AS200" t="s">
        <v>192</v>
      </c>
      <c r="AT200" t="s">
        <v>189</v>
      </c>
      <c r="AU200" t="s">
        <v>198</v>
      </c>
      <c r="AV200" t="s">
        <v>201</v>
      </c>
      <c r="AW200">
        <v>479.10645256512521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115.69029487728102</v>
      </c>
      <c r="BD200">
        <v>0</v>
      </c>
      <c r="BE200">
        <v>0</v>
      </c>
      <c r="BF200">
        <v>56592.377998533659</v>
      </c>
      <c r="BG200">
        <v>112037.61029487729</v>
      </c>
    </row>
    <row r="201" spans="2:59">
      <c r="B201" t="s">
        <v>145</v>
      </c>
      <c r="C201" t="s">
        <v>206</v>
      </c>
      <c r="D201">
        <v>617</v>
      </c>
      <c r="E201">
        <v>617</v>
      </c>
      <c r="F201" t="s">
        <v>102</v>
      </c>
      <c r="G201" t="s">
        <v>182</v>
      </c>
      <c r="H201" t="s">
        <v>93</v>
      </c>
      <c r="I201" t="s">
        <v>94</v>
      </c>
      <c r="J201" t="s">
        <v>126</v>
      </c>
      <c r="K201" t="s">
        <v>92</v>
      </c>
      <c r="L201" t="s">
        <v>73</v>
      </c>
      <c r="M201" t="s">
        <v>73</v>
      </c>
      <c r="N201" t="s">
        <v>76</v>
      </c>
      <c r="O201" t="s">
        <v>76</v>
      </c>
      <c r="R201" t="s">
        <v>75</v>
      </c>
      <c r="S201" t="s">
        <v>62</v>
      </c>
      <c r="T201" t="s">
        <v>62</v>
      </c>
      <c r="U201" t="s">
        <v>460</v>
      </c>
      <c r="V201" t="s">
        <v>391</v>
      </c>
      <c r="W201" t="s">
        <v>74</v>
      </c>
      <c r="X201" t="s">
        <v>461</v>
      </c>
      <c r="Y201" t="s">
        <v>83</v>
      </c>
      <c r="AA201" t="s">
        <v>83</v>
      </c>
      <c r="AC201" t="s">
        <v>62</v>
      </c>
      <c r="AD201" t="s">
        <v>73</v>
      </c>
      <c r="AG201">
        <v>0</v>
      </c>
      <c r="AH201">
        <v>3114951.870957349</v>
      </c>
      <c r="AI201">
        <v>3334276.7369066644</v>
      </c>
      <c r="AJ201">
        <v>0</v>
      </c>
      <c r="AK201">
        <v>-219324.86594931548</v>
      </c>
      <c r="AL201">
        <v>0</v>
      </c>
      <c r="AM201">
        <v>0</v>
      </c>
      <c r="AN201">
        <v>0</v>
      </c>
      <c r="AO201">
        <v>-219324.86594931548</v>
      </c>
      <c r="AP201" t="s">
        <v>62</v>
      </c>
      <c r="AQ201" t="s">
        <v>143</v>
      </c>
      <c r="AR201" t="s">
        <v>188</v>
      </c>
      <c r="AS201" t="s">
        <v>192</v>
      </c>
      <c r="AT201" t="s">
        <v>189</v>
      </c>
      <c r="AU201" t="s">
        <v>198</v>
      </c>
      <c r="AV201" t="s">
        <v>201</v>
      </c>
      <c r="AW201">
        <v>13334.238197535164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3219.8312938126319</v>
      </c>
      <c r="BD201">
        <v>0</v>
      </c>
      <c r="BE201">
        <v>0</v>
      </c>
      <c r="BF201">
        <v>-202770.79645796769</v>
      </c>
      <c r="BG201">
        <v>3118171.7022511614</v>
      </c>
    </row>
    <row r="202" spans="2:59">
      <c r="B202" t="s">
        <v>145</v>
      </c>
      <c r="C202" t="s">
        <v>206</v>
      </c>
      <c r="D202">
        <v>3229</v>
      </c>
      <c r="E202">
        <v>3229</v>
      </c>
      <c r="F202" t="s">
        <v>134</v>
      </c>
      <c r="G202" t="s">
        <v>475</v>
      </c>
      <c r="H202" t="s">
        <v>93</v>
      </c>
      <c r="I202" t="s">
        <v>94</v>
      </c>
      <c r="J202" t="s">
        <v>126</v>
      </c>
      <c r="K202" t="s">
        <v>92</v>
      </c>
      <c r="L202" t="s">
        <v>160</v>
      </c>
      <c r="M202" t="s">
        <v>160</v>
      </c>
      <c r="N202" t="s">
        <v>76</v>
      </c>
      <c r="O202" t="s">
        <v>76</v>
      </c>
      <c r="P202">
        <v>0</v>
      </c>
      <c r="R202" t="s">
        <v>0</v>
      </c>
      <c r="S202" t="s">
        <v>121</v>
      </c>
      <c r="T202" t="s">
        <v>30</v>
      </c>
      <c r="U202" t="s">
        <v>465</v>
      </c>
      <c r="V202" t="s">
        <v>340</v>
      </c>
      <c r="W202" t="s">
        <v>165</v>
      </c>
      <c r="X202" t="s">
        <v>135</v>
      </c>
      <c r="Y202" t="s">
        <v>288</v>
      </c>
      <c r="AA202" t="s">
        <v>166</v>
      </c>
      <c r="AB202" t="s">
        <v>167</v>
      </c>
      <c r="AC202" t="s">
        <v>527</v>
      </c>
      <c r="AD202" t="s">
        <v>160</v>
      </c>
      <c r="AF202" t="s">
        <v>230</v>
      </c>
      <c r="AG202">
        <v>0</v>
      </c>
      <c r="AH202">
        <v>-14668.019999999999</v>
      </c>
      <c r="AI202">
        <v>0</v>
      </c>
      <c r="AJ202">
        <v>0</v>
      </c>
      <c r="AK202">
        <v>-14668.019999999999</v>
      </c>
      <c r="AL202">
        <v>0</v>
      </c>
      <c r="AM202">
        <v>0</v>
      </c>
      <c r="AN202">
        <v>0</v>
      </c>
      <c r="AO202">
        <v>-14668.019999999999</v>
      </c>
      <c r="AP202" t="s">
        <v>0</v>
      </c>
      <c r="AQ202" t="s">
        <v>143</v>
      </c>
      <c r="AR202" t="s">
        <v>188</v>
      </c>
      <c r="AS202" t="s">
        <v>192</v>
      </c>
      <c r="AT202" t="s">
        <v>189</v>
      </c>
      <c r="AU202" t="s">
        <v>198</v>
      </c>
      <c r="AV202" t="s">
        <v>203</v>
      </c>
      <c r="AW202">
        <v>-62.78969328219447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-261.15775192197935</v>
      </c>
      <c r="BD202">
        <v>0</v>
      </c>
      <c r="BE202">
        <v>0</v>
      </c>
      <c r="BF202">
        <v>-14991.967445204173</v>
      </c>
      <c r="BG202">
        <v>-14929.177751921978</v>
      </c>
    </row>
    <row r="203" spans="2:59">
      <c r="B203" t="s">
        <v>145</v>
      </c>
      <c r="C203" t="s">
        <v>206</v>
      </c>
      <c r="D203">
        <v>3229</v>
      </c>
      <c r="E203">
        <v>3229</v>
      </c>
      <c r="F203" t="s">
        <v>134</v>
      </c>
      <c r="G203" t="s">
        <v>475</v>
      </c>
      <c r="H203" t="s">
        <v>93</v>
      </c>
      <c r="I203" t="s">
        <v>94</v>
      </c>
      <c r="J203" t="s">
        <v>126</v>
      </c>
      <c r="K203" t="s">
        <v>92</v>
      </c>
      <c r="L203" t="s">
        <v>160</v>
      </c>
      <c r="M203" t="s">
        <v>160</v>
      </c>
      <c r="N203" t="s">
        <v>76</v>
      </c>
      <c r="O203" t="s">
        <v>76</v>
      </c>
      <c r="P203">
        <v>0</v>
      </c>
      <c r="R203" t="s">
        <v>0</v>
      </c>
      <c r="S203" t="s">
        <v>121</v>
      </c>
      <c r="T203" t="s">
        <v>30</v>
      </c>
      <c r="U203" t="s">
        <v>465</v>
      </c>
      <c r="V203" t="s">
        <v>340</v>
      </c>
      <c r="W203" t="s">
        <v>165</v>
      </c>
      <c r="X203" t="s">
        <v>135</v>
      </c>
      <c r="Y203" t="s">
        <v>283</v>
      </c>
      <c r="AA203" t="s">
        <v>166</v>
      </c>
      <c r="AB203" t="s">
        <v>167</v>
      </c>
      <c r="AC203" t="s">
        <v>527</v>
      </c>
      <c r="AD203" t="s">
        <v>160</v>
      </c>
      <c r="AF203" t="s">
        <v>231</v>
      </c>
      <c r="AG203">
        <v>0</v>
      </c>
      <c r="AH203">
        <v>-5902.38</v>
      </c>
      <c r="AI203">
        <v>0</v>
      </c>
      <c r="AJ203">
        <v>0</v>
      </c>
      <c r="AK203">
        <v>-5902.38</v>
      </c>
      <c r="AL203">
        <v>0</v>
      </c>
      <c r="AM203">
        <v>0</v>
      </c>
      <c r="AN203">
        <v>0</v>
      </c>
      <c r="AO203">
        <v>-5902.38</v>
      </c>
      <c r="AP203" t="s">
        <v>0</v>
      </c>
      <c r="AQ203" t="s">
        <v>143</v>
      </c>
      <c r="AR203" t="s">
        <v>188</v>
      </c>
      <c r="AS203" t="s">
        <v>192</v>
      </c>
      <c r="AT203" t="s">
        <v>189</v>
      </c>
      <c r="AU203" t="s">
        <v>198</v>
      </c>
      <c r="AV203" t="s">
        <v>203</v>
      </c>
      <c r="AW203">
        <v>-25.266438812802207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-105.08932301627981</v>
      </c>
      <c r="BD203">
        <v>0</v>
      </c>
      <c r="BE203">
        <v>0</v>
      </c>
      <c r="BF203">
        <v>-6032.7357618290825</v>
      </c>
      <c r="BG203">
        <v>-6007.4693230162802</v>
      </c>
    </row>
    <row r="204" spans="2:59">
      <c r="B204" t="s">
        <v>145</v>
      </c>
      <c r="C204" t="s">
        <v>206</v>
      </c>
      <c r="D204">
        <v>3229</v>
      </c>
      <c r="E204">
        <v>3229</v>
      </c>
      <c r="F204" t="s">
        <v>134</v>
      </c>
      <c r="G204" t="s">
        <v>475</v>
      </c>
      <c r="H204" t="s">
        <v>93</v>
      </c>
      <c r="I204" t="s">
        <v>94</v>
      </c>
      <c r="J204" t="s">
        <v>126</v>
      </c>
      <c r="K204" t="s">
        <v>92</v>
      </c>
      <c r="L204" t="s">
        <v>160</v>
      </c>
      <c r="M204" t="s">
        <v>160</v>
      </c>
      <c r="N204" t="s">
        <v>76</v>
      </c>
      <c r="O204" t="s">
        <v>76</v>
      </c>
      <c r="P204">
        <v>0</v>
      </c>
      <c r="R204" t="s">
        <v>0</v>
      </c>
      <c r="S204" t="s">
        <v>88</v>
      </c>
      <c r="T204" t="s">
        <v>90</v>
      </c>
      <c r="U204" t="s">
        <v>281</v>
      </c>
      <c r="V204" t="s">
        <v>340</v>
      </c>
      <c r="W204" t="s">
        <v>165</v>
      </c>
      <c r="X204" t="s">
        <v>136</v>
      </c>
      <c r="Y204" t="s">
        <v>288</v>
      </c>
      <c r="AA204" t="s">
        <v>166</v>
      </c>
      <c r="AB204" t="s">
        <v>167</v>
      </c>
      <c r="AC204" t="s">
        <v>527</v>
      </c>
      <c r="AD204" t="s">
        <v>160</v>
      </c>
      <c r="AF204" t="s">
        <v>232</v>
      </c>
      <c r="AG204">
        <v>0</v>
      </c>
      <c r="AH204">
        <v>-14603.4</v>
      </c>
      <c r="AI204">
        <v>0</v>
      </c>
      <c r="AJ204">
        <v>0</v>
      </c>
      <c r="AK204">
        <v>-14603.4</v>
      </c>
      <c r="AL204">
        <v>0</v>
      </c>
      <c r="AM204">
        <v>0</v>
      </c>
      <c r="AN204">
        <v>0</v>
      </c>
      <c r="AO204">
        <v>-14603.4</v>
      </c>
      <c r="AP204" t="s">
        <v>0</v>
      </c>
      <c r="AQ204" t="s">
        <v>143</v>
      </c>
      <c r="AR204" t="s">
        <v>188</v>
      </c>
      <c r="AS204" t="s">
        <v>192</v>
      </c>
      <c r="AT204" t="s">
        <v>189</v>
      </c>
      <c r="AU204" t="s">
        <v>198</v>
      </c>
      <c r="AV204" t="s">
        <v>203</v>
      </c>
      <c r="AW204">
        <v>-62.51307312624327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-260.00722077127205</v>
      </c>
      <c r="BD204">
        <v>0</v>
      </c>
      <c r="BE204">
        <v>0</v>
      </c>
      <c r="BF204">
        <v>-14925.920293897516</v>
      </c>
      <c r="BG204">
        <v>-14863.407220771272</v>
      </c>
    </row>
    <row r="205" spans="2:59">
      <c r="B205" t="s">
        <v>145</v>
      </c>
      <c r="C205" t="s">
        <v>206</v>
      </c>
      <c r="D205">
        <v>3229</v>
      </c>
      <c r="E205">
        <v>3229</v>
      </c>
      <c r="F205" t="s">
        <v>134</v>
      </c>
      <c r="G205" t="s">
        <v>475</v>
      </c>
      <c r="H205" t="s">
        <v>93</v>
      </c>
      <c r="I205" t="s">
        <v>94</v>
      </c>
      <c r="J205" t="s">
        <v>126</v>
      </c>
      <c r="K205" t="s">
        <v>92</v>
      </c>
      <c r="L205" t="s">
        <v>160</v>
      </c>
      <c r="M205" t="s">
        <v>160</v>
      </c>
      <c r="N205" t="s">
        <v>138</v>
      </c>
      <c r="O205" t="s">
        <v>138</v>
      </c>
      <c r="P205" t="s">
        <v>114</v>
      </c>
      <c r="R205" t="s">
        <v>0</v>
      </c>
      <c r="S205" t="s">
        <v>88</v>
      </c>
      <c r="T205" t="s">
        <v>90</v>
      </c>
      <c r="U205" t="s">
        <v>281</v>
      </c>
      <c r="V205" t="s">
        <v>340</v>
      </c>
      <c r="W205" t="s">
        <v>165</v>
      </c>
      <c r="X205" t="s">
        <v>136</v>
      </c>
      <c r="Y205" t="s">
        <v>283</v>
      </c>
      <c r="AA205" t="s">
        <v>166</v>
      </c>
      <c r="AB205" t="s">
        <v>471</v>
      </c>
      <c r="AC205" t="s">
        <v>527</v>
      </c>
      <c r="AD205" t="s">
        <v>160</v>
      </c>
      <c r="AF205" t="s">
        <v>233</v>
      </c>
      <c r="AG205">
        <v>0</v>
      </c>
      <c r="AH205">
        <v>-36804.6</v>
      </c>
      <c r="AI205">
        <v>0</v>
      </c>
      <c r="AJ205">
        <v>0</v>
      </c>
      <c r="AK205">
        <v>-36804.6</v>
      </c>
      <c r="AL205">
        <v>0</v>
      </c>
      <c r="AM205">
        <v>0</v>
      </c>
      <c r="AN205">
        <v>0</v>
      </c>
      <c r="AO205">
        <v>-36804.6</v>
      </c>
      <c r="AP205" t="s">
        <v>0</v>
      </c>
      <c r="AQ205" t="s">
        <v>143</v>
      </c>
      <c r="AR205" t="s">
        <v>188</v>
      </c>
      <c r="AS205" t="s">
        <v>192</v>
      </c>
      <c r="AT205" t="s">
        <v>189</v>
      </c>
      <c r="AU205" t="s">
        <v>198</v>
      </c>
      <c r="AV205" t="s">
        <v>203</v>
      </c>
      <c r="AW205">
        <v>-157.55020414301688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-655.28998435969424</v>
      </c>
      <c r="BD205">
        <v>0</v>
      </c>
      <c r="BE205">
        <v>0</v>
      </c>
      <c r="BF205">
        <v>-37617.440188502711</v>
      </c>
      <c r="BG205">
        <v>-37459.889984359696</v>
      </c>
    </row>
    <row r="206" spans="2:59">
      <c r="B206" t="s">
        <v>145</v>
      </c>
      <c r="C206" t="s">
        <v>206</v>
      </c>
      <c r="D206">
        <v>3229</v>
      </c>
      <c r="E206">
        <v>3229</v>
      </c>
      <c r="F206" t="s">
        <v>134</v>
      </c>
      <c r="G206" t="s">
        <v>475</v>
      </c>
      <c r="H206" t="s">
        <v>93</v>
      </c>
      <c r="I206" t="s">
        <v>94</v>
      </c>
      <c r="J206" t="s">
        <v>126</v>
      </c>
      <c r="K206" t="s">
        <v>92</v>
      </c>
      <c r="L206" t="s">
        <v>160</v>
      </c>
      <c r="M206" t="s">
        <v>160</v>
      </c>
      <c r="N206" t="s">
        <v>138</v>
      </c>
      <c r="O206" t="s">
        <v>138</v>
      </c>
      <c r="P206" t="s">
        <v>112</v>
      </c>
      <c r="R206" t="s">
        <v>0</v>
      </c>
      <c r="S206" t="s">
        <v>88</v>
      </c>
      <c r="T206" t="s">
        <v>90</v>
      </c>
      <c r="U206" t="s">
        <v>281</v>
      </c>
      <c r="V206" t="s">
        <v>340</v>
      </c>
      <c r="W206" t="s">
        <v>165</v>
      </c>
      <c r="X206" t="s">
        <v>136</v>
      </c>
      <c r="Y206" t="s">
        <v>288</v>
      </c>
      <c r="AA206" t="s">
        <v>166</v>
      </c>
      <c r="AB206" t="s">
        <v>393</v>
      </c>
      <c r="AC206" t="s">
        <v>527</v>
      </c>
      <c r="AD206" t="s">
        <v>160</v>
      </c>
      <c r="AF206" t="s">
        <v>226</v>
      </c>
      <c r="AG206">
        <v>0</v>
      </c>
      <c r="AH206">
        <v>-176343.93</v>
      </c>
      <c r="AI206">
        <v>0</v>
      </c>
      <c r="AJ206">
        <v>0</v>
      </c>
      <c r="AK206">
        <v>-176343.93</v>
      </c>
      <c r="AL206">
        <v>0</v>
      </c>
      <c r="AM206">
        <v>0</v>
      </c>
      <c r="AN206">
        <v>0</v>
      </c>
      <c r="AO206">
        <v>-176343.93</v>
      </c>
      <c r="AP206" t="s">
        <v>0</v>
      </c>
      <c r="AQ206" t="s">
        <v>143</v>
      </c>
      <c r="AR206" t="s">
        <v>188</v>
      </c>
      <c r="AS206" t="s">
        <v>192</v>
      </c>
      <c r="AT206" t="s">
        <v>189</v>
      </c>
      <c r="AU206" t="s">
        <v>198</v>
      </c>
      <c r="AV206" t="s">
        <v>203</v>
      </c>
      <c r="AW206">
        <v>-754.87906867298875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-3139.7274017820328</v>
      </c>
      <c r="BD206">
        <v>0</v>
      </c>
      <c r="BE206">
        <v>0</v>
      </c>
      <c r="BF206">
        <v>-180238.536470455</v>
      </c>
      <c r="BG206">
        <v>-179483.65740178202</v>
      </c>
    </row>
    <row r="207" spans="2:59">
      <c r="B207" t="s">
        <v>145</v>
      </c>
      <c r="C207" t="s">
        <v>206</v>
      </c>
      <c r="D207">
        <v>3418</v>
      </c>
      <c r="E207">
        <v>3418</v>
      </c>
      <c r="F207" t="s">
        <v>103</v>
      </c>
      <c r="G207" t="s">
        <v>103</v>
      </c>
      <c r="H207" t="s">
        <v>139</v>
      </c>
      <c r="I207" t="s">
        <v>94</v>
      </c>
      <c r="J207" t="s">
        <v>140</v>
      </c>
      <c r="K207" t="s">
        <v>92</v>
      </c>
      <c r="L207" t="s">
        <v>160</v>
      </c>
      <c r="M207" t="s">
        <v>160</v>
      </c>
      <c r="N207" t="s">
        <v>79</v>
      </c>
      <c r="O207" t="s">
        <v>77</v>
      </c>
      <c r="P207" t="s">
        <v>197</v>
      </c>
      <c r="R207" t="s">
        <v>0</v>
      </c>
      <c r="S207" t="s">
        <v>91</v>
      </c>
      <c r="T207" t="s">
        <v>97</v>
      </c>
      <c r="U207" t="s">
        <v>422</v>
      </c>
      <c r="V207" t="s">
        <v>321</v>
      </c>
      <c r="W207" t="s">
        <v>165</v>
      </c>
      <c r="X207" t="s">
        <v>137</v>
      </c>
      <c r="Y207" t="s">
        <v>288</v>
      </c>
      <c r="AA207" t="s">
        <v>166</v>
      </c>
      <c r="AB207" t="s">
        <v>423</v>
      </c>
      <c r="AC207" t="s">
        <v>527</v>
      </c>
      <c r="AD207" t="s">
        <v>160</v>
      </c>
      <c r="AF207" t="s">
        <v>234</v>
      </c>
      <c r="AG207">
        <v>0</v>
      </c>
      <c r="AH207">
        <v>-18474.84</v>
      </c>
      <c r="AI207">
        <v>0</v>
      </c>
      <c r="AJ207">
        <v>0</v>
      </c>
      <c r="AK207">
        <v>-18474.84</v>
      </c>
      <c r="AL207">
        <v>0</v>
      </c>
      <c r="AM207">
        <v>0</v>
      </c>
      <c r="AN207">
        <v>0</v>
      </c>
      <c r="AO207">
        <v>-18474.84</v>
      </c>
      <c r="AP207" t="s">
        <v>0</v>
      </c>
      <c r="AQ207" t="s">
        <v>143</v>
      </c>
      <c r="AR207" t="s">
        <v>188</v>
      </c>
      <c r="AS207" t="s">
        <v>192</v>
      </c>
      <c r="AT207" t="s">
        <v>189</v>
      </c>
      <c r="AU207" t="s">
        <v>199</v>
      </c>
      <c r="AV207" t="s">
        <v>204</v>
      </c>
      <c r="AW207">
        <v>-79.085625533481519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-135.75904245262439</v>
      </c>
      <c r="BD207">
        <v>0</v>
      </c>
      <c r="BE207">
        <v>0</v>
      </c>
      <c r="BF207">
        <v>-18689.684667986105</v>
      </c>
      <c r="BG207">
        <v>-18610.599042452624</v>
      </c>
    </row>
    <row r="208" spans="2:59">
      <c r="B208" t="s">
        <v>145</v>
      </c>
      <c r="C208" t="s">
        <v>206</v>
      </c>
      <c r="D208">
        <v>3418</v>
      </c>
      <c r="E208">
        <v>3418</v>
      </c>
      <c r="F208" t="s">
        <v>103</v>
      </c>
      <c r="G208" t="s">
        <v>103</v>
      </c>
      <c r="H208" t="s">
        <v>139</v>
      </c>
      <c r="I208" t="s">
        <v>94</v>
      </c>
      <c r="J208" t="s">
        <v>140</v>
      </c>
      <c r="K208" t="s">
        <v>92</v>
      </c>
      <c r="L208" t="s">
        <v>160</v>
      </c>
      <c r="M208" t="s">
        <v>160</v>
      </c>
      <c r="N208" t="s">
        <v>79</v>
      </c>
      <c r="O208" t="s">
        <v>77</v>
      </c>
      <c r="P208" t="s">
        <v>197</v>
      </c>
      <c r="R208" t="s">
        <v>0</v>
      </c>
      <c r="S208" t="s">
        <v>91</v>
      </c>
      <c r="T208" t="s">
        <v>97</v>
      </c>
      <c r="U208" t="s">
        <v>422</v>
      </c>
      <c r="V208" t="s">
        <v>321</v>
      </c>
      <c r="W208" t="s">
        <v>165</v>
      </c>
      <c r="X208" t="s">
        <v>137</v>
      </c>
      <c r="Y208" t="s">
        <v>288</v>
      </c>
      <c r="AA208" t="s">
        <v>166</v>
      </c>
      <c r="AB208" t="s">
        <v>423</v>
      </c>
      <c r="AC208" t="s">
        <v>527</v>
      </c>
      <c r="AD208" t="s">
        <v>160</v>
      </c>
      <c r="AF208" t="s">
        <v>235</v>
      </c>
      <c r="AG208">
        <v>0</v>
      </c>
      <c r="AH208">
        <v>-4324</v>
      </c>
      <c r="AI208">
        <v>0</v>
      </c>
      <c r="AJ208">
        <v>0</v>
      </c>
      <c r="AK208">
        <v>-4324</v>
      </c>
      <c r="AL208">
        <v>0</v>
      </c>
      <c r="AM208">
        <v>0</v>
      </c>
      <c r="AN208">
        <v>0</v>
      </c>
      <c r="AO208">
        <v>-4324</v>
      </c>
      <c r="AP208" t="s">
        <v>0</v>
      </c>
      <c r="AQ208" t="s">
        <v>143</v>
      </c>
      <c r="AR208" t="s">
        <v>188</v>
      </c>
      <c r="AS208" t="s">
        <v>192</v>
      </c>
      <c r="AT208" t="s">
        <v>189</v>
      </c>
      <c r="AU208" t="s">
        <v>199</v>
      </c>
      <c r="AV208" t="s">
        <v>204</v>
      </c>
      <c r="AW208">
        <v>-18.509835257397313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-31.774137127311946</v>
      </c>
      <c r="BD208">
        <v>0</v>
      </c>
      <c r="BE208">
        <v>0</v>
      </c>
      <c r="BF208">
        <v>-4374.2839723847101</v>
      </c>
      <c r="BG208">
        <v>-4355.7741371273123</v>
      </c>
    </row>
    <row r="209" spans="2:59">
      <c r="B209" t="s">
        <v>145</v>
      </c>
      <c r="C209" t="s">
        <v>206</v>
      </c>
      <c r="D209">
        <v>3418</v>
      </c>
      <c r="E209">
        <v>3418</v>
      </c>
      <c r="F209" t="s">
        <v>103</v>
      </c>
      <c r="G209" t="s">
        <v>103</v>
      </c>
      <c r="H209" t="s">
        <v>139</v>
      </c>
      <c r="I209" t="s">
        <v>94</v>
      </c>
      <c r="J209" t="s">
        <v>140</v>
      </c>
      <c r="K209" t="s">
        <v>92</v>
      </c>
      <c r="L209" t="s">
        <v>160</v>
      </c>
      <c r="M209" t="s">
        <v>160</v>
      </c>
      <c r="N209" t="s">
        <v>79</v>
      </c>
      <c r="O209" t="s">
        <v>77</v>
      </c>
      <c r="P209" t="s">
        <v>197</v>
      </c>
      <c r="R209" t="s">
        <v>0</v>
      </c>
      <c r="S209" t="s">
        <v>88</v>
      </c>
      <c r="T209" t="s">
        <v>89</v>
      </c>
      <c r="U209" t="s">
        <v>281</v>
      </c>
      <c r="V209" t="s">
        <v>321</v>
      </c>
      <c r="W209" t="s">
        <v>165</v>
      </c>
      <c r="X209" t="s">
        <v>136</v>
      </c>
      <c r="Y209" t="s">
        <v>305</v>
      </c>
      <c r="AA209" t="s">
        <v>166</v>
      </c>
      <c r="AB209" t="s">
        <v>327</v>
      </c>
      <c r="AC209" t="s">
        <v>527</v>
      </c>
      <c r="AD209" t="s">
        <v>160</v>
      </c>
      <c r="AF209" t="s">
        <v>236</v>
      </c>
      <c r="AG209">
        <v>0</v>
      </c>
      <c r="AH209">
        <v>-24668.880000000001</v>
      </c>
      <c r="AI209">
        <v>0</v>
      </c>
      <c r="AJ209">
        <v>0</v>
      </c>
      <c r="AK209">
        <v>-24668.880000000001</v>
      </c>
      <c r="AL209">
        <v>0</v>
      </c>
      <c r="AM209">
        <v>0</v>
      </c>
      <c r="AN209">
        <v>0</v>
      </c>
      <c r="AO209">
        <v>-24668.880000000001</v>
      </c>
      <c r="AP209" t="s">
        <v>0</v>
      </c>
      <c r="AQ209" t="s">
        <v>143</v>
      </c>
      <c r="AR209" t="s">
        <v>188</v>
      </c>
      <c r="AS209" t="s">
        <v>192</v>
      </c>
      <c r="AT209" t="s">
        <v>189</v>
      </c>
      <c r="AU209" t="s">
        <v>199</v>
      </c>
      <c r="AV209" t="s">
        <v>204</v>
      </c>
      <c r="AW209">
        <v>-105.60057927486203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-181.27483253866865</v>
      </c>
      <c r="BD209">
        <v>0</v>
      </c>
      <c r="BE209">
        <v>0</v>
      </c>
      <c r="BF209">
        <v>-24955.75541181353</v>
      </c>
      <c r="BG209">
        <v>-24850.154832538668</v>
      </c>
    </row>
    <row r="210" spans="2:59">
      <c r="B210" t="s">
        <v>145</v>
      </c>
      <c r="C210" t="s">
        <v>206</v>
      </c>
      <c r="D210">
        <v>3418</v>
      </c>
      <c r="E210">
        <v>3418</v>
      </c>
      <c r="F210" t="s">
        <v>103</v>
      </c>
      <c r="G210" t="s">
        <v>103</v>
      </c>
      <c r="H210" t="s">
        <v>139</v>
      </c>
      <c r="I210" t="s">
        <v>94</v>
      </c>
      <c r="J210" t="s">
        <v>140</v>
      </c>
      <c r="K210" t="s">
        <v>92</v>
      </c>
      <c r="L210" t="s">
        <v>160</v>
      </c>
      <c r="M210" t="s">
        <v>160</v>
      </c>
      <c r="N210" t="s">
        <v>79</v>
      </c>
      <c r="O210" t="s">
        <v>77</v>
      </c>
      <c r="P210" t="s">
        <v>197</v>
      </c>
      <c r="R210" t="s">
        <v>0</v>
      </c>
      <c r="S210" t="s">
        <v>88</v>
      </c>
      <c r="T210" t="s">
        <v>89</v>
      </c>
      <c r="U210" t="s">
        <v>281</v>
      </c>
      <c r="V210" t="s">
        <v>321</v>
      </c>
      <c r="W210" t="s">
        <v>165</v>
      </c>
      <c r="X210" t="s">
        <v>136</v>
      </c>
      <c r="Y210" t="s">
        <v>305</v>
      </c>
      <c r="AA210" t="s">
        <v>166</v>
      </c>
      <c r="AB210" t="s">
        <v>327</v>
      </c>
      <c r="AC210" t="s">
        <v>527</v>
      </c>
      <c r="AD210" t="s">
        <v>160</v>
      </c>
      <c r="AF210" t="s">
        <v>237</v>
      </c>
      <c r="AG210">
        <v>0</v>
      </c>
      <c r="AH210">
        <v>-16065.6</v>
      </c>
      <c r="AI210">
        <v>0</v>
      </c>
      <c r="AJ210">
        <v>0</v>
      </c>
      <c r="AK210">
        <v>-16065.6</v>
      </c>
      <c r="AL210">
        <v>0</v>
      </c>
      <c r="AM210">
        <v>0</v>
      </c>
      <c r="AN210">
        <v>0</v>
      </c>
      <c r="AO210">
        <v>-16065.6</v>
      </c>
      <c r="AP210" t="s">
        <v>0</v>
      </c>
      <c r="AQ210" t="s">
        <v>143</v>
      </c>
      <c r="AR210" t="s">
        <v>188</v>
      </c>
      <c r="AS210" t="s">
        <v>192</v>
      </c>
      <c r="AT210" t="s">
        <v>189</v>
      </c>
      <c r="AU210" t="s">
        <v>199</v>
      </c>
      <c r="AV210" t="s">
        <v>204</v>
      </c>
      <c r="AW210">
        <v>-68.772342578918185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-118.05517516941322</v>
      </c>
      <c r="BD210">
        <v>0</v>
      </c>
      <c r="BE210">
        <v>0</v>
      </c>
      <c r="BF210">
        <v>-16252.427517748332</v>
      </c>
      <c r="BG210">
        <v>-16183.655175169413</v>
      </c>
    </row>
    <row r="211" spans="2:59">
      <c r="B211" t="s">
        <v>145</v>
      </c>
      <c r="C211" t="s">
        <v>206</v>
      </c>
      <c r="D211">
        <v>3418</v>
      </c>
      <c r="E211">
        <v>3418</v>
      </c>
      <c r="F211" t="s">
        <v>103</v>
      </c>
      <c r="G211" t="s">
        <v>103</v>
      </c>
      <c r="H211" t="s">
        <v>139</v>
      </c>
      <c r="I211" t="s">
        <v>94</v>
      </c>
      <c r="J211" t="s">
        <v>140</v>
      </c>
      <c r="K211" t="s">
        <v>92</v>
      </c>
      <c r="L211" t="s">
        <v>160</v>
      </c>
      <c r="M211" t="s">
        <v>160</v>
      </c>
      <c r="N211" t="s">
        <v>79</v>
      </c>
      <c r="O211" t="s">
        <v>77</v>
      </c>
      <c r="P211" t="s">
        <v>197</v>
      </c>
      <c r="R211" t="s">
        <v>0</v>
      </c>
      <c r="S211" t="s">
        <v>88</v>
      </c>
      <c r="T211" t="s">
        <v>90</v>
      </c>
      <c r="U211" t="s">
        <v>281</v>
      </c>
      <c r="V211" t="s">
        <v>321</v>
      </c>
      <c r="W211" t="s">
        <v>165</v>
      </c>
      <c r="X211" t="s">
        <v>136</v>
      </c>
      <c r="Y211" t="s">
        <v>288</v>
      </c>
      <c r="AA211" t="s">
        <v>166</v>
      </c>
      <c r="AB211" t="s">
        <v>472</v>
      </c>
      <c r="AC211" t="s">
        <v>527</v>
      </c>
      <c r="AD211" t="s">
        <v>160</v>
      </c>
      <c r="AF211" t="s">
        <v>238</v>
      </c>
      <c r="AG211">
        <v>0</v>
      </c>
      <c r="AH211">
        <v>-268.18</v>
      </c>
      <c r="AI211">
        <v>0</v>
      </c>
      <c r="AJ211">
        <v>0</v>
      </c>
      <c r="AK211">
        <v>-268.18</v>
      </c>
      <c r="AL211">
        <v>0</v>
      </c>
      <c r="AM211">
        <v>0</v>
      </c>
      <c r="AN211">
        <v>0</v>
      </c>
      <c r="AO211">
        <v>-268.18</v>
      </c>
      <c r="AP211" t="s">
        <v>0</v>
      </c>
      <c r="AQ211" t="s">
        <v>143</v>
      </c>
      <c r="AR211" t="s">
        <v>188</v>
      </c>
      <c r="AS211" t="s">
        <v>192</v>
      </c>
      <c r="AT211" t="s">
        <v>189</v>
      </c>
      <c r="AU211" t="s">
        <v>199</v>
      </c>
      <c r="AV211" t="s">
        <v>204</v>
      </c>
      <c r="AW211">
        <v>-1.1480036122407056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-1.9706725473641344</v>
      </c>
      <c r="BD211">
        <v>0</v>
      </c>
      <c r="BE211">
        <v>0</v>
      </c>
      <c r="BF211">
        <v>-271.29867615960484</v>
      </c>
      <c r="BG211">
        <v>-270.15067254736414</v>
      </c>
    </row>
    <row r="212" spans="2:59">
      <c r="B212" t="s">
        <v>145</v>
      </c>
      <c r="C212" t="s">
        <v>206</v>
      </c>
      <c r="D212">
        <v>59</v>
      </c>
      <c r="E212">
        <v>59</v>
      </c>
      <c r="F212" t="s">
        <v>119</v>
      </c>
      <c r="G212" t="s">
        <v>478</v>
      </c>
      <c r="H212" t="s">
        <v>93</v>
      </c>
      <c r="I212" t="s">
        <v>94</v>
      </c>
      <c r="J212" t="s">
        <v>95</v>
      </c>
      <c r="K212" t="s">
        <v>92</v>
      </c>
      <c r="L212" t="s">
        <v>160</v>
      </c>
      <c r="M212" t="s">
        <v>160</v>
      </c>
      <c r="N212" t="s">
        <v>79</v>
      </c>
      <c r="O212" t="s">
        <v>77</v>
      </c>
      <c r="P212" t="s">
        <v>207</v>
      </c>
      <c r="R212" t="s">
        <v>0</v>
      </c>
      <c r="S212" t="s">
        <v>121</v>
      </c>
      <c r="T212" t="s">
        <v>30</v>
      </c>
      <c r="U212" t="s">
        <v>465</v>
      </c>
      <c r="V212" t="s">
        <v>282</v>
      </c>
      <c r="W212" t="s">
        <v>165</v>
      </c>
      <c r="X212" t="s">
        <v>135</v>
      </c>
      <c r="Y212" t="s">
        <v>313</v>
      </c>
      <c r="AA212" t="s">
        <v>166</v>
      </c>
      <c r="AB212" t="s">
        <v>466</v>
      </c>
      <c r="AC212" t="s">
        <v>527</v>
      </c>
      <c r="AD212" t="s">
        <v>160</v>
      </c>
      <c r="AF212" t="s">
        <v>45</v>
      </c>
      <c r="AG212">
        <v>0</v>
      </c>
      <c r="AH212">
        <v>-303.7</v>
      </c>
      <c r="AI212">
        <v>0</v>
      </c>
      <c r="AJ212">
        <v>0</v>
      </c>
      <c r="AK212">
        <v>-303.7</v>
      </c>
      <c r="AL212">
        <v>0</v>
      </c>
      <c r="AM212">
        <v>0</v>
      </c>
      <c r="AN212">
        <v>0</v>
      </c>
      <c r="AO212">
        <v>-303.7</v>
      </c>
      <c r="AP212" t="s">
        <v>0</v>
      </c>
      <c r="AQ212" t="s">
        <v>143</v>
      </c>
      <c r="AR212" t="s">
        <v>188</v>
      </c>
      <c r="AS212" t="s">
        <v>192</v>
      </c>
      <c r="AT212" t="s">
        <v>189</v>
      </c>
      <c r="AU212" t="s">
        <v>199</v>
      </c>
      <c r="AV212" t="s">
        <v>204</v>
      </c>
      <c r="AW212">
        <v>-1.3000548028842651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-1.7408187930015417</v>
      </c>
      <c r="BD212">
        <v>0</v>
      </c>
      <c r="BE212">
        <v>0</v>
      </c>
      <c r="BF212">
        <v>-306.74087359588583</v>
      </c>
      <c r="BG212">
        <v>-305.44081879300154</v>
      </c>
    </row>
    <row r="213" spans="2:59">
      <c r="B213" t="s">
        <v>145</v>
      </c>
      <c r="C213" t="s">
        <v>206</v>
      </c>
      <c r="D213">
        <v>59</v>
      </c>
      <c r="E213">
        <v>59</v>
      </c>
      <c r="F213" t="s">
        <v>119</v>
      </c>
      <c r="G213" t="s">
        <v>478</v>
      </c>
      <c r="H213" t="s">
        <v>93</v>
      </c>
      <c r="I213" t="s">
        <v>94</v>
      </c>
      <c r="J213" t="s">
        <v>95</v>
      </c>
      <c r="K213" t="s">
        <v>92</v>
      </c>
      <c r="L213" t="s">
        <v>160</v>
      </c>
      <c r="M213" t="s">
        <v>160</v>
      </c>
      <c r="N213" t="s">
        <v>79</v>
      </c>
      <c r="O213" t="s">
        <v>77</v>
      </c>
      <c r="P213" t="s">
        <v>207</v>
      </c>
      <c r="R213" t="s">
        <v>0</v>
      </c>
      <c r="S213" t="s">
        <v>121</v>
      </c>
      <c r="T213" t="s">
        <v>30</v>
      </c>
      <c r="U213" t="s">
        <v>465</v>
      </c>
      <c r="V213" t="s">
        <v>282</v>
      </c>
      <c r="W213" t="s">
        <v>165</v>
      </c>
      <c r="X213" t="s">
        <v>135</v>
      </c>
      <c r="Y213" t="s">
        <v>283</v>
      </c>
      <c r="AA213" t="s">
        <v>166</v>
      </c>
      <c r="AB213" t="s">
        <v>417</v>
      </c>
      <c r="AC213" t="s">
        <v>527</v>
      </c>
      <c r="AD213" t="s">
        <v>160</v>
      </c>
      <c r="AF213" t="s">
        <v>227</v>
      </c>
      <c r="AG213">
        <v>0</v>
      </c>
      <c r="AH213">
        <v>-314.57500000000005</v>
      </c>
      <c r="AI213">
        <v>0</v>
      </c>
      <c r="AJ213">
        <v>0</v>
      </c>
      <c r="AK213">
        <v>-314.57500000000005</v>
      </c>
      <c r="AL213">
        <v>0</v>
      </c>
      <c r="AM213">
        <v>0</v>
      </c>
      <c r="AN213">
        <v>0</v>
      </c>
      <c r="AO213">
        <v>-314.57500000000005</v>
      </c>
      <c r="AP213" t="s">
        <v>0</v>
      </c>
      <c r="AQ213" t="s">
        <v>143</v>
      </c>
      <c r="AR213" t="s">
        <v>188</v>
      </c>
      <c r="AS213" t="s">
        <v>192</v>
      </c>
      <c r="AT213" t="s">
        <v>189</v>
      </c>
      <c r="AU213" t="s">
        <v>199</v>
      </c>
      <c r="AV213" t="s">
        <v>204</v>
      </c>
      <c r="AW213">
        <v>-1.3466076378574838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-1.8031546651579193</v>
      </c>
      <c r="BD213">
        <v>0</v>
      </c>
      <c r="BE213">
        <v>0</v>
      </c>
      <c r="BF213">
        <v>-317.72476230301544</v>
      </c>
      <c r="BG213">
        <v>-316.37815466515798</v>
      </c>
    </row>
    <row r="214" spans="2:59">
      <c r="B214" t="s">
        <v>145</v>
      </c>
      <c r="C214" t="s">
        <v>206</v>
      </c>
      <c r="D214">
        <v>59</v>
      </c>
      <c r="E214">
        <v>59</v>
      </c>
      <c r="F214" t="s">
        <v>119</v>
      </c>
      <c r="G214" t="s">
        <v>478</v>
      </c>
      <c r="H214" t="s">
        <v>93</v>
      </c>
      <c r="I214" t="s">
        <v>94</v>
      </c>
      <c r="J214" t="s">
        <v>95</v>
      </c>
      <c r="K214" t="s">
        <v>92</v>
      </c>
      <c r="L214" t="s">
        <v>160</v>
      </c>
      <c r="M214" t="s">
        <v>160</v>
      </c>
      <c r="N214" t="s">
        <v>79</v>
      </c>
      <c r="O214" t="s">
        <v>77</v>
      </c>
      <c r="P214" t="s">
        <v>207</v>
      </c>
      <c r="R214" t="s">
        <v>0</v>
      </c>
      <c r="S214" t="s">
        <v>121</v>
      </c>
      <c r="T214" t="s">
        <v>81</v>
      </c>
      <c r="U214" t="s">
        <v>467</v>
      </c>
      <c r="V214" t="s">
        <v>282</v>
      </c>
      <c r="W214" t="s">
        <v>165</v>
      </c>
      <c r="X214" t="s">
        <v>135</v>
      </c>
      <c r="Y214" t="s">
        <v>313</v>
      </c>
      <c r="AA214" t="s">
        <v>166</v>
      </c>
      <c r="AB214" t="s">
        <v>479</v>
      </c>
      <c r="AC214" t="s">
        <v>527</v>
      </c>
      <c r="AD214" t="s">
        <v>160</v>
      </c>
      <c r="AF214" t="s">
        <v>212</v>
      </c>
      <c r="AG214">
        <v>0</v>
      </c>
      <c r="AH214">
        <v>-1837.5</v>
      </c>
      <c r="AI214">
        <v>0</v>
      </c>
      <c r="AJ214">
        <v>0</v>
      </c>
      <c r="AK214">
        <v>-1837.5</v>
      </c>
      <c r="AL214">
        <v>0</v>
      </c>
      <c r="AM214">
        <v>0</v>
      </c>
      <c r="AN214">
        <v>0</v>
      </c>
      <c r="AO214">
        <v>-1837.5</v>
      </c>
      <c r="AP214" t="s">
        <v>0</v>
      </c>
      <c r="AQ214" t="s">
        <v>143</v>
      </c>
      <c r="AR214" t="s">
        <v>188</v>
      </c>
      <c r="AS214" t="s">
        <v>192</v>
      </c>
      <c r="AT214" t="s">
        <v>189</v>
      </c>
      <c r="AU214" t="s">
        <v>199</v>
      </c>
      <c r="AV214" t="s">
        <v>204</v>
      </c>
      <c r="AW214">
        <v>-7.8658238403023955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-10.532612881594774</v>
      </c>
      <c r="BD214">
        <v>0</v>
      </c>
      <c r="BE214">
        <v>0</v>
      </c>
      <c r="BF214">
        <v>-1855.8984367218973</v>
      </c>
      <c r="BG214">
        <v>-1848.0326128815948</v>
      </c>
    </row>
    <row r="215" spans="2:59">
      <c r="B215" t="s">
        <v>145</v>
      </c>
      <c r="C215" t="s">
        <v>206</v>
      </c>
      <c r="D215">
        <v>59</v>
      </c>
      <c r="E215">
        <v>59</v>
      </c>
      <c r="F215" t="s">
        <v>119</v>
      </c>
      <c r="G215" t="s">
        <v>478</v>
      </c>
      <c r="H215" t="s">
        <v>93</v>
      </c>
      <c r="I215" t="s">
        <v>94</v>
      </c>
      <c r="J215" t="s">
        <v>95</v>
      </c>
      <c r="K215" t="s">
        <v>92</v>
      </c>
      <c r="L215" t="s">
        <v>160</v>
      </c>
      <c r="M215" t="s">
        <v>160</v>
      </c>
      <c r="N215" t="s">
        <v>79</v>
      </c>
      <c r="O215" t="s">
        <v>77</v>
      </c>
      <c r="P215" t="s">
        <v>207</v>
      </c>
      <c r="R215" t="s">
        <v>0</v>
      </c>
      <c r="S215" t="s">
        <v>121</v>
      </c>
      <c r="T215" t="s">
        <v>81</v>
      </c>
      <c r="U215" t="s">
        <v>467</v>
      </c>
      <c r="V215" t="s">
        <v>282</v>
      </c>
      <c r="W215" t="s">
        <v>165</v>
      </c>
      <c r="X215" t="s">
        <v>135</v>
      </c>
      <c r="Y215" t="s">
        <v>311</v>
      </c>
      <c r="AA215" t="s">
        <v>166</v>
      </c>
      <c r="AB215" t="s">
        <v>468</v>
      </c>
      <c r="AC215" t="s">
        <v>527</v>
      </c>
      <c r="AD215" t="s">
        <v>160</v>
      </c>
      <c r="AF215" t="s">
        <v>213</v>
      </c>
      <c r="AG215">
        <v>0</v>
      </c>
      <c r="AH215">
        <v>-3195</v>
      </c>
      <c r="AI215">
        <v>0</v>
      </c>
      <c r="AJ215">
        <v>0</v>
      </c>
      <c r="AK215">
        <v>-3195</v>
      </c>
      <c r="AL215">
        <v>0</v>
      </c>
      <c r="AM215">
        <v>0</v>
      </c>
      <c r="AN215">
        <v>0</v>
      </c>
      <c r="AO215">
        <v>-3195</v>
      </c>
      <c r="AP215" t="s">
        <v>0</v>
      </c>
      <c r="AQ215" t="s">
        <v>143</v>
      </c>
      <c r="AR215" t="s">
        <v>188</v>
      </c>
      <c r="AS215" t="s">
        <v>192</v>
      </c>
      <c r="AT215" t="s">
        <v>189</v>
      </c>
      <c r="AU215" t="s">
        <v>199</v>
      </c>
      <c r="AV215" t="s">
        <v>204</v>
      </c>
      <c r="AW215">
        <v>-13.676901861097228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-18.313849336977036</v>
      </c>
      <c r="BD215">
        <v>0</v>
      </c>
      <c r="BE215">
        <v>0</v>
      </c>
      <c r="BF215">
        <v>-3226.9907511980741</v>
      </c>
      <c r="BG215">
        <v>-3213.313849336977</v>
      </c>
    </row>
    <row r="216" spans="2:59">
      <c r="B216" t="s">
        <v>145</v>
      </c>
      <c r="C216" t="s">
        <v>206</v>
      </c>
      <c r="D216">
        <v>59</v>
      </c>
      <c r="E216">
        <v>59</v>
      </c>
      <c r="F216" t="s">
        <v>119</v>
      </c>
      <c r="G216" t="s">
        <v>478</v>
      </c>
      <c r="H216" t="s">
        <v>93</v>
      </c>
      <c r="I216" t="s">
        <v>94</v>
      </c>
      <c r="J216" t="s">
        <v>95</v>
      </c>
      <c r="K216" t="s">
        <v>92</v>
      </c>
      <c r="L216" t="s">
        <v>160</v>
      </c>
      <c r="M216" t="s">
        <v>160</v>
      </c>
      <c r="N216" t="s">
        <v>79</v>
      </c>
      <c r="O216" t="s">
        <v>77</v>
      </c>
      <c r="P216" t="s">
        <v>207</v>
      </c>
      <c r="R216" t="s">
        <v>0</v>
      </c>
      <c r="S216" t="s">
        <v>121</v>
      </c>
      <c r="T216" t="s">
        <v>81</v>
      </c>
      <c r="U216" t="s">
        <v>467</v>
      </c>
      <c r="V216" t="s">
        <v>282</v>
      </c>
      <c r="W216" t="s">
        <v>165</v>
      </c>
      <c r="X216" t="s">
        <v>135</v>
      </c>
      <c r="Y216" t="s">
        <v>283</v>
      </c>
      <c r="AA216" t="s">
        <v>166</v>
      </c>
      <c r="AB216" t="s">
        <v>480</v>
      </c>
      <c r="AC216" t="s">
        <v>527</v>
      </c>
      <c r="AD216" t="s">
        <v>160</v>
      </c>
      <c r="AF216" t="s">
        <v>228</v>
      </c>
      <c r="AG216">
        <v>0</v>
      </c>
      <c r="AH216">
        <v>-3495.6000000000004</v>
      </c>
      <c r="AI216">
        <v>0</v>
      </c>
      <c r="AJ216">
        <v>0</v>
      </c>
      <c r="AK216">
        <v>-3495.6000000000004</v>
      </c>
      <c r="AL216">
        <v>0</v>
      </c>
      <c r="AM216">
        <v>0</v>
      </c>
      <c r="AN216">
        <v>0</v>
      </c>
      <c r="AO216">
        <v>-3495.6000000000004</v>
      </c>
      <c r="AP216" t="s">
        <v>0</v>
      </c>
      <c r="AQ216" t="s">
        <v>143</v>
      </c>
      <c r="AR216" t="s">
        <v>188</v>
      </c>
      <c r="AS216" t="s">
        <v>192</v>
      </c>
      <c r="AT216" t="s">
        <v>189</v>
      </c>
      <c r="AU216" t="s">
        <v>199</v>
      </c>
      <c r="AV216" t="s">
        <v>204</v>
      </c>
      <c r="AW216">
        <v>-14.96368643056384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-20.036898823892624</v>
      </c>
      <c r="BD216">
        <v>0</v>
      </c>
      <c r="BE216">
        <v>0</v>
      </c>
      <c r="BF216">
        <v>-3530.6005852544567</v>
      </c>
      <c r="BG216">
        <v>-3515.6368988238928</v>
      </c>
    </row>
    <row r="217" spans="2:59">
      <c r="B217" t="s">
        <v>145</v>
      </c>
      <c r="C217" t="s">
        <v>206</v>
      </c>
      <c r="D217">
        <v>59</v>
      </c>
      <c r="E217">
        <v>59</v>
      </c>
      <c r="F217" t="s">
        <v>119</v>
      </c>
      <c r="G217" t="s">
        <v>478</v>
      </c>
      <c r="H217" t="s">
        <v>93</v>
      </c>
      <c r="I217" t="s">
        <v>94</v>
      </c>
      <c r="J217" t="s">
        <v>95</v>
      </c>
      <c r="K217" t="s">
        <v>92</v>
      </c>
      <c r="L217" t="s">
        <v>160</v>
      </c>
      <c r="M217" t="s">
        <v>160</v>
      </c>
      <c r="N217" t="s">
        <v>79</v>
      </c>
      <c r="O217" t="s">
        <v>77</v>
      </c>
      <c r="P217" t="s">
        <v>207</v>
      </c>
      <c r="R217" t="s">
        <v>0</v>
      </c>
      <c r="S217" t="s">
        <v>91</v>
      </c>
      <c r="T217" t="s">
        <v>98</v>
      </c>
      <c r="U217" t="s">
        <v>422</v>
      </c>
      <c r="V217" t="s">
        <v>282</v>
      </c>
      <c r="W217" t="s">
        <v>165</v>
      </c>
      <c r="X217" t="s">
        <v>137</v>
      </c>
      <c r="Y217" t="s">
        <v>288</v>
      </c>
      <c r="AA217" t="s">
        <v>166</v>
      </c>
      <c r="AB217" t="s">
        <v>451</v>
      </c>
      <c r="AC217" t="s">
        <v>527</v>
      </c>
      <c r="AD217" t="s">
        <v>160</v>
      </c>
      <c r="AF217" t="s">
        <v>222</v>
      </c>
      <c r="AG217">
        <v>0</v>
      </c>
      <c r="AH217">
        <v>-266.75</v>
      </c>
      <c r="AI217">
        <v>0</v>
      </c>
      <c r="AJ217">
        <v>0</v>
      </c>
      <c r="AK217">
        <v>-266.75</v>
      </c>
      <c r="AL217">
        <v>0</v>
      </c>
      <c r="AM217">
        <v>0</v>
      </c>
      <c r="AN217">
        <v>0</v>
      </c>
      <c r="AO217">
        <v>-266.75</v>
      </c>
      <c r="AP217" t="s">
        <v>0</v>
      </c>
      <c r="AQ217" t="s">
        <v>143</v>
      </c>
      <c r="AR217" t="s">
        <v>188</v>
      </c>
      <c r="AS217" t="s">
        <v>192</v>
      </c>
      <c r="AT217" t="s">
        <v>189</v>
      </c>
      <c r="AU217" t="s">
        <v>199</v>
      </c>
      <c r="AV217" t="s">
        <v>204</v>
      </c>
      <c r="AW217">
        <v>-1.141882181986756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-1.529020128525391</v>
      </c>
      <c r="BD217">
        <v>0</v>
      </c>
      <c r="BE217">
        <v>0</v>
      </c>
      <c r="BF217">
        <v>-269.42090231051219</v>
      </c>
      <c r="BG217">
        <v>-268.27902012852542</v>
      </c>
    </row>
    <row r="218" spans="2:59">
      <c r="B218" t="s">
        <v>145</v>
      </c>
      <c r="C218" t="s">
        <v>206</v>
      </c>
      <c r="D218">
        <v>59</v>
      </c>
      <c r="E218">
        <v>59</v>
      </c>
      <c r="F218" t="s">
        <v>119</v>
      </c>
      <c r="G218" t="s">
        <v>478</v>
      </c>
      <c r="H218" t="s">
        <v>93</v>
      </c>
      <c r="I218" t="s">
        <v>94</v>
      </c>
      <c r="J218" t="s">
        <v>95</v>
      </c>
      <c r="K218" t="s">
        <v>92</v>
      </c>
      <c r="L218" t="s">
        <v>160</v>
      </c>
      <c r="M218" t="s">
        <v>160</v>
      </c>
      <c r="N218" t="s">
        <v>79</v>
      </c>
      <c r="O218" t="s">
        <v>77</v>
      </c>
      <c r="P218" t="s">
        <v>207</v>
      </c>
      <c r="R218" t="s">
        <v>0</v>
      </c>
      <c r="S218" t="s">
        <v>91</v>
      </c>
      <c r="T218" t="s">
        <v>98</v>
      </c>
      <c r="U218" t="s">
        <v>422</v>
      </c>
      <c r="V218" t="s">
        <v>282</v>
      </c>
      <c r="W218" t="s">
        <v>165</v>
      </c>
      <c r="X218" t="s">
        <v>137</v>
      </c>
      <c r="Y218" t="s">
        <v>288</v>
      </c>
      <c r="AA218" t="s">
        <v>166</v>
      </c>
      <c r="AB218" t="s">
        <v>289</v>
      </c>
      <c r="AC218" t="s">
        <v>527</v>
      </c>
      <c r="AD218" t="s">
        <v>160</v>
      </c>
      <c r="AF218" t="s">
        <v>223</v>
      </c>
      <c r="AG218">
        <v>0</v>
      </c>
      <c r="AH218">
        <v>-296.875</v>
      </c>
      <c r="AI218">
        <v>0</v>
      </c>
      <c r="AJ218">
        <v>0</v>
      </c>
      <c r="AK218">
        <v>-296.875</v>
      </c>
      <c r="AL218">
        <v>0</v>
      </c>
      <c r="AM218">
        <v>0</v>
      </c>
      <c r="AN218">
        <v>0</v>
      </c>
      <c r="AO218">
        <v>-296.875</v>
      </c>
      <c r="AP218" t="s">
        <v>0</v>
      </c>
      <c r="AQ218" t="s">
        <v>143</v>
      </c>
      <c r="AR218" t="s">
        <v>188</v>
      </c>
      <c r="AS218" t="s">
        <v>192</v>
      </c>
      <c r="AT218" t="s">
        <v>189</v>
      </c>
      <c r="AU218" t="s">
        <v>199</v>
      </c>
      <c r="AV218" t="s">
        <v>204</v>
      </c>
      <c r="AW218">
        <v>-1.2708388857631421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-1.7016976594413324</v>
      </c>
      <c r="BD218">
        <v>0</v>
      </c>
      <c r="BE218">
        <v>0</v>
      </c>
      <c r="BF218">
        <v>-299.84753654520449</v>
      </c>
      <c r="BG218">
        <v>-298.57669765944132</v>
      </c>
    </row>
    <row r="219" spans="2:59">
      <c r="B219" t="s">
        <v>145</v>
      </c>
      <c r="C219" t="s">
        <v>206</v>
      </c>
      <c r="D219">
        <v>59</v>
      </c>
      <c r="E219">
        <v>59</v>
      </c>
      <c r="F219" t="s">
        <v>119</v>
      </c>
      <c r="G219" t="s">
        <v>478</v>
      </c>
      <c r="H219" t="s">
        <v>93</v>
      </c>
      <c r="I219" t="s">
        <v>94</v>
      </c>
      <c r="J219" t="s">
        <v>95</v>
      </c>
      <c r="K219" t="s">
        <v>92</v>
      </c>
      <c r="L219" t="s">
        <v>160</v>
      </c>
      <c r="M219" t="s">
        <v>160</v>
      </c>
      <c r="N219" t="s">
        <v>79</v>
      </c>
      <c r="O219" t="s">
        <v>77</v>
      </c>
      <c r="P219" t="s">
        <v>207</v>
      </c>
      <c r="R219" t="s">
        <v>0</v>
      </c>
      <c r="S219" t="s">
        <v>88</v>
      </c>
      <c r="T219" t="s">
        <v>89</v>
      </c>
      <c r="U219" t="s">
        <v>281</v>
      </c>
      <c r="V219" t="s">
        <v>282</v>
      </c>
      <c r="W219" t="s">
        <v>165</v>
      </c>
      <c r="X219" t="s">
        <v>136</v>
      </c>
      <c r="Y219" t="s">
        <v>313</v>
      </c>
      <c r="AA219" t="s">
        <v>166</v>
      </c>
      <c r="AB219" t="s">
        <v>441</v>
      </c>
      <c r="AC219" t="s">
        <v>527</v>
      </c>
      <c r="AD219" t="s">
        <v>160</v>
      </c>
      <c r="AF219" t="s">
        <v>220</v>
      </c>
      <c r="AG219">
        <v>0</v>
      </c>
      <c r="AH219">
        <v>-92.825000000000003</v>
      </c>
      <c r="AI219">
        <v>0</v>
      </c>
      <c r="AJ219">
        <v>0</v>
      </c>
      <c r="AK219">
        <v>-92.825000000000003</v>
      </c>
      <c r="AL219">
        <v>0</v>
      </c>
      <c r="AM219">
        <v>0</v>
      </c>
      <c r="AN219">
        <v>0</v>
      </c>
      <c r="AO219">
        <v>-92.825000000000003</v>
      </c>
      <c r="AP219" t="s">
        <v>0</v>
      </c>
      <c r="AQ219" t="s">
        <v>143</v>
      </c>
      <c r="AR219" t="s">
        <v>188</v>
      </c>
      <c r="AS219" t="s">
        <v>192</v>
      </c>
      <c r="AT219" t="s">
        <v>189</v>
      </c>
      <c r="AU219" t="s">
        <v>199</v>
      </c>
      <c r="AV219" t="s">
        <v>204</v>
      </c>
      <c r="AW219">
        <v>-0.39735787644956183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-0.53207607658995093</v>
      </c>
      <c r="BD219">
        <v>0</v>
      </c>
      <c r="BE219">
        <v>0</v>
      </c>
      <c r="BF219">
        <v>-93.754433953039509</v>
      </c>
      <c r="BG219">
        <v>-93.357076076589948</v>
      </c>
    </row>
    <row r="220" spans="2:59">
      <c r="B220" t="s">
        <v>145</v>
      </c>
      <c r="C220" t="s">
        <v>206</v>
      </c>
      <c r="D220">
        <v>59</v>
      </c>
      <c r="E220">
        <v>59</v>
      </c>
      <c r="F220" t="s">
        <v>119</v>
      </c>
      <c r="G220" t="s">
        <v>478</v>
      </c>
      <c r="H220" t="s">
        <v>93</v>
      </c>
      <c r="I220" t="s">
        <v>94</v>
      </c>
      <c r="J220" t="s">
        <v>95</v>
      </c>
      <c r="K220" t="s">
        <v>92</v>
      </c>
      <c r="L220" t="s">
        <v>160</v>
      </c>
      <c r="M220" t="s">
        <v>160</v>
      </c>
      <c r="N220" t="s">
        <v>79</v>
      </c>
      <c r="O220" t="s">
        <v>77</v>
      </c>
      <c r="P220" t="s">
        <v>207</v>
      </c>
      <c r="R220" t="s">
        <v>0</v>
      </c>
      <c r="S220" t="s">
        <v>88</v>
      </c>
      <c r="T220" t="s">
        <v>89</v>
      </c>
      <c r="U220" t="s">
        <v>281</v>
      </c>
      <c r="V220" t="s">
        <v>282</v>
      </c>
      <c r="W220" t="s">
        <v>165</v>
      </c>
      <c r="X220" t="s">
        <v>136</v>
      </c>
      <c r="Y220" t="s">
        <v>313</v>
      </c>
      <c r="AA220" t="s">
        <v>166</v>
      </c>
      <c r="AB220" t="s">
        <v>463</v>
      </c>
      <c r="AC220" t="s">
        <v>527</v>
      </c>
      <c r="AD220" t="s">
        <v>160</v>
      </c>
      <c r="AF220" t="s">
        <v>221</v>
      </c>
      <c r="AG220">
        <v>0</v>
      </c>
      <c r="AH220">
        <v>-7971.2250000000004</v>
      </c>
      <c r="AI220">
        <v>0</v>
      </c>
      <c r="AJ220">
        <v>0</v>
      </c>
      <c r="AK220">
        <v>-7971.2250000000004</v>
      </c>
      <c r="AL220">
        <v>0</v>
      </c>
      <c r="AM220">
        <v>0</v>
      </c>
      <c r="AN220">
        <v>0</v>
      </c>
      <c r="AO220">
        <v>-7971.2250000000004</v>
      </c>
      <c r="AP220" t="s">
        <v>0</v>
      </c>
      <c r="AQ220" t="s">
        <v>143</v>
      </c>
      <c r="AR220" t="s">
        <v>188</v>
      </c>
      <c r="AS220" t="s">
        <v>192</v>
      </c>
      <c r="AT220" t="s">
        <v>189</v>
      </c>
      <c r="AU220" t="s">
        <v>199</v>
      </c>
      <c r="AV220" t="s">
        <v>204</v>
      </c>
      <c r="AW220">
        <v>-34.122585927300392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-45.691334485491325</v>
      </c>
      <c r="BD220">
        <v>0</v>
      </c>
      <c r="BE220">
        <v>0</v>
      </c>
      <c r="BF220">
        <v>-8051.0389204127914</v>
      </c>
      <c r="BG220">
        <v>-8016.9163344854915</v>
      </c>
    </row>
    <row r="221" spans="2:59">
      <c r="B221" t="s">
        <v>145</v>
      </c>
      <c r="C221" t="s">
        <v>206</v>
      </c>
      <c r="D221">
        <v>59</v>
      </c>
      <c r="E221">
        <v>59</v>
      </c>
      <c r="F221" t="s">
        <v>119</v>
      </c>
      <c r="G221" t="s">
        <v>478</v>
      </c>
      <c r="H221" t="s">
        <v>93</v>
      </c>
      <c r="I221" t="s">
        <v>94</v>
      </c>
      <c r="J221" t="s">
        <v>95</v>
      </c>
      <c r="K221" t="s">
        <v>92</v>
      </c>
      <c r="L221" t="s">
        <v>160</v>
      </c>
      <c r="M221" t="s">
        <v>160</v>
      </c>
      <c r="N221" t="s">
        <v>79</v>
      </c>
      <c r="O221" t="s">
        <v>77</v>
      </c>
      <c r="P221" t="s">
        <v>207</v>
      </c>
      <c r="R221" t="s">
        <v>0</v>
      </c>
      <c r="S221" t="s">
        <v>88</v>
      </c>
      <c r="T221" t="s">
        <v>89</v>
      </c>
      <c r="U221" t="s">
        <v>281</v>
      </c>
      <c r="V221" t="s">
        <v>282</v>
      </c>
      <c r="W221" t="s">
        <v>165</v>
      </c>
      <c r="X221" t="s">
        <v>136</v>
      </c>
      <c r="Y221" t="s">
        <v>313</v>
      </c>
      <c r="AA221" t="s">
        <v>166</v>
      </c>
      <c r="AB221" t="s">
        <v>315</v>
      </c>
      <c r="AC221" t="s">
        <v>527</v>
      </c>
      <c r="AD221" t="s">
        <v>160</v>
      </c>
      <c r="AF221" t="s">
        <v>214</v>
      </c>
      <c r="AG221">
        <v>0</v>
      </c>
      <c r="AH221">
        <v>-9497.3000000000011</v>
      </c>
      <c r="AI221">
        <v>0</v>
      </c>
      <c r="AJ221">
        <v>0</v>
      </c>
      <c r="AK221">
        <v>-9497.3000000000011</v>
      </c>
      <c r="AL221">
        <v>0</v>
      </c>
      <c r="AM221">
        <v>0</v>
      </c>
      <c r="AN221">
        <v>0</v>
      </c>
      <c r="AO221">
        <v>-9497.3000000000011</v>
      </c>
      <c r="AP221" t="s">
        <v>0</v>
      </c>
      <c r="AQ221" t="s">
        <v>143</v>
      </c>
      <c r="AR221" t="s">
        <v>188</v>
      </c>
      <c r="AS221" t="s">
        <v>192</v>
      </c>
      <c r="AT221" t="s">
        <v>189</v>
      </c>
      <c r="AU221" t="s">
        <v>199</v>
      </c>
      <c r="AV221" t="s">
        <v>204</v>
      </c>
      <c r="AW221">
        <v>-40.655286399185819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-54.438848609725206</v>
      </c>
      <c r="BD221">
        <v>0</v>
      </c>
      <c r="BE221">
        <v>0</v>
      </c>
      <c r="BF221">
        <v>-9592.3941350089117</v>
      </c>
      <c r="BG221">
        <v>-9551.7388486097261</v>
      </c>
    </row>
    <row r="222" spans="2:59">
      <c r="B222" t="s">
        <v>145</v>
      </c>
      <c r="C222" t="s">
        <v>206</v>
      </c>
      <c r="D222">
        <v>59</v>
      </c>
      <c r="E222">
        <v>59</v>
      </c>
      <c r="F222" t="s">
        <v>119</v>
      </c>
      <c r="G222" t="s">
        <v>478</v>
      </c>
      <c r="H222" t="s">
        <v>93</v>
      </c>
      <c r="I222" t="s">
        <v>94</v>
      </c>
      <c r="J222" t="s">
        <v>95</v>
      </c>
      <c r="K222" t="s">
        <v>92</v>
      </c>
      <c r="L222" t="s">
        <v>160</v>
      </c>
      <c r="M222" t="s">
        <v>160</v>
      </c>
      <c r="N222" t="s">
        <v>79</v>
      </c>
      <c r="O222" t="s">
        <v>77</v>
      </c>
      <c r="P222" t="s">
        <v>207</v>
      </c>
      <c r="R222" t="s">
        <v>0</v>
      </c>
      <c r="S222" t="s">
        <v>88</v>
      </c>
      <c r="T222" t="s">
        <v>90</v>
      </c>
      <c r="U222" t="s">
        <v>281</v>
      </c>
      <c r="V222" t="s">
        <v>282</v>
      </c>
      <c r="W222" t="s">
        <v>165</v>
      </c>
      <c r="X222" t="s">
        <v>136</v>
      </c>
      <c r="Y222" t="s">
        <v>313</v>
      </c>
      <c r="AA222" t="s">
        <v>166</v>
      </c>
      <c r="AB222" t="s">
        <v>333</v>
      </c>
      <c r="AC222" t="s">
        <v>527</v>
      </c>
      <c r="AD222" t="s">
        <v>160</v>
      </c>
      <c r="AF222" t="s">
        <v>215</v>
      </c>
      <c r="AG222">
        <v>0</v>
      </c>
      <c r="AH222">
        <v>-3966.05</v>
      </c>
      <c r="AI222">
        <v>0</v>
      </c>
      <c r="AJ222">
        <v>0</v>
      </c>
      <c r="AK222">
        <v>-3966.05</v>
      </c>
      <c r="AL222">
        <v>0</v>
      </c>
      <c r="AM222">
        <v>0</v>
      </c>
      <c r="AN222">
        <v>0</v>
      </c>
      <c r="AO222">
        <v>-3966.05</v>
      </c>
      <c r="AP222" t="s">
        <v>0</v>
      </c>
      <c r="AQ222" t="s">
        <v>143</v>
      </c>
      <c r="AR222" t="s">
        <v>188</v>
      </c>
      <c r="AS222" t="s">
        <v>192</v>
      </c>
      <c r="AT222" t="s">
        <v>189</v>
      </c>
      <c r="AU222" t="s">
        <v>199</v>
      </c>
      <c r="AV222" t="s">
        <v>204</v>
      </c>
      <c r="AW222">
        <v>-16.97755136970412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-22.733534323291952</v>
      </c>
      <c r="BD222">
        <v>0</v>
      </c>
      <c r="BE222">
        <v>0</v>
      </c>
      <c r="BF222">
        <v>-4005.7610856929964</v>
      </c>
      <c r="BG222">
        <v>-3988.7835343232923</v>
      </c>
    </row>
    <row r="223" spans="2:59">
      <c r="B223" t="s">
        <v>145</v>
      </c>
      <c r="C223" t="s">
        <v>206</v>
      </c>
      <c r="D223">
        <v>59</v>
      </c>
      <c r="E223">
        <v>59</v>
      </c>
      <c r="F223" t="s">
        <v>119</v>
      </c>
      <c r="G223" t="s">
        <v>478</v>
      </c>
      <c r="H223" t="s">
        <v>93</v>
      </c>
      <c r="I223" t="s">
        <v>94</v>
      </c>
      <c r="J223" t="s">
        <v>95</v>
      </c>
      <c r="K223" t="s">
        <v>92</v>
      </c>
      <c r="L223" t="s">
        <v>160</v>
      </c>
      <c r="M223" t="s">
        <v>160</v>
      </c>
      <c r="N223" t="s">
        <v>79</v>
      </c>
      <c r="O223" t="s">
        <v>77</v>
      </c>
      <c r="P223" t="s">
        <v>207</v>
      </c>
      <c r="R223" t="s">
        <v>0</v>
      </c>
      <c r="S223" t="s">
        <v>88</v>
      </c>
      <c r="T223" t="s">
        <v>90</v>
      </c>
      <c r="U223" t="s">
        <v>281</v>
      </c>
      <c r="V223" t="s">
        <v>282</v>
      </c>
      <c r="W223" t="s">
        <v>165</v>
      </c>
      <c r="X223" t="s">
        <v>136</v>
      </c>
      <c r="Y223" t="s">
        <v>313</v>
      </c>
      <c r="AA223" t="s">
        <v>166</v>
      </c>
      <c r="AB223" t="s">
        <v>319</v>
      </c>
      <c r="AC223" t="s">
        <v>527</v>
      </c>
      <c r="AD223" t="s">
        <v>160</v>
      </c>
      <c r="AF223" t="s">
        <v>216</v>
      </c>
      <c r="AG223">
        <v>0</v>
      </c>
      <c r="AH223">
        <v>-4485.5749999999998</v>
      </c>
      <c r="AI223">
        <v>0</v>
      </c>
      <c r="AJ223">
        <v>0</v>
      </c>
      <c r="AK223">
        <v>-4485.5749999999998</v>
      </c>
      <c r="AL223">
        <v>0</v>
      </c>
      <c r="AM223">
        <v>0</v>
      </c>
      <c r="AN223">
        <v>0</v>
      </c>
      <c r="AO223">
        <v>-4485.5749999999998</v>
      </c>
      <c r="AP223" t="s">
        <v>0</v>
      </c>
      <c r="AQ223" t="s">
        <v>143</v>
      </c>
      <c r="AR223" t="s">
        <v>188</v>
      </c>
      <c r="AS223" t="s">
        <v>192</v>
      </c>
      <c r="AT223" t="s">
        <v>189</v>
      </c>
      <c r="AU223" t="s">
        <v>199</v>
      </c>
      <c r="AV223" t="s">
        <v>204</v>
      </c>
      <c r="AW223">
        <v>-19.201492665286757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-25.711469402100395</v>
      </c>
      <c r="BD223">
        <v>0</v>
      </c>
      <c r="BE223">
        <v>0</v>
      </c>
      <c r="BF223">
        <v>-4530.4879620673864</v>
      </c>
      <c r="BG223">
        <v>-4511.2864694021</v>
      </c>
    </row>
    <row r="224" spans="2:59">
      <c r="B224" t="s">
        <v>145</v>
      </c>
      <c r="C224" t="s">
        <v>206</v>
      </c>
      <c r="D224">
        <v>59</v>
      </c>
      <c r="E224">
        <v>59</v>
      </c>
      <c r="F224" t="s">
        <v>119</v>
      </c>
      <c r="G224" t="s">
        <v>478</v>
      </c>
      <c r="H224" t="s">
        <v>93</v>
      </c>
      <c r="I224" t="s">
        <v>94</v>
      </c>
      <c r="J224" t="s">
        <v>95</v>
      </c>
      <c r="K224" t="s">
        <v>92</v>
      </c>
      <c r="L224" t="s">
        <v>160</v>
      </c>
      <c r="M224" t="s">
        <v>160</v>
      </c>
      <c r="N224" t="s">
        <v>79</v>
      </c>
      <c r="O224" t="s">
        <v>77</v>
      </c>
      <c r="P224" t="s">
        <v>207</v>
      </c>
      <c r="R224" t="s">
        <v>0</v>
      </c>
      <c r="S224" t="s">
        <v>88</v>
      </c>
      <c r="T224" t="s">
        <v>90</v>
      </c>
      <c r="U224" t="s">
        <v>281</v>
      </c>
      <c r="V224" t="s">
        <v>282</v>
      </c>
      <c r="W224" t="s">
        <v>165</v>
      </c>
      <c r="X224" t="s">
        <v>136</v>
      </c>
      <c r="Y224" t="s">
        <v>283</v>
      </c>
      <c r="AA224" t="s">
        <v>166</v>
      </c>
      <c r="AB224" t="s">
        <v>335</v>
      </c>
      <c r="AC224" t="s">
        <v>527</v>
      </c>
      <c r="AD224" t="s">
        <v>160</v>
      </c>
      <c r="AF224" t="s">
        <v>218</v>
      </c>
      <c r="AG224">
        <v>0</v>
      </c>
      <c r="AH224">
        <v>-4529.8</v>
      </c>
      <c r="AI224">
        <v>0</v>
      </c>
      <c r="AJ224">
        <v>0</v>
      </c>
      <c r="AK224">
        <v>-4529.8</v>
      </c>
      <c r="AL224">
        <v>0</v>
      </c>
      <c r="AM224">
        <v>0</v>
      </c>
      <c r="AN224">
        <v>0</v>
      </c>
      <c r="AO224">
        <v>-4529.8</v>
      </c>
      <c r="AP224" t="s">
        <v>0</v>
      </c>
      <c r="AQ224" t="s">
        <v>143</v>
      </c>
      <c r="AR224" t="s">
        <v>188</v>
      </c>
      <c r="AS224" t="s">
        <v>192</v>
      </c>
      <c r="AT224" t="s">
        <v>189</v>
      </c>
      <c r="AU224" t="s">
        <v>199</v>
      </c>
      <c r="AV224" t="s">
        <v>204</v>
      </c>
      <c r="AW224">
        <v>-19.390807527511178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-25.964968615536332</v>
      </c>
      <c r="BD224">
        <v>0</v>
      </c>
      <c r="BE224">
        <v>0</v>
      </c>
      <c r="BF224">
        <v>-4575.1557761430477</v>
      </c>
      <c r="BG224">
        <v>-4555.7649686155364</v>
      </c>
    </row>
    <row r="225" spans="2:59">
      <c r="B225" t="s">
        <v>145</v>
      </c>
      <c r="C225" t="s">
        <v>206</v>
      </c>
      <c r="D225">
        <v>59</v>
      </c>
      <c r="E225">
        <v>59</v>
      </c>
      <c r="F225" t="s">
        <v>119</v>
      </c>
      <c r="G225" t="s">
        <v>478</v>
      </c>
      <c r="H225" t="s">
        <v>93</v>
      </c>
      <c r="I225" t="s">
        <v>94</v>
      </c>
      <c r="J225" t="s">
        <v>95</v>
      </c>
      <c r="K225" t="s">
        <v>92</v>
      </c>
      <c r="L225" t="s">
        <v>160</v>
      </c>
      <c r="M225" t="s">
        <v>160</v>
      </c>
      <c r="N225" t="s">
        <v>79</v>
      </c>
      <c r="O225" t="s">
        <v>77</v>
      </c>
      <c r="P225" t="s">
        <v>207</v>
      </c>
      <c r="R225" t="s">
        <v>0</v>
      </c>
      <c r="S225" t="s">
        <v>88</v>
      </c>
      <c r="T225" t="s">
        <v>90</v>
      </c>
      <c r="U225" t="s">
        <v>281</v>
      </c>
      <c r="V225" t="s">
        <v>282</v>
      </c>
      <c r="W225" t="s">
        <v>165</v>
      </c>
      <c r="X225" t="s">
        <v>136</v>
      </c>
      <c r="Y225" t="s">
        <v>283</v>
      </c>
      <c r="AA225" t="s">
        <v>166</v>
      </c>
      <c r="AB225" t="s">
        <v>333</v>
      </c>
      <c r="AC225" t="s">
        <v>527</v>
      </c>
      <c r="AD225" t="s">
        <v>160</v>
      </c>
      <c r="AF225" t="s">
        <v>224</v>
      </c>
      <c r="AG225">
        <v>0</v>
      </c>
      <c r="AH225">
        <v>-2212.5</v>
      </c>
      <c r="AI225">
        <v>0</v>
      </c>
      <c r="AJ225">
        <v>0</v>
      </c>
      <c r="AK225">
        <v>-2212.5</v>
      </c>
      <c r="AL225">
        <v>0</v>
      </c>
      <c r="AM225">
        <v>0</v>
      </c>
      <c r="AN225">
        <v>0</v>
      </c>
      <c r="AO225">
        <v>-2212.5</v>
      </c>
      <c r="AP225" t="s">
        <v>0</v>
      </c>
      <c r="AQ225" t="s">
        <v>143</v>
      </c>
      <c r="AR225" t="s">
        <v>188</v>
      </c>
      <c r="AS225" t="s">
        <v>192</v>
      </c>
      <c r="AT225" t="s">
        <v>189</v>
      </c>
      <c r="AU225" t="s">
        <v>199</v>
      </c>
      <c r="AV225" t="s">
        <v>204</v>
      </c>
      <c r="AW225">
        <v>-9.4710940117926796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-12.682125714573299</v>
      </c>
      <c r="BD225">
        <v>0</v>
      </c>
      <c r="BE225">
        <v>0</v>
      </c>
      <c r="BF225">
        <v>-2234.6532197263659</v>
      </c>
      <c r="BG225">
        <v>-2225.1821257145734</v>
      </c>
    </row>
    <row r="226" spans="2:59">
      <c r="B226" t="s">
        <v>145</v>
      </c>
      <c r="C226" t="s">
        <v>206</v>
      </c>
      <c r="D226">
        <v>59</v>
      </c>
      <c r="E226">
        <v>59</v>
      </c>
      <c r="F226" t="s">
        <v>119</v>
      </c>
      <c r="G226" t="s">
        <v>478</v>
      </c>
      <c r="H226" t="s">
        <v>93</v>
      </c>
      <c r="I226" t="s">
        <v>94</v>
      </c>
      <c r="J226" t="s">
        <v>95</v>
      </c>
      <c r="K226" t="s">
        <v>92</v>
      </c>
      <c r="L226" t="s">
        <v>160</v>
      </c>
      <c r="M226" t="s">
        <v>160</v>
      </c>
      <c r="N226" t="s">
        <v>79</v>
      </c>
      <c r="O226" t="s">
        <v>77</v>
      </c>
      <c r="P226" t="s">
        <v>207</v>
      </c>
      <c r="R226" t="s">
        <v>0</v>
      </c>
      <c r="S226" t="s">
        <v>88</v>
      </c>
      <c r="T226" t="s">
        <v>90</v>
      </c>
      <c r="U226" t="s">
        <v>281</v>
      </c>
      <c r="V226" t="s">
        <v>282</v>
      </c>
      <c r="W226" t="s">
        <v>165</v>
      </c>
      <c r="X226" t="s">
        <v>136</v>
      </c>
      <c r="Y226" t="s">
        <v>283</v>
      </c>
      <c r="AA226" t="s">
        <v>166</v>
      </c>
      <c r="AB226" t="s">
        <v>319</v>
      </c>
      <c r="AC226" t="s">
        <v>527</v>
      </c>
      <c r="AD226" t="s">
        <v>160</v>
      </c>
      <c r="AF226" t="s">
        <v>219</v>
      </c>
      <c r="AG226">
        <v>0</v>
      </c>
      <c r="AH226">
        <v>-241.35000000000002</v>
      </c>
      <c r="AI226">
        <v>0</v>
      </c>
      <c r="AJ226">
        <v>0</v>
      </c>
      <c r="AK226">
        <v>-241.35000000000002</v>
      </c>
      <c r="AL226">
        <v>0</v>
      </c>
      <c r="AM226">
        <v>0</v>
      </c>
      <c r="AN226">
        <v>0</v>
      </c>
      <c r="AO226">
        <v>-241.35000000000002</v>
      </c>
      <c r="AP226" t="s">
        <v>0</v>
      </c>
      <c r="AQ226" t="s">
        <v>143</v>
      </c>
      <c r="AR226" t="s">
        <v>188</v>
      </c>
      <c r="AS226" t="s">
        <v>192</v>
      </c>
      <c r="AT226" t="s">
        <v>189</v>
      </c>
      <c r="AU226" t="s">
        <v>199</v>
      </c>
      <c r="AV226" t="s">
        <v>204</v>
      </c>
      <c r="AW226">
        <v>-1.0331518823711474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-1.383426459304979</v>
      </c>
      <c r="BD226">
        <v>0</v>
      </c>
      <c r="BE226">
        <v>0</v>
      </c>
      <c r="BF226">
        <v>-243.76657834167617</v>
      </c>
      <c r="BG226">
        <v>-242.73342645930501</v>
      </c>
    </row>
    <row r="227" spans="2:59">
      <c r="B227" t="s">
        <v>145</v>
      </c>
      <c r="C227" t="s">
        <v>206</v>
      </c>
      <c r="D227">
        <v>59</v>
      </c>
      <c r="E227">
        <v>59</v>
      </c>
      <c r="F227" t="s">
        <v>119</v>
      </c>
      <c r="G227" t="s">
        <v>478</v>
      </c>
      <c r="H227" t="s">
        <v>93</v>
      </c>
      <c r="I227" t="s">
        <v>94</v>
      </c>
      <c r="J227" t="s">
        <v>95</v>
      </c>
      <c r="K227" t="s">
        <v>92</v>
      </c>
      <c r="L227" t="s">
        <v>160</v>
      </c>
      <c r="M227" t="s">
        <v>160</v>
      </c>
      <c r="N227" t="s">
        <v>79</v>
      </c>
      <c r="O227" t="s">
        <v>77</v>
      </c>
      <c r="P227" t="s">
        <v>115</v>
      </c>
      <c r="R227" t="s">
        <v>0</v>
      </c>
      <c r="S227" t="s">
        <v>88</v>
      </c>
      <c r="T227" t="s">
        <v>90</v>
      </c>
      <c r="U227" t="s">
        <v>281</v>
      </c>
      <c r="V227" t="s">
        <v>282</v>
      </c>
      <c r="W227" t="s">
        <v>165</v>
      </c>
      <c r="X227" t="s">
        <v>136</v>
      </c>
      <c r="Y227" t="s">
        <v>313</v>
      </c>
      <c r="AA227" t="s">
        <v>166</v>
      </c>
      <c r="AB227" t="s">
        <v>417</v>
      </c>
      <c r="AC227" t="s">
        <v>527</v>
      </c>
      <c r="AD227" t="s">
        <v>160</v>
      </c>
      <c r="AF227" t="s">
        <v>217</v>
      </c>
      <c r="AG227">
        <v>0</v>
      </c>
      <c r="AH227">
        <v>-261.65000000000003</v>
      </c>
      <c r="AI227">
        <v>0</v>
      </c>
      <c r="AJ227">
        <v>0</v>
      </c>
      <c r="AK227">
        <v>-261.65000000000003</v>
      </c>
      <c r="AL227">
        <v>0</v>
      </c>
      <c r="AM227">
        <v>0</v>
      </c>
      <c r="AN227">
        <v>0</v>
      </c>
      <c r="AO227">
        <v>-261.65000000000003</v>
      </c>
      <c r="AP227" t="s">
        <v>0</v>
      </c>
      <c r="AQ227" t="s">
        <v>143</v>
      </c>
      <c r="AR227" t="s">
        <v>188</v>
      </c>
      <c r="AS227" t="s">
        <v>192</v>
      </c>
      <c r="AT227" t="s">
        <v>189</v>
      </c>
      <c r="AU227" t="s">
        <v>199</v>
      </c>
      <c r="AV227" t="s">
        <v>204</v>
      </c>
      <c r="AW227">
        <v>-1.1200505076544882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-1.4997867539968832</v>
      </c>
      <c r="BD227">
        <v>0</v>
      </c>
      <c r="BE227">
        <v>0</v>
      </c>
      <c r="BF227">
        <v>-264.26983726165139</v>
      </c>
      <c r="BG227">
        <v>-263.14978675399692</v>
      </c>
    </row>
    <row r="228" spans="2:59">
      <c r="B228" t="s">
        <v>145</v>
      </c>
      <c r="C228" t="s">
        <v>206</v>
      </c>
      <c r="D228">
        <v>59</v>
      </c>
      <c r="E228">
        <v>59</v>
      </c>
      <c r="F228" t="s">
        <v>119</v>
      </c>
      <c r="G228" t="s">
        <v>478</v>
      </c>
      <c r="H228" t="s">
        <v>93</v>
      </c>
      <c r="I228" t="s">
        <v>94</v>
      </c>
      <c r="J228" t="s">
        <v>95</v>
      </c>
      <c r="K228" t="s">
        <v>92</v>
      </c>
      <c r="L228" t="s">
        <v>160</v>
      </c>
      <c r="M228" t="s">
        <v>160</v>
      </c>
      <c r="N228" t="s">
        <v>79</v>
      </c>
      <c r="O228" t="s">
        <v>77</v>
      </c>
      <c r="P228" t="s">
        <v>207</v>
      </c>
      <c r="R228" t="s">
        <v>0</v>
      </c>
      <c r="S228" t="s">
        <v>88</v>
      </c>
      <c r="T228" t="s">
        <v>90</v>
      </c>
      <c r="U228" t="s">
        <v>281</v>
      </c>
      <c r="V228" t="s">
        <v>282</v>
      </c>
      <c r="W228" t="s">
        <v>165</v>
      </c>
      <c r="X228" t="s">
        <v>136</v>
      </c>
      <c r="Y228" t="s">
        <v>288</v>
      </c>
      <c r="AA228" t="s">
        <v>166</v>
      </c>
      <c r="AB228" t="s">
        <v>481</v>
      </c>
      <c r="AC228" t="s">
        <v>527</v>
      </c>
      <c r="AD228" t="s">
        <v>160</v>
      </c>
      <c r="AF228" t="s">
        <v>225</v>
      </c>
      <c r="AG228">
        <v>0</v>
      </c>
      <c r="AH228">
        <v>-449.20000000000005</v>
      </c>
      <c r="AI228">
        <v>0</v>
      </c>
      <c r="AJ228">
        <v>0</v>
      </c>
      <c r="AK228">
        <v>-449.20000000000005</v>
      </c>
      <c r="AL228">
        <v>0</v>
      </c>
      <c r="AM228">
        <v>0</v>
      </c>
      <c r="AN228">
        <v>0</v>
      </c>
      <c r="AO228">
        <v>-449.20000000000005</v>
      </c>
      <c r="AP228" t="s">
        <v>0</v>
      </c>
      <c r="AQ228" t="s">
        <v>143</v>
      </c>
      <c r="AR228" t="s">
        <v>188</v>
      </c>
      <c r="AS228" t="s">
        <v>192</v>
      </c>
      <c r="AT228" t="s">
        <v>189</v>
      </c>
      <c r="AU228" t="s">
        <v>199</v>
      </c>
      <c r="AV228" t="s">
        <v>204</v>
      </c>
      <c r="AW228">
        <v>-1.922899629422496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-2.57482977219721</v>
      </c>
      <c r="BD228">
        <v>0</v>
      </c>
      <c r="BE228">
        <v>0</v>
      </c>
      <c r="BF228">
        <v>-453.69772940161977</v>
      </c>
      <c r="BG228">
        <v>-451.77482977219728</v>
      </c>
    </row>
    <row r="229" spans="2:59">
      <c r="B229" t="s">
        <v>145</v>
      </c>
      <c r="C229" t="s">
        <v>206</v>
      </c>
      <c r="D229">
        <v>59</v>
      </c>
      <c r="E229">
        <v>59</v>
      </c>
      <c r="F229" t="s">
        <v>119</v>
      </c>
      <c r="G229" t="s">
        <v>478</v>
      </c>
      <c r="H229" t="s">
        <v>93</v>
      </c>
      <c r="I229" t="s">
        <v>94</v>
      </c>
      <c r="J229" t="s">
        <v>95</v>
      </c>
      <c r="K229" t="s">
        <v>92</v>
      </c>
      <c r="L229" t="s">
        <v>160</v>
      </c>
      <c r="M229" t="s">
        <v>160</v>
      </c>
      <c r="N229" t="s">
        <v>79</v>
      </c>
      <c r="O229" t="s">
        <v>77</v>
      </c>
      <c r="P229" t="s">
        <v>207</v>
      </c>
      <c r="R229" t="s">
        <v>0</v>
      </c>
      <c r="S229" t="s">
        <v>88</v>
      </c>
      <c r="T229" t="s">
        <v>90</v>
      </c>
      <c r="U229" t="s">
        <v>281</v>
      </c>
      <c r="V229" t="s">
        <v>282</v>
      </c>
      <c r="W229" t="s">
        <v>165</v>
      </c>
      <c r="X229" t="s">
        <v>136</v>
      </c>
      <c r="Y229" t="s">
        <v>283</v>
      </c>
      <c r="AA229" t="s">
        <v>166</v>
      </c>
      <c r="AB229" t="s">
        <v>482</v>
      </c>
      <c r="AC229" t="s">
        <v>527</v>
      </c>
      <c r="AD229" t="s">
        <v>160</v>
      </c>
      <c r="AF229" t="s">
        <v>239</v>
      </c>
      <c r="AG229">
        <v>0</v>
      </c>
      <c r="AH229">
        <v>-246.17500000000001</v>
      </c>
      <c r="AI229">
        <v>0</v>
      </c>
      <c r="AJ229">
        <v>0</v>
      </c>
      <c r="AK229">
        <v>-246.17500000000001</v>
      </c>
      <c r="AL229">
        <v>0</v>
      </c>
      <c r="AM229">
        <v>0</v>
      </c>
      <c r="AN229">
        <v>0</v>
      </c>
      <c r="AO229">
        <v>-246.17500000000001</v>
      </c>
      <c r="AP229" t="s">
        <v>0</v>
      </c>
      <c r="AQ229" t="s">
        <v>143</v>
      </c>
      <c r="AR229" t="s">
        <v>188</v>
      </c>
      <c r="AS229" t="s">
        <v>192</v>
      </c>
      <c r="AT229" t="s">
        <v>189</v>
      </c>
      <c r="AU229" t="s">
        <v>199</v>
      </c>
      <c r="AV229" t="s">
        <v>204</v>
      </c>
      <c r="AW229">
        <v>-1.0538063585776556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-1.4110835244226361</v>
      </c>
      <c r="BD229">
        <v>0</v>
      </c>
      <c r="BE229">
        <v>0</v>
      </c>
      <c r="BF229">
        <v>-248.63988988300028</v>
      </c>
      <c r="BG229">
        <v>-247.58608352442263</v>
      </c>
    </row>
    <row r="230" spans="2:59">
      <c r="B230" t="s">
        <v>145</v>
      </c>
      <c r="C230" t="s">
        <v>206</v>
      </c>
      <c r="D230">
        <v>59</v>
      </c>
      <c r="E230">
        <v>59</v>
      </c>
      <c r="F230" t="s">
        <v>119</v>
      </c>
      <c r="G230" t="s">
        <v>478</v>
      </c>
      <c r="H230" t="s">
        <v>93</v>
      </c>
      <c r="I230" t="s">
        <v>94</v>
      </c>
      <c r="J230" t="s">
        <v>95</v>
      </c>
      <c r="K230" t="s">
        <v>92</v>
      </c>
      <c r="L230" t="s">
        <v>160</v>
      </c>
      <c r="M230" t="s">
        <v>160</v>
      </c>
      <c r="N230" t="s">
        <v>79</v>
      </c>
      <c r="O230" t="s">
        <v>77</v>
      </c>
      <c r="P230" t="s">
        <v>207</v>
      </c>
      <c r="R230" t="s">
        <v>0</v>
      </c>
      <c r="S230" t="s">
        <v>99</v>
      </c>
      <c r="T230" t="s">
        <v>99</v>
      </c>
      <c r="U230" t="s">
        <v>483</v>
      </c>
      <c r="V230" t="s">
        <v>282</v>
      </c>
      <c r="W230" t="s">
        <v>165</v>
      </c>
      <c r="X230" t="s">
        <v>137</v>
      </c>
      <c r="Y230" t="s">
        <v>283</v>
      </c>
      <c r="AA230" t="s">
        <v>166</v>
      </c>
      <c r="AB230" t="s">
        <v>484</v>
      </c>
      <c r="AC230" t="s">
        <v>527</v>
      </c>
      <c r="AD230" t="s">
        <v>160</v>
      </c>
      <c r="AF230" t="s">
        <v>240</v>
      </c>
      <c r="AG230">
        <v>0</v>
      </c>
      <c r="AH230">
        <v>-125</v>
      </c>
      <c r="AI230">
        <v>0</v>
      </c>
      <c r="AJ230">
        <v>0</v>
      </c>
      <c r="AK230">
        <v>-125</v>
      </c>
      <c r="AL230">
        <v>0</v>
      </c>
      <c r="AM230">
        <v>0</v>
      </c>
      <c r="AN230">
        <v>0</v>
      </c>
      <c r="AO230">
        <v>-125</v>
      </c>
      <c r="AP230" t="s">
        <v>0</v>
      </c>
      <c r="AQ230" t="s">
        <v>143</v>
      </c>
      <c r="AR230" t="s">
        <v>188</v>
      </c>
      <c r="AS230" t="s">
        <v>192</v>
      </c>
      <c r="AT230" t="s">
        <v>189</v>
      </c>
      <c r="AU230" t="s">
        <v>199</v>
      </c>
      <c r="AV230" t="s">
        <v>204</v>
      </c>
      <c r="AW230">
        <v>-0.53509005716342828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-0.71650427765950842</v>
      </c>
      <c r="BD230">
        <v>0</v>
      </c>
      <c r="BE230">
        <v>0</v>
      </c>
      <c r="BF230">
        <v>-126.25159433482294</v>
      </c>
      <c r="BG230">
        <v>-125.71650427765951</v>
      </c>
    </row>
    <row r="231" spans="2:59">
      <c r="B231" t="s">
        <v>145</v>
      </c>
      <c r="C231" t="s">
        <v>206</v>
      </c>
      <c r="D231">
        <v>11</v>
      </c>
      <c r="E231">
        <v>11</v>
      </c>
      <c r="F231" t="s">
        <v>70</v>
      </c>
      <c r="G231" t="s">
        <v>253</v>
      </c>
      <c r="H231" t="s">
        <v>93</v>
      </c>
      <c r="I231" t="s">
        <v>94</v>
      </c>
      <c r="J231" t="s">
        <v>117</v>
      </c>
      <c r="K231" t="s">
        <v>92</v>
      </c>
      <c r="L231" t="s">
        <v>160</v>
      </c>
      <c r="M231" t="s">
        <v>160</v>
      </c>
      <c r="N231" t="s">
        <v>138</v>
      </c>
      <c r="O231" t="s">
        <v>138</v>
      </c>
      <c r="P231" t="s">
        <v>112</v>
      </c>
      <c r="R231" t="s">
        <v>0</v>
      </c>
      <c r="S231" t="s">
        <v>88</v>
      </c>
      <c r="T231" t="s">
        <v>89</v>
      </c>
      <c r="U231" t="s">
        <v>281</v>
      </c>
      <c r="V231" t="s">
        <v>282</v>
      </c>
      <c r="W231" t="s">
        <v>85</v>
      </c>
      <c r="X231" t="s">
        <v>136</v>
      </c>
      <c r="Y231" t="s">
        <v>283</v>
      </c>
      <c r="AA231" t="s">
        <v>166</v>
      </c>
      <c r="AB231" t="s">
        <v>284</v>
      </c>
      <c r="AC231" t="s">
        <v>241</v>
      </c>
      <c r="AD231" t="s">
        <v>160</v>
      </c>
      <c r="AF231">
        <v>5801633746</v>
      </c>
      <c r="AG231">
        <v>0</v>
      </c>
      <c r="AH231">
        <v>-2523.1198225100561</v>
      </c>
      <c r="AI231">
        <v>0</v>
      </c>
      <c r="AJ231">
        <v>0</v>
      </c>
      <c r="AK231">
        <v>-2523.1198225100561</v>
      </c>
      <c r="AL231">
        <v>0</v>
      </c>
      <c r="AM231">
        <v>0</v>
      </c>
      <c r="AN231">
        <v>0</v>
      </c>
      <c r="AO231">
        <v>-2523.1198225100561</v>
      </c>
      <c r="AP231" t="s">
        <v>0</v>
      </c>
      <c r="AQ231" t="s">
        <v>143</v>
      </c>
      <c r="AR231" t="s">
        <v>188</v>
      </c>
      <c r="AS231" t="s">
        <v>192</v>
      </c>
      <c r="AT231" t="s">
        <v>189</v>
      </c>
      <c r="AU231" t="s">
        <v>198</v>
      </c>
      <c r="AV231" t="s">
        <v>203</v>
      </c>
      <c r="AW231">
        <v>-10.80077064045668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-0.98433081527325994</v>
      </c>
      <c r="BD231">
        <v>0</v>
      </c>
      <c r="BE231">
        <v>0</v>
      </c>
      <c r="BF231">
        <v>-2534.9049239657861</v>
      </c>
      <c r="BG231">
        <v>-2524.1041533253292</v>
      </c>
    </row>
    <row r="232" spans="2:59">
      <c r="B232" t="s">
        <v>145</v>
      </c>
      <c r="C232" t="s">
        <v>206</v>
      </c>
      <c r="D232">
        <v>11</v>
      </c>
      <c r="E232">
        <v>11</v>
      </c>
      <c r="F232" t="s">
        <v>70</v>
      </c>
      <c r="G232" t="s">
        <v>253</v>
      </c>
      <c r="H232" t="s">
        <v>93</v>
      </c>
      <c r="I232" t="s">
        <v>94</v>
      </c>
      <c r="J232" t="s">
        <v>117</v>
      </c>
      <c r="K232" t="s">
        <v>92</v>
      </c>
      <c r="L232" t="s">
        <v>160</v>
      </c>
      <c r="M232" t="s">
        <v>160</v>
      </c>
      <c r="N232" t="s">
        <v>138</v>
      </c>
      <c r="O232" t="s">
        <v>138</v>
      </c>
      <c r="P232" t="s">
        <v>112</v>
      </c>
      <c r="R232" t="s">
        <v>0</v>
      </c>
      <c r="S232" t="s">
        <v>88</v>
      </c>
      <c r="T232" t="s">
        <v>89</v>
      </c>
      <c r="U232" t="s">
        <v>281</v>
      </c>
      <c r="V232" t="s">
        <v>282</v>
      </c>
      <c r="W232" t="s">
        <v>85</v>
      </c>
      <c r="X232" t="s">
        <v>136</v>
      </c>
      <c r="Y232" t="s">
        <v>283</v>
      </c>
      <c r="AA232" t="s">
        <v>166</v>
      </c>
      <c r="AB232" t="s">
        <v>286</v>
      </c>
      <c r="AC232" t="s">
        <v>241</v>
      </c>
      <c r="AD232" t="s">
        <v>160</v>
      </c>
      <c r="AF232">
        <v>5801633749</v>
      </c>
      <c r="AG232">
        <v>0</v>
      </c>
      <c r="AH232">
        <v>-926.86034296287778</v>
      </c>
      <c r="AI232">
        <v>0</v>
      </c>
      <c r="AJ232">
        <v>0</v>
      </c>
      <c r="AK232">
        <v>-926.86034296287778</v>
      </c>
      <c r="AL232">
        <v>0</v>
      </c>
      <c r="AM232">
        <v>0</v>
      </c>
      <c r="AN232">
        <v>0</v>
      </c>
      <c r="AO232">
        <v>-926.86034296287778</v>
      </c>
      <c r="AP232" t="s">
        <v>0</v>
      </c>
      <c r="AQ232" t="s">
        <v>143</v>
      </c>
      <c r="AR232" t="s">
        <v>188</v>
      </c>
      <c r="AS232" t="s">
        <v>192</v>
      </c>
      <c r="AT232" t="s">
        <v>189</v>
      </c>
      <c r="AU232" t="s">
        <v>198</v>
      </c>
      <c r="AV232" t="s">
        <v>203</v>
      </c>
      <c r="AW232">
        <v>-3.9676300311881678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-0.36159091173303426</v>
      </c>
      <c r="BD232">
        <v>0</v>
      </c>
      <c r="BE232">
        <v>0</v>
      </c>
      <c r="BF232">
        <v>-931.18956390579899</v>
      </c>
      <c r="BG232">
        <v>-927.22193387461084</v>
      </c>
    </row>
    <row r="233" spans="2:59">
      <c r="B233" t="s">
        <v>145</v>
      </c>
      <c r="C233" t="s">
        <v>206</v>
      </c>
      <c r="D233">
        <v>11</v>
      </c>
      <c r="E233">
        <v>11</v>
      </c>
      <c r="F233" t="s">
        <v>70</v>
      </c>
      <c r="G233" t="s">
        <v>253</v>
      </c>
      <c r="H233" t="s">
        <v>93</v>
      </c>
      <c r="I233" t="s">
        <v>94</v>
      </c>
      <c r="J233" t="s">
        <v>117</v>
      </c>
      <c r="K233" t="s">
        <v>92</v>
      </c>
      <c r="L233" t="s">
        <v>160</v>
      </c>
      <c r="M233" t="s">
        <v>160</v>
      </c>
      <c r="N233" t="s">
        <v>138</v>
      </c>
      <c r="O233" t="s">
        <v>138</v>
      </c>
      <c r="P233" t="s">
        <v>112</v>
      </c>
      <c r="R233" t="s">
        <v>0</v>
      </c>
      <c r="S233" t="s">
        <v>88</v>
      </c>
      <c r="T233" t="s">
        <v>89</v>
      </c>
      <c r="U233" t="s">
        <v>281</v>
      </c>
      <c r="V233" t="s">
        <v>282</v>
      </c>
      <c r="W233" t="s">
        <v>85</v>
      </c>
      <c r="X233" t="s">
        <v>136</v>
      </c>
      <c r="Y233" t="s">
        <v>288</v>
      </c>
      <c r="AA233" t="s">
        <v>166</v>
      </c>
      <c r="AB233" t="s">
        <v>289</v>
      </c>
      <c r="AC233" t="s">
        <v>241</v>
      </c>
      <c r="AD233" t="s">
        <v>160</v>
      </c>
      <c r="AF233">
        <v>5802920844</v>
      </c>
      <c r="AG233">
        <v>0</v>
      </c>
      <c r="AH233">
        <v>-29120.393641063543</v>
      </c>
      <c r="AI233">
        <v>0</v>
      </c>
      <c r="AJ233">
        <v>0</v>
      </c>
      <c r="AK233">
        <v>-29120.393641063543</v>
      </c>
      <c r="AL233">
        <v>0</v>
      </c>
      <c r="AM233">
        <v>0</v>
      </c>
      <c r="AN233">
        <v>0</v>
      </c>
      <c r="AO233">
        <v>-29120.393641063543</v>
      </c>
      <c r="AP233" t="s">
        <v>0</v>
      </c>
      <c r="AQ233" t="s">
        <v>143</v>
      </c>
      <c r="AR233" t="s">
        <v>188</v>
      </c>
      <c r="AS233" t="s">
        <v>192</v>
      </c>
      <c r="AT233" t="s">
        <v>189</v>
      </c>
      <c r="AU233" t="s">
        <v>198</v>
      </c>
      <c r="AV233" t="s">
        <v>203</v>
      </c>
      <c r="AW233">
        <v>-124.65626478414579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-11.36057850208265</v>
      </c>
      <c r="BD233">
        <v>0</v>
      </c>
      <c r="BE233">
        <v>0</v>
      </c>
      <c r="BF233">
        <v>-29256.41048434977</v>
      </c>
      <c r="BG233">
        <v>-29131.754219565624</v>
      </c>
    </row>
    <row r="234" spans="2:59">
      <c r="B234" t="s">
        <v>145</v>
      </c>
      <c r="C234" t="s">
        <v>206</v>
      </c>
      <c r="D234">
        <v>11</v>
      </c>
      <c r="E234">
        <v>11</v>
      </c>
      <c r="F234" t="s">
        <v>70</v>
      </c>
      <c r="G234" t="s">
        <v>253</v>
      </c>
      <c r="H234" t="s">
        <v>93</v>
      </c>
      <c r="I234" t="s">
        <v>94</v>
      </c>
      <c r="J234" t="s">
        <v>117</v>
      </c>
      <c r="K234" t="s">
        <v>92</v>
      </c>
      <c r="L234" t="s">
        <v>160</v>
      </c>
      <c r="M234" t="s">
        <v>160</v>
      </c>
      <c r="N234" t="s">
        <v>138</v>
      </c>
      <c r="O234" t="s">
        <v>138</v>
      </c>
      <c r="P234" t="s">
        <v>112</v>
      </c>
      <c r="R234" t="s">
        <v>0</v>
      </c>
      <c r="S234" t="s">
        <v>88</v>
      </c>
      <c r="T234" t="s">
        <v>89</v>
      </c>
      <c r="U234" t="s">
        <v>281</v>
      </c>
      <c r="V234" t="s">
        <v>282</v>
      </c>
      <c r="W234" t="s">
        <v>85</v>
      </c>
      <c r="X234" t="s">
        <v>136</v>
      </c>
      <c r="Y234" t="s">
        <v>288</v>
      </c>
      <c r="AA234" t="s">
        <v>166</v>
      </c>
      <c r="AB234" t="s">
        <v>291</v>
      </c>
      <c r="AC234" t="s">
        <v>241</v>
      </c>
      <c r="AD234" t="s">
        <v>160</v>
      </c>
      <c r="AF234">
        <v>5803002873</v>
      </c>
      <c r="AG234">
        <v>0</v>
      </c>
      <c r="AH234">
        <v>-1485.6513025534207</v>
      </c>
      <c r="AI234">
        <v>0</v>
      </c>
      <c r="AJ234">
        <v>0</v>
      </c>
      <c r="AK234">
        <v>-1485.6513025534207</v>
      </c>
      <c r="AL234">
        <v>0</v>
      </c>
      <c r="AM234">
        <v>0</v>
      </c>
      <c r="AN234">
        <v>0</v>
      </c>
      <c r="AO234">
        <v>-1485.6513025534207</v>
      </c>
      <c r="AP234" t="s">
        <v>0</v>
      </c>
      <c r="AQ234" t="s">
        <v>143</v>
      </c>
      <c r="AR234" t="s">
        <v>188</v>
      </c>
      <c r="AS234" t="s">
        <v>192</v>
      </c>
      <c r="AT234" t="s">
        <v>189</v>
      </c>
      <c r="AU234" t="s">
        <v>198</v>
      </c>
      <c r="AV234" t="s">
        <v>203</v>
      </c>
      <c r="AW234">
        <v>-6.3596579232658526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-0.57958894572013964</v>
      </c>
      <c r="BD234">
        <v>0</v>
      </c>
      <c r="BE234">
        <v>0</v>
      </c>
      <c r="BF234">
        <v>-1492.5905494224066</v>
      </c>
      <c r="BG234">
        <v>-1486.2308914991409</v>
      </c>
    </row>
    <row r="235" spans="2:59">
      <c r="B235" t="s">
        <v>145</v>
      </c>
      <c r="C235" t="s">
        <v>206</v>
      </c>
      <c r="D235">
        <v>11</v>
      </c>
      <c r="E235">
        <v>11</v>
      </c>
      <c r="F235" t="s">
        <v>70</v>
      </c>
      <c r="G235" t="s">
        <v>253</v>
      </c>
      <c r="H235" t="s">
        <v>93</v>
      </c>
      <c r="I235" t="s">
        <v>94</v>
      </c>
      <c r="J235" t="s">
        <v>117</v>
      </c>
      <c r="K235" t="s">
        <v>92</v>
      </c>
      <c r="L235" t="s">
        <v>160</v>
      </c>
      <c r="M235" t="s">
        <v>160</v>
      </c>
      <c r="N235" t="s">
        <v>138</v>
      </c>
      <c r="O235" t="s">
        <v>138</v>
      </c>
      <c r="P235" t="s">
        <v>112</v>
      </c>
      <c r="R235" t="s">
        <v>0</v>
      </c>
      <c r="S235" t="s">
        <v>88</v>
      </c>
      <c r="T235" t="s">
        <v>90</v>
      </c>
      <c r="U235" t="s">
        <v>281</v>
      </c>
      <c r="V235" t="s">
        <v>282</v>
      </c>
      <c r="W235" t="s">
        <v>85</v>
      </c>
      <c r="X235" t="s">
        <v>136</v>
      </c>
      <c r="Y235" t="s">
        <v>283</v>
      </c>
      <c r="AA235" t="s">
        <v>166</v>
      </c>
      <c r="AB235" t="s">
        <v>293</v>
      </c>
      <c r="AC235" t="s">
        <v>241</v>
      </c>
      <c r="AD235" t="s">
        <v>160</v>
      </c>
      <c r="AF235">
        <v>504246339</v>
      </c>
      <c r="AG235">
        <v>0</v>
      </c>
      <c r="AH235">
        <v>-3538.6088437439835</v>
      </c>
      <c r="AI235">
        <v>0</v>
      </c>
      <c r="AJ235">
        <v>0</v>
      </c>
      <c r="AK235">
        <v>-3538.6088437439835</v>
      </c>
      <c r="AL235">
        <v>0</v>
      </c>
      <c r="AM235">
        <v>0</v>
      </c>
      <c r="AN235">
        <v>0</v>
      </c>
      <c r="AO235">
        <v>-3538.6088437439835</v>
      </c>
      <c r="AP235" t="s">
        <v>0</v>
      </c>
      <c r="AQ235" t="s">
        <v>143</v>
      </c>
      <c r="AR235" t="s">
        <v>188</v>
      </c>
      <c r="AS235" t="s">
        <v>192</v>
      </c>
      <c r="AT235" t="s">
        <v>189</v>
      </c>
      <c r="AU235" t="s">
        <v>198</v>
      </c>
      <c r="AV235" t="s">
        <v>203</v>
      </c>
      <c r="AW235">
        <v>-15.147795267823847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-1.3804979442595617</v>
      </c>
      <c r="BD235">
        <v>0</v>
      </c>
      <c r="BE235">
        <v>0</v>
      </c>
      <c r="BF235">
        <v>-3555.137136956067</v>
      </c>
      <c r="BG235">
        <v>-3539.9893416882433</v>
      </c>
    </row>
    <row r="236" spans="2:59">
      <c r="B236" t="s">
        <v>145</v>
      </c>
      <c r="C236" t="s">
        <v>206</v>
      </c>
      <c r="D236">
        <v>11</v>
      </c>
      <c r="E236">
        <v>11</v>
      </c>
      <c r="F236" t="s">
        <v>70</v>
      </c>
      <c r="G236" t="s">
        <v>253</v>
      </c>
      <c r="H236" t="s">
        <v>93</v>
      </c>
      <c r="I236" t="s">
        <v>94</v>
      </c>
      <c r="J236" t="s">
        <v>117</v>
      </c>
      <c r="K236" t="s">
        <v>92</v>
      </c>
      <c r="L236" t="s">
        <v>160</v>
      </c>
      <c r="M236" t="s">
        <v>160</v>
      </c>
      <c r="N236" t="s">
        <v>138</v>
      </c>
      <c r="O236" t="s">
        <v>138</v>
      </c>
      <c r="P236" t="s">
        <v>112</v>
      </c>
      <c r="R236" t="s">
        <v>0</v>
      </c>
      <c r="S236" t="s">
        <v>88</v>
      </c>
      <c r="T236" t="s">
        <v>90</v>
      </c>
      <c r="U236" t="s">
        <v>281</v>
      </c>
      <c r="V236" t="s">
        <v>282</v>
      </c>
      <c r="W236" t="s">
        <v>85</v>
      </c>
      <c r="X236" t="s">
        <v>136</v>
      </c>
      <c r="Y236" t="s">
        <v>283</v>
      </c>
      <c r="AA236" t="s">
        <v>166</v>
      </c>
      <c r="AB236" t="s">
        <v>295</v>
      </c>
      <c r="AC236" t="s">
        <v>241</v>
      </c>
      <c r="AD236" t="s">
        <v>160</v>
      </c>
      <c r="AF236">
        <v>504252202</v>
      </c>
      <c r="AG236">
        <v>0</v>
      </c>
      <c r="AH236">
        <v>-6644.0497064877636</v>
      </c>
      <c r="AI236">
        <v>0</v>
      </c>
      <c r="AJ236">
        <v>0</v>
      </c>
      <c r="AK236">
        <v>-6644.0497064877636</v>
      </c>
      <c r="AL236">
        <v>0</v>
      </c>
      <c r="AM236">
        <v>0</v>
      </c>
      <c r="AN236">
        <v>0</v>
      </c>
      <c r="AO236">
        <v>-6644.0497064877636</v>
      </c>
      <c r="AP236" t="s">
        <v>0</v>
      </c>
      <c r="AQ236" t="s">
        <v>143</v>
      </c>
      <c r="AR236" t="s">
        <v>188</v>
      </c>
      <c r="AS236" t="s">
        <v>192</v>
      </c>
      <c r="AT236" t="s">
        <v>189</v>
      </c>
      <c r="AU236" t="s">
        <v>198</v>
      </c>
      <c r="AV236" t="s">
        <v>203</v>
      </c>
      <c r="AW236">
        <v>-28.441319497929573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-2.592006454056186</v>
      </c>
      <c r="BD236">
        <v>0</v>
      </c>
      <c r="BE236">
        <v>0</v>
      </c>
      <c r="BF236">
        <v>-6675.0830324397493</v>
      </c>
      <c r="BG236">
        <v>-6646.6417129418196</v>
      </c>
    </row>
    <row r="237" spans="2:59">
      <c r="B237" t="s">
        <v>145</v>
      </c>
      <c r="C237" t="s">
        <v>206</v>
      </c>
      <c r="D237">
        <v>11</v>
      </c>
      <c r="E237">
        <v>11</v>
      </c>
      <c r="F237" t="s">
        <v>70</v>
      </c>
      <c r="G237" t="s">
        <v>253</v>
      </c>
      <c r="H237" t="s">
        <v>93</v>
      </c>
      <c r="I237" t="s">
        <v>94</v>
      </c>
      <c r="J237" t="s">
        <v>117</v>
      </c>
      <c r="K237" t="s">
        <v>92</v>
      </c>
      <c r="L237" t="s">
        <v>160</v>
      </c>
      <c r="M237" t="s">
        <v>160</v>
      </c>
      <c r="N237" t="s">
        <v>138</v>
      </c>
      <c r="O237" t="s">
        <v>138</v>
      </c>
      <c r="P237" t="s">
        <v>112</v>
      </c>
      <c r="R237" t="s">
        <v>0</v>
      </c>
      <c r="S237" t="s">
        <v>88</v>
      </c>
      <c r="T237" t="s">
        <v>90</v>
      </c>
      <c r="U237" t="s">
        <v>281</v>
      </c>
      <c r="V237" t="s">
        <v>282</v>
      </c>
      <c r="W237" t="s">
        <v>85</v>
      </c>
      <c r="X237" t="s">
        <v>136</v>
      </c>
      <c r="Y237" t="s">
        <v>283</v>
      </c>
      <c r="AA237" t="s">
        <v>166</v>
      </c>
      <c r="AB237" t="s">
        <v>297</v>
      </c>
      <c r="AC237" t="s">
        <v>241</v>
      </c>
      <c r="AD237" t="s">
        <v>160</v>
      </c>
      <c r="AF237">
        <v>504252217</v>
      </c>
      <c r="AG237">
        <v>0</v>
      </c>
      <c r="AH237">
        <v>-487.5029557967859</v>
      </c>
      <c r="AI237">
        <v>0</v>
      </c>
      <c r="AJ237">
        <v>0</v>
      </c>
      <c r="AK237">
        <v>-487.5029557967859</v>
      </c>
      <c r="AL237">
        <v>0</v>
      </c>
      <c r="AM237">
        <v>0</v>
      </c>
      <c r="AN237">
        <v>0</v>
      </c>
      <c r="AO237">
        <v>-487.5029557967859</v>
      </c>
      <c r="AP237" t="s">
        <v>0</v>
      </c>
      <c r="AQ237" t="s">
        <v>143</v>
      </c>
      <c r="AR237" t="s">
        <v>188</v>
      </c>
      <c r="AS237" t="s">
        <v>192</v>
      </c>
      <c r="AT237" t="s">
        <v>189</v>
      </c>
      <c r="AU237" t="s">
        <v>198</v>
      </c>
      <c r="AV237" t="s">
        <v>203</v>
      </c>
      <c r="AW237">
        <v>-2.0868638758771394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-0.19018683839208025</v>
      </c>
      <c r="BD237">
        <v>0</v>
      </c>
      <c r="BE237">
        <v>0</v>
      </c>
      <c r="BF237">
        <v>-489.78000651105515</v>
      </c>
      <c r="BG237">
        <v>-487.69314263517799</v>
      </c>
    </row>
    <row r="238" spans="2:59">
      <c r="B238" t="s">
        <v>145</v>
      </c>
      <c r="C238" t="s">
        <v>206</v>
      </c>
      <c r="D238">
        <v>11</v>
      </c>
      <c r="E238">
        <v>11</v>
      </c>
      <c r="F238" t="s">
        <v>70</v>
      </c>
      <c r="G238" t="s">
        <v>253</v>
      </c>
      <c r="H238" t="s">
        <v>93</v>
      </c>
      <c r="I238" t="s">
        <v>94</v>
      </c>
      <c r="J238" t="s">
        <v>117</v>
      </c>
      <c r="K238" t="s">
        <v>92</v>
      </c>
      <c r="L238" t="s">
        <v>160</v>
      </c>
      <c r="M238" t="s">
        <v>160</v>
      </c>
      <c r="N238" t="s">
        <v>138</v>
      </c>
      <c r="O238" t="s">
        <v>138</v>
      </c>
      <c r="P238" t="s">
        <v>112</v>
      </c>
      <c r="R238" t="s">
        <v>0</v>
      </c>
      <c r="S238" t="s">
        <v>88</v>
      </c>
      <c r="T238" t="s">
        <v>90</v>
      </c>
      <c r="U238" t="s">
        <v>281</v>
      </c>
      <c r="V238" t="s">
        <v>282</v>
      </c>
      <c r="W238" t="s">
        <v>85</v>
      </c>
      <c r="X238" t="s">
        <v>136</v>
      </c>
      <c r="Y238" t="s">
        <v>283</v>
      </c>
      <c r="AA238" t="s">
        <v>166</v>
      </c>
      <c r="AB238" t="s">
        <v>299</v>
      </c>
      <c r="AC238" t="s">
        <v>241</v>
      </c>
      <c r="AD238" t="s">
        <v>160</v>
      </c>
      <c r="AF238">
        <v>5802234269</v>
      </c>
      <c r="AG238">
        <v>0</v>
      </c>
      <c r="AH238">
        <v>-11113.330740415789</v>
      </c>
      <c r="AI238">
        <v>0</v>
      </c>
      <c r="AJ238">
        <v>0</v>
      </c>
      <c r="AK238">
        <v>-11113.330740415789</v>
      </c>
      <c r="AL238">
        <v>0</v>
      </c>
      <c r="AM238">
        <v>0</v>
      </c>
      <c r="AN238">
        <v>0</v>
      </c>
      <c r="AO238">
        <v>-11113.330740415789</v>
      </c>
      <c r="AP238" t="s">
        <v>0</v>
      </c>
      <c r="AQ238" t="s">
        <v>143</v>
      </c>
      <c r="AR238" t="s">
        <v>188</v>
      </c>
      <c r="AS238" t="s">
        <v>192</v>
      </c>
      <c r="AT238" t="s">
        <v>189</v>
      </c>
      <c r="AU238" t="s">
        <v>198</v>
      </c>
      <c r="AV238" t="s">
        <v>203</v>
      </c>
      <c r="AW238">
        <v>-47.573062249321353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-4.3355824049736569</v>
      </c>
      <c r="BD238">
        <v>0</v>
      </c>
      <c r="BE238">
        <v>0</v>
      </c>
      <c r="BF238">
        <v>-11165.239385070085</v>
      </c>
      <c r="BG238">
        <v>-11117.666322820764</v>
      </c>
    </row>
    <row r="239" spans="2:59">
      <c r="B239" t="s">
        <v>145</v>
      </c>
      <c r="C239" t="s">
        <v>206</v>
      </c>
      <c r="D239">
        <v>11</v>
      </c>
      <c r="E239">
        <v>11</v>
      </c>
      <c r="F239" t="s">
        <v>70</v>
      </c>
      <c r="G239" t="s">
        <v>253</v>
      </c>
      <c r="H239" t="s">
        <v>93</v>
      </c>
      <c r="I239" t="s">
        <v>94</v>
      </c>
      <c r="J239" t="s">
        <v>117</v>
      </c>
      <c r="K239" t="s">
        <v>92</v>
      </c>
      <c r="L239" t="s">
        <v>160</v>
      </c>
      <c r="M239" t="s">
        <v>160</v>
      </c>
      <c r="N239" t="s">
        <v>138</v>
      </c>
      <c r="O239" t="s">
        <v>138</v>
      </c>
      <c r="P239" t="s">
        <v>112</v>
      </c>
      <c r="R239" t="s">
        <v>0</v>
      </c>
      <c r="S239" t="s">
        <v>88</v>
      </c>
      <c r="T239" t="s">
        <v>90</v>
      </c>
      <c r="U239" t="s">
        <v>281</v>
      </c>
      <c r="V239" t="s">
        <v>282</v>
      </c>
      <c r="W239" t="s">
        <v>85</v>
      </c>
      <c r="X239" t="s">
        <v>136</v>
      </c>
      <c r="Y239" t="s">
        <v>283</v>
      </c>
      <c r="AA239" t="s">
        <v>166</v>
      </c>
      <c r="AB239" t="s">
        <v>301</v>
      </c>
      <c r="AC239" t="s">
        <v>241</v>
      </c>
      <c r="AD239" t="s">
        <v>160</v>
      </c>
      <c r="AF239">
        <v>5802370244</v>
      </c>
      <c r="AG239">
        <v>0</v>
      </c>
      <c r="AH239">
        <v>-245.14700162681888</v>
      </c>
      <c r="AI239">
        <v>0</v>
      </c>
      <c r="AJ239">
        <v>0</v>
      </c>
      <c r="AK239">
        <v>-245.14700162681888</v>
      </c>
      <c r="AL239">
        <v>0</v>
      </c>
      <c r="AM239">
        <v>0</v>
      </c>
      <c r="AN239">
        <v>0</v>
      </c>
      <c r="AO239">
        <v>-245.14700162681888</v>
      </c>
      <c r="AP239" t="s">
        <v>0</v>
      </c>
      <c r="AQ239" t="s">
        <v>143</v>
      </c>
      <c r="AR239" t="s">
        <v>188</v>
      </c>
      <c r="AS239" t="s">
        <v>192</v>
      </c>
      <c r="AT239" t="s">
        <v>189</v>
      </c>
      <c r="AU239" t="s">
        <v>198</v>
      </c>
      <c r="AV239" t="s">
        <v>203</v>
      </c>
      <c r="AW239">
        <v>-1.0494057849115004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-9.5637847168536544E-2</v>
      </c>
      <c r="BD239">
        <v>0</v>
      </c>
      <c r="BE239">
        <v>0</v>
      </c>
      <c r="BF239">
        <v>-246.29204525889892</v>
      </c>
      <c r="BG239">
        <v>-245.24263947398742</v>
      </c>
    </row>
    <row r="240" spans="2:59">
      <c r="B240" t="s">
        <v>145</v>
      </c>
      <c r="C240" t="s">
        <v>206</v>
      </c>
      <c r="D240">
        <v>11</v>
      </c>
      <c r="E240">
        <v>11</v>
      </c>
      <c r="F240" t="s">
        <v>70</v>
      </c>
      <c r="G240" t="s">
        <v>253</v>
      </c>
      <c r="H240" t="s">
        <v>93</v>
      </c>
      <c r="I240" t="s">
        <v>94</v>
      </c>
      <c r="J240" t="s">
        <v>117</v>
      </c>
      <c r="K240" t="s">
        <v>92</v>
      </c>
      <c r="L240" t="s">
        <v>160</v>
      </c>
      <c r="M240" t="s">
        <v>160</v>
      </c>
      <c r="N240" t="s">
        <v>138</v>
      </c>
      <c r="O240" t="s">
        <v>138</v>
      </c>
      <c r="P240" t="s">
        <v>112</v>
      </c>
      <c r="R240" t="s">
        <v>0</v>
      </c>
      <c r="S240" t="s">
        <v>88</v>
      </c>
      <c r="T240" t="s">
        <v>90</v>
      </c>
      <c r="U240" t="s">
        <v>281</v>
      </c>
      <c r="V240" t="s">
        <v>282</v>
      </c>
      <c r="W240" t="s">
        <v>85</v>
      </c>
      <c r="X240" t="s">
        <v>136</v>
      </c>
      <c r="Y240" t="s">
        <v>288</v>
      </c>
      <c r="AA240" t="s">
        <v>166</v>
      </c>
      <c r="AB240" t="s">
        <v>303</v>
      </c>
      <c r="AC240" t="s">
        <v>241</v>
      </c>
      <c r="AD240" t="s">
        <v>160</v>
      </c>
      <c r="AF240">
        <v>5802815644</v>
      </c>
      <c r="AG240">
        <v>0</v>
      </c>
      <c r="AH240">
        <v>-7234.2916360319059</v>
      </c>
      <c r="AI240">
        <v>0</v>
      </c>
      <c r="AJ240">
        <v>0</v>
      </c>
      <c r="AK240">
        <v>-7234.2916360319059</v>
      </c>
      <c r="AL240">
        <v>0</v>
      </c>
      <c r="AM240">
        <v>0</v>
      </c>
      <c r="AN240">
        <v>0</v>
      </c>
      <c r="AO240">
        <v>-7234.2916360319059</v>
      </c>
      <c r="AP240" t="s">
        <v>0</v>
      </c>
      <c r="AQ240" t="s">
        <v>143</v>
      </c>
      <c r="AR240" t="s">
        <v>188</v>
      </c>
      <c r="AS240" t="s">
        <v>192</v>
      </c>
      <c r="AT240" t="s">
        <v>189</v>
      </c>
      <c r="AU240" t="s">
        <v>198</v>
      </c>
      <c r="AV240" t="s">
        <v>203</v>
      </c>
      <c r="AW240">
        <v>-30.967980200489791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-2.8222742814234421</v>
      </c>
      <c r="BD240">
        <v>0</v>
      </c>
      <c r="BE240">
        <v>0</v>
      </c>
      <c r="BF240">
        <v>-7268.0818905138185</v>
      </c>
      <c r="BG240">
        <v>-7237.1139103133291</v>
      </c>
    </row>
    <row r="241" spans="2:59">
      <c r="B241" t="s">
        <v>145</v>
      </c>
      <c r="C241" t="s">
        <v>206</v>
      </c>
      <c r="D241">
        <v>11</v>
      </c>
      <c r="E241">
        <v>11</v>
      </c>
      <c r="F241" t="s">
        <v>70</v>
      </c>
      <c r="G241" t="s">
        <v>253</v>
      </c>
      <c r="H241" t="s">
        <v>93</v>
      </c>
      <c r="I241" t="s">
        <v>94</v>
      </c>
      <c r="J241" t="s">
        <v>117</v>
      </c>
      <c r="K241" t="s">
        <v>92</v>
      </c>
      <c r="L241" t="s">
        <v>160</v>
      </c>
      <c r="M241" t="s">
        <v>160</v>
      </c>
      <c r="N241" t="s">
        <v>138</v>
      </c>
      <c r="O241" t="s">
        <v>138</v>
      </c>
      <c r="P241" t="s">
        <v>112</v>
      </c>
      <c r="R241" t="s">
        <v>0</v>
      </c>
      <c r="S241" t="s">
        <v>88</v>
      </c>
      <c r="T241" t="s">
        <v>90</v>
      </c>
      <c r="U241" t="s">
        <v>281</v>
      </c>
      <c r="V241" t="s">
        <v>282</v>
      </c>
      <c r="W241" t="s">
        <v>85</v>
      </c>
      <c r="X241" t="s">
        <v>136</v>
      </c>
      <c r="Y241" t="s">
        <v>305</v>
      </c>
      <c r="AA241" t="s">
        <v>166</v>
      </c>
      <c r="AB241" t="s">
        <v>306</v>
      </c>
      <c r="AC241" t="s">
        <v>241</v>
      </c>
      <c r="AD241" t="s">
        <v>160</v>
      </c>
      <c r="AF241">
        <v>5802815650</v>
      </c>
      <c r="AG241">
        <v>0</v>
      </c>
      <c r="AH241">
        <v>-30010.427663415183</v>
      </c>
      <c r="AI241">
        <v>0</v>
      </c>
      <c r="AJ241">
        <v>0</v>
      </c>
      <c r="AK241">
        <v>-30010.427663415183</v>
      </c>
      <c r="AL241">
        <v>0</v>
      </c>
      <c r="AM241">
        <v>0</v>
      </c>
      <c r="AN241">
        <v>0</v>
      </c>
      <c r="AO241">
        <v>-30010.427663415183</v>
      </c>
      <c r="AP241" t="s">
        <v>0</v>
      </c>
      <c r="AQ241" t="s">
        <v>143</v>
      </c>
      <c r="AR241" t="s">
        <v>188</v>
      </c>
      <c r="AS241" t="s">
        <v>192</v>
      </c>
      <c r="AT241" t="s">
        <v>189</v>
      </c>
      <c r="AU241" t="s">
        <v>198</v>
      </c>
      <c r="AV241" t="s">
        <v>203</v>
      </c>
      <c r="AW241">
        <v>-128.46625163132609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-11.707802564541474</v>
      </c>
      <c r="BD241">
        <v>0</v>
      </c>
      <c r="BE241">
        <v>0</v>
      </c>
      <c r="BF241">
        <v>-30150.601717611051</v>
      </c>
      <c r="BG241">
        <v>-30022.135465979725</v>
      </c>
    </row>
    <row r="242" spans="2:59">
      <c r="B242" t="s">
        <v>145</v>
      </c>
      <c r="C242" t="s">
        <v>206</v>
      </c>
      <c r="D242">
        <v>11</v>
      </c>
      <c r="E242">
        <v>11</v>
      </c>
      <c r="F242" t="s">
        <v>70</v>
      </c>
      <c r="G242" t="s">
        <v>253</v>
      </c>
      <c r="H242" t="s">
        <v>93</v>
      </c>
      <c r="I242" t="s">
        <v>94</v>
      </c>
      <c r="J242" t="s">
        <v>117</v>
      </c>
      <c r="K242" t="s">
        <v>92</v>
      </c>
      <c r="L242" t="s">
        <v>160</v>
      </c>
      <c r="M242" t="s">
        <v>160</v>
      </c>
      <c r="N242" t="s">
        <v>138</v>
      </c>
      <c r="O242" t="s">
        <v>138</v>
      </c>
      <c r="P242" t="s">
        <v>112</v>
      </c>
      <c r="R242" t="s">
        <v>0</v>
      </c>
      <c r="S242" t="s">
        <v>88</v>
      </c>
      <c r="T242" t="s">
        <v>90</v>
      </c>
      <c r="U242" t="s">
        <v>281</v>
      </c>
      <c r="V242" t="s">
        <v>282</v>
      </c>
      <c r="W242" t="s">
        <v>85</v>
      </c>
      <c r="X242" t="s">
        <v>136</v>
      </c>
      <c r="Y242" t="s">
        <v>288</v>
      </c>
      <c r="AA242" t="s">
        <v>166</v>
      </c>
      <c r="AB242" t="s">
        <v>291</v>
      </c>
      <c r="AC242" t="s">
        <v>241</v>
      </c>
      <c r="AD242" t="s">
        <v>160</v>
      </c>
      <c r="AF242">
        <v>5803002872</v>
      </c>
      <c r="AG242">
        <v>0</v>
      </c>
      <c r="AH242">
        <v>-56670.61634339187</v>
      </c>
      <c r="AI242">
        <v>0</v>
      </c>
      <c r="AJ242">
        <v>0</v>
      </c>
      <c r="AK242">
        <v>-56670.61634339187</v>
      </c>
      <c r="AL242">
        <v>0</v>
      </c>
      <c r="AM242">
        <v>0</v>
      </c>
      <c r="AN242">
        <v>0</v>
      </c>
      <c r="AO242">
        <v>-56670.61634339187</v>
      </c>
      <c r="AP242" t="s">
        <v>0</v>
      </c>
      <c r="AQ242" t="s">
        <v>143</v>
      </c>
      <c r="AR242" t="s">
        <v>188</v>
      </c>
      <c r="AS242" t="s">
        <v>192</v>
      </c>
      <c r="AT242" t="s">
        <v>189</v>
      </c>
      <c r="AU242" t="s">
        <v>198</v>
      </c>
      <c r="AV242" t="s">
        <v>203</v>
      </c>
      <c r="AW242">
        <v>-242.59106670937814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-22.108594879110907</v>
      </c>
      <c r="BD242">
        <v>0</v>
      </c>
      <c r="BE242">
        <v>0</v>
      </c>
      <c r="BF242">
        <v>-56935.316004980356</v>
      </c>
      <c r="BG242">
        <v>-56692.724938270978</v>
      </c>
    </row>
    <row r="243" spans="2:59">
      <c r="B243" t="s">
        <v>145</v>
      </c>
      <c r="C243" t="s">
        <v>206</v>
      </c>
      <c r="D243">
        <v>111</v>
      </c>
      <c r="E243">
        <v>111</v>
      </c>
      <c r="F243" t="s">
        <v>64</v>
      </c>
      <c r="G243" t="s">
        <v>309</v>
      </c>
      <c r="H243" t="s">
        <v>93</v>
      </c>
      <c r="I243" t="s">
        <v>94</v>
      </c>
      <c r="J243" t="s">
        <v>95</v>
      </c>
      <c r="K243" t="s">
        <v>92</v>
      </c>
      <c r="L243" t="s">
        <v>160</v>
      </c>
      <c r="M243" t="s">
        <v>160</v>
      </c>
      <c r="N243" t="s">
        <v>79</v>
      </c>
      <c r="O243" t="s">
        <v>77</v>
      </c>
      <c r="P243" t="s">
        <v>197</v>
      </c>
      <c r="R243" t="s">
        <v>0</v>
      </c>
      <c r="S243" t="s">
        <v>88</v>
      </c>
      <c r="T243" t="s">
        <v>90</v>
      </c>
      <c r="U243" t="s">
        <v>281</v>
      </c>
      <c r="V243" t="s">
        <v>321</v>
      </c>
      <c r="W243" t="s">
        <v>85</v>
      </c>
      <c r="X243" t="s">
        <v>136</v>
      </c>
      <c r="Y243" t="s">
        <v>283</v>
      </c>
      <c r="AA243" t="s">
        <v>166</v>
      </c>
      <c r="AB243" t="s">
        <v>331</v>
      </c>
      <c r="AC243" t="s">
        <v>241</v>
      </c>
      <c r="AD243" t="s">
        <v>160</v>
      </c>
      <c r="AF243">
        <v>504171356</v>
      </c>
      <c r="AG243">
        <v>0</v>
      </c>
      <c r="AH243">
        <v>-284310</v>
      </c>
      <c r="AI243">
        <v>0</v>
      </c>
      <c r="AJ243">
        <v>0</v>
      </c>
      <c r="AK243">
        <v>-284310</v>
      </c>
      <c r="AL243">
        <v>0</v>
      </c>
      <c r="AM243">
        <v>0</v>
      </c>
      <c r="AN243">
        <v>0</v>
      </c>
      <c r="AO243">
        <v>-284310</v>
      </c>
      <c r="AP243" t="s">
        <v>0</v>
      </c>
      <c r="AQ243" t="s">
        <v>143</v>
      </c>
      <c r="AR243" t="s">
        <v>188</v>
      </c>
      <c r="AS243" t="s">
        <v>192</v>
      </c>
      <c r="AT243" t="s">
        <v>189</v>
      </c>
      <c r="AU243" t="s">
        <v>199</v>
      </c>
      <c r="AV243" t="s">
        <v>199</v>
      </c>
      <c r="AW243">
        <v>-1217.0516332170744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-1587.2320048953852</v>
      </c>
      <c r="BD243">
        <v>0</v>
      </c>
      <c r="BE243">
        <v>0</v>
      </c>
      <c r="BF243">
        <v>-287114.28363811248</v>
      </c>
      <c r="BG243">
        <v>-285897.2320048954</v>
      </c>
    </row>
    <row r="244" spans="2:59">
      <c r="B244" t="s">
        <v>145</v>
      </c>
      <c r="C244" t="s">
        <v>206</v>
      </c>
      <c r="D244">
        <v>51</v>
      </c>
      <c r="E244">
        <v>51</v>
      </c>
      <c r="F244" t="s">
        <v>111</v>
      </c>
      <c r="G244" t="s">
        <v>352</v>
      </c>
      <c r="H244" t="s">
        <v>93</v>
      </c>
      <c r="I244" t="s">
        <v>94</v>
      </c>
      <c r="J244" t="s">
        <v>117</v>
      </c>
      <c r="K244" t="s">
        <v>92</v>
      </c>
      <c r="L244" t="s">
        <v>160</v>
      </c>
      <c r="M244" t="s">
        <v>160</v>
      </c>
      <c r="N244" t="s">
        <v>76</v>
      </c>
      <c r="O244" t="s">
        <v>76</v>
      </c>
      <c r="P244">
        <v>0</v>
      </c>
      <c r="R244" t="s">
        <v>0</v>
      </c>
      <c r="S244" t="s">
        <v>91</v>
      </c>
      <c r="T244" t="s">
        <v>98</v>
      </c>
      <c r="U244" t="s">
        <v>422</v>
      </c>
      <c r="V244" t="s">
        <v>282</v>
      </c>
      <c r="W244" t="s">
        <v>147</v>
      </c>
      <c r="X244" t="s">
        <v>137</v>
      </c>
      <c r="Y244" t="s">
        <v>288</v>
      </c>
      <c r="AA244" t="s">
        <v>166</v>
      </c>
      <c r="AB244" t="s">
        <v>167</v>
      </c>
      <c r="AC244" t="s">
        <v>241</v>
      </c>
      <c r="AD244" t="s">
        <v>160</v>
      </c>
      <c r="AF244" t="s">
        <v>210</v>
      </c>
      <c r="AG244">
        <v>0</v>
      </c>
      <c r="AH244">
        <v>-349999.99999999965</v>
      </c>
      <c r="AI244">
        <v>0</v>
      </c>
      <c r="AJ244">
        <v>0</v>
      </c>
      <c r="AK244">
        <v>-349999.99999999965</v>
      </c>
      <c r="AL244">
        <v>0</v>
      </c>
      <c r="AM244">
        <v>0</v>
      </c>
      <c r="AN244">
        <v>0</v>
      </c>
      <c r="AO244">
        <v>-349999.99999999965</v>
      </c>
      <c r="AP244" t="s">
        <v>0</v>
      </c>
      <c r="AQ244" t="s">
        <v>143</v>
      </c>
      <c r="AR244" t="s">
        <v>188</v>
      </c>
      <c r="AS244" t="s">
        <v>192</v>
      </c>
      <c r="AT244" t="s">
        <v>189</v>
      </c>
      <c r="AU244" t="s">
        <v>198</v>
      </c>
      <c r="AV244" t="s">
        <v>202</v>
      </c>
      <c r="AW244">
        <v>-1498.2521600575976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-1225.909433329412</v>
      </c>
      <c r="BD244">
        <v>0</v>
      </c>
      <c r="BE244">
        <v>0</v>
      </c>
      <c r="BF244">
        <v>-352724.16159338667</v>
      </c>
      <c r="BG244">
        <v>-351225.90943332907</v>
      </c>
    </row>
    <row r="245" spans="2:59">
      <c r="B245" t="s">
        <v>145</v>
      </c>
      <c r="C245" t="s">
        <v>206</v>
      </c>
      <c r="D245">
        <v>111</v>
      </c>
      <c r="E245">
        <v>111</v>
      </c>
      <c r="F245" t="s">
        <v>64</v>
      </c>
      <c r="G245" t="s">
        <v>309</v>
      </c>
      <c r="H245" t="s">
        <v>93</v>
      </c>
      <c r="I245" t="s">
        <v>94</v>
      </c>
      <c r="J245" t="s">
        <v>95</v>
      </c>
      <c r="K245" t="s">
        <v>92</v>
      </c>
      <c r="L245" t="s">
        <v>160</v>
      </c>
      <c r="M245" t="s">
        <v>160</v>
      </c>
      <c r="N245" t="s">
        <v>79</v>
      </c>
      <c r="O245" t="s">
        <v>77</v>
      </c>
      <c r="P245" t="s">
        <v>207</v>
      </c>
      <c r="R245" t="s">
        <v>0</v>
      </c>
      <c r="S245" t="s">
        <v>91</v>
      </c>
      <c r="T245" t="s">
        <v>98</v>
      </c>
      <c r="U245" t="s">
        <v>422</v>
      </c>
      <c r="V245" t="s">
        <v>321</v>
      </c>
      <c r="W245" t="s">
        <v>165</v>
      </c>
      <c r="X245" t="s">
        <v>137</v>
      </c>
      <c r="Y245" t="s">
        <v>288</v>
      </c>
      <c r="AA245" t="s">
        <v>166</v>
      </c>
      <c r="AB245" t="s">
        <v>462</v>
      </c>
      <c r="AC245" t="s">
        <v>241</v>
      </c>
      <c r="AD245" t="s">
        <v>160</v>
      </c>
      <c r="AF245" t="s">
        <v>229</v>
      </c>
      <c r="AG245">
        <v>0</v>
      </c>
      <c r="AH245">
        <v>-133770.86962500005</v>
      </c>
      <c r="AI245">
        <v>0</v>
      </c>
      <c r="AJ245">
        <v>0</v>
      </c>
      <c r="AK245">
        <v>-133770.86962500005</v>
      </c>
      <c r="AL245">
        <v>0</v>
      </c>
      <c r="AM245">
        <v>0</v>
      </c>
      <c r="AN245">
        <v>0</v>
      </c>
      <c r="AO245">
        <v>-133770.86962500005</v>
      </c>
      <c r="AP245" t="s">
        <v>0</v>
      </c>
      <c r="AQ245" t="s">
        <v>143</v>
      </c>
      <c r="AR245" t="s">
        <v>188</v>
      </c>
      <c r="AS245" t="s">
        <v>192</v>
      </c>
      <c r="AT245" t="s">
        <v>189</v>
      </c>
      <c r="AU245" t="s">
        <v>199</v>
      </c>
      <c r="AV245" t="s">
        <v>199</v>
      </c>
      <c r="AW245">
        <v>-572.63569819554232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-746.80948820473429</v>
      </c>
      <c r="BD245">
        <v>0</v>
      </c>
      <c r="BE245">
        <v>0</v>
      </c>
      <c r="BF245">
        <v>-135090.31481140034</v>
      </c>
      <c r="BG245">
        <v>-134517.67911320479</v>
      </c>
    </row>
    <row r="246" spans="2:59">
      <c r="B246" t="s">
        <v>145</v>
      </c>
      <c r="C246" t="s">
        <v>206</v>
      </c>
      <c r="D246">
        <v>111</v>
      </c>
      <c r="E246">
        <v>111</v>
      </c>
      <c r="F246" t="s">
        <v>64</v>
      </c>
      <c r="G246" t="s">
        <v>309</v>
      </c>
      <c r="H246" t="s">
        <v>93</v>
      </c>
      <c r="I246" t="s">
        <v>94</v>
      </c>
      <c r="J246" t="s">
        <v>95</v>
      </c>
      <c r="K246" t="s">
        <v>92</v>
      </c>
      <c r="L246" t="s">
        <v>160</v>
      </c>
      <c r="M246" t="s">
        <v>160</v>
      </c>
      <c r="N246" t="s">
        <v>79</v>
      </c>
      <c r="O246" t="s">
        <v>77</v>
      </c>
      <c r="P246" t="s">
        <v>197</v>
      </c>
      <c r="R246" t="s">
        <v>0</v>
      </c>
      <c r="S246" t="s">
        <v>121</v>
      </c>
      <c r="T246" t="s">
        <v>81</v>
      </c>
      <c r="U246" t="s">
        <v>467</v>
      </c>
      <c r="V246" t="s">
        <v>321</v>
      </c>
      <c r="W246" t="s">
        <v>80</v>
      </c>
      <c r="X246" t="s">
        <v>135</v>
      </c>
      <c r="Y246" t="s">
        <v>311</v>
      </c>
      <c r="AA246" t="s">
        <v>166</v>
      </c>
      <c r="AB246" t="s">
        <v>489</v>
      </c>
      <c r="AC246" t="s">
        <v>241</v>
      </c>
      <c r="AD246" t="s">
        <v>160</v>
      </c>
      <c r="AF246">
        <v>8050770</v>
      </c>
      <c r="AG246">
        <v>0</v>
      </c>
      <c r="AH246">
        <v>-46039.220998763682</v>
      </c>
      <c r="AI246">
        <v>0</v>
      </c>
      <c r="AJ246">
        <v>0</v>
      </c>
      <c r="AK246">
        <v>-46039.220998763682</v>
      </c>
      <c r="AL246">
        <v>0</v>
      </c>
      <c r="AM246">
        <v>0</v>
      </c>
      <c r="AN246">
        <v>0</v>
      </c>
      <c r="AO246">
        <v>-46039.220998763682</v>
      </c>
      <c r="AP246" t="s">
        <v>0</v>
      </c>
      <c r="AQ246" t="s">
        <v>143</v>
      </c>
      <c r="AR246" t="s">
        <v>188</v>
      </c>
      <c r="AS246" t="s">
        <v>192</v>
      </c>
      <c r="AT246" t="s">
        <v>189</v>
      </c>
      <c r="AU246" t="s">
        <v>199</v>
      </c>
      <c r="AV246" t="s">
        <v>199</v>
      </c>
      <c r="AW246">
        <v>-197.0810351679053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-257.02551809535152</v>
      </c>
      <c r="BD246">
        <v>0</v>
      </c>
      <c r="BE246">
        <v>0</v>
      </c>
      <c r="BF246">
        <v>-46493.327552026938</v>
      </c>
      <c r="BG246">
        <v>-46296.246516859035</v>
      </c>
    </row>
    <row r="247" spans="2:59">
      <c r="B247" t="s">
        <v>145</v>
      </c>
      <c r="C247" t="s">
        <v>206</v>
      </c>
      <c r="D247">
        <v>111</v>
      </c>
      <c r="E247">
        <v>111</v>
      </c>
      <c r="F247" t="s">
        <v>64</v>
      </c>
      <c r="G247" t="s">
        <v>309</v>
      </c>
      <c r="H247" t="s">
        <v>93</v>
      </c>
      <c r="I247" t="s">
        <v>94</v>
      </c>
      <c r="J247" t="s">
        <v>95</v>
      </c>
      <c r="K247" t="s">
        <v>92</v>
      </c>
      <c r="L247" t="s">
        <v>160</v>
      </c>
      <c r="M247" t="s">
        <v>160</v>
      </c>
      <c r="N247" t="s">
        <v>79</v>
      </c>
      <c r="O247" t="s">
        <v>77</v>
      </c>
      <c r="P247" t="s">
        <v>197</v>
      </c>
      <c r="R247" t="s">
        <v>0</v>
      </c>
      <c r="S247" t="s">
        <v>121</v>
      </c>
      <c r="T247" t="s">
        <v>81</v>
      </c>
      <c r="U247" t="s">
        <v>467</v>
      </c>
      <c r="V247" t="s">
        <v>321</v>
      </c>
      <c r="W247" t="s">
        <v>80</v>
      </c>
      <c r="X247" t="s">
        <v>135</v>
      </c>
      <c r="Y247" t="s">
        <v>283</v>
      </c>
      <c r="AA247" t="s">
        <v>166</v>
      </c>
      <c r="AB247" t="s">
        <v>491</v>
      </c>
      <c r="AC247" t="s">
        <v>241</v>
      </c>
      <c r="AD247" t="s">
        <v>160</v>
      </c>
      <c r="AF247">
        <v>504165856</v>
      </c>
      <c r="AG247">
        <v>0</v>
      </c>
      <c r="AH247">
        <v>-9943.4296004734224</v>
      </c>
      <c r="AI247">
        <v>0</v>
      </c>
      <c r="AJ247">
        <v>0</v>
      </c>
      <c r="AK247">
        <v>-9943.4296004734224</v>
      </c>
      <c r="AL247">
        <v>0</v>
      </c>
      <c r="AM247">
        <v>0</v>
      </c>
      <c r="AN247">
        <v>0</v>
      </c>
      <c r="AO247">
        <v>-9943.4296004734224</v>
      </c>
      <c r="AP247" t="s">
        <v>0</v>
      </c>
      <c r="AQ247" t="s">
        <v>143</v>
      </c>
      <c r="AR247" t="s">
        <v>188</v>
      </c>
      <c r="AS247" t="s">
        <v>192</v>
      </c>
      <c r="AT247" t="s">
        <v>189</v>
      </c>
      <c r="AU247" t="s">
        <v>199</v>
      </c>
      <c r="AV247" t="s">
        <v>199</v>
      </c>
      <c r="AW247">
        <v>-42.565042506542788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-55.511693926684075</v>
      </c>
      <c r="BD247">
        <v>0</v>
      </c>
      <c r="BE247">
        <v>0</v>
      </c>
      <c r="BF247">
        <v>-10041.50633690665</v>
      </c>
      <c r="BG247">
        <v>-9998.9412944001069</v>
      </c>
    </row>
    <row r="248" spans="2:59">
      <c r="B248" t="s">
        <v>145</v>
      </c>
      <c r="C248" t="s">
        <v>206</v>
      </c>
      <c r="D248">
        <v>111</v>
      </c>
      <c r="E248">
        <v>111</v>
      </c>
      <c r="F248" t="s">
        <v>64</v>
      </c>
      <c r="G248" t="s">
        <v>309</v>
      </c>
      <c r="H248" t="s">
        <v>93</v>
      </c>
      <c r="I248" t="s">
        <v>94</v>
      </c>
      <c r="J248" t="s">
        <v>95</v>
      </c>
      <c r="K248" t="s">
        <v>92</v>
      </c>
      <c r="L248" t="s">
        <v>160</v>
      </c>
      <c r="M248" t="s">
        <v>160</v>
      </c>
      <c r="N248" t="s">
        <v>79</v>
      </c>
      <c r="O248" t="s">
        <v>77</v>
      </c>
      <c r="P248" t="s">
        <v>197</v>
      </c>
      <c r="R248" t="s">
        <v>0</v>
      </c>
      <c r="S248" t="s">
        <v>121</v>
      </c>
      <c r="T248" t="s">
        <v>81</v>
      </c>
      <c r="U248" t="s">
        <v>467</v>
      </c>
      <c r="V248" t="s">
        <v>321</v>
      </c>
      <c r="W248" t="s">
        <v>80</v>
      </c>
      <c r="X248" t="s">
        <v>135</v>
      </c>
      <c r="Y248" t="s">
        <v>283</v>
      </c>
      <c r="AA248" t="s">
        <v>166</v>
      </c>
      <c r="AB248" t="s">
        <v>493</v>
      </c>
      <c r="AC248" t="s">
        <v>241</v>
      </c>
      <c r="AD248" t="s">
        <v>160</v>
      </c>
      <c r="AF248">
        <v>5801776041</v>
      </c>
      <c r="AG248">
        <v>0</v>
      </c>
      <c r="AH248">
        <v>-6867.3126791761042</v>
      </c>
      <c r="AI248">
        <v>0</v>
      </c>
      <c r="AJ248">
        <v>0</v>
      </c>
      <c r="AK248">
        <v>-6867.3126791761042</v>
      </c>
      <c r="AL248">
        <v>0</v>
      </c>
      <c r="AM248">
        <v>0</v>
      </c>
      <c r="AN248">
        <v>0</v>
      </c>
      <c r="AO248">
        <v>-6867.3126791761042</v>
      </c>
      <c r="AP248" t="s">
        <v>0</v>
      </c>
      <c r="AQ248" t="s">
        <v>143</v>
      </c>
      <c r="AR248" t="s">
        <v>188</v>
      </c>
      <c r="AS248" t="s">
        <v>192</v>
      </c>
      <c r="AT248" t="s">
        <v>189</v>
      </c>
      <c r="AU248" t="s">
        <v>199</v>
      </c>
      <c r="AV248" t="s">
        <v>199</v>
      </c>
      <c r="AW248">
        <v>-29.397045872475818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-38.338498371538769</v>
      </c>
      <c r="BD248">
        <v>0</v>
      </c>
      <c r="BE248">
        <v>0</v>
      </c>
      <c r="BF248">
        <v>-6935.048223420119</v>
      </c>
      <c r="BG248">
        <v>-6905.6511775476429</v>
      </c>
    </row>
    <row r="249" spans="2:59">
      <c r="B249" t="s">
        <v>145</v>
      </c>
      <c r="C249" t="s">
        <v>206</v>
      </c>
      <c r="D249">
        <v>111</v>
      </c>
      <c r="E249">
        <v>111</v>
      </c>
      <c r="F249" t="s">
        <v>64</v>
      </c>
      <c r="G249" t="s">
        <v>309</v>
      </c>
      <c r="H249" t="s">
        <v>93</v>
      </c>
      <c r="I249" t="s">
        <v>94</v>
      </c>
      <c r="J249" t="s">
        <v>95</v>
      </c>
      <c r="K249" t="s">
        <v>92</v>
      </c>
      <c r="L249" t="s">
        <v>160</v>
      </c>
      <c r="M249" t="s">
        <v>160</v>
      </c>
      <c r="N249" t="s">
        <v>79</v>
      </c>
      <c r="O249" t="s">
        <v>77</v>
      </c>
      <c r="P249" t="s">
        <v>197</v>
      </c>
      <c r="R249" t="s">
        <v>0</v>
      </c>
      <c r="S249" t="s">
        <v>121</v>
      </c>
      <c r="T249" t="s">
        <v>81</v>
      </c>
      <c r="U249" t="s">
        <v>467</v>
      </c>
      <c r="V249" t="s">
        <v>321</v>
      </c>
      <c r="W249" t="s">
        <v>80</v>
      </c>
      <c r="X249" t="s">
        <v>135</v>
      </c>
      <c r="Y249" t="s">
        <v>313</v>
      </c>
      <c r="AA249" t="s">
        <v>166</v>
      </c>
      <c r="AB249" t="s">
        <v>479</v>
      </c>
      <c r="AC249" t="s">
        <v>241</v>
      </c>
      <c r="AD249" t="s">
        <v>160</v>
      </c>
      <c r="AF249">
        <v>5801906969</v>
      </c>
      <c r="AG249">
        <v>0</v>
      </c>
      <c r="AH249">
        <v>-48033.184235364424</v>
      </c>
      <c r="AI249">
        <v>0</v>
      </c>
      <c r="AJ249">
        <v>0</v>
      </c>
      <c r="AK249">
        <v>-48033.184235364424</v>
      </c>
      <c r="AL249">
        <v>0</v>
      </c>
      <c r="AM249">
        <v>0</v>
      </c>
      <c r="AN249">
        <v>0</v>
      </c>
      <c r="AO249">
        <v>-48033.184235364424</v>
      </c>
      <c r="AP249" t="s">
        <v>0</v>
      </c>
      <c r="AQ249" t="s">
        <v>143</v>
      </c>
      <c r="AR249" t="s">
        <v>188</v>
      </c>
      <c r="AS249" t="s">
        <v>192</v>
      </c>
      <c r="AT249" t="s">
        <v>189</v>
      </c>
      <c r="AU249" t="s">
        <v>199</v>
      </c>
      <c r="AV249" t="s">
        <v>199</v>
      </c>
      <c r="AW249">
        <v>-205.61663438594104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-268.15731882595367</v>
      </c>
      <c r="BD249">
        <v>0</v>
      </c>
      <c r="BE249">
        <v>0</v>
      </c>
      <c r="BF249">
        <v>-48506.958188576325</v>
      </c>
      <c r="BG249">
        <v>-48301.341554190381</v>
      </c>
    </row>
    <row r="250" spans="2:59">
      <c r="B250" t="s">
        <v>145</v>
      </c>
      <c r="C250" t="s">
        <v>206</v>
      </c>
      <c r="D250">
        <v>111</v>
      </c>
      <c r="E250">
        <v>111</v>
      </c>
      <c r="F250" t="s">
        <v>64</v>
      </c>
      <c r="G250" t="s">
        <v>309</v>
      </c>
      <c r="H250" t="s">
        <v>93</v>
      </c>
      <c r="I250" t="s">
        <v>94</v>
      </c>
      <c r="J250" t="s">
        <v>95</v>
      </c>
      <c r="K250" t="s">
        <v>92</v>
      </c>
      <c r="L250" t="s">
        <v>160</v>
      </c>
      <c r="M250" t="s">
        <v>160</v>
      </c>
      <c r="N250" t="s">
        <v>79</v>
      </c>
      <c r="O250" t="s">
        <v>77</v>
      </c>
      <c r="P250" t="s">
        <v>197</v>
      </c>
      <c r="R250" t="s">
        <v>0</v>
      </c>
      <c r="S250" t="s">
        <v>121</v>
      </c>
      <c r="T250" t="s">
        <v>87</v>
      </c>
      <c r="U250" t="s">
        <v>467</v>
      </c>
      <c r="V250" t="s">
        <v>321</v>
      </c>
      <c r="W250" t="s">
        <v>80</v>
      </c>
      <c r="X250" t="s">
        <v>135</v>
      </c>
      <c r="Y250" t="s">
        <v>313</v>
      </c>
      <c r="AA250" t="s">
        <v>166</v>
      </c>
      <c r="AB250" t="s">
        <v>469</v>
      </c>
      <c r="AC250" t="s">
        <v>241</v>
      </c>
      <c r="AD250" t="s">
        <v>160</v>
      </c>
      <c r="AF250">
        <v>5802085824</v>
      </c>
      <c r="AG250">
        <v>0</v>
      </c>
      <c r="AH250">
        <v>-15565.937486222419</v>
      </c>
      <c r="AI250">
        <v>0</v>
      </c>
      <c r="AJ250">
        <v>0</v>
      </c>
      <c r="AK250">
        <v>-15565.937486222419</v>
      </c>
      <c r="AL250">
        <v>0</v>
      </c>
      <c r="AM250">
        <v>0</v>
      </c>
      <c r="AN250">
        <v>0</v>
      </c>
      <c r="AO250">
        <v>-15565.937486222419</v>
      </c>
      <c r="AP250" t="s">
        <v>0</v>
      </c>
      <c r="AQ250" t="s">
        <v>143</v>
      </c>
      <c r="AR250" t="s">
        <v>188</v>
      </c>
      <c r="AS250" t="s">
        <v>192</v>
      </c>
      <c r="AT250" t="s">
        <v>189</v>
      </c>
      <c r="AU250" t="s">
        <v>199</v>
      </c>
      <c r="AV250" t="s">
        <v>199</v>
      </c>
      <c r="AW250">
        <v>-66.633427034440842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-86.900756794812153</v>
      </c>
      <c r="BD250">
        <v>0</v>
      </c>
      <c r="BE250">
        <v>0</v>
      </c>
      <c r="BF250">
        <v>-15719.471670051673</v>
      </c>
      <c r="BG250">
        <v>-15652.838243017231</v>
      </c>
    </row>
    <row r="251" spans="2:59">
      <c r="B251" t="s">
        <v>145</v>
      </c>
      <c r="C251" t="s">
        <v>206</v>
      </c>
      <c r="D251">
        <v>111</v>
      </c>
      <c r="E251">
        <v>111</v>
      </c>
      <c r="F251" t="s">
        <v>64</v>
      </c>
      <c r="G251" t="s">
        <v>309</v>
      </c>
      <c r="H251" t="s">
        <v>93</v>
      </c>
      <c r="I251" t="s">
        <v>94</v>
      </c>
      <c r="J251" t="s">
        <v>95</v>
      </c>
      <c r="K251" t="s">
        <v>92</v>
      </c>
      <c r="L251" t="s">
        <v>160</v>
      </c>
      <c r="M251" t="s">
        <v>160</v>
      </c>
      <c r="N251" t="s">
        <v>79</v>
      </c>
      <c r="O251" t="s">
        <v>77</v>
      </c>
      <c r="P251" t="s">
        <v>197</v>
      </c>
      <c r="R251" t="s">
        <v>0</v>
      </c>
      <c r="S251" t="s">
        <v>121</v>
      </c>
      <c r="T251" t="s">
        <v>81</v>
      </c>
      <c r="U251" t="s">
        <v>467</v>
      </c>
      <c r="V251" t="s">
        <v>321</v>
      </c>
      <c r="W251" t="s">
        <v>80</v>
      </c>
      <c r="X251" t="s">
        <v>135</v>
      </c>
      <c r="Y251" t="s">
        <v>311</v>
      </c>
      <c r="AA251" t="s">
        <v>166</v>
      </c>
      <c r="AB251" t="s">
        <v>489</v>
      </c>
      <c r="AC251" t="s">
        <v>490</v>
      </c>
      <c r="AD251" t="s">
        <v>160</v>
      </c>
      <c r="AF251" t="s">
        <v>255</v>
      </c>
      <c r="AG251">
        <v>0</v>
      </c>
      <c r="AH251">
        <v>0</v>
      </c>
      <c r="AI251">
        <v>-140148.22814086196</v>
      </c>
      <c r="AJ251">
        <v>0</v>
      </c>
      <c r="AK251">
        <v>140148.22814086196</v>
      </c>
      <c r="AL251">
        <v>-2226.3191450449267</v>
      </c>
      <c r="AM251">
        <v>0</v>
      </c>
      <c r="AN251">
        <v>-2226.3191450449267</v>
      </c>
      <c r="AO251">
        <v>142374.54728590688</v>
      </c>
      <c r="AP251" t="s">
        <v>0</v>
      </c>
      <c r="AQ251" t="s">
        <v>143</v>
      </c>
      <c r="AR251" t="s">
        <v>188</v>
      </c>
      <c r="AS251" t="s">
        <v>192</v>
      </c>
      <c r="AT251" t="s">
        <v>189</v>
      </c>
      <c r="AU251" t="s">
        <v>199</v>
      </c>
      <c r="AV251" t="s">
        <v>199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142374.54728590688</v>
      </c>
      <c r="BG251">
        <v>0</v>
      </c>
    </row>
    <row r="252" spans="2:59">
      <c r="B252" t="s">
        <v>145</v>
      </c>
      <c r="C252" t="s">
        <v>206</v>
      </c>
      <c r="D252">
        <v>111</v>
      </c>
      <c r="E252">
        <v>111</v>
      </c>
      <c r="F252" t="s">
        <v>64</v>
      </c>
      <c r="G252" t="s">
        <v>309</v>
      </c>
      <c r="H252" t="s">
        <v>93</v>
      </c>
      <c r="I252" t="s">
        <v>94</v>
      </c>
      <c r="J252" t="s">
        <v>95</v>
      </c>
      <c r="K252" t="s">
        <v>92</v>
      </c>
      <c r="L252" t="s">
        <v>160</v>
      </c>
      <c r="M252" t="s">
        <v>160</v>
      </c>
      <c r="N252" t="s">
        <v>79</v>
      </c>
      <c r="O252" t="s">
        <v>77</v>
      </c>
      <c r="P252" t="s">
        <v>197</v>
      </c>
      <c r="R252" t="s">
        <v>0</v>
      </c>
      <c r="S252" t="s">
        <v>121</v>
      </c>
      <c r="T252" t="s">
        <v>81</v>
      </c>
      <c r="U252" t="s">
        <v>467</v>
      </c>
      <c r="V252" t="s">
        <v>321</v>
      </c>
      <c r="W252" t="s">
        <v>80</v>
      </c>
      <c r="X252" t="s">
        <v>135</v>
      </c>
      <c r="Y252" t="s">
        <v>283</v>
      </c>
      <c r="AA252" t="s">
        <v>166</v>
      </c>
      <c r="AB252" t="s">
        <v>491</v>
      </c>
      <c r="AC252" t="s">
        <v>492</v>
      </c>
      <c r="AD252" t="s">
        <v>160</v>
      </c>
      <c r="AF252" t="s">
        <v>255</v>
      </c>
      <c r="AG252">
        <v>0</v>
      </c>
      <c r="AH252">
        <v>0</v>
      </c>
      <c r="AI252">
        <v>-28081.476295613335</v>
      </c>
      <c r="AJ252">
        <v>0</v>
      </c>
      <c r="AK252">
        <v>28081.476295613335</v>
      </c>
      <c r="AL252">
        <v>-412.08711854264016</v>
      </c>
      <c r="AM252">
        <v>0</v>
      </c>
      <c r="AN252">
        <v>-412.08711854264016</v>
      </c>
      <c r="AO252">
        <v>28493.563414155975</v>
      </c>
      <c r="AP252" t="s">
        <v>0</v>
      </c>
      <c r="AQ252" t="s">
        <v>143</v>
      </c>
      <c r="AR252" t="s">
        <v>188</v>
      </c>
      <c r="AS252" t="s">
        <v>192</v>
      </c>
      <c r="AT252" t="s">
        <v>189</v>
      </c>
      <c r="AU252" t="s">
        <v>199</v>
      </c>
      <c r="AV252" t="s">
        <v>199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28493.563414155975</v>
      </c>
      <c r="BG252">
        <v>0</v>
      </c>
    </row>
    <row r="253" spans="2:59">
      <c r="B253" t="s">
        <v>145</v>
      </c>
      <c r="C253" t="s">
        <v>206</v>
      </c>
      <c r="D253">
        <v>111</v>
      </c>
      <c r="E253">
        <v>111</v>
      </c>
      <c r="F253" t="s">
        <v>64</v>
      </c>
      <c r="G253" t="s">
        <v>309</v>
      </c>
      <c r="H253" t="s">
        <v>93</v>
      </c>
      <c r="I253" t="s">
        <v>94</v>
      </c>
      <c r="J253" t="s">
        <v>95</v>
      </c>
      <c r="K253" t="s">
        <v>92</v>
      </c>
      <c r="L253" t="s">
        <v>160</v>
      </c>
      <c r="M253" t="s">
        <v>160</v>
      </c>
      <c r="N253" t="s">
        <v>79</v>
      </c>
      <c r="O253" t="s">
        <v>77</v>
      </c>
      <c r="P253" t="s">
        <v>197</v>
      </c>
      <c r="R253" t="s">
        <v>0</v>
      </c>
      <c r="S253" t="s">
        <v>121</v>
      </c>
      <c r="T253" t="s">
        <v>81</v>
      </c>
      <c r="U253" t="s">
        <v>467</v>
      </c>
      <c r="V253" t="s">
        <v>321</v>
      </c>
      <c r="W253" t="s">
        <v>80</v>
      </c>
      <c r="X253" t="s">
        <v>135</v>
      </c>
      <c r="Y253" t="s">
        <v>283</v>
      </c>
      <c r="AA253" t="s">
        <v>166</v>
      </c>
      <c r="AB253" t="s">
        <v>493</v>
      </c>
      <c r="AC253" t="s">
        <v>494</v>
      </c>
      <c r="AD253" t="s">
        <v>160</v>
      </c>
      <c r="AF253" t="s">
        <v>255</v>
      </c>
      <c r="AG253">
        <v>0</v>
      </c>
      <c r="AH253">
        <v>0</v>
      </c>
      <c r="AI253">
        <v>-20806.786573914054</v>
      </c>
      <c r="AJ253">
        <v>0</v>
      </c>
      <c r="AK253">
        <v>20806.786573914054</v>
      </c>
      <c r="AL253">
        <v>-329.4696562269969</v>
      </c>
      <c r="AM253">
        <v>0</v>
      </c>
      <c r="AN253">
        <v>-329.4696562269969</v>
      </c>
      <c r="AO253">
        <v>21136.256230141051</v>
      </c>
      <c r="AP253" t="s">
        <v>0</v>
      </c>
      <c r="AQ253" t="s">
        <v>143</v>
      </c>
      <c r="AR253" t="s">
        <v>188</v>
      </c>
      <c r="AS253" t="s">
        <v>192</v>
      </c>
      <c r="AT253" t="s">
        <v>189</v>
      </c>
      <c r="AU253" t="s">
        <v>199</v>
      </c>
      <c r="AV253" t="s">
        <v>199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21136.256230141051</v>
      </c>
      <c r="BG253">
        <v>0</v>
      </c>
    </row>
    <row r="254" spans="2:59">
      <c r="B254" t="s">
        <v>145</v>
      </c>
      <c r="C254" t="s">
        <v>206</v>
      </c>
      <c r="D254">
        <v>111</v>
      </c>
      <c r="E254">
        <v>111</v>
      </c>
      <c r="F254" t="s">
        <v>64</v>
      </c>
      <c r="G254" t="s">
        <v>309</v>
      </c>
      <c r="H254" t="s">
        <v>93</v>
      </c>
      <c r="I254" t="s">
        <v>94</v>
      </c>
      <c r="J254" t="s">
        <v>95</v>
      </c>
      <c r="K254" t="s">
        <v>92</v>
      </c>
      <c r="L254" t="s">
        <v>160</v>
      </c>
      <c r="M254" t="s">
        <v>160</v>
      </c>
      <c r="N254" t="s">
        <v>79</v>
      </c>
      <c r="O254" t="s">
        <v>77</v>
      </c>
      <c r="P254" t="s">
        <v>197</v>
      </c>
      <c r="R254" t="s">
        <v>0</v>
      </c>
      <c r="S254" t="s">
        <v>121</v>
      </c>
      <c r="T254" t="s">
        <v>81</v>
      </c>
      <c r="U254" t="s">
        <v>467</v>
      </c>
      <c r="V254" t="s">
        <v>321</v>
      </c>
      <c r="W254" t="s">
        <v>80</v>
      </c>
      <c r="X254" t="s">
        <v>135</v>
      </c>
      <c r="Y254" t="s">
        <v>313</v>
      </c>
      <c r="AA254" t="s">
        <v>166</v>
      </c>
      <c r="AB254" t="s">
        <v>479</v>
      </c>
      <c r="AC254" t="s">
        <v>495</v>
      </c>
      <c r="AD254" t="s">
        <v>160</v>
      </c>
      <c r="AF254" t="s">
        <v>255</v>
      </c>
      <c r="AG254">
        <v>0</v>
      </c>
      <c r="AH254">
        <v>0</v>
      </c>
      <c r="AI254">
        <v>-120660.42232860019</v>
      </c>
      <c r="AJ254">
        <v>0</v>
      </c>
      <c r="AK254">
        <v>120660.42232860019</v>
      </c>
      <c r="AL254">
        <v>-1872.4364603362551</v>
      </c>
      <c r="AM254">
        <v>0</v>
      </c>
      <c r="AN254">
        <v>-1872.4364603362551</v>
      </c>
      <c r="AO254">
        <v>122532.85878893644</v>
      </c>
      <c r="AP254" t="s">
        <v>0</v>
      </c>
      <c r="AQ254" t="s">
        <v>143</v>
      </c>
      <c r="AR254" t="s">
        <v>188</v>
      </c>
      <c r="AS254" t="s">
        <v>192</v>
      </c>
      <c r="AT254" t="s">
        <v>189</v>
      </c>
      <c r="AU254" t="s">
        <v>199</v>
      </c>
      <c r="AV254" t="s">
        <v>199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122532.85878893644</v>
      </c>
      <c r="BG254">
        <v>0</v>
      </c>
    </row>
    <row r="255" spans="2:59">
      <c r="B255" t="s">
        <v>145</v>
      </c>
      <c r="C255" t="s">
        <v>206</v>
      </c>
      <c r="D255">
        <v>111</v>
      </c>
      <c r="E255">
        <v>111</v>
      </c>
      <c r="F255" t="s">
        <v>64</v>
      </c>
      <c r="G255" t="s">
        <v>309</v>
      </c>
      <c r="H255" t="s">
        <v>93</v>
      </c>
      <c r="I255" t="s">
        <v>94</v>
      </c>
      <c r="J255" t="s">
        <v>95</v>
      </c>
      <c r="K255" t="s">
        <v>92</v>
      </c>
      <c r="L255" t="s">
        <v>160</v>
      </c>
      <c r="M255" t="s">
        <v>160</v>
      </c>
      <c r="N255" t="s">
        <v>79</v>
      </c>
      <c r="O255" t="s">
        <v>77</v>
      </c>
      <c r="P255" t="s">
        <v>197</v>
      </c>
      <c r="R255" t="s">
        <v>0</v>
      </c>
      <c r="S255" t="s">
        <v>121</v>
      </c>
      <c r="T255" t="s">
        <v>87</v>
      </c>
      <c r="U255" t="s">
        <v>467</v>
      </c>
      <c r="V255" t="s">
        <v>321</v>
      </c>
      <c r="W255" t="s">
        <v>80</v>
      </c>
      <c r="X255" t="s">
        <v>135</v>
      </c>
      <c r="Y255" t="s">
        <v>313</v>
      </c>
      <c r="AA255" t="s">
        <v>166</v>
      </c>
      <c r="AB255" t="s">
        <v>469</v>
      </c>
      <c r="AC255" t="s">
        <v>496</v>
      </c>
      <c r="AD255" t="s">
        <v>160</v>
      </c>
      <c r="AF255" t="s">
        <v>255</v>
      </c>
      <c r="AG255">
        <v>0</v>
      </c>
      <c r="AH255">
        <v>0</v>
      </c>
      <c r="AI255">
        <v>-39180.444296565023</v>
      </c>
      <c r="AJ255">
        <v>0</v>
      </c>
      <c r="AK255">
        <v>39180.444296565023</v>
      </c>
      <c r="AL255">
        <v>-620.4113964140106</v>
      </c>
      <c r="AM255">
        <v>0</v>
      </c>
      <c r="AN255">
        <v>-620.4113964140106</v>
      </c>
      <c r="AO255">
        <v>39800.855692979036</v>
      </c>
      <c r="AP255" t="s">
        <v>0</v>
      </c>
      <c r="AQ255" t="s">
        <v>143</v>
      </c>
      <c r="AR255" t="s">
        <v>188</v>
      </c>
      <c r="AS255" t="s">
        <v>192</v>
      </c>
      <c r="AT255" t="s">
        <v>189</v>
      </c>
      <c r="AU255" t="s">
        <v>199</v>
      </c>
      <c r="AV255" t="s">
        <v>199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39800.855692979036</v>
      </c>
      <c r="BG255">
        <v>0</v>
      </c>
    </row>
    <row r="256" spans="2:59">
      <c r="B256" t="s">
        <v>145</v>
      </c>
      <c r="C256" t="s">
        <v>206</v>
      </c>
      <c r="D256">
        <v>56</v>
      </c>
      <c r="E256">
        <v>56</v>
      </c>
      <c r="F256" t="s">
        <v>104</v>
      </c>
      <c r="G256" t="s">
        <v>354</v>
      </c>
      <c r="H256" t="s">
        <v>93</v>
      </c>
      <c r="I256" t="s">
        <v>94</v>
      </c>
      <c r="J256" t="s">
        <v>95</v>
      </c>
      <c r="K256" t="s">
        <v>92</v>
      </c>
      <c r="L256" t="s">
        <v>160</v>
      </c>
      <c r="M256" t="s">
        <v>160</v>
      </c>
      <c r="N256" t="s">
        <v>138</v>
      </c>
      <c r="O256" t="s">
        <v>138</v>
      </c>
      <c r="P256" t="s">
        <v>112</v>
      </c>
      <c r="R256" t="s">
        <v>0</v>
      </c>
      <c r="S256" t="s">
        <v>121</v>
      </c>
      <c r="T256" t="s">
        <v>30</v>
      </c>
      <c r="U256" t="s">
        <v>467</v>
      </c>
      <c r="V256" t="s">
        <v>355</v>
      </c>
      <c r="W256" t="s">
        <v>80</v>
      </c>
      <c r="X256" t="s">
        <v>135</v>
      </c>
      <c r="Y256" t="s">
        <v>283</v>
      </c>
      <c r="AA256" t="s">
        <v>166</v>
      </c>
      <c r="AB256" t="s">
        <v>497</v>
      </c>
      <c r="AC256" t="s">
        <v>498</v>
      </c>
      <c r="AD256" t="s">
        <v>160</v>
      </c>
      <c r="AF256" t="s">
        <v>255</v>
      </c>
      <c r="AG256">
        <v>0</v>
      </c>
      <c r="AH256">
        <v>0</v>
      </c>
      <c r="AI256">
        <v>-6194.3423846040096</v>
      </c>
      <c r="AJ256">
        <v>0</v>
      </c>
      <c r="AK256">
        <v>6194.3423846040096</v>
      </c>
      <c r="AL256">
        <v>-184.49526143569577</v>
      </c>
      <c r="AM256">
        <v>0</v>
      </c>
      <c r="AN256">
        <v>-184.49526143569577</v>
      </c>
      <c r="AO256">
        <v>6378.8376460397058</v>
      </c>
      <c r="AP256" t="s">
        <v>0</v>
      </c>
      <c r="AQ256" t="s">
        <v>143</v>
      </c>
      <c r="AR256" t="s">
        <v>188</v>
      </c>
      <c r="AS256" t="s">
        <v>192</v>
      </c>
      <c r="AT256" t="s">
        <v>189</v>
      </c>
      <c r="AU256" t="s">
        <v>198</v>
      </c>
      <c r="AV256" t="s">
        <v>257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6378.8376460397058</v>
      </c>
      <c r="BG256">
        <v>0</v>
      </c>
    </row>
    <row r="257" spans="2:59">
      <c r="B257" t="s">
        <v>145</v>
      </c>
      <c r="C257" t="s">
        <v>206</v>
      </c>
      <c r="D257">
        <v>56</v>
      </c>
      <c r="E257">
        <v>56</v>
      </c>
      <c r="F257" t="s">
        <v>104</v>
      </c>
      <c r="G257" t="s">
        <v>354</v>
      </c>
      <c r="H257" t="s">
        <v>93</v>
      </c>
      <c r="I257" t="s">
        <v>94</v>
      </c>
      <c r="J257" t="s">
        <v>95</v>
      </c>
      <c r="K257" t="s">
        <v>92</v>
      </c>
      <c r="L257" t="s">
        <v>160</v>
      </c>
      <c r="M257" t="s">
        <v>160</v>
      </c>
      <c r="N257" t="s">
        <v>138</v>
      </c>
      <c r="O257" t="s">
        <v>138</v>
      </c>
      <c r="P257" t="s">
        <v>112</v>
      </c>
      <c r="R257" t="s">
        <v>0</v>
      </c>
      <c r="S257" t="s">
        <v>121</v>
      </c>
      <c r="T257" t="s">
        <v>30</v>
      </c>
      <c r="U257" t="s">
        <v>467</v>
      </c>
      <c r="V257" t="s">
        <v>355</v>
      </c>
      <c r="W257" t="s">
        <v>80</v>
      </c>
      <c r="X257" t="s">
        <v>135</v>
      </c>
      <c r="Y257" t="s">
        <v>283</v>
      </c>
      <c r="AA257" t="s">
        <v>166</v>
      </c>
      <c r="AB257" t="s">
        <v>499</v>
      </c>
      <c r="AC257" t="s">
        <v>500</v>
      </c>
      <c r="AD257" t="s">
        <v>160</v>
      </c>
      <c r="AF257" t="s">
        <v>255</v>
      </c>
      <c r="AG257">
        <v>0</v>
      </c>
      <c r="AH257">
        <v>0</v>
      </c>
      <c r="AI257">
        <v>-5166.7535016350012</v>
      </c>
      <c r="AJ257">
        <v>0</v>
      </c>
      <c r="AK257">
        <v>5166.7535016350012</v>
      </c>
      <c r="AL257">
        <v>-197.51441313256714</v>
      </c>
      <c r="AM257">
        <v>0</v>
      </c>
      <c r="AN257">
        <v>-197.51441313256714</v>
      </c>
      <c r="AO257">
        <v>5364.2679147675681</v>
      </c>
      <c r="AP257" t="s">
        <v>0</v>
      </c>
      <c r="AQ257" t="s">
        <v>143</v>
      </c>
      <c r="AR257" t="s">
        <v>188</v>
      </c>
      <c r="AS257" t="s">
        <v>192</v>
      </c>
      <c r="AT257" t="s">
        <v>189</v>
      </c>
      <c r="AU257" t="s">
        <v>198</v>
      </c>
      <c r="AV257" t="s">
        <v>257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5364.2679147675681</v>
      </c>
      <c r="BG257">
        <v>0</v>
      </c>
    </row>
    <row r="258" spans="2:59">
      <c r="B258" t="s">
        <v>145</v>
      </c>
      <c r="C258" t="s">
        <v>206</v>
      </c>
      <c r="D258">
        <v>56</v>
      </c>
      <c r="E258">
        <v>56</v>
      </c>
      <c r="F258" t="s">
        <v>104</v>
      </c>
      <c r="G258" t="s">
        <v>354</v>
      </c>
      <c r="H258" t="s">
        <v>93</v>
      </c>
      <c r="I258" t="s">
        <v>94</v>
      </c>
      <c r="J258" t="s">
        <v>95</v>
      </c>
      <c r="K258" t="s">
        <v>92</v>
      </c>
      <c r="L258" t="s">
        <v>160</v>
      </c>
      <c r="M258" t="s">
        <v>160</v>
      </c>
      <c r="N258" t="s">
        <v>138</v>
      </c>
      <c r="O258" t="s">
        <v>138</v>
      </c>
      <c r="P258" t="s">
        <v>112</v>
      </c>
      <c r="R258" t="s">
        <v>0</v>
      </c>
      <c r="S258" t="s">
        <v>121</v>
      </c>
      <c r="T258" t="s">
        <v>30</v>
      </c>
      <c r="U258" t="s">
        <v>467</v>
      </c>
      <c r="V258" t="s">
        <v>355</v>
      </c>
      <c r="W258" t="s">
        <v>80</v>
      </c>
      <c r="X258" t="s">
        <v>135</v>
      </c>
      <c r="Y258" t="s">
        <v>283</v>
      </c>
      <c r="AA258" t="s">
        <v>166</v>
      </c>
      <c r="AB258" t="s">
        <v>497</v>
      </c>
      <c r="AC258" t="s">
        <v>501</v>
      </c>
      <c r="AD258" t="s">
        <v>160</v>
      </c>
      <c r="AF258" t="s">
        <v>255</v>
      </c>
      <c r="AG258">
        <v>0</v>
      </c>
      <c r="AH258">
        <v>0</v>
      </c>
      <c r="AI258">
        <v>-87136.788637514226</v>
      </c>
      <c r="AJ258">
        <v>0</v>
      </c>
      <c r="AK258">
        <v>87136.788637514226</v>
      </c>
      <c r="AL258">
        <v>-2680.1480569408432</v>
      </c>
      <c r="AM258">
        <v>0</v>
      </c>
      <c r="AN258">
        <v>-2680.1480569408432</v>
      </c>
      <c r="AO258">
        <v>89816.936694455071</v>
      </c>
      <c r="AP258" t="s">
        <v>0</v>
      </c>
      <c r="AQ258" t="s">
        <v>143</v>
      </c>
      <c r="AR258" t="s">
        <v>188</v>
      </c>
      <c r="AS258" t="s">
        <v>192</v>
      </c>
      <c r="AT258" t="s">
        <v>189</v>
      </c>
      <c r="AU258" t="s">
        <v>198</v>
      </c>
      <c r="AV258" t="s">
        <v>257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89816.936694455071</v>
      </c>
      <c r="BG258">
        <v>0</v>
      </c>
    </row>
    <row r="259" spans="2:59">
      <c r="B259" t="s">
        <v>145</v>
      </c>
      <c r="C259" t="s">
        <v>206</v>
      </c>
      <c r="D259">
        <v>56</v>
      </c>
      <c r="E259">
        <v>56</v>
      </c>
      <c r="F259" t="s">
        <v>104</v>
      </c>
      <c r="G259" t="s">
        <v>354</v>
      </c>
      <c r="H259" t="s">
        <v>93</v>
      </c>
      <c r="I259" t="s">
        <v>94</v>
      </c>
      <c r="J259" t="s">
        <v>95</v>
      </c>
      <c r="K259" t="s">
        <v>92</v>
      </c>
      <c r="L259" t="s">
        <v>160</v>
      </c>
      <c r="M259" t="s">
        <v>160</v>
      </c>
      <c r="N259" t="s">
        <v>138</v>
      </c>
      <c r="O259" t="s">
        <v>138</v>
      </c>
      <c r="P259" t="s">
        <v>112</v>
      </c>
      <c r="R259" t="s">
        <v>0</v>
      </c>
      <c r="S259" t="s">
        <v>121</v>
      </c>
      <c r="T259" t="s">
        <v>30</v>
      </c>
      <c r="U259" t="s">
        <v>467</v>
      </c>
      <c r="V259" t="s">
        <v>355</v>
      </c>
      <c r="W259" t="s">
        <v>80</v>
      </c>
      <c r="X259" t="s">
        <v>135</v>
      </c>
      <c r="Y259" t="s">
        <v>283</v>
      </c>
      <c r="AA259" t="s">
        <v>166</v>
      </c>
      <c r="AB259" t="s">
        <v>502</v>
      </c>
      <c r="AC259" t="s">
        <v>503</v>
      </c>
      <c r="AD259" t="s">
        <v>160</v>
      </c>
      <c r="AF259" t="s">
        <v>255</v>
      </c>
      <c r="AG259">
        <v>0</v>
      </c>
      <c r="AH259">
        <v>0</v>
      </c>
      <c r="AI259">
        <v>-54619.288075352088</v>
      </c>
      <c r="AJ259">
        <v>0</v>
      </c>
      <c r="AK259">
        <v>54619.288075352088</v>
      </c>
      <c r="AL259">
        <v>-1307.5212733538551</v>
      </c>
      <c r="AM259">
        <v>0</v>
      </c>
      <c r="AN259">
        <v>-1307.5212733538551</v>
      </c>
      <c r="AO259">
        <v>55926.809348705945</v>
      </c>
      <c r="AP259" t="s">
        <v>0</v>
      </c>
      <c r="AQ259" t="s">
        <v>143</v>
      </c>
      <c r="AR259" t="s">
        <v>188</v>
      </c>
      <c r="AS259" t="s">
        <v>192</v>
      </c>
      <c r="AT259" t="s">
        <v>189</v>
      </c>
      <c r="AU259" t="s">
        <v>198</v>
      </c>
      <c r="AV259" t="s">
        <v>257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55926.809348705945</v>
      </c>
      <c r="BG259">
        <v>0</v>
      </c>
    </row>
    <row r="260" spans="2:59">
      <c r="B260" t="s">
        <v>145</v>
      </c>
      <c r="C260" t="s">
        <v>206</v>
      </c>
      <c r="D260">
        <v>56</v>
      </c>
      <c r="E260">
        <v>56</v>
      </c>
      <c r="F260" t="s">
        <v>104</v>
      </c>
      <c r="G260" t="s">
        <v>354</v>
      </c>
      <c r="H260" t="s">
        <v>93</v>
      </c>
      <c r="I260" t="s">
        <v>94</v>
      </c>
      <c r="J260" t="s">
        <v>95</v>
      </c>
      <c r="K260" t="s">
        <v>92</v>
      </c>
      <c r="L260" t="s">
        <v>160</v>
      </c>
      <c r="M260" t="s">
        <v>160</v>
      </c>
      <c r="N260" t="s">
        <v>138</v>
      </c>
      <c r="O260" t="s">
        <v>138</v>
      </c>
      <c r="P260" t="s">
        <v>112</v>
      </c>
      <c r="R260" t="s">
        <v>0</v>
      </c>
      <c r="S260" t="s">
        <v>121</v>
      </c>
      <c r="T260" t="s">
        <v>30</v>
      </c>
      <c r="U260" t="s">
        <v>467</v>
      </c>
      <c r="V260" t="s">
        <v>355</v>
      </c>
      <c r="W260" t="s">
        <v>80</v>
      </c>
      <c r="X260" t="s">
        <v>135</v>
      </c>
      <c r="Y260" t="s">
        <v>283</v>
      </c>
      <c r="AA260" t="s">
        <v>166</v>
      </c>
      <c r="AB260" t="s">
        <v>499</v>
      </c>
      <c r="AC260" t="s">
        <v>504</v>
      </c>
      <c r="AD260" t="s">
        <v>160</v>
      </c>
      <c r="AF260" t="s">
        <v>255</v>
      </c>
      <c r="AG260">
        <v>0</v>
      </c>
      <c r="AH260">
        <v>0</v>
      </c>
      <c r="AI260">
        <v>-8398.7266156640108</v>
      </c>
      <c r="AJ260">
        <v>0</v>
      </c>
      <c r="AK260">
        <v>8398.7266156640108</v>
      </c>
      <c r="AL260">
        <v>-297.05490203355782</v>
      </c>
      <c r="AM260">
        <v>0</v>
      </c>
      <c r="AN260">
        <v>-297.05490203355782</v>
      </c>
      <c r="AO260">
        <v>8695.7815176975691</v>
      </c>
      <c r="AP260" t="s">
        <v>0</v>
      </c>
      <c r="AQ260" t="s">
        <v>143</v>
      </c>
      <c r="AR260" t="s">
        <v>188</v>
      </c>
      <c r="AS260" t="s">
        <v>192</v>
      </c>
      <c r="AT260" t="s">
        <v>189</v>
      </c>
      <c r="AU260" t="s">
        <v>198</v>
      </c>
      <c r="AV260" t="s">
        <v>257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8695.7815176975691</v>
      </c>
      <c r="BG260">
        <v>0</v>
      </c>
    </row>
    <row r="261" spans="2:59">
      <c r="B261" t="s">
        <v>145</v>
      </c>
      <c r="C261" t="s">
        <v>206</v>
      </c>
      <c r="D261">
        <v>56</v>
      </c>
      <c r="E261">
        <v>56</v>
      </c>
      <c r="F261" t="s">
        <v>104</v>
      </c>
      <c r="G261" t="s">
        <v>354</v>
      </c>
      <c r="H261" t="s">
        <v>93</v>
      </c>
      <c r="I261" t="s">
        <v>94</v>
      </c>
      <c r="J261" t="s">
        <v>95</v>
      </c>
      <c r="K261" t="s">
        <v>92</v>
      </c>
      <c r="L261" t="s">
        <v>160</v>
      </c>
      <c r="M261" t="s">
        <v>160</v>
      </c>
      <c r="N261" t="s">
        <v>138</v>
      </c>
      <c r="O261" t="s">
        <v>138</v>
      </c>
      <c r="P261" t="s">
        <v>112</v>
      </c>
      <c r="R261" t="s">
        <v>0</v>
      </c>
      <c r="S261" t="s">
        <v>121</v>
      </c>
      <c r="T261" t="s">
        <v>30</v>
      </c>
      <c r="U261" t="s">
        <v>467</v>
      </c>
      <c r="V261" t="s">
        <v>355</v>
      </c>
      <c r="W261" t="s">
        <v>80</v>
      </c>
      <c r="X261" t="s">
        <v>135</v>
      </c>
      <c r="Y261" t="s">
        <v>305</v>
      </c>
      <c r="AA261" t="s">
        <v>166</v>
      </c>
      <c r="AB261" t="s">
        <v>505</v>
      </c>
      <c r="AC261" t="s">
        <v>506</v>
      </c>
      <c r="AD261" t="s">
        <v>160</v>
      </c>
      <c r="AF261" t="s">
        <v>255</v>
      </c>
      <c r="AG261">
        <v>0</v>
      </c>
      <c r="AH261">
        <v>0</v>
      </c>
      <c r="AI261">
        <v>-6475.7938229160063</v>
      </c>
      <c r="AJ261">
        <v>0</v>
      </c>
      <c r="AK261">
        <v>6475.7938229160063</v>
      </c>
      <c r="AL261">
        <v>-337.53601886193593</v>
      </c>
      <c r="AM261">
        <v>0</v>
      </c>
      <c r="AN261">
        <v>-337.53601886193593</v>
      </c>
      <c r="AO261">
        <v>6813.3298417779424</v>
      </c>
      <c r="AP261" t="s">
        <v>0</v>
      </c>
      <c r="AQ261" t="s">
        <v>143</v>
      </c>
      <c r="AR261" t="s">
        <v>188</v>
      </c>
      <c r="AS261" t="s">
        <v>192</v>
      </c>
      <c r="AT261" t="s">
        <v>189</v>
      </c>
      <c r="AU261" t="s">
        <v>198</v>
      </c>
      <c r="AV261" t="s">
        <v>257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6813.3298417779424</v>
      </c>
      <c r="BG261">
        <v>0</v>
      </c>
    </row>
    <row r="262" spans="2:59">
      <c r="B262" t="s">
        <v>145</v>
      </c>
      <c r="C262" t="s">
        <v>206</v>
      </c>
      <c r="D262">
        <v>56</v>
      </c>
      <c r="E262">
        <v>56</v>
      </c>
      <c r="F262" t="s">
        <v>104</v>
      </c>
      <c r="G262" t="s">
        <v>354</v>
      </c>
      <c r="H262" t="s">
        <v>93</v>
      </c>
      <c r="I262" t="s">
        <v>94</v>
      </c>
      <c r="J262" t="s">
        <v>95</v>
      </c>
      <c r="K262" t="s">
        <v>92</v>
      </c>
      <c r="L262" t="s">
        <v>160</v>
      </c>
      <c r="M262" t="s">
        <v>160</v>
      </c>
      <c r="N262" t="s">
        <v>138</v>
      </c>
      <c r="O262" t="s">
        <v>138</v>
      </c>
      <c r="P262" t="s">
        <v>112</v>
      </c>
      <c r="R262" t="s">
        <v>0</v>
      </c>
      <c r="S262" t="s">
        <v>121</v>
      </c>
      <c r="T262" t="s">
        <v>30</v>
      </c>
      <c r="U262" t="s">
        <v>467</v>
      </c>
      <c r="V262" t="s">
        <v>355</v>
      </c>
      <c r="W262" t="s">
        <v>80</v>
      </c>
      <c r="X262" t="s">
        <v>135</v>
      </c>
      <c r="Y262" t="s">
        <v>288</v>
      </c>
      <c r="AA262" t="s">
        <v>166</v>
      </c>
      <c r="AB262" t="s">
        <v>507</v>
      </c>
      <c r="AC262" t="s">
        <v>508</v>
      </c>
      <c r="AD262" t="s">
        <v>160</v>
      </c>
      <c r="AF262" t="s">
        <v>255</v>
      </c>
      <c r="AG262">
        <v>0</v>
      </c>
      <c r="AH262">
        <v>0</v>
      </c>
      <c r="AI262">
        <v>-356561.54072154034</v>
      </c>
      <c r="AJ262">
        <v>0</v>
      </c>
      <c r="AK262">
        <v>356561.54072154034</v>
      </c>
      <c r="AL262">
        <v>-893.42984297398743</v>
      </c>
      <c r="AM262">
        <v>0</v>
      </c>
      <c r="AN262">
        <v>-893.42984297398743</v>
      </c>
      <c r="AO262">
        <v>357454.97056451434</v>
      </c>
      <c r="AP262" t="s">
        <v>0</v>
      </c>
      <c r="AQ262" t="s">
        <v>143</v>
      </c>
      <c r="AR262" t="s">
        <v>188</v>
      </c>
      <c r="AS262" t="s">
        <v>192</v>
      </c>
      <c r="AT262" t="s">
        <v>189</v>
      </c>
      <c r="AU262" t="s">
        <v>198</v>
      </c>
      <c r="AV262" t="s">
        <v>257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357454.97056451434</v>
      </c>
      <c r="BG262">
        <v>0</v>
      </c>
    </row>
    <row r="263" spans="2:59">
      <c r="B263" t="s">
        <v>145</v>
      </c>
      <c r="C263" t="s">
        <v>206</v>
      </c>
      <c r="D263">
        <v>56</v>
      </c>
      <c r="E263">
        <v>56</v>
      </c>
      <c r="F263" t="s">
        <v>104</v>
      </c>
      <c r="G263" t="s">
        <v>354</v>
      </c>
      <c r="H263" t="s">
        <v>93</v>
      </c>
      <c r="I263" t="s">
        <v>94</v>
      </c>
      <c r="J263" t="s">
        <v>95</v>
      </c>
      <c r="K263" t="s">
        <v>92</v>
      </c>
      <c r="L263" t="s">
        <v>160</v>
      </c>
      <c r="M263" t="s">
        <v>160</v>
      </c>
      <c r="N263" t="s">
        <v>138</v>
      </c>
      <c r="O263" t="s">
        <v>138</v>
      </c>
      <c r="P263" t="s">
        <v>112</v>
      </c>
      <c r="R263" t="s">
        <v>0</v>
      </c>
      <c r="S263" t="s">
        <v>121</v>
      </c>
      <c r="T263" t="s">
        <v>30</v>
      </c>
      <c r="U263" t="s">
        <v>467</v>
      </c>
      <c r="V263" t="s">
        <v>355</v>
      </c>
      <c r="W263" t="s">
        <v>80</v>
      </c>
      <c r="X263" t="s">
        <v>135</v>
      </c>
      <c r="Y263" t="s">
        <v>288</v>
      </c>
      <c r="AA263" t="s">
        <v>166</v>
      </c>
      <c r="AB263" t="s">
        <v>505</v>
      </c>
      <c r="AC263" t="s">
        <v>509</v>
      </c>
      <c r="AD263" t="s">
        <v>160</v>
      </c>
      <c r="AF263" t="s">
        <v>255</v>
      </c>
      <c r="AG263">
        <v>0</v>
      </c>
      <c r="AH263">
        <v>0</v>
      </c>
      <c r="AI263">
        <v>-231224.75671033235</v>
      </c>
      <c r="AJ263">
        <v>0</v>
      </c>
      <c r="AK263">
        <v>231224.75671033235</v>
      </c>
      <c r="AL263">
        <v>-3185.8147263966407</v>
      </c>
      <c r="AM263">
        <v>0</v>
      </c>
      <c r="AN263">
        <v>-3185.8147263966407</v>
      </c>
      <c r="AO263">
        <v>234410.57143672899</v>
      </c>
      <c r="AP263" t="s">
        <v>0</v>
      </c>
      <c r="AQ263" t="s">
        <v>143</v>
      </c>
      <c r="AR263" t="s">
        <v>188</v>
      </c>
      <c r="AS263" t="s">
        <v>192</v>
      </c>
      <c r="AT263" t="s">
        <v>189</v>
      </c>
      <c r="AU263" t="s">
        <v>198</v>
      </c>
      <c r="AV263" t="s">
        <v>257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234410.57143672899</v>
      </c>
      <c r="BG263">
        <v>0</v>
      </c>
    </row>
    <row r="264" spans="2:59">
      <c r="B264" t="s">
        <v>145</v>
      </c>
      <c r="C264" t="s">
        <v>206</v>
      </c>
      <c r="D264">
        <v>56</v>
      </c>
      <c r="E264">
        <v>56</v>
      </c>
      <c r="F264" t="s">
        <v>104</v>
      </c>
      <c r="G264" t="s">
        <v>354</v>
      </c>
      <c r="H264" t="s">
        <v>93</v>
      </c>
      <c r="I264" t="s">
        <v>94</v>
      </c>
      <c r="J264" t="s">
        <v>95</v>
      </c>
      <c r="K264" t="s">
        <v>92</v>
      </c>
      <c r="L264" t="s">
        <v>160</v>
      </c>
      <c r="M264" t="s">
        <v>160</v>
      </c>
      <c r="N264" t="s">
        <v>138</v>
      </c>
      <c r="O264" t="s">
        <v>138</v>
      </c>
      <c r="P264" t="s">
        <v>112</v>
      </c>
      <c r="R264" t="s">
        <v>0</v>
      </c>
      <c r="S264" t="s">
        <v>121</v>
      </c>
      <c r="T264" t="s">
        <v>30</v>
      </c>
      <c r="U264" t="s">
        <v>467</v>
      </c>
      <c r="V264" t="s">
        <v>355</v>
      </c>
      <c r="W264" t="s">
        <v>80</v>
      </c>
      <c r="X264" t="s">
        <v>135</v>
      </c>
      <c r="Y264" t="s">
        <v>283</v>
      </c>
      <c r="AA264" t="s">
        <v>166</v>
      </c>
      <c r="AB264" t="s">
        <v>510</v>
      </c>
      <c r="AC264" t="s">
        <v>511</v>
      </c>
      <c r="AD264" t="s">
        <v>160</v>
      </c>
      <c r="AF264" t="s">
        <v>255</v>
      </c>
      <c r="AG264">
        <v>0</v>
      </c>
      <c r="AH264">
        <v>0</v>
      </c>
      <c r="AI264">
        <v>-4129.561589736004</v>
      </c>
      <c r="AJ264">
        <v>0</v>
      </c>
      <c r="AK264">
        <v>4129.561589736004</v>
      </c>
      <c r="AL264">
        <v>-179.38193128443726</v>
      </c>
      <c r="AM264">
        <v>0</v>
      </c>
      <c r="AN264">
        <v>-179.38193128443726</v>
      </c>
      <c r="AO264">
        <v>4308.943521020441</v>
      </c>
      <c r="AP264" t="s">
        <v>0</v>
      </c>
      <c r="AQ264" t="s">
        <v>143</v>
      </c>
      <c r="AR264" t="s">
        <v>188</v>
      </c>
      <c r="AS264" t="s">
        <v>192</v>
      </c>
      <c r="AT264" t="s">
        <v>189</v>
      </c>
      <c r="AU264" t="s">
        <v>198</v>
      </c>
      <c r="AV264" t="s">
        <v>257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4308.943521020441</v>
      </c>
      <c r="BG264">
        <v>0</v>
      </c>
    </row>
    <row r="265" spans="2:59">
      <c r="B265" t="s">
        <v>145</v>
      </c>
      <c r="C265" t="s">
        <v>206</v>
      </c>
      <c r="D265">
        <v>97</v>
      </c>
      <c r="E265">
        <v>97</v>
      </c>
      <c r="F265" t="s">
        <v>71</v>
      </c>
      <c r="G265" t="s">
        <v>411</v>
      </c>
      <c r="H265" t="s">
        <v>93</v>
      </c>
      <c r="I265" t="s">
        <v>94</v>
      </c>
      <c r="J265" t="s">
        <v>95</v>
      </c>
      <c r="K265" t="s">
        <v>92</v>
      </c>
      <c r="L265" t="s">
        <v>73</v>
      </c>
      <c r="M265" t="s">
        <v>160</v>
      </c>
      <c r="N265" t="s">
        <v>79</v>
      </c>
      <c r="O265" t="s">
        <v>77</v>
      </c>
      <c r="P265" t="s">
        <v>197</v>
      </c>
      <c r="R265" t="s">
        <v>0</v>
      </c>
      <c r="S265" t="s">
        <v>121</v>
      </c>
      <c r="T265" t="s">
        <v>30</v>
      </c>
      <c r="U265" t="s">
        <v>467</v>
      </c>
      <c r="V265" t="s">
        <v>391</v>
      </c>
      <c r="W265" t="s">
        <v>80</v>
      </c>
      <c r="X265" t="s">
        <v>135</v>
      </c>
      <c r="Y265" t="s">
        <v>283</v>
      </c>
      <c r="AA265" t="s">
        <v>166</v>
      </c>
      <c r="AB265" t="s">
        <v>512</v>
      </c>
      <c r="AC265" t="s">
        <v>513</v>
      </c>
      <c r="AD265" t="s">
        <v>73</v>
      </c>
      <c r="AF265" t="s">
        <v>255</v>
      </c>
      <c r="AG265">
        <v>0</v>
      </c>
      <c r="AH265">
        <v>0</v>
      </c>
      <c r="AI265">
        <v>-152444.28169308812</v>
      </c>
      <c r="AJ265">
        <v>0</v>
      </c>
      <c r="AK265">
        <v>152444.28169308812</v>
      </c>
      <c r="AL265">
        <v>-4648.7042113539992</v>
      </c>
      <c r="AM265">
        <v>0</v>
      </c>
      <c r="AN265">
        <v>-4648.7042113539992</v>
      </c>
      <c r="AO265">
        <v>157092.98590444212</v>
      </c>
      <c r="AP265" t="s">
        <v>0</v>
      </c>
      <c r="AQ265" t="s">
        <v>143</v>
      </c>
      <c r="AR265" t="s">
        <v>188</v>
      </c>
      <c r="AS265" t="s">
        <v>192</v>
      </c>
      <c r="AT265" t="s">
        <v>189</v>
      </c>
      <c r="AU265" t="s">
        <v>199</v>
      </c>
      <c r="AV265" t="s">
        <v>200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157092.98590444212</v>
      </c>
      <c r="BG265">
        <v>0</v>
      </c>
    </row>
    <row r="266" spans="2:59">
      <c r="B266" t="s">
        <v>145</v>
      </c>
      <c r="C266" t="s">
        <v>206</v>
      </c>
      <c r="D266">
        <v>97</v>
      </c>
      <c r="E266">
        <v>97</v>
      </c>
      <c r="F266" t="s">
        <v>71</v>
      </c>
      <c r="G266" t="s">
        <v>411</v>
      </c>
      <c r="H266" t="s">
        <v>93</v>
      </c>
      <c r="I266" t="s">
        <v>94</v>
      </c>
      <c r="J266" t="s">
        <v>95</v>
      </c>
      <c r="K266" t="s">
        <v>92</v>
      </c>
      <c r="L266" t="s">
        <v>73</v>
      </c>
      <c r="M266" t="s">
        <v>160</v>
      </c>
      <c r="N266" t="s">
        <v>79</v>
      </c>
      <c r="O266" t="s">
        <v>77</v>
      </c>
      <c r="P266" t="s">
        <v>197</v>
      </c>
      <c r="R266" t="s">
        <v>0</v>
      </c>
      <c r="S266" t="s">
        <v>121</v>
      </c>
      <c r="T266" t="s">
        <v>86</v>
      </c>
      <c r="U266" t="s">
        <v>467</v>
      </c>
      <c r="V266" t="s">
        <v>391</v>
      </c>
      <c r="W266" t="s">
        <v>80</v>
      </c>
      <c r="X266" t="s">
        <v>135</v>
      </c>
      <c r="Y266" t="s">
        <v>283</v>
      </c>
      <c r="AA266" t="s">
        <v>166</v>
      </c>
      <c r="AB266" t="s">
        <v>514</v>
      </c>
      <c r="AC266" t="s">
        <v>515</v>
      </c>
      <c r="AD266" t="s">
        <v>73</v>
      </c>
      <c r="AF266" t="s">
        <v>255</v>
      </c>
      <c r="AG266">
        <v>0</v>
      </c>
      <c r="AH266">
        <v>0</v>
      </c>
      <c r="AI266">
        <v>-32305.969038534327</v>
      </c>
      <c r="AJ266">
        <v>0</v>
      </c>
      <c r="AK266">
        <v>32305.969038534327</v>
      </c>
      <c r="AL266">
        <v>-1403.3226027070807</v>
      </c>
      <c r="AM266">
        <v>0</v>
      </c>
      <c r="AN266">
        <v>-1403.3226027070807</v>
      </c>
      <c r="AO266">
        <v>33709.291641241405</v>
      </c>
      <c r="AP266" t="s">
        <v>0</v>
      </c>
      <c r="AQ266" t="s">
        <v>143</v>
      </c>
      <c r="AR266" t="s">
        <v>188</v>
      </c>
      <c r="AS266" t="s">
        <v>192</v>
      </c>
      <c r="AT266" t="s">
        <v>189</v>
      </c>
      <c r="AU266" t="s">
        <v>199</v>
      </c>
      <c r="AV266" t="s">
        <v>200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33709.291641241405</v>
      </c>
      <c r="BG266">
        <v>0</v>
      </c>
    </row>
    <row r="267" spans="2:59">
      <c r="B267" t="s">
        <v>145</v>
      </c>
      <c r="C267" t="s">
        <v>206</v>
      </c>
      <c r="D267">
        <v>97</v>
      </c>
      <c r="E267">
        <v>97</v>
      </c>
      <c r="F267" t="s">
        <v>71</v>
      </c>
      <c r="G267" t="s">
        <v>411</v>
      </c>
      <c r="H267" t="s">
        <v>93</v>
      </c>
      <c r="I267" t="s">
        <v>94</v>
      </c>
      <c r="J267" t="s">
        <v>95</v>
      </c>
      <c r="K267" t="s">
        <v>92</v>
      </c>
      <c r="L267" t="s">
        <v>73</v>
      </c>
      <c r="M267" t="s">
        <v>160</v>
      </c>
      <c r="N267" t="s">
        <v>79</v>
      </c>
      <c r="O267" t="s">
        <v>77</v>
      </c>
      <c r="P267" t="s">
        <v>197</v>
      </c>
      <c r="R267" t="s">
        <v>0</v>
      </c>
      <c r="S267" t="s">
        <v>121</v>
      </c>
      <c r="T267" t="s">
        <v>81</v>
      </c>
      <c r="U267" t="s">
        <v>467</v>
      </c>
      <c r="V267" t="s">
        <v>391</v>
      </c>
      <c r="W267" t="s">
        <v>80</v>
      </c>
      <c r="X267" t="s">
        <v>135</v>
      </c>
      <c r="Y267" t="s">
        <v>283</v>
      </c>
      <c r="AA267" t="s">
        <v>166</v>
      </c>
      <c r="AB267" t="s">
        <v>491</v>
      </c>
      <c r="AC267" t="s">
        <v>516</v>
      </c>
      <c r="AD267" t="s">
        <v>73</v>
      </c>
      <c r="AF267" t="s">
        <v>255</v>
      </c>
      <c r="AG267">
        <v>0</v>
      </c>
      <c r="AH267">
        <v>0</v>
      </c>
      <c r="AI267">
        <v>-68717.517492372193</v>
      </c>
      <c r="AJ267">
        <v>0</v>
      </c>
      <c r="AK267">
        <v>68717.517492372193</v>
      </c>
      <c r="AL267">
        <v>-1204.6770939231658</v>
      </c>
      <c r="AM267">
        <v>0</v>
      </c>
      <c r="AN267">
        <v>-1204.6770939231658</v>
      </c>
      <c r="AO267">
        <v>69922.194586295358</v>
      </c>
      <c r="AP267" t="s">
        <v>0</v>
      </c>
      <c r="AQ267" t="s">
        <v>143</v>
      </c>
      <c r="AR267" t="s">
        <v>188</v>
      </c>
      <c r="AS267" t="s">
        <v>192</v>
      </c>
      <c r="AT267" t="s">
        <v>189</v>
      </c>
      <c r="AU267" t="s">
        <v>199</v>
      </c>
      <c r="AV267" t="s">
        <v>200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69922.194586295358</v>
      </c>
      <c r="BG267">
        <v>0</v>
      </c>
    </row>
    <row r="268" spans="2:59">
      <c r="B268" t="s">
        <v>145</v>
      </c>
      <c r="C268" t="s">
        <v>206</v>
      </c>
      <c r="D268">
        <v>110</v>
      </c>
      <c r="E268">
        <v>110</v>
      </c>
      <c r="F268" t="s">
        <v>184</v>
      </c>
      <c r="G268" t="s">
        <v>309</v>
      </c>
      <c r="H268" t="s">
        <v>93</v>
      </c>
      <c r="I268" t="s">
        <v>94</v>
      </c>
      <c r="J268" t="s">
        <v>95</v>
      </c>
      <c r="K268" t="s">
        <v>92</v>
      </c>
      <c r="L268" t="s">
        <v>159</v>
      </c>
      <c r="M268" t="s">
        <v>159</v>
      </c>
      <c r="N268" t="s">
        <v>79</v>
      </c>
      <c r="O268" t="s">
        <v>77</v>
      </c>
      <c r="P268" t="s">
        <v>207</v>
      </c>
      <c r="R268" t="s">
        <v>0</v>
      </c>
      <c r="S268" t="s">
        <v>121</v>
      </c>
      <c r="T268" t="s">
        <v>30</v>
      </c>
      <c r="U268" t="s">
        <v>465</v>
      </c>
      <c r="V268" t="s">
        <v>310</v>
      </c>
      <c r="W268" t="s">
        <v>82</v>
      </c>
      <c r="X268" t="s">
        <v>135</v>
      </c>
      <c r="Y268" t="s">
        <v>313</v>
      </c>
      <c r="AA268" t="s">
        <v>166</v>
      </c>
      <c r="AB268" t="s">
        <v>466</v>
      </c>
      <c r="AC268" t="s">
        <v>517</v>
      </c>
      <c r="AD268" t="s">
        <v>159</v>
      </c>
      <c r="AF268" t="s">
        <v>251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0</v>
      </c>
      <c r="AQ268" t="s">
        <v>143</v>
      </c>
      <c r="AR268" t="s">
        <v>188</v>
      </c>
      <c r="AS268" t="s">
        <v>192</v>
      </c>
      <c r="AT268" t="s">
        <v>189</v>
      </c>
      <c r="AU268" t="s">
        <v>199</v>
      </c>
      <c r="AV268" t="s">
        <v>199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2:59">
      <c r="B269" t="s">
        <v>145</v>
      </c>
      <c r="C269" t="s">
        <v>206</v>
      </c>
      <c r="D269">
        <v>110</v>
      </c>
      <c r="E269">
        <v>110</v>
      </c>
      <c r="F269" t="s">
        <v>184</v>
      </c>
      <c r="G269" t="s">
        <v>309</v>
      </c>
      <c r="H269" t="s">
        <v>93</v>
      </c>
      <c r="I269" t="s">
        <v>94</v>
      </c>
      <c r="J269" t="s">
        <v>95</v>
      </c>
      <c r="K269" t="s">
        <v>92</v>
      </c>
      <c r="L269" t="s">
        <v>159</v>
      </c>
      <c r="M269" t="s">
        <v>159</v>
      </c>
      <c r="N269" t="s">
        <v>79</v>
      </c>
      <c r="O269" t="s">
        <v>77</v>
      </c>
      <c r="P269" t="s">
        <v>196</v>
      </c>
      <c r="R269" t="s">
        <v>0</v>
      </c>
      <c r="S269" t="s">
        <v>518</v>
      </c>
      <c r="T269" t="s">
        <v>185</v>
      </c>
      <c r="U269" t="s">
        <v>519</v>
      </c>
      <c r="V269" t="s">
        <v>310</v>
      </c>
      <c r="W269" t="s">
        <v>82</v>
      </c>
      <c r="X269" t="s">
        <v>136</v>
      </c>
      <c r="Y269" t="s">
        <v>313</v>
      </c>
      <c r="AA269" t="s">
        <v>166</v>
      </c>
      <c r="AB269" t="s">
        <v>470</v>
      </c>
      <c r="AC269" t="s">
        <v>520</v>
      </c>
      <c r="AD269" t="s">
        <v>159</v>
      </c>
      <c r="AF269" t="s">
        <v>250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t="s">
        <v>0</v>
      </c>
      <c r="AQ269" t="s">
        <v>143</v>
      </c>
      <c r="AR269" t="s">
        <v>188</v>
      </c>
      <c r="AS269" t="s">
        <v>192</v>
      </c>
      <c r="AT269" t="s">
        <v>189</v>
      </c>
      <c r="AU269" t="s">
        <v>199</v>
      </c>
      <c r="AV269" t="s">
        <v>199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2:59">
      <c r="B270" t="s">
        <v>145</v>
      </c>
      <c r="C270" t="s">
        <v>206</v>
      </c>
      <c r="D270">
        <v>617</v>
      </c>
      <c r="E270">
        <v>617</v>
      </c>
      <c r="F270" t="s">
        <v>102</v>
      </c>
      <c r="G270" t="s">
        <v>182</v>
      </c>
      <c r="H270" t="s">
        <v>93</v>
      </c>
      <c r="I270" t="s">
        <v>94</v>
      </c>
      <c r="J270" t="s">
        <v>126</v>
      </c>
      <c r="K270" t="s">
        <v>92</v>
      </c>
      <c r="L270" t="s">
        <v>73</v>
      </c>
      <c r="M270" t="s">
        <v>159</v>
      </c>
      <c r="N270" t="s">
        <v>138</v>
      </c>
      <c r="O270" t="s">
        <v>138</v>
      </c>
      <c r="P270" t="s">
        <v>114</v>
      </c>
      <c r="R270" t="s">
        <v>0</v>
      </c>
      <c r="S270" t="s">
        <v>121</v>
      </c>
      <c r="T270" t="s">
        <v>30</v>
      </c>
      <c r="U270" t="s">
        <v>465</v>
      </c>
      <c r="V270" t="s">
        <v>391</v>
      </c>
      <c r="W270" t="s">
        <v>82</v>
      </c>
      <c r="X270" t="s">
        <v>135</v>
      </c>
      <c r="Y270" t="s">
        <v>311</v>
      </c>
      <c r="AA270" t="s">
        <v>166</v>
      </c>
      <c r="AB270" t="s">
        <v>521</v>
      </c>
      <c r="AC270" t="s">
        <v>522</v>
      </c>
      <c r="AD270" t="s">
        <v>73</v>
      </c>
      <c r="AF270" t="s">
        <v>251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0</v>
      </c>
      <c r="AQ270" t="s">
        <v>143</v>
      </c>
      <c r="AR270" t="s">
        <v>188</v>
      </c>
      <c r="AS270" t="s">
        <v>192</v>
      </c>
      <c r="AT270" t="s">
        <v>189</v>
      </c>
      <c r="AU270" t="s">
        <v>198</v>
      </c>
      <c r="AV270" t="s">
        <v>201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2:59">
      <c r="B271" t="s">
        <v>145</v>
      </c>
      <c r="C271" t="s">
        <v>206</v>
      </c>
      <c r="D271">
        <v>617</v>
      </c>
      <c r="E271">
        <v>617</v>
      </c>
      <c r="F271" t="s">
        <v>102</v>
      </c>
      <c r="G271" t="s">
        <v>182</v>
      </c>
      <c r="H271" t="s">
        <v>93</v>
      </c>
      <c r="I271" t="s">
        <v>94</v>
      </c>
      <c r="J271" t="s">
        <v>126</v>
      </c>
      <c r="K271" t="s">
        <v>92</v>
      </c>
      <c r="L271" t="s">
        <v>73</v>
      </c>
      <c r="M271" t="s">
        <v>159</v>
      </c>
      <c r="N271" t="s">
        <v>138</v>
      </c>
      <c r="O271" t="s">
        <v>138</v>
      </c>
      <c r="P271" t="s">
        <v>114</v>
      </c>
      <c r="R271" t="s">
        <v>0</v>
      </c>
      <c r="S271" t="s">
        <v>121</v>
      </c>
      <c r="T271" t="s">
        <v>30</v>
      </c>
      <c r="U271" t="s">
        <v>465</v>
      </c>
      <c r="V271" t="s">
        <v>391</v>
      </c>
      <c r="W271" t="s">
        <v>82</v>
      </c>
      <c r="X271" t="s">
        <v>135</v>
      </c>
      <c r="Y271" t="s">
        <v>288</v>
      </c>
      <c r="AA271" t="s">
        <v>166</v>
      </c>
      <c r="AB271" t="s">
        <v>523</v>
      </c>
      <c r="AC271" t="s">
        <v>524</v>
      </c>
      <c r="AD271" t="s">
        <v>73</v>
      </c>
      <c r="AF271" t="s">
        <v>251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t="s">
        <v>0</v>
      </c>
      <c r="AQ271" t="s">
        <v>143</v>
      </c>
      <c r="AR271" t="s">
        <v>188</v>
      </c>
      <c r="AS271" t="s">
        <v>192</v>
      </c>
      <c r="AT271" t="s">
        <v>189</v>
      </c>
      <c r="AU271" t="s">
        <v>198</v>
      </c>
      <c r="AV271" t="s">
        <v>201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2:59">
      <c r="B272" t="s">
        <v>145</v>
      </c>
      <c r="C272" t="s">
        <v>206</v>
      </c>
      <c r="D272">
        <v>617</v>
      </c>
      <c r="E272">
        <v>617</v>
      </c>
      <c r="F272" t="s">
        <v>102</v>
      </c>
      <c r="G272" t="s">
        <v>182</v>
      </c>
      <c r="H272" t="s">
        <v>93</v>
      </c>
      <c r="I272" t="s">
        <v>94</v>
      </c>
      <c r="J272" t="s">
        <v>126</v>
      </c>
      <c r="K272" t="s">
        <v>92</v>
      </c>
      <c r="L272" t="s">
        <v>73</v>
      </c>
      <c r="M272" t="s">
        <v>159</v>
      </c>
      <c r="N272" t="s">
        <v>138</v>
      </c>
      <c r="O272" t="s">
        <v>138</v>
      </c>
      <c r="P272" t="s">
        <v>114</v>
      </c>
      <c r="R272" t="s">
        <v>0</v>
      </c>
      <c r="S272" t="s">
        <v>121</v>
      </c>
      <c r="T272" t="s">
        <v>30</v>
      </c>
      <c r="U272" t="s">
        <v>465</v>
      </c>
      <c r="V272" t="s">
        <v>391</v>
      </c>
      <c r="W272" t="s">
        <v>82</v>
      </c>
      <c r="X272" t="s">
        <v>135</v>
      </c>
      <c r="Y272" t="s">
        <v>288</v>
      </c>
      <c r="AA272" t="s">
        <v>166</v>
      </c>
      <c r="AB272" t="s">
        <v>523</v>
      </c>
      <c r="AC272" t="s">
        <v>525</v>
      </c>
      <c r="AD272" t="s">
        <v>73</v>
      </c>
      <c r="AF272" t="s">
        <v>251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t="s">
        <v>0</v>
      </c>
      <c r="AQ272" t="s">
        <v>143</v>
      </c>
      <c r="AR272" t="s">
        <v>188</v>
      </c>
      <c r="AS272" t="s">
        <v>192</v>
      </c>
      <c r="AT272" t="s">
        <v>189</v>
      </c>
      <c r="AU272" t="s">
        <v>198</v>
      </c>
      <c r="AV272" t="s">
        <v>201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2:59">
      <c r="B273" t="s">
        <v>145</v>
      </c>
      <c r="C273" t="s">
        <v>206</v>
      </c>
      <c r="D273">
        <v>617</v>
      </c>
      <c r="E273">
        <v>617</v>
      </c>
      <c r="F273" t="s">
        <v>102</v>
      </c>
      <c r="G273" t="s">
        <v>182</v>
      </c>
      <c r="H273" t="s">
        <v>93</v>
      </c>
      <c r="I273" t="s">
        <v>94</v>
      </c>
      <c r="J273" t="s">
        <v>126</v>
      </c>
      <c r="K273" t="s">
        <v>92</v>
      </c>
      <c r="L273" t="s">
        <v>73</v>
      </c>
      <c r="M273" t="s">
        <v>159</v>
      </c>
      <c r="N273" t="s">
        <v>138</v>
      </c>
      <c r="O273" t="s">
        <v>138</v>
      </c>
      <c r="P273" t="s">
        <v>114</v>
      </c>
      <c r="R273" t="s">
        <v>0</v>
      </c>
      <c r="S273" t="s">
        <v>121</v>
      </c>
      <c r="T273" t="s">
        <v>30</v>
      </c>
      <c r="U273" t="s">
        <v>465</v>
      </c>
      <c r="V273" t="s">
        <v>391</v>
      </c>
      <c r="W273" t="s">
        <v>82</v>
      </c>
      <c r="X273" t="s">
        <v>135</v>
      </c>
      <c r="Y273" t="s">
        <v>288</v>
      </c>
      <c r="AA273" t="s">
        <v>166</v>
      </c>
      <c r="AB273" t="s">
        <v>523</v>
      </c>
      <c r="AC273" t="s">
        <v>526</v>
      </c>
      <c r="AD273" t="s">
        <v>73</v>
      </c>
      <c r="AF273" t="s">
        <v>251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t="s">
        <v>0</v>
      </c>
      <c r="AQ273" t="s">
        <v>143</v>
      </c>
      <c r="AR273" t="s">
        <v>188</v>
      </c>
      <c r="AS273" t="s">
        <v>192</v>
      </c>
      <c r="AT273" t="s">
        <v>189</v>
      </c>
      <c r="AU273" t="s">
        <v>198</v>
      </c>
      <c r="AV273" t="s">
        <v>201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2:59">
      <c r="B274" t="s">
        <v>145</v>
      </c>
      <c r="C274" t="s">
        <v>206</v>
      </c>
      <c r="D274">
        <v>617</v>
      </c>
      <c r="E274">
        <v>617</v>
      </c>
      <c r="F274" t="s">
        <v>102</v>
      </c>
      <c r="G274" t="s">
        <v>182</v>
      </c>
      <c r="H274" t="s">
        <v>93</v>
      </c>
      <c r="I274" t="s">
        <v>94</v>
      </c>
      <c r="J274" t="s">
        <v>126</v>
      </c>
      <c r="K274" t="s">
        <v>92</v>
      </c>
      <c r="L274" t="s">
        <v>73</v>
      </c>
      <c r="M274" t="s">
        <v>73</v>
      </c>
      <c r="N274" t="s">
        <v>76</v>
      </c>
      <c r="O274" t="s">
        <v>76</v>
      </c>
      <c r="R274" t="s">
        <v>75</v>
      </c>
      <c r="S274" t="s">
        <v>528</v>
      </c>
      <c r="T274" t="s">
        <v>528</v>
      </c>
      <c r="U274" t="s">
        <v>460</v>
      </c>
      <c r="V274" t="s">
        <v>391</v>
      </c>
      <c r="W274" t="s">
        <v>74</v>
      </c>
      <c r="X274" t="s">
        <v>461</v>
      </c>
      <c r="Y274" t="s">
        <v>83</v>
      </c>
      <c r="AA274" t="s">
        <v>83</v>
      </c>
      <c r="AC274" t="s">
        <v>529</v>
      </c>
      <c r="AD274" t="s">
        <v>73</v>
      </c>
      <c r="AF274" t="s">
        <v>78</v>
      </c>
      <c r="AG274">
        <v>0</v>
      </c>
      <c r="AH274">
        <v>7.1054273576010019E-13</v>
      </c>
      <c r="AI274">
        <v>0</v>
      </c>
      <c r="AJ274">
        <v>0</v>
      </c>
      <c r="AK274">
        <v>7.1054273576010019E-13</v>
      </c>
      <c r="AL274">
        <v>0</v>
      </c>
      <c r="AM274">
        <v>0</v>
      </c>
      <c r="AN274">
        <v>0</v>
      </c>
      <c r="AO274">
        <v>7.1054273576010019E-13</v>
      </c>
      <c r="AP274" t="s">
        <v>162</v>
      </c>
      <c r="AQ274" t="s">
        <v>143</v>
      </c>
      <c r="AR274" t="s">
        <v>188</v>
      </c>
      <c r="AS274" t="s">
        <v>192</v>
      </c>
      <c r="AT274" t="s">
        <v>189</v>
      </c>
      <c r="AU274" t="s">
        <v>198</v>
      </c>
      <c r="AV274" t="s">
        <v>201</v>
      </c>
      <c r="AW274">
        <v>3.0416348247594459E-15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7.3446648005141393E-16</v>
      </c>
      <c r="BD274">
        <v>0</v>
      </c>
      <c r="BE274">
        <v>0</v>
      </c>
      <c r="BF274">
        <v>7.1431883706491104E-13</v>
      </c>
      <c r="BG274">
        <v>7.1127720224015159E-13</v>
      </c>
    </row>
    <row r="275" spans="2:59">
      <c r="B275" t="s">
        <v>145</v>
      </c>
      <c r="C275" t="s">
        <v>206</v>
      </c>
      <c r="D275">
        <v>111</v>
      </c>
      <c r="E275">
        <v>111</v>
      </c>
      <c r="F275" t="s">
        <v>64</v>
      </c>
      <c r="G275" t="s">
        <v>309</v>
      </c>
      <c r="H275" t="s">
        <v>93</v>
      </c>
      <c r="I275" t="s">
        <v>94</v>
      </c>
      <c r="J275" t="s">
        <v>95</v>
      </c>
      <c r="K275" t="s">
        <v>92</v>
      </c>
      <c r="L275" t="s">
        <v>160</v>
      </c>
      <c r="M275" t="s">
        <v>160</v>
      </c>
      <c r="N275" t="s">
        <v>79</v>
      </c>
      <c r="O275" t="s">
        <v>77</v>
      </c>
      <c r="P275" t="s">
        <v>197</v>
      </c>
      <c r="R275" t="s">
        <v>75</v>
      </c>
      <c r="S275" t="s">
        <v>528</v>
      </c>
      <c r="T275" t="s">
        <v>528</v>
      </c>
      <c r="U275" t="s">
        <v>460</v>
      </c>
      <c r="V275" t="s">
        <v>282</v>
      </c>
      <c r="W275" t="s">
        <v>165</v>
      </c>
      <c r="X275" t="s">
        <v>461</v>
      </c>
      <c r="Y275" t="s">
        <v>83</v>
      </c>
      <c r="AA275" t="s">
        <v>83</v>
      </c>
      <c r="AC275" t="s">
        <v>529</v>
      </c>
      <c r="AD275" t="s">
        <v>160</v>
      </c>
      <c r="AG275">
        <v>0</v>
      </c>
      <c r="AH275">
        <v>-1000000</v>
      </c>
      <c r="AI275">
        <v>0</v>
      </c>
      <c r="AJ275">
        <v>0</v>
      </c>
      <c r="AK275">
        <v>-1000000</v>
      </c>
      <c r="AL275">
        <v>0</v>
      </c>
      <c r="AM275">
        <v>0</v>
      </c>
      <c r="AN275">
        <v>0</v>
      </c>
      <c r="AO275">
        <v>-1000000</v>
      </c>
      <c r="AP275" t="s">
        <v>162</v>
      </c>
      <c r="AQ275" t="s">
        <v>143</v>
      </c>
      <c r="AR275" t="s">
        <v>188</v>
      </c>
      <c r="AS275" t="s">
        <v>192</v>
      </c>
      <c r="AT275" t="s">
        <v>189</v>
      </c>
      <c r="AU275" t="s">
        <v>199</v>
      </c>
      <c r="AV275" t="s">
        <v>199</v>
      </c>
      <c r="AW275">
        <v>-4280.7204573074259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-5582.7512394758724</v>
      </c>
      <c r="BD275">
        <v>0</v>
      </c>
      <c r="BE275">
        <v>0</v>
      </c>
      <c r="BF275">
        <v>-1009863.4716967833</v>
      </c>
      <c r="BG275">
        <v>-1005582.7512394759</v>
      </c>
    </row>
    <row r="276" spans="2:59">
      <c r="B276" t="s">
        <v>145</v>
      </c>
      <c r="C276" t="s">
        <v>206</v>
      </c>
      <c r="D276">
        <v>111</v>
      </c>
      <c r="E276">
        <v>111</v>
      </c>
      <c r="F276" t="s">
        <v>194</v>
      </c>
      <c r="G276" t="s">
        <v>309</v>
      </c>
      <c r="H276" t="s">
        <v>93</v>
      </c>
      <c r="I276" t="s">
        <v>94</v>
      </c>
      <c r="J276" t="s">
        <v>95</v>
      </c>
      <c r="K276" t="s">
        <v>92</v>
      </c>
      <c r="L276" t="s">
        <v>159</v>
      </c>
      <c r="M276" t="s">
        <v>159</v>
      </c>
      <c r="N276" t="s">
        <v>79</v>
      </c>
      <c r="O276" t="s">
        <v>77</v>
      </c>
      <c r="R276" t="s">
        <v>75</v>
      </c>
      <c r="S276" t="s">
        <v>121</v>
      </c>
      <c r="T276" t="s">
        <v>121</v>
      </c>
      <c r="U276" t="s">
        <v>465</v>
      </c>
      <c r="V276" t="s">
        <v>321</v>
      </c>
      <c r="W276" t="s">
        <v>82</v>
      </c>
      <c r="X276" t="s">
        <v>135</v>
      </c>
      <c r="Y276" t="s">
        <v>83</v>
      </c>
      <c r="AA276" t="s">
        <v>83</v>
      </c>
      <c r="AC276" t="s">
        <v>530</v>
      </c>
      <c r="AD276" t="s">
        <v>159</v>
      </c>
      <c r="AG276">
        <v>0</v>
      </c>
      <c r="AH276">
        <v>0</v>
      </c>
      <c r="AI276">
        <v>-58938.526662908524</v>
      </c>
      <c r="AJ276">
        <v>0</v>
      </c>
      <c r="AK276">
        <v>58938.526662908524</v>
      </c>
      <c r="AL276">
        <v>470.75618372323794</v>
      </c>
      <c r="AM276">
        <v>0</v>
      </c>
      <c r="AN276">
        <v>470.75618372323794</v>
      </c>
      <c r="AO276">
        <v>58467.770479185288</v>
      </c>
      <c r="AP276" t="s">
        <v>162</v>
      </c>
      <c r="AQ276" t="s">
        <v>143</v>
      </c>
      <c r="AR276" t="s">
        <v>188</v>
      </c>
      <c r="AS276" t="s">
        <v>192</v>
      </c>
      <c r="AT276" t="s">
        <v>189</v>
      </c>
      <c r="AU276" t="s">
        <v>199</v>
      </c>
      <c r="AV276" t="s">
        <v>199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58467.770479185288</v>
      </c>
      <c r="BG276">
        <v>0</v>
      </c>
    </row>
    <row r="277" spans="2:59">
      <c r="B277" t="s">
        <v>145</v>
      </c>
      <c r="C277" t="s">
        <v>206</v>
      </c>
      <c r="D277">
        <v>111</v>
      </c>
      <c r="E277">
        <v>111</v>
      </c>
      <c r="F277" t="s">
        <v>194</v>
      </c>
      <c r="G277" t="s">
        <v>309</v>
      </c>
      <c r="H277" t="s">
        <v>93</v>
      </c>
      <c r="I277" t="s">
        <v>94</v>
      </c>
      <c r="J277" t="s">
        <v>95</v>
      </c>
      <c r="K277" t="s">
        <v>92</v>
      </c>
      <c r="L277" t="s">
        <v>160</v>
      </c>
      <c r="M277" t="s">
        <v>159</v>
      </c>
      <c r="N277" t="s">
        <v>79</v>
      </c>
      <c r="O277" t="s">
        <v>77</v>
      </c>
      <c r="R277" t="s">
        <v>75</v>
      </c>
      <c r="S277" t="s">
        <v>121</v>
      </c>
      <c r="T277" t="s">
        <v>121</v>
      </c>
      <c r="U277" t="s">
        <v>465</v>
      </c>
      <c r="V277" t="s">
        <v>321</v>
      </c>
      <c r="W277" t="s">
        <v>82</v>
      </c>
      <c r="X277" t="s">
        <v>135</v>
      </c>
      <c r="Y277" t="s">
        <v>83</v>
      </c>
      <c r="AA277" t="s">
        <v>83</v>
      </c>
      <c r="AC277" t="s">
        <v>530</v>
      </c>
      <c r="AD277" t="s">
        <v>160</v>
      </c>
      <c r="AG277">
        <v>0</v>
      </c>
      <c r="AH277">
        <v>0</v>
      </c>
      <c r="AI277">
        <v>-61566.065564179138</v>
      </c>
      <c r="AJ277">
        <v>0</v>
      </c>
      <c r="AK277">
        <v>61566.065564179138</v>
      </c>
      <c r="AL277">
        <v>1609.2194809529587</v>
      </c>
      <c r="AM277">
        <v>0</v>
      </c>
      <c r="AN277">
        <v>1609.2194809529587</v>
      </c>
      <c r="AO277">
        <v>59956.846083226177</v>
      </c>
      <c r="AP277" t="s">
        <v>162</v>
      </c>
      <c r="AQ277" t="s">
        <v>143</v>
      </c>
      <c r="AR277" t="s">
        <v>188</v>
      </c>
      <c r="AS277" t="s">
        <v>192</v>
      </c>
      <c r="AT277" t="s">
        <v>189</v>
      </c>
      <c r="AU277" t="s">
        <v>199</v>
      </c>
      <c r="AV277" t="s">
        <v>199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59956.846083226177</v>
      </c>
      <c r="BG277">
        <v>0</v>
      </c>
    </row>
    <row r="278" spans="2:59">
      <c r="B278" t="s">
        <v>145</v>
      </c>
      <c r="C278" t="s">
        <v>206</v>
      </c>
      <c r="D278">
        <v>195</v>
      </c>
      <c r="E278">
        <v>195</v>
      </c>
      <c r="F278" t="s">
        <v>242</v>
      </c>
      <c r="G278" t="s">
        <v>464</v>
      </c>
      <c r="H278" t="s">
        <v>93</v>
      </c>
      <c r="I278" t="s">
        <v>94</v>
      </c>
      <c r="J278" t="s">
        <v>95</v>
      </c>
      <c r="K278" t="s">
        <v>92</v>
      </c>
      <c r="L278" t="s">
        <v>159</v>
      </c>
      <c r="M278" t="s">
        <v>159</v>
      </c>
      <c r="N278" t="s">
        <v>79</v>
      </c>
      <c r="O278" t="s">
        <v>77</v>
      </c>
      <c r="R278" t="s">
        <v>75</v>
      </c>
      <c r="S278" t="s">
        <v>121</v>
      </c>
      <c r="T278" t="s">
        <v>121</v>
      </c>
      <c r="U278" t="s">
        <v>465</v>
      </c>
      <c r="V278" t="s">
        <v>321</v>
      </c>
      <c r="W278" t="s">
        <v>82</v>
      </c>
      <c r="X278" t="s">
        <v>135</v>
      </c>
      <c r="Y278" t="s">
        <v>83</v>
      </c>
      <c r="AA278" t="s">
        <v>83</v>
      </c>
      <c r="AC278" t="s">
        <v>530</v>
      </c>
      <c r="AD278" t="s">
        <v>159</v>
      </c>
      <c r="AG278">
        <v>0</v>
      </c>
      <c r="AH278">
        <v>0</v>
      </c>
      <c r="AI278">
        <v>-11562.05937689689</v>
      </c>
      <c r="AJ278">
        <v>0</v>
      </c>
      <c r="AK278">
        <v>11562.05937689689</v>
      </c>
      <c r="AL278">
        <v>544.62146326493041</v>
      </c>
      <c r="AM278">
        <v>0</v>
      </c>
      <c r="AN278">
        <v>544.62146326493041</v>
      </c>
      <c r="AO278">
        <v>11017.43791363196</v>
      </c>
      <c r="AP278" t="s">
        <v>162</v>
      </c>
      <c r="AQ278" t="s">
        <v>143</v>
      </c>
      <c r="AR278" t="s">
        <v>188</v>
      </c>
      <c r="AS278" t="s">
        <v>192</v>
      </c>
      <c r="AT278" t="s">
        <v>189</v>
      </c>
      <c r="AU278" t="s">
        <v>199</v>
      </c>
      <c r="AV278" t="s">
        <v>200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11017.43791363196</v>
      </c>
      <c r="BG278">
        <v>0</v>
      </c>
    </row>
    <row r="279" spans="2:59">
      <c r="B279" t="s">
        <v>145</v>
      </c>
      <c r="C279" t="s">
        <v>206</v>
      </c>
      <c r="D279">
        <v>617</v>
      </c>
      <c r="E279">
        <v>617</v>
      </c>
      <c r="F279" t="s">
        <v>102</v>
      </c>
      <c r="G279" t="s">
        <v>182</v>
      </c>
      <c r="H279" t="s">
        <v>93</v>
      </c>
      <c r="I279" t="s">
        <v>94</v>
      </c>
      <c r="J279" t="s">
        <v>126</v>
      </c>
      <c r="K279" t="s">
        <v>92</v>
      </c>
      <c r="L279" t="s">
        <v>73</v>
      </c>
      <c r="M279" t="s">
        <v>159</v>
      </c>
      <c r="N279" t="s">
        <v>138</v>
      </c>
      <c r="O279" t="s">
        <v>138</v>
      </c>
      <c r="R279" t="s">
        <v>75</v>
      </c>
      <c r="S279" t="s">
        <v>121</v>
      </c>
      <c r="T279" t="s">
        <v>121</v>
      </c>
      <c r="U279" t="s">
        <v>465</v>
      </c>
      <c r="V279" t="s">
        <v>391</v>
      </c>
      <c r="W279" t="s">
        <v>82</v>
      </c>
      <c r="X279" t="s">
        <v>135</v>
      </c>
      <c r="Y279" t="s">
        <v>83</v>
      </c>
      <c r="AA279" t="s">
        <v>83</v>
      </c>
      <c r="AC279" t="s">
        <v>530</v>
      </c>
      <c r="AD279" t="s">
        <v>73</v>
      </c>
      <c r="AG279">
        <v>0</v>
      </c>
      <c r="AH279">
        <v>0</v>
      </c>
      <c r="AI279">
        <v>-163297.36198766672</v>
      </c>
      <c r="AJ279">
        <v>0</v>
      </c>
      <c r="AK279">
        <v>163297.36198766672</v>
      </c>
      <c r="AL279">
        <v>4305.4314104374771</v>
      </c>
      <c r="AM279">
        <v>0</v>
      </c>
      <c r="AN279">
        <v>4305.4314104374771</v>
      </c>
      <c r="AO279">
        <v>158991.93057722924</v>
      </c>
      <c r="AP279" t="s">
        <v>162</v>
      </c>
      <c r="AQ279" t="s">
        <v>143</v>
      </c>
      <c r="AR279" t="s">
        <v>188</v>
      </c>
      <c r="AS279" t="s">
        <v>192</v>
      </c>
      <c r="AT279" t="s">
        <v>189</v>
      </c>
      <c r="AU279" t="s">
        <v>198</v>
      </c>
      <c r="AV279" t="s">
        <v>201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158991.93057722924</v>
      </c>
      <c r="BG279">
        <v>0</v>
      </c>
    </row>
    <row r="280" spans="2:59">
      <c r="B280" t="s">
        <v>145</v>
      </c>
      <c r="C280" t="s">
        <v>206</v>
      </c>
      <c r="D280">
        <v>59</v>
      </c>
      <c r="E280">
        <v>59</v>
      </c>
      <c r="F280" t="s">
        <v>105</v>
      </c>
      <c r="G280" t="s">
        <v>478</v>
      </c>
      <c r="H280" t="s">
        <v>93</v>
      </c>
      <c r="I280" t="s">
        <v>94</v>
      </c>
      <c r="J280" t="s">
        <v>95</v>
      </c>
      <c r="K280" t="s">
        <v>92</v>
      </c>
      <c r="L280" t="s">
        <v>160</v>
      </c>
      <c r="M280" t="s">
        <v>160</v>
      </c>
      <c r="N280" t="s">
        <v>79</v>
      </c>
      <c r="O280" t="s">
        <v>77</v>
      </c>
      <c r="R280" t="s">
        <v>75</v>
      </c>
      <c r="S280" t="s">
        <v>121</v>
      </c>
      <c r="T280" t="s">
        <v>121</v>
      </c>
      <c r="U280" t="s">
        <v>465</v>
      </c>
      <c r="V280" t="s">
        <v>282</v>
      </c>
      <c r="W280" t="s">
        <v>165</v>
      </c>
      <c r="X280" t="s">
        <v>135</v>
      </c>
      <c r="Y280" t="s">
        <v>83</v>
      </c>
      <c r="AA280" t="s">
        <v>83</v>
      </c>
      <c r="AC280" t="s">
        <v>530</v>
      </c>
      <c r="AD280" t="s">
        <v>160</v>
      </c>
      <c r="AG280">
        <v>0</v>
      </c>
      <c r="AH280">
        <v>0</v>
      </c>
      <c r="AI280">
        <v>-745.82116337625916</v>
      </c>
      <c r="AJ280">
        <v>0</v>
      </c>
      <c r="AK280">
        <v>745.82116337625916</v>
      </c>
      <c r="AL280">
        <v>-8.3239945929259651</v>
      </c>
      <c r="AM280">
        <v>-9.089127616906767</v>
      </c>
      <c r="AN280">
        <v>-17.413122209832732</v>
      </c>
      <c r="AO280">
        <v>763.23428558609191</v>
      </c>
      <c r="AP280" t="s">
        <v>162</v>
      </c>
      <c r="AQ280" t="s">
        <v>143</v>
      </c>
      <c r="AR280" t="s">
        <v>188</v>
      </c>
      <c r="AS280" t="s">
        <v>192</v>
      </c>
      <c r="AT280" t="s">
        <v>189</v>
      </c>
      <c r="AU280" t="s">
        <v>199</v>
      </c>
      <c r="AV280" t="s">
        <v>204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763.23428558609191</v>
      </c>
      <c r="BG280">
        <v>0</v>
      </c>
    </row>
    <row r="281" spans="2:59">
      <c r="B281" t="s">
        <v>145</v>
      </c>
      <c r="C281" t="s">
        <v>206</v>
      </c>
      <c r="D281">
        <v>3229</v>
      </c>
      <c r="E281">
        <v>3229</v>
      </c>
      <c r="F281" t="s">
        <v>107</v>
      </c>
      <c r="G281" t="s">
        <v>475</v>
      </c>
      <c r="H281" t="s">
        <v>93</v>
      </c>
      <c r="I281" t="s">
        <v>94</v>
      </c>
      <c r="J281" t="s">
        <v>126</v>
      </c>
      <c r="K281" t="s">
        <v>92</v>
      </c>
      <c r="L281" t="s">
        <v>160</v>
      </c>
      <c r="M281" t="s">
        <v>160</v>
      </c>
      <c r="N281" t="s">
        <v>138</v>
      </c>
      <c r="O281" t="s">
        <v>138</v>
      </c>
      <c r="R281" t="s">
        <v>75</v>
      </c>
      <c r="S281" t="s">
        <v>121</v>
      </c>
      <c r="T281" t="s">
        <v>121</v>
      </c>
      <c r="U281" t="s">
        <v>465</v>
      </c>
      <c r="V281" t="s">
        <v>340</v>
      </c>
      <c r="W281" t="s">
        <v>165</v>
      </c>
      <c r="X281" t="s">
        <v>135</v>
      </c>
      <c r="Y281" t="s">
        <v>83</v>
      </c>
      <c r="AA281" t="s">
        <v>83</v>
      </c>
      <c r="AC281" t="s">
        <v>530</v>
      </c>
      <c r="AD281" t="s">
        <v>160</v>
      </c>
      <c r="AG281">
        <v>0</v>
      </c>
      <c r="AH281">
        <v>0</v>
      </c>
      <c r="AI281">
        <v>-106038.11476585675</v>
      </c>
      <c r="AJ281">
        <v>0</v>
      </c>
      <c r="AK281">
        <v>106038.11476585675</v>
      </c>
      <c r="AL281">
        <v>484.01595493480119</v>
      </c>
      <c r="AM281">
        <v>-2088.1060179808028</v>
      </c>
      <c r="AN281">
        <v>-1604.0900630460014</v>
      </c>
      <c r="AO281">
        <v>107642.20482890274</v>
      </c>
      <c r="AP281" t="s">
        <v>162</v>
      </c>
      <c r="AQ281" t="s">
        <v>143</v>
      </c>
      <c r="AR281" t="s">
        <v>188</v>
      </c>
      <c r="AS281" t="s">
        <v>192</v>
      </c>
      <c r="AT281" t="s">
        <v>189</v>
      </c>
      <c r="AU281" t="s">
        <v>198</v>
      </c>
      <c r="AV281" t="s">
        <v>203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107642.20482890274</v>
      </c>
      <c r="BG281">
        <v>0</v>
      </c>
    </row>
    <row r="282" spans="2:59">
      <c r="B282" t="s">
        <v>145</v>
      </c>
      <c r="C282" t="s">
        <v>206</v>
      </c>
      <c r="D282">
        <v>195</v>
      </c>
      <c r="E282">
        <v>195</v>
      </c>
      <c r="F282" t="s">
        <v>101</v>
      </c>
      <c r="G282" t="s">
        <v>464</v>
      </c>
      <c r="H282" t="s">
        <v>93</v>
      </c>
      <c r="I282" t="s">
        <v>94</v>
      </c>
      <c r="J282" t="s">
        <v>95</v>
      </c>
      <c r="K282" t="s">
        <v>92</v>
      </c>
      <c r="L282" t="s">
        <v>160</v>
      </c>
      <c r="M282" t="s">
        <v>160</v>
      </c>
      <c r="N282" t="s">
        <v>79</v>
      </c>
      <c r="O282" t="s">
        <v>77</v>
      </c>
      <c r="R282" t="s">
        <v>75</v>
      </c>
      <c r="S282" t="s">
        <v>121</v>
      </c>
      <c r="T282" t="s">
        <v>121</v>
      </c>
      <c r="U282" t="s">
        <v>465</v>
      </c>
      <c r="V282" t="s">
        <v>321</v>
      </c>
      <c r="W282" t="s">
        <v>165</v>
      </c>
      <c r="X282" t="s">
        <v>135</v>
      </c>
      <c r="Y282" t="s">
        <v>83</v>
      </c>
      <c r="AA282" t="s">
        <v>83</v>
      </c>
      <c r="AC282" t="s">
        <v>530</v>
      </c>
      <c r="AD282" t="s">
        <v>160</v>
      </c>
      <c r="AG282">
        <v>0</v>
      </c>
      <c r="AH282">
        <v>0</v>
      </c>
      <c r="AI282">
        <v>-8751.4919891457903</v>
      </c>
      <c r="AJ282">
        <v>0</v>
      </c>
      <c r="AK282">
        <v>8751.4919891457903</v>
      </c>
      <c r="AL282">
        <v>271.16259622948905</v>
      </c>
      <c r="AM282">
        <v>-31.963797994266201</v>
      </c>
      <c r="AN282">
        <v>239.19879823522285</v>
      </c>
      <c r="AO282">
        <v>8512.2931909105682</v>
      </c>
      <c r="AP282" t="s">
        <v>162</v>
      </c>
      <c r="AQ282" t="s">
        <v>143</v>
      </c>
      <c r="AR282" t="s">
        <v>188</v>
      </c>
      <c r="AS282" t="s">
        <v>192</v>
      </c>
      <c r="AT282" t="s">
        <v>189</v>
      </c>
      <c r="AU282" t="s">
        <v>199</v>
      </c>
      <c r="AV282" t="s">
        <v>200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8512.2931909105682</v>
      </c>
      <c r="BG282">
        <v>0</v>
      </c>
    </row>
    <row r="283" spans="2:59">
      <c r="B283" t="s">
        <v>145</v>
      </c>
      <c r="C283" t="s">
        <v>206</v>
      </c>
      <c r="D283">
        <v>3501</v>
      </c>
      <c r="E283">
        <v>3501</v>
      </c>
      <c r="F283" t="s">
        <v>247</v>
      </c>
      <c r="G283" t="s">
        <v>531</v>
      </c>
      <c r="H283" t="s">
        <v>93</v>
      </c>
      <c r="I283" t="s">
        <v>94</v>
      </c>
      <c r="J283" t="s">
        <v>95</v>
      </c>
      <c r="K283" t="s">
        <v>92</v>
      </c>
      <c r="L283" t="s">
        <v>160</v>
      </c>
      <c r="M283" t="s">
        <v>160</v>
      </c>
      <c r="N283" t="s">
        <v>76</v>
      </c>
      <c r="O283" t="s">
        <v>76</v>
      </c>
      <c r="R283" t="s">
        <v>75</v>
      </c>
      <c r="S283" t="s">
        <v>528</v>
      </c>
      <c r="T283" t="s">
        <v>532</v>
      </c>
      <c r="U283" t="s">
        <v>63</v>
      </c>
      <c r="V283" t="s">
        <v>282</v>
      </c>
      <c r="W283" t="s">
        <v>63</v>
      </c>
      <c r="X283" t="s">
        <v>461</v>
      </c>
      <c r="Y283" t="s">
        <v>83</v>
      </c>
      <c r="AA283" t="s">
        <v>83</v>
      </c>
      <c r="AB283" t="s">
        <v>83</v>
      </c>
      <c r="AC283" t="s">
        <v>532</v>
      </c>
      <c r="AD283" t="s">
        <v>160</v>
      </c>
      <c r="AF283" t="s">
        <v>246</v>
      </c>
      <c r="AG283">
        <v>0</v>
      </c>
      <c r="AH283">
        <v>800000</v>
      </c>
      <c r="AI283">
        <v>0</v>
      </c>
      <c r="AJ283">
        <v>0</v>
      </c>
      <c r="AK283">
        <v>800000</v>
      </c>
      <c r="AL283">
        <v>0</v>
      </c>
      <c r="AM283">
        <v>0</v>
      </c>
      <c r="AN283">
        <v>0</v>
      </c>
      <c r="AO283">
        <v>800000</v>
      </c>
      <c r="AP283" t="s">
        <v>162</v>
      </c>
      <c r="AQ283" t="s">
        <v>143</v>
      </c>
      <c r="AR283" t="s">
        <v>191</v>
      </c>
      <c r="AS283" t="s">
        <v>192</v>
      </c>
      <c r="AT283" t="s">
        <v>189</v>
      </c>
      <c r="AU283" t="s">
        <v>476</v>
      </c>
      <c r="AV283" t="s">
        <v>476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2:59">
      <c r="B284" t="s">
        <v>145</v>
      </c>
      <c r="C284" t="s">
        <v>206</v>
      </c>
      <c r="D284">
        <v>11</v>
      </c>
      <c r="E284">
        <v>11</v>
      </c>
      <c r="F284" t="s">
        <v>253</v>
      </c>
      <c r="G284" t="s">
        <v>253</v>
      </c>
      <c r="H284" t="s">
        <v>93</v>
      </c>
      <c r="I284" t="s">
        <v>94</v>
      </c>
      <c r="J284" t="s">
        <v>117</v>
      </c>
      <c r="K284" t="s">
        <v>92</v>
      </c>
      <c r="L284" t="s">
        <v>160</v>
      </c>
      <c r="M284" t="s">
        <v>160</v>
      </c>
      <c r="N284" t="s">
        <v>138</v>
      </c>
      <c r="O284" t="s">
        <v>76</v>
      </c>
      <c r="P284" t="s">
        <v>112</v>
      </c>
      <c r="R284" t="s">
        <v>0</v>
      </c>
      <c r="S284" t="s">
        <v>91</v>
      </c>
      <c r="T284" t="s">
        <v>98</v>
      </c>
      <c r="U284" t="s">
        <v>422</v>
      </c>
      <c r="V284" t="s">
        <v>282</v>
      </c>
      <c r="W284" t="s">
        <v>147</v>
      </c>
      <c r="X284" t="s">
        <v>137</v>
      </c>
      <c r="Y284" t="s">
        <v>533</v>
      </c>
      <c r="AA284" t="s">
        <v>252</v>
      </c>
      <c r="AB284" t="s">
        <v>428</v>
      </c>
      <c r="AC284" t="s">
        <v>429</v>
      </c>
      <c r="AD284" t="s">
        <v>160</v>
      </c>
      <c r="AG284">
        <v>929</v>
      </c>
      <c r="AH284">
        <v>7150513</v>
      </c>
      <c r="AI284">
        <v>5487823.4517000001</v>
      </c>
      <c r="AJ284">
        <v>277771</v>
      </c>
      <c r="AK284">
        <v>1384918.5482999999</v>
      </c>
      <c r="AL284">
        <v>-158934.24227418509</v>
      </c>
      <c r="AM284">
        <v>0</v>
      </c>
      <c r="AN284">
        <v>-158934.24227418509</v>
      </c>
      <c r="AO284">
        <v>1543852.7905741851</v>
      </c>
      <c r="AP284" t="s">
        <v>0</v>
      </c>
      <c r="AQ284" t="s">
        <v>143</v>
      </c>
      <c r="AR284" t="s">
        <v>188</v>
      </c>
      <c r="AS284" t="s">
        <v>192</v>
      </c>
      <c r="AT284" t="s">
        <v>189</v>
      </c>
      <c r="AU284" t="s">
        <v>198</v>
      </c>
      <c r="AV284" t="s">
        <v>203</v>
      </c>
      <c r="AW284">
        <v>30609.347279342695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2789.590184389268</v>
      </c>
      <c r="BD284">
        <v>0</v>
      </c>
      <c r="BE284">
        <v>0</v>
      </c>
      <c r="BF284">
        <v>1577251.7280379171</v>
      </c>
      <c r="BG284">
        <v>7153302.5901843896</v>
      </c>
    </row>
    <row r="285" spans="2:59">
      <c r="B285" t="s">
        <v>145</v>
      </c>
      <c r="C285" t="s">
        <v>206</v>
      </c>
      <c r="D285">
        <v>11</v>
      </c>
      <c r="E285">
        <v>11</v>
      </c>
      <c r="F285" t="s">
        <v>253</v>
      </c>
      <c r="G285" t="s">
        <v>253</v>
      </c>
      <c r="H285" t="s">
        <v>93</v>
      </c>
      <c r="I285" t="s">
        <v>94</v>
      </c>
      <c r="J285" t="s">
        <v>117</v>
      </c>
      <c r="K285" t="s">
        <v>92</v>
      </c>
      <c r="L285" t="s">
        <v>160</v>
      </c>
      <c r="M285" t="s">
        <v>160</v>
      </c>
      <c r="N285" t="s">
        <v>138</v>
      </c>
      <c r="O285" t="s">
        <v>76</v>
      </c>
      <c r="P285" t="s">
        <v>112</v>
      </c>
      <c r="R285" t="s">
        <v>0</v>
      </c>
      <c r="S285" t="s">
        <v>91</v>
      </c>
      <c r="T285" t="s">
        <v>98</v>
      </c>
      <c r="U285" t="s">
        <v>422</v>
      </c>
      <c r="V285" t="s">
        <v>282</v>
      </c>
      <c r="W285" t="s">
        <v>147</v>
      </c>
      <c r="X285" t="s">
        <v>137</v>
      </c>
      <c r="Y285" t="s">
        <v>533</v>
      </c>
      <c r="AA285" t="s">
        <v>252</v>
      </c>
      <c r="AB285" t="s">
        <v>430</v>
      </c>
      <c r="AC285" t="s">
        <v>431</v>
      </c>
      <c r="AD285" t="s">
        <v>160</v>
      </c>
      <c r="AG285">
        <v>282</v>
      </c>
      <c r="AH285">
        <v>2170554</v>
      </c>
      <c r="AI285">
        <v>1753385.1396000003</v>
      </c>
      <c r="AJ285">
        <v>84318</v>
      </c>
      <c r="AK285">
        <v>332850.86039999966</v>
      </c>
      <c r="AL285">
        <v>-37979.752942458399</v>
      </c>
      <c r="AM285">
        <v>0</v>
      </c>
      <c r="AN285">
        <v>-37979.752942458399</v>
      </c>
      <c r="AO285">
        <v>370830.61334245803</v>
      </c>
      <c r="AP285" t="s">
        <v>0</v>
      </c>
      <c r="AQ285" t="s">
        <v>143</v>
      </c>
      <c r="AR285" t="s">
        <v>188</v>
      </c>
      <c r="AS285" t="s">
        <v>192</v>
      </c>
      <c r="AT285" t="s">
        <v>189</v>
      </c>
      <c r="AU285" t="s">
        <v>198</v>
      </c>
      <c r="AV285" t="s">
        <v>203</v>
      </c>
      <c r="AW285">
        <v>9291.5349114904639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846.78625618705428</v>
      </c>
      <c r="BD285">
        <v>0</v>
      </c>
      <c r="BE285">
        <v>0</v>
      </c>
      <c r="BF285">
        <v>380968.93451013556</v>
      </c>
      <c r="BG285">
        <v>2171400.7862561871</v>
      </c>
    </row>
    <row r="286" spans="2:59">
      <c r="B286" t="s">
        <v>145</v>
      </c>
      <c r="C286" t="s">
        <v>206</v>
      </c>
      <c r="D286">
        <v>11</v>
      </c>
      <c r="E286">
        <v>11</v>
      </c>
      <c r="F286" t="s">
        <v>253</v>
      </c>
      <c r="G286" t="s">
        <v>253</v>
      </c>
      <c r="H286" t="s">
        <v>93</v>
      </c>
      <c r="I286" t="s">
        <v>94</v>
      </c>
      <c r="J286" t="s">
        <v>117</v>
      </c>
      <c r="K286" t="s">
        <v>92</v>
      </c>
      <c r="L286" t="s">
        <v>160</v>
      </c>
      <c r="M286" t="s">
        <v>160</v>
      </c>
      <c r="N286" t="s">
        <v>138</v>
      </c>
      <c r="O286" t="s">
        <v>76</v>
      </c>
      <c r="P286" t="s">
        <v>112</v>
      </c>
      <c r="R286" t="s">
        <v>0</v>
      </c>
      <c r="S286" t="s">
        <v>91</v>
      </c>
      <c r="T286" t="s">
        <v>97</v>
      </c>
      <c r="U286" t="s">
        <v>422</v>
      </c>
      <c r="V286" t="s">
        <v>282</v>
      </c>
      <c r="W286" t="s">
        <v>147</v>
      </c>
      <c r="X286" t="s">
        <v>137</v>
      </c>
      <c r="Y286" t="s">
        <v>533</v>
      </c>
      <c r="AA286" t="s">
        <v>252</v>
      </c>
      <c r="AB286" t="s">
        <v>423</v>
      </c>
      <c r="AC286" t="s">
        <v>427</v>
      </c>
      <c r="AD286" t="s">
        <v>160</v>
      </c>
      <c r="AG286">
        <v>214</v>
      </c>
      <c r="AH286">
        <v>1196046</v>
      </c>
      <c r="AI286">
        <v>1008252.9108000004</v>
      </c>
      <c r="AJ286">
        <v>51574</v>
      </c>
      <c r="AK286">
        <v>136219.08919999958</v>
      </c>
      <c r="AL286">
        <v>-26705.986892562938</v>
      </c>
      <c r="AM286">
        <v>0</v>
      </c>
      <c r="AN286">
        <v>-26705.986892562938</v>
      </c>
      <c r="AO286">
        <v>162925.07609256252</v>
      </c>
      <c r="AP286" t="s">
        <v>0</v>
      </c>
      <c r="AQ286" t="s">
        <v>143</v>
      </c>
      <c r="AR286" t="s">
        <v>188</v>
      </c>
      <c r="AS286" t="s">
        <v>192</v>
      </c>
      <c r="AT286" t="s">
        <v>189</v>
      </c>
      <c r="AU286" t="s">
        <v>198</v>
      </c>
      <c r="AV286" t="s">
        <v>203</v>
      </c>
      <c r="AW286">
        <v>5119.9385800807177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466.60682690571235</v>
      </c>
      <c r="BD286">
        <v>0</v>
      </c>
      <c r="BE286">
        <v>0</v>
      </c>
      <c r="BF286">
        <v>168511.62149954896</v>
      </c>
      <c r="BG286">
        <v>1196512.6068269056</v>
      </c>
    </row>
    <row r="287" spans="2:59">
      <c r="B287" t="s">
        <v>145</v>
      </c>
      <c r="C287" t="s">
        <v>206</v>
      </c>
      <c r="D287">
        <v>11</v>
      </c>
      <c r="E287">
        <v>11</v>
      </c>
      <c r="F287" t="s">
        <v>253</v>
      </c>
      <c r="G287" t="s">
        <v>253</v>
      </c>
      <c r="H287" t="s">
        <v>93</v>
      </c>
      <c r="I287" t="s">
        <v>94</v>
      </c>
      <c r="J287" t="s">
        <v>117</v>
      </c>
      <c r="K287" t="s">
        <v>92</v>
      </c>
      <c r="L287" t="s">
        <v>160</v>
      </c>
      <c r="M287" t="s">
        <v>160</v>
      </c>
      <c r="N287" t="s">
        <v>138</v>
      </c>
      <c r="O287" t="s">
        <v>76</v>
      </c>
      <c r="P287" t="s">
        <v>112</v>
      </c>
      <c r="R287" t="s">
        <v>0</v>
      </c>
      <c r="S287" t="s">
        <v>91</v>
      </c>
      <c r="T287" t="s">
        <v>98</v>
      </c>
      <c r="U287" t="s">
        <v>422</v>
      </c>
      <c r="V287" t="s">
        <v>282</v>
      </c>
      <c r="W287" t="s">
        <v>147</v>
      </c>
      <c r="X287" t="s">
        <v>137</v>
      </c>
      <c r="Y287" t="s">
        <v>533</v>
      </c>
      <c r="AA287" t="s">
        <v>252</v>
      </c>
      <c r="AB287" t="s">
        <v>428</v>
      </c>
      <c r="AC287" t="s">
        <v>429</v>
      </c>
      <c r="AD287" t="s">
        <v>160</v>
      </c>
      <c r="AG287">
        <v>-1250</v>
      </c>
      <c r="AH287">
        <v>-9621250</v>
      </c>
      <c r="AI287">
        <v>-7384046.625</v>
      </c>
      <c r="AJ287">
        <v>-373750</v>
      </c>
      <c r="AK287">
        <v>-1863453.375</v>
      </c>
      <c r="AL287">
        <v>236646.59665403835</v>
      </c>
      <c r="AM287">
        <v>0</v>
      </c>
      <c r="AN287">
        <v>236646.59665403835</v>
      </c>
      <c r="AO287">
        <v>-2100099.9716540384</v>
      </c>
      <c r="AP287" t="s">
        <v>0</v>
      </c>
      <c r="AQ287" t="s">
        <v>143</v>
      </c>
      <c r="AR287" t="s">
        <v>188</v>
      </c>
      <c r="AS287" t="s">
        <v>192</v>
      </c>
      <c r="AT287" t="s">
        <v>189</v>
      </c>
      <c r="AU287" t="s">
        <v>198</v>
      </c>
      <c r="AV287" t="s">
        <v>203</v>
      </c>
      <c r="AW287">
        <v>-41185.881699869075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-3753.4851781341063</v>
      </c>
      <c r="BD287">
        <v>0</v>
      </c>
      <c r="BE287">
        <v>0</v>
      </c>
      <c r="BF287">
        <v>-2145039.3385320413</v>
      </c>
      <c r="BG287">
        <v>-9625003.4851781335</v>
      </c>
    </row>
    <row r="288" spans="2:59">
      <c r="B288" t="s">
        <v>145</v>
      </c>
      <c r="C288" t="s">
        <v>206</v>
      </c>
      <c r="D288">
        <v>11</v>
      </c>
      <c r="E288">
        <v>11</v>
      </c>
      <c r="F288" t="s">
        <v>253</v>
      </c>
      <c r="G288" t="s">
        <v>253</v>
      </c>
      <c r="H288" t="s">
        <v>93</v>
      </c>
      <c r="I288" t="s">
        <v>94</v>
      </c>
      <c r="J288" t="s">
        <v>117</v>
      </c>
      <c r="K288" t="s">
        <v>92</v>
      </c>
      <c r="L288" t="s">
        <v>160</v>
      </c>
      <c r="M288" t="s">
        <v>160</v>
      </c>
      <c r="N288" t="s">
        <v>138</v>
      </c>
      <c r="O288" t="s">
        <v>76</v>
      </c>
      <c r="P288" t="s">
        <v>112</v>
      </c>
      <c r="R288" t="s">
        <v>0</v>
      </c>
      <c r="S288" t="s">
        <v>91</v>
      </c>
      <c r="T288" t="s">
        <v>98</v>
      </c>
      <c r="U288" t="s">
        <v>422</v>
      </c>
      <c r="V288" t="s">
        <v>282</v>
      </c>
      <c r="W288" t="s">
        <v>147</v>
      </c>
      <c r="X288" t="s">
        <v>137</v>
      </c>
      <c r="Y288" t="s">
        <v>533</v>
      </c>
      <c r="AA288" t="s">
        <v>252</v>
      </c>
      <c r="AB288" t="s">
        <v>430</v>
      </c>
      <c r="AC288" t="s">
        <v>431</v>
      </c>
      <c r="AD288" t="s">
        <v>160</v>
      </c>
      <c r="AG288">
        <v>-197</v>
      </c>
      <c r="AH288">
        <v>-1516309</v>
      </c>
      <c r="AI288">
        <v>-1224882.5266000002</v>
      </c>
      <c r="AJ288">
        <v>-58903</v>
      </c>
      <c r="AK288">
        <v>-232523.47339999978</v>
      </c>
      <c r="AL288">
        <v>15876.666534359985</v>
      </c>
      <c r="AM288">
        <v>0</v>
      </c>
      <c r="AN288">
        <v>15876.666534359985</v>
      </c>
      <c r="AO288">
        <v>-248400.13993435976</v>
      </c>
      <c r="AP288" t="s">
        <v>0</v>
      </c>
      <c r="AQ288" t="s">
        <v>143</v>
      </c>
      <c r="AR288" t="s">
        <v>188</v>
      </c>
      <c r="AS288" t="s">
        <v>192</v>
      </c>
      <c r="AT288" t="s">
        <v>189</v>
      </c>
      <c r="AU288" t="s">
        <v>198</v>
      </c>
      <c r="AV288" t="s">
        <v>203</v>
      </c>
      <c r="AW288">
        <v>-6490.8949558993663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-591.54926407393509</v>
      </c>
      <c r="BD288">
        <v>0</v>
      </c>
      <c r="BE288">
        <v>0</v>
      </c>
      <c r="BF288">
        <v>-255482.58415433305</v>
      </c>
      <c r="BG288">
        <v>-1516900.5492640738</v>
      </c>
    </row>
    <row r="289" spans="2:59">
      <c r="B289" t="s">
        <v>145</v>
      </c>
      <c r="C289" t="s">
        <v>206</v>
      </c>
      <c r="D289">
        <v>11</v>
      </c>
      <c r="E289">
        <v>11</v>
      </c>
      <c r="F289" t="s">
        <v>253</v>
      </c>
      <c r="G289" t="s">
        <v>253</v>
      </c>
      <c r="H289" t="s">
        <v>93</v>
      </c>
      <c r="I289" t="s">
        <v>94</v>
      </c>
      <c r="J289" t="s">
        <v>117</v>
      </c>
      <c r="K289" t="s">
        <v>92</v>
      </c>
      <c r="L289" t="s">
        <v>160</v>
      </c>
      <c r="M289" t="s">
        <v>160</v>
      </c>
      <c r="N289" t="s">
        <v>138</v>
      </c>
      <c r="O289" t="s">
        <v>76</v>
      </c>
      <c r="P289" t="s">
        <v>112</v>
      </c>
      <c r="R289" t="s">
        <v>0</v>
      </c>
      <c r="S289" t="s">
        <v>91</v>
      </c>
      <c r="T289" t="s">
        <v>97</v>
      </c>
      <c r="U289" t="s">
        <v>422</v>
      </c>
      <c r="V289" t="s">
        <v>282</v>
      </c>
      <c r="W289" t="s">
        <v>147</v>
      </c>
      <c r="X289" t="s">
        <v>137</v>
      </c>
      <c r="Y289" t="s">
        <v>533</v>
      </c>
      <c r="AA289" t="s">
        <v>252</v>
      </c>
      <c r="AB289" t="s">
        <v>423</v>
      </c>
      <c r="AC289" t="s">
        <v>427</v>
      </c>
      <c r="AD289" t="s">
        <v>160</v>
      </c>
      <c r="AG289">
        <v>-118</v>
      </c>
      <c r="AH289">
        <v>-659502</v>
      </c>
      <c r="AI289">
        <v>-555952.53960000013</v>
      </c>
      <c r="AJ289">
        <v>-28438</v>
      </c>
      <c r="AK289">
        <v>-75111.460399999865</v>
      </c>
      <c r="AL289">
        <v>8212.3122397851675</v>
      </c>
      <c r="AM289">
        <v>0</v>
      </c>
      <c r="AN289">
        <v>8212.3122397851675</v>
      </c>
      <c r="AO289">
        <v>-83323.772639785035</v>
      </c>
      <c r="AP289" t="s">
        <v>0</v>
      </c>
      <c r="AQ289" t="s">
        <v>143</v>
      </c>
      <c r="AR289" t="s">
        <v>188</v>
      </c>
      <c r="AS289" t="s">
        <v>192</v>
      </c>
      <c r="AT289" t="s">
        <v>189</v>
      </c>
      <c r="AU289" t="s">
        <v>198</v>
      </c>
      <c r="AV289" t="s">
        <v>203</v>
      </c>
      <c r="AW289">
        <v>-2823.1437030351622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-257.28787651810308</v>
      </c>
      <c r="BD289">
        <v>0</v>
      </c>
      <c r="BE289">
        <v>0</v>
      </c>
      <c r="BF289">
        <v>-86404.204219338309</v>
      </c>
      <c r="BG289">
        <v>-659759.28787651809</v>
      </c>
    </row>
    <row r="290" spans="2:59">
      <c r="B290" t="s">
        <v>145</v>
      </c>
      <c r="C290" t="s">
        <v>206</v>
      </c>
      <c r="D290">
        <v>11</v>
      </c>
      <c r="E290">
        <v>11</v>
      </c>
      <c r="F290" t="s">
        <v>253</v>
      </c>
      <c r="G290" t="s">
        <v>253</v>
      </c>
      <c r="H290" t="s">
        <v>93</v>
      </c>
      <c r="I290" t="s">
        <v>94</v>
      </c>
      <c r="J290" t="s">
        <v>117</v>
      </c>
      <c r="K290" t="s">
        <v>92</v>
      </c>
      <c r="L290" t="s">
        <v>160</v>
      </c>
      <c r="M290" t="s">
        <v>160</v>
      </c>
      <c r="N290" t="s">
        <v>138</v>
      </c>
      <c r="O290" t="s">
        <v>76</v>
      </c>
      <c r="P290" t="s">
        <v>112</v>
      </c>
      <c r="R290" t="s">
        <v>0</v>
      </c>
      <c r="S290" t="s">
        <v>88</v>
      </c>
      <c r="T290" t="s">
        <v>90</v>
      </c>
      <c r="U290" t="s">
        <v>281</v>
      </c>
      <c r="V290" t="s">
        <v>282</v>
      </c>
      <c r="W290" t="s">
        <v>85</v>
      </c>
      <c r="X290" t="s">
        <v>136</v>
      </c>
      <c r="Y290" t="s">
        <v>283</v>
      </c>
      <c r="AA290" t="s">
        <v>252</v>
      </c>
      <c r="AB290" t="s">
        <v>293</v>
      </c>
      <c r="AC290" t="s">
        <v>294</v>
      </c>
      <c r="AD290" t="s">
        <v>160</v>
      </c>
      <c r="AG290">
        <v>65</v>
      </c>
      <c r="AH290">
        <v>287105</v>
      </c>
      <c r="AI290">
        <v>286233.66850000003</v>
      </c>
      <c r="AJ290">
        <v>4095</v>
      </c>
      <c r="AK290">
        <v>-3223.6685000000289</v>
      </c>
      <c r="AL290">
        <v>-1216.5912157153743</v>
      </c>
      <c r="AM290">
        <v>0</v>
      </c>
      <c r="AN290">
        <v>-1216.5912157153743</v>
      </c>
      <c r="AO290">
        <v>-2007.0772842846545</v>
      </c>
      <c r="AP290" t="s">
        <v>0</v>
      </c>
      <c r="AQ290" t="s">
        <v>143</v>
      </c>
      <c r="AR290" t="s">
        <v>188</v>
      </c>
      <c r="AS290" t="s">
        <v>192</v>
      </c>
      <c r="AT290" t="s">
        <v>189</v>
      </c>
      <c r="AU290" t="s">
        <v>198</v>
      </c>
      <c r="AV290" t="s">
        <v>203</v>
      </c>
      <c r="AW290">
        <v>1229.0162468952485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112.0066895744516</v>
      </c>
      <c r="BD290">
        <v>0</v>
      </c>
      <c r="BE290">
        <v>0</v>
      </c>
      <c r="BF290">
        <v>-666.05434781495444</v>
      </c>
      <c r="BG290">
        <v>287217.00668957445</v>
      </c>
    </row>
    <row r="291" spans="2:59">
      <c r="B291" t="s">
        <v>145</v>
      </c>
      <c r="C291" t="s">
        <v>206</v>
      </c>
      <c r="D291">
        <v>11</v>
      </c>
      <c r="E291">
        <v>11</v>
      </c>
      <c r="F291" t="s">
        <v>253</v>
      </c>
      <c r="G291" t="s">
        <v>253</v>
      </c>
      <c r="H291" t="s">
        <v>93</v>
      </c>
      <c r="I291" t="s">
        <v>94</v>
      </c>
      <c r="J291" t="s">
        <v>117</v>
      </c>
      <c r="K291" t="s">
        <v>92</v>
      </c>
      <c r="L291" t="s">
        <v>160</v>
      </c>
      <c r="M291" t="s">
        <v>160</v>
      </c>
      <c r="N291" t="s">
        <v>138</v>
      </c>
      <c r="O291" t="s">
        <v>76</v>
      </c>
      <c r="P291" t="s">
        <v>112</v>
      </c>
      <c r="R291" t="s">
        <v>0</v>
      </c>
      <c r="S291" t="s">
        <v>88</v>
      </c>
      <c r="T291" t="s">
        <v>90</v>
      </c>
      <c r="U291" t="s">
        <v>281</v>
      </c>
      <c r="V291" t="s">
        <v>282</v>
      </c>
      <c r="W291" t="s">
        <v>85</v>
      </c>
      <c r="X291" t="s">
        <v>136</v>
      </c>
      <c r="Y291" t="s">
        <v>283</v>
      </c>
      <c r="AA291" t="s">
        <v>252</v>
      </c>
      <c r="AB291" t="s">
        <v>295</v>
      </c>
      <c r="AC291" t="s">
        <v>296</v>
      </c>
      <c r="AD291" t="s">
        <v>160</v>
      </c>
      <c r="AG291">
        <v>142</v>
      </c>
      <c r="AH291">
        <v>695374</v>
      </c>
      <c r="AI291">
        <v>628009.78220000002</v>
      </c>
      <c r="AJ291">
        <v>8946</v>
      </c>
      <c r="AK291">
        <v>58418.217799999984</v>
      </c>
      <c r="AL291">
        <v>-12809.554747008891</v>
      </c>
      <c r="AM291">
        <v>0</v>
      </c>
      <c r="AN291">
        <v>-12809.554747008891</v>
      </c>
      <c r="AO291">
        <v>71227.772547008877</v>
      </c>
      <c r="AP291" t="s">
        <v>0</v>
      </c>
      <c r="AQ291" t="s">
        <v>143</v>
      </c>
      <c r="AR291" t="s">
        <v>188</v>
      </c>
      <c r="AS291" t="s">
        <v>192</v>
      </c>
      <c r="AT291" t="s">
        <v>189</v>
      </c>
      <c r="AU291" t="s">
        <v>198</v>
      </c>
      <c r="AV291" t="s">
        <v>203</v>
      </c>
      <c r="AW291">
        <v>2976.7017072796943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271.28242195762772</v>
      </c>
      <c r="BD291">
        <v>0</v>
      </c>
      <c r="BE291">
        <v>0</v>
      </c>
      <c r="BF291">
        <v>74475.756676246194</v>
      </c>
      <c r="BG291">
        <v>695645.28242195759</v>
      </c>
    </row>
    <row r="292" spans="2:59">
      <c r="B292" t="s">
        <v>145</v>
      </c>
      <c r="C292" t="s">
        <v>206</v>
      </c>
      <c r="D292">
        <v>11</v>
      </c>
      <c r="E292">
        <v>11</v>
      </c>
      <c r="F292" t="s">
        <v>253</v>
      </c>
      <c r="G292" t="s">
        <v>253</v>
      </c>
      <c r="H292" t="s">
        <v>93</v>
      </c>
      <c r="I292" t="s">
        <v>94</v>
      </c>
      <c r="J292" t="s">
        <v>117</v>
      </c>
      <c r="K292" t="s">
        <v>92</v>
      </c>
      <c r="L292" t="s">
        <v>160</v>
      </c>
      <c r="M292" t="s">
        <v>160</v>
      </c>
      <c r="N292" t="s">
        <v>138</v>
      </c>
      <c r="O292" t="s">
        <v>76</v>
      </c>
      <c r="P292" t="s">
        <v>112</v>
      </c>
      <c r="R292" t="s">
        <v>0</v>
      </c>
      <c r="S292" t="s">
        <v>88</v>
      </c>
      <c r="T292" t="s">
        <v>90</v>
      </c>
      <c r="U292" t="s">
        <v>281</v>
      </c>
      <c r="V292" t="s">
        <v>282</v>
      </c>
      <c r="W292" t="s">
        <v>85</v>
      </c>
      <c r="X292" t="s">
        <v>136</v>
      </c>
      <c r="Y292" t="s">
        <v>283</v>
      </c>
      <c r="AA292" t="s">
        <v>252</v>
      </c>
      <c r="AB292" t="s">
        <v>297</v>
      </c>
      <c r="AC292" t="s">
        <v>298</v>
      </c>
      <c r="AD292" t="s">
        <v>160</v>
      </c>
      <c r="AG292">
        <v>45</v>
      </c>
      <c r="AH292">
        <v>212220</v>
      </c>
      <c r="AI292">
        <v>198801.14849999998</v>
      </c>
      <c r="AJ292">
        <v>2835</v>
      </c>
      <c r="AK292">
        <v>10583.851500000019</v>
      </c>
      <c r="AL292">
        <v>-4736.4705706027189</v>
      </c>
      <c r="AM292">
        <v>0</v>
      </c>
      <c r="AN292">
        <v>-4736.4705706027189</v>
      </c>
      <c r="AO292">
        <v>15320.322070602739</v>
      </c>
      <c r="AP292" t="s">
        <v>0</v>
      </c>
      <c r="AQ292" t="s">
        <v>143</v>
      </c>
      <c r="AR292" t="s">
        <v>188</v>
      </c>
      <c r="AS292" t="s">
        <v>192</v>
      </c>
      <c r="AT292" t="s">
        <v>189</v>
      </c>
      <c r="AU292" t="s">
        <v>198</v>
      </c>
      <c r="AV292" t="s">
        <v>203</v>
      </c>
      <c r="AW292">
        <v>908.45449544978203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82.792217695582167</v>
      </c>
      <c r="BD292">
        <v>0</v>
      </c>
      <c r="BE292">
        <v>0</v>
      </c>
      <c r="BF292">
        <v>16311.568783748102</v>
      </c>
      <c r="BG292">
        <v>212302.79221769559</v>
      </c>
    </row>
    <row r="293" spans="2:59">
      <c r="B293" t="s">
        <v>145</v>
      </c>
      <c r="C293" t="s">
        <v>206</v>
      </c>
      <c r="D293">
        <v>11</v>
      </c>
      <c r="E293">
        <v>11</v>
      </c>
      <c r="F293" t="s">
        <v>253</v>
      </c>
      <c r="G293" t="s">
        <v>253</v>
      </c>
      <c r="H293" t="s">
        <v>93</v>
      </c>
      <c r="I293" t="s">
        <v>94</v>
      </c>
      <c r="J293" t="s">
        <v>117</v>
      </c>
      <c r="K293" t="s">
        <v>92</v>
      </c>
      <c r="L293" t="s">
        <v>160</v>
      </c>
      <c r="M293" t="s">
        <v>160</v>
      </c>
      <c r="N293" t="s">
        <v>138</v>
      </c>
      <c r="O293" t="s">
        <v>76</v>
      </c>
      <c r="P293" t="s">
        <v>112</v>
      </c>
      <c r="R293" t="s">
        <v>0</v>
      </c>
      <c r="S293" t="s">
        <v>88</v>
      </c>
      <c r="T293" t="s">
        <v>89</v>
      </c>
      <c r="U293" t="s">
        <v>281</v>
      </c>
      <c r="V293" t="s">
        <v>282</v>
      </c>
      <c r="W293" t="s">
        <v>85</v>
      </c>
      <c r="X293" t="s">
        <v>136</v>
      </c>
      <c r="Y293" t="s">
        <v>283</v>
      </c>
      <c r="AA293" t="s">
        <v>252</v>
      </c>
      <c r="AB293" t="s">
        <v>284</v>
      </c>
      <c r="AC293" t="s">
        <v>285</v>
      </c>
      <c r="AD293" t="s">
        <v>160</v>
      </c>
      <c r="AG293">
        <v>123</v>
      </c>
      <c r="AH293">
        <v>490155</v>
      </c>
      <c r="AI293">
        <v>476396.25689999992</v>
      </c>
      <c r="AJ293">
        <v>7749</v>
      </c>
      <c r="AK293">
        <v>6009.7431000000797</v>
      </c>
      <c r="AL293">
        <v>1170.8079105651163</v>
      </c>
      <c r="AM293">
        <v>0</v>
      </c>
      <c r="AN293">
        <v>1170.8079105651163</v>
      </c>
      <c r="AO293">
        <v>4838.9351894349638</v>
      </c>
      <c r="AP293" t="s">
        <v>0</v>
      </c>
      <c r="AQ293" t="s">
        <v>143</v>
      </c>
      <c r="AR293" t="s">
        <v>188</v>
      </c>
      <c r="AS293" t="s">
        <v>192</v>
      </c>
      <c r="AT293" t="s">
        <v>189</v>
      </c>
      <c r="AU293" t="s">
        <v>198</v>
      </c>
      <c r="AV293" t="s">
        <v>203</v>
      </c>
      <c r="AW293">
        <v>2098.2165357515214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191.22146576466912</v>
      </c>
      <c r="BD293">
        <v>0</v>
      </c>
      <c r="BE293">
        <v>0</v>
      </c>
      <c r="BF293">
        <v>7128.3731909511544</v>
      </c>
      <c r="BG293">
        <v>490346.22146576468</v>
      </c>
    </row>
    <row r="294" spans="2:59">
      <c r="B294" t="s">
        <v>145</v>
      </c>
      <c r="C294" t="s">
        <v>206</v>
      </c>
      <c r="D294">
        <v>11</v>
      </c>
      <c r="E294">
        <v>11</v>
      </c>
      <c r="F294" t="s">
        <v>253</v>
      </c>
      <c r="G294" t="s">
        <v>253</v>
      </c>
      <c r="H294" t="s">
        <v>93</v>
      </c>
      <c r="I294" t="s">
        <v>94</v>
      </c>
      <c r="J294" t="s">
        <v>117</v>
      </c>
      <c r="K294" t="s">
        <v>92</v>
      </c>
      <c r="L294" t="s">
        <v>160</v>
      </c>
      <c r="M294" t="s">
        <v>160</v>
      </c>
      <c r="N294" t="s">
        <v>138</v>
      </c>
      <c r="O294" t="s">
        <v>76</v>
      </c>
      <c r="P294" t="s">
        <v>112</v>
      </c>
      <c r="R294" t="s">
        <v>0</v>
      </c>
      <c r="S294" t="s">
        <v>88</v>
      </c>
      <c r="T294" t="s">
        <v>89</v>
      </c>
      <c r="U294" t="s">
        <v>281</v>
      </c>
      <c r="V294" t="s">
        <v>282</v>
      </c>
      <c r="W294" t="s">
        <v>85</v>
      </c>
      <c r="X294" t="s">
        <v>136</v>
      </c>
      <c r="Y294" t="s">
        <v>283</v>
      </c>
      <c r="AA294" t="s">
        <v>252</v>
      </c>
      <c r="AB294" t="s">
        <v>286</v>
      </c>
      <c r="AC294" t="s">
        <v>287</v>
      </c>
      <c r="AD294" t="s">
        <v>160</v>
      </c>
      <c r="AG294">
        <v>45</v>
      </c>
      <c r="AH294">
        <v>179325</v>
      </c>
      <c r="AI294">
        <v>173932.55549999999</v>
      </c>
      <c r="AJ294">
        <v>2835</v>
      </c>
      <c r="AK294">
        <v>2557.4445000000123</v>
      </c>
      <c r="AL294">
        <v>479.81177128328443</v>
      </c>
      <c r="AM294">
        <v>0</v>
      </c>
      <c r="AN294">
        <v>479.81177128328443</v>
      </c>
      <c r="AO294">
        <v>2077.6327287167278</v>
      </c>
      <c r="AP294" t="s">
        <v>0</v>
      </c>
      <c r="AQ294" t="s">
        <v>143</v>
      </c>
      <c r="AR294" t="s">
        <v>188</v>
      </c>
      <c r="AS294" t="s">
        <v>192</v>
      </c>
      <c r="AT294" t="s">
        <v>189</v>
      </c>
      <c r="AU294" t="s">
        <v>198</v>
      </c>
      <c r="AV294" t="s">
        <v>203</v>
      </c>
      <c r="AW294">
        <v>767.64019600665426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69.959072840732603</v>
      </c>
      <c r="BD294">
        <v>0</v>
      </c>
      <c r="BE294">
        <v>0</v>
      </c>
      <c r="BF294">
        <v>2915.2319975641144</v>
      </c>
      <c r="BG294">
        <v>179394.95907284072</v>
      </c>
    </row>
    <row r="295" spans="2:59">
      <c r="B295" t="s">
        <v>145</v>
      </c>
      <c r="C295" t="s">
        <v>206</v>
      </c>
      <c r="D295">
        <v>11</v>
      </c>
      <c r="E295">
        <v>11</v>
      </c>
      <c r="F295" t="s">
        <v>253</v>
      </c>
      <c r="G295" t="s">
        <v>253</v>
      </c>
      <c r="H295" t="s">
        <v>93</v>
      </c>
      <c r="I295" t="s">
        <v>94</v>
      </c>
      <c r="J295" t="s">
        <v>117</v>
      </c>
      <c r="K295" t="s">
        <v>92</v>
      </c>
      <c r="L295" t="s">
        <v>160</v>
      </c>
      <c r="M295" t="s">
        <v>160</v>
      </c>
      <c r="N295" t="s">
        <v>138</v>
      </c>
      <c r="O295" t="s">
        <v>76</v>
      </c>
      <c r="P295" t="s">
        <v>112</v>
      </c>
      <c r="R295" t="s">
        <v>0</v>
      </c>
      <c r="S295" t="s">
        <v>88</v>
      </c>
      <c r="T295" t="s">
        <v>90</v>
      </c>
      <c r="U295" t="s">
        <v>281</v>
      </c>
      <c r="V295" t="s">
        <v>282</v>
      </c>
      <c r="W295" t="s">
        <v>85</v>
      </c>
      <c r="X295" t="s">
        <v>136</v>
      </c>
      <c r="Y295" t="s">
        <v>283</v>
      </c>
      <c r="AA295" t="s">
        <v>252</v>
      </c>
      <c r="AB295" t="s">
        <v>299</v>
      </c>
      <c r="AC295" t="s">
        <v>300</v>
      </c>
      <c r="AD295" t="s">
        <v>160</v>
      </c>
      <c r="AG295">
        <v>26</v>
      </c>
      <c r="AH295">
        <v>164424</v>
      </c>
      <c r="AI295">
        <v>134832.87739999997</v>
      </c>
      <c r="AJ295">
        <v>1638</v>
      </c>
      <c r="AK295">
        <v>27953.122600000032</v>
      </c>
      <c r="AL295">
        <v>-3446.3819401371247</v>
      </c>
      <c r="AM295">
        <v>0</v>
      </c>
      <c r="AN295">
        <v>-3446.3819401371247</v>
      </c>
      <c r="AO295">
        <v>31399.504540137157</v>
      </c>
      <c r="AP295" t="s">
        <v>0</v>
      </c>
      <c r="AQ295" t="s">
        <v>143</v>
      </c>
      <c r="AR295" t="s">
        <v>188</v>
      </c>
      <c r="AS295" t="s">
        <v>192</v>
      </c>
      <c r="AT295" t="s">
        <v>189</v>
      </c>
      <c r="AU295" t="s">
        <v>198</v>
      </c>
      <c r="AV295" t="s">
        <v>203</v>
      </c>
      <c r="AW295">
        <v>703.85318047231624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64.145827925635686</v>
      </c>
      <c r="BD295">
        <v>0</v>
      </c>
      <c r="BE295">
        <v>0</v>
      </c>
      <c r="BF295">
        <v>32167.503548535111</v>
      </c>
      <c r="BG295">
        <v>164488.14582792565</v>
      </c>
    </row>
    <row r="296" spans="2:59">
      <c r="B296" t="s">
        <v>145</v>
      </c>
      <c r="C296" t="s">
        <v>206</v>
      </c>
      <c r="D296">
        <v>11</v>
      </c>
      <c r="E296">
        <v>11</v>
      </c>
      <c r="F296" t="s">
        <v>253</v>
      </c>
      <c r="G296" t="s">
        <v>253</v>
      </c>
      <c r="H296" t="s">
        <v>93</v>
      </c>
      <c r="I296" t="s">
        <v>94</v>
      </c>
      <c r="J296" t="s">
        <v>117</v>
      </c>
      <c r="K296" t="s">
        <v>92</v>
      </c>
      <c r="L296" t="s">
        <v>160</v>
      </c>
      <c r="M296" t="s">
        <v>160</v>
      </c>
      <c r="N296" t="s">
        <v>138</v>
      </c>
      <c r="O296" t="s">
        <v>76</v>
      </c>
      <c r="P296" t="s">
        <v>112</v>
      </c>
      <c r="R296" t="s">
        <v>0</v>
      </c>
      <c r="S296" t="s">
        <v>88</v>
      </c>
      <c r="T296" t="s">
        <v>90</v>
      </c>
      <c r="U296" t="s">
        <v>281</v>
      </c>
      <c r="V296" t="s">
        <v>282</v>
      </c>
      <c r="W296" t="s">
        <v>85</v>
      </c>
      <c r="X296" t="s">
        <v>136</v>
      </c>
      <c r="Y296" t="s">
        <v>283</v>
      </c>
      <c r="AA296" t="s">
        <v>252</v>
      </c>
      <c r="AB296" t="s">
        <v>301</v>
      </c>
      <c r="AC296" t="s">
        <v>302</v>
      </c>
      <c r="AD296" t="s">
        <v>160</v>
      </c>
      <c r="AG296">
        <v>5</v>
      </c>
      <c r="AH296">
        <v>31620</v>
      </c>
      <c r="AI296">
        <v>25684.6675</v>
      </c>
      <c r="AJ296">
        <v>315</v>
      </c>
      <c r="AK296">
        <v>5620.3325000000004</v>
      </c>
      <c r="AL296">
        <v>-552.45014644086291</v>
      </c>
      <c r="AM296">
        <v>0</v>
      </c>
      <c r="AN296">
        <v>-552.45014644086291</v>
      </c>
      <c r="AO296">
        <v>6172.7826464408636</v>
      </c>
      <c r="AP296" t="s">
        <v>0</v>
      </c>
      <c r="AQ296" t="s">
        <v>143</v>
      </c>
      <c r="AR296" t="s">
        <v>188</v>
      </c>
      <c r="AS296" t="s">
        <v>192</v>
      </c>
      <c r="AT296" t="s">
        <v>189</v>
      </c>
      <c r="AU296" t="s">
        <v>198</v>
      </c>
      <c r="AV296" t="s">
        <v>203</v>
      </c>
      <c r="AW296">
        <v>135.35638086006082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12.335736139545324</v>
      </c>
      <c r="BD296">
        <v>0</v>
      </c>
      <c r="BE296">
        <v>0</v>
      </c>
      <c r="BF296">
        <v>6320.4747634404703</v>
      </c>
      <c r="BG296">
        <v>31632.335736139546</v>
      </c>
    </row>
    <row r="297" spans="2:59">
      <c r="B297" t="s">
        <v>145</v>
      </c>
      <c r="C297" t="s">
        <v>206</v>
      </c>
      <c r="D297">
        <v>11</v>
      </c>
      <c r="E297">
        <v>11</v>
      </c>
      <c r="F297" t="s">
        <v>253</v>
      </c>
      <c r="G297" t="s">
        <v>253</v>
      </c>
      <c r="H297" t="s">
        <v>93</v>
      </c>
      <c r="I297" t="s">
        <v>94</v>
      </c>
      <c r="J297" t="s">
        <v>117</v>
      </c>
      <c r="K297" t="s">
        <v>92</v>
      </c>
      <c r="L297" t="s">
        <v>160</v>
      </c>
      <c r="M297" t="s">
        <v>160</v>
      </c>
      <c r="N297" t="s">
        <v>138</v>
      </c>
      <c r="O297" t="s">
        <v>76</v>
      </c>
      <c r="P297" t="s">
        <v>112</v>
      </c>
      <c r="R297" t="s">
        <v>0</v>
      </c>
      <c r="S297" t="s">
        <v>88</v>
      </c>
      <c r="T297" t="s">
        <v>90</v>
      </c>
      <c r="U297" t="s">
        <v>281</v>
      </c>
      <c r="V297" t="s">
        <v>282</v>
      </c>
      <c r="W297" t="s">
        <v>85</v>
      </c>
      <c r="X297" t="s">
        <v>136</v>
      </c>
      <c r="Y297" t="s">
        <v>311</v>
      </c>
      <c r="AA297" t="s">
        <v>252</v>
      </c>
      <c r="AB297" t="s">
        <v>534</v>
      </c>
      <c r="AC297" t="s">
        <v>535</v>
      </c>
      <c r="AD297" t="s">
        <v>160</v>
      </c>
      <c r="AG297">
        <v>14</v>
      </c>
      <c r="AH297">
        <v>160504.46802249999</v>
      </c>
      <c r="AI297">
        <v>90336.048599999995</v>
      </c>
      <c r="AJ297">
        <v>882</v>
      </c>
      <c r="AK297">
        <v>69286.419422499996</v>
      </c>
      <c r="AL297">
        <v>-2357.5382032502121</v>
      </c>
      <c r="AM297">
        <v>0</v>
      </c>
      <c r="AN297">
        <v>-2357.5382032502121</v>
      </c>
      <c r="AO297">
        <v>71643.957625750205</v>
      </c>
      <c r="AP297" t="s">
        <v>0</v>
      </c>
      <c r="AQ297" t="s">
        <v>143</v>
      </c>
      <c r="AR297" t="s">
        <v>188</v>
      </c>
      <c r="AS297" t="s">
        <v>192</v>
      </c>
      <c r="AT297" t="s">
        <v>189</v>
      </c>
      <c r="AU297" t="s">
        <v>198</v>
      </c>
      <c r="AV297" t="s">
        <v>203</v>
      </c>
      <c r="AW297">
        <v>687.07475975316129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62.616722540912384</v>
      </c>
      <c r="BD297">
        <v>0</v>
      </c>
      <c r="BE297">
        <v>0</v>
      </c>
      <c r="BF297">
        <v>72393.649108044279</v>
      </c>
      <c r="BG297">
        <v>160567.08474504089</v>
      </c>
    </row>
    <row r="298" spans="2:59">
      <c r="B298" t="s">
        <v>145</v>
      </c>
      <c r="C298" t="s">
        <v>206</v>
      </c>
      <c r="D298">
        <v>11</v>
      </c>
      <c r="E298">
        <v>11</v>
      </c>
      <c r="F298" t="s">
        <v>253</v>
      </c>
      <c r="G298" t="s">
        <v>253</v>
      </c>
      <c r="H298" t="s">
        <v>93</v>
      </c>
      <c r="I298" t="s">
        <v>94</v>
      </c>
      <c r="J298" t="s">
        <v>117</v>
      </c>
      <c r="K298" t="s">
        <v>92</v>
      </c>
      <c r="L298" t="s">
        <v>160</v>
      </c>
      <c r="M298" t="s">
        <v>160</v>
      </c>
      <c r="N298" t="s">
        <v>138</v>
      </c>
      <c r="O298" t="s">
        <v>76</v>
      </c>
      <c r="P298" t="s">
        <v>112</v>
      </c>
      <c r="R298" t="s">
        <v>0</v>
      </c>
      <c r="S298" t="s">
        <v>88</v>
      </c>
      <c r="T298" t="s">
        <v>90</v>
      </c>
      <c r="U298" t="s">
        <v>281</v>
      </c>
      <c r="V298" t="s">
        <v>282</v>
      </c>
      <c r="W298" t="s">
        <v>85</v>
      </c>
      <c r="X298" t="s">
        <v>136</v>
      </c>
      <c r="Y298" t="s">
        <v>533</v>
      </c>
      <c r="AA298" t="s">
        <v>252</v>
      </c>
      <c r="AB298" t="s">
        <v>303</v>
      </c>
      <c r="AC298" t="s">
        <v>304</v>
      </c>
      <c r="AD298" t="s">
        <v>160</v>
      </c>
      <c r="AG298">
        <v>40</v>
      </c>
      <c r="AH298">
        <v>476480</v>
      </c>
      <c r="AI298">
        <v>259228.348</v>
      </c>
      <c r="AJ298">
        <v>14480</v>
      </c>
      <c r="AK298">
        <v>202771.652</v>
      </c>
      <c r="AL298">
        <v>-1563.6817025891596</v>
      </c>
      <c r="AM298">
        <v>0</v>
      </c>
      <c r="AN298">
        <v>-1563.6817025891596</v>
      </c>
      <c r="AO298">
        <v>204335.33370258915</v>
      </c>
      <c r="AP298" t="s">
        <v>0</v>
      </c>
      <c r="AQ298" t="s">
        <v>143</v>
      </c>
      <c r="AR298" t="s">
        <v>188</v>
      </c>
      <c r="AS298" t="s">
        <v>192</v>
      </c>
      <c r="AT298" t="s">
        <v>189</v>
      </c>
      <c r="AU298" t="s">
        <v>198</v>
      </c>
      <c r="AV298" t="s">
        <v>203</v>
      </c>
      <c r="AW298">
        <v>2039.6776834978425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185.88651346522946</v>
      </c>
      <c r="BD298">
        <v>0</v>
      </c>
      <c r="BE298">
        <v>0</v>
      </c>
      <c r="BF298">
        <v>206560.89789955222</v>
      </c>
      <c r="BG298">
        <v>476665.8865134652</v>
      </c>
    </row>
    <row r="299" spans="2:59">
      <c r="B299" t="s">
        <v>145</v>
      </c>
      <c r="C299" t="s">
        <v>206</v>
      </c>
      <c r="D299">
        <v>11</v>
      </c>
      <c r="E299">
        <v>11</v>
      </c>
      <c r="F299" t="s">
        <v>253</v>
      </c>
      <c r="G299" t="s">
        <v>253</v>
      </c>
      <c r="H299" t="s">
        <v>93</v>
      </c>
      <c r="I299" t="s">
        <v>94</v>
      </c>
      <c r="J299" t="s">
        <v>117</v>
      </c>
      <c r="K299" t="s">
        <v>92</v>
      </c>
      <c r="L299" t="s">
        <v>160</v>
      </c>
      <c r="M299" t="s">
        <v>160</v>
      </c>
      <c r="N299" t="s">
        <v>138</v>
      </c>
      <c r="O299" t="s">
        <v>76</v>
      </c>
      <c r="P299" t="s">
        <v>112</v>
      </c>
      <c r="R299" t="s">
        <v>0</v>
      </c>
      <c r="S299" t="s">
        <v>88</v>
      </c>
      <c r="T299" t="s">
        <v>90</v>
      </c>
      <c r="U299" t="s">
        <v>281</v>
      </c>
      <c r="V299" t="s">
        <v>282</v>
      </c>
      <c r="W299" t="s">
        <v>85</v>
      </c>
      <c r="X299" t="s">
        <v>136</v>
      </c>
      <c r="Y299" t="s">
        <v>305</v>
      </c>
      <c r="AA299" t="s">
        <v>252</v>
      </c>
      <c r="AB299" t="s">
        <v>306</v>
      </c>
      <c r="AC299" t="s">
        <v>307</v>
      </c>
      <c r="AD299" t="s">
        <v>160</v>
      </c>
      <c r="AG299">
        <v>351</v>
      </c>
      <c r="AH299">
        <v>3159702</v>
      </c>
      <c r="AI299">
        <v>1955361.7512000005</v>
      </c>
      <c r="AJ299">
        <v>127062</v>
      </c>
      <c r="AK299">
        <v>1077278.2487999995</v>
      </c>
      <c r="AL299">
        <v>-23255.457172785664</v>
      </c>
      <c r="AM299">
        <v>0</v>
      </c>
      <c r="AN299">
        <v>-23255.457172785664</v>
      </c>
      <c r="AO299">
        <v>1100533.7059727851</v>
      </c>
      <c r="AP299" t="s">
        <v>0</v>
      </c>
      <c r="AQ299" t="s">
        <v>143</v>
      </c>
      <c r="AR299" t="s">
        <v>188</v>
      </c>
      <c r="AS299" t="s">
        <v>192</v>
      </c>
      <c r="AT299" t="s">
        <v>189</v>
      </c>
      <c r="AU299" t="s">
        <v>198</v>
      </c>
      <c r="AV299" t="s">
        <v>203</v>
      </c>
      <c r="AW299">
        <v>13525.80099039519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1232.6771078935369</v>
      </c>
      <c r="BD299">
        <v>0</v>
      </c>
      <c r="BE299">
        <v>0</v>
      </c>
      <c r="BF299">
        <v>1115292.184071074</v>
      </c>
      <c r="BG299">
        <v>3160934.6771078934</v>
      </c>
    </row>
    <row r="300" spans="2:59">
      <c r="B300" t="s">
        <v>145</v>
      </c>
      <c r="C300" t="s">
        <v>206</v>
      </c>
      <c r="D300">
        <v>11</v>
      </c>
      <c r="E300">
        <v>11</v>
      </c>
      <c r="F300" t="s">
        <v>253</v>
      </c>
      <c r="G300" t="s">
        <v>253</v>
      </c>
      <c r="H300" t="s">
        <v>93</v>
      </c>
      <c r="I300" t="s">
        <v>94</v>
      </c>
      <c r="J300" t="s">
        <v>117</v>
      </c>
      <c r="K300" t="s">
        <v>92</v>
      </c>
      <c r="L300" t="s">
        <v>160</v>
      </c>
      <c r="M300" t="s">
        <v>160</v>
      </c>
      <c r="N300" t="s">
        <v>138</v>
      </c>
      <c r="O300" t="s">
        <v>76</v>
      </c>
      <c r="P300" t="s">
        <v>112</v>
      </c>
      <c r="R300" t="s">
        <v>0</v>
      </c>
      <c r="S300" t="s">
        <v>88</v>
      </c>
      <c r="T300" t="s">
        <v>89</v>
      </c>
      <c r="U300" t="s">
        <v>281</v>
      </c>
      <c r="V300" t="s">
        <v>282</v>
      </c>
      <c r="W300" t="s">
        <v>85</v>
      </c>
      <c r="X300" t="s">
        <v>136</v>
      </c>
      <c r="Y300" t="s">
        <v>533</v>
      </c>
      <c r="AA300" t="s">
        <v>252</v>
      </c>
      <c r="AB300" t="s">
        <v>289</v>
      </c>
      <c r="AC300" t="s">
        <v>290</v>
      </c>
      <c r="AD300" t="s">
        <v>160</v>
      </c>
      <c r="AG300">
        <v>240</v>
      </c>
      <c r="AH300">
        <v>1821120</v>
      </c>
      <c r="AI300">
        <v>1243855.9680000001</v>
      </c>
      <c r="AJ300">
        <v>84480</v>
      </c>
      <c r="AK300">
        <v>492784.03199999989</v>
      </c>
      <c r="AL300">
        <v>-25157.087083277926</v>
      </c>
      <c r="AM300">
        <v>0</v>
      </c>
      <c r="AN300">
        <v>-25157.087083277926</v>
      </c>
      <c r="AO300">
        <v>517941.11908327782</v>
      </c>
      <c r="AP300" t="s">
        <v>0</v>
      </c>
      <c r="AQ300" t="s">
        <v>143</v>
      </c>
      <c r="AR300" t="s">
        <v>188</v>
      </c>
      <c r="AS300" t="s">
        <v>192</v>
      </c>
      <c r="AT300" t="s">
        <v>189</v>
      </c>
      <c r="AU300" t="s">
        <v>198</v>
      </c>
      <c r="AV300" t="s">
        <v>203</v>
      </c>
      <c r="AW300">
        <v>7795.7056392117001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710.46349773715292</v>
      </c>
      <c r="BD300">
        <v>0</v>
      </c>
      <c r="BE300">
        <v>0</v>
      </c>
      <c r="BF300">
        <v>526447.28822022676</v>
      </c>
      <c r="BG300">
        <v>1821830.4634977372</v>
      </c>
    </row>
    <row r="301" spans="2:59">
      <c r="B301" t="s">
        <v>145</v>
      </c>
      <c r="C301" t="s">
        <v>206</v>
      </c>
      <c r="D301">
        <v>11</v>
      </c>
      <c r="E301">
        <v>11</v>
      </c>
      <c r="F301" t="s">
        <v>253</v>
      </c>
      <c r="G301" t="s">
        <v>253</v>
      </c>
      <c r="H301" t="s">
        <v>93</v>
      </c>
      <c r="I301" t="s">
        <v>94</v>
      </c>
      <c r="J301" t="s">
        <v>117</v>
      </c>
      <c r="K301" t="s">
        <v>92</v>
      </c>
      <c r="L301" t="s">
        <v>160</v>
      </c>
      <c r="M301" t="s">
        <v>160</v>
      </c>
      <c r="N301" t="s">
        <v>138</v>
      </c>
      <c r="O301" t="s">
        <v>76</v>
      </c>
      <c r="P301" t="s">
        <v>112</v>
      </c>
      <c r="R301" t="s">
        <v>0</v>
      </c>
      <c r="S301" t="s">
        <v>88</v>
      </c>
      <c r="T301" t="s">
        <v>90</v>
      </c>
      <c r="U301" t="s">
        <v>281</v>
      </c>
      <c r="V301" t="s">
        <v>282</v>
      </c>
      <c r="W301" t="s">
        <v>85</v>
      </c>
      <c r="X301" t="s">
        <v>136</v>
      </c>
      <c r="Y301" t="s">
        <v>533</v>
      </c>
      <c r="AA301" t="s">
        <v>252</v>
      </c>
      <c r="AB301" t="s">
        <v>291</v>
      </c>
      <c r="AC301" t="s">
        <v>308</v>
      </c>
      <c r="AD301" t="s">
        <v>160</v>
      </c>
      <c r="AG301">
        <v>455</v>
      </c>
      <c r="AH301">
        <v>4414865</v>
      </c>
      <c r="AI301">
        <v>2637627.4925000002</v>
      </c>
      <c r="AJ301">
        <v>164710</v>
      </c>
      <c r="AK301">
        <v>1612527.5074999998</v>
      </c>
      <c r="AL301">
        <v>-42134.650131782917</v>
      </c>
      <c r="AM301">
        <v>0</v>
      </c>
      <c r="AN301">
        <v>-42134.650131782917</v>
      </c>
      <c r="AO301">
        <v>1654662.1576317828</v>
      </c>
      <c r="AP301" t="s">
        <v>0</v>
      </c>
      <c r="AQ301" t="s">
        <v>143</v>
      </c>
      <c r="AR301" t="s">
        <v>188</v>
      </c>
      <c r="AS301" t="s">
        <v>192</v>
      </c>
      <c r="AT301" t="s">
        <v>189</v>
      </c>
      <c r="AU301" t="s">
        <v>198</v>
      </c>
      <c r="AV301" t="s">
        <v>203</v>
      </c>
      <c r="AW301">
        <v>18898.80292175055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1722.3469238366149</v>
      </c>
      <c r="BD301">
        <v>0</v>
      </c>
      <c r="BE301">
        <v>0</v>
      </c>
      <c r="BF301">
        <v>1675283.3074773699</v>
      </c>
      <c r="BG301">
        <v>4416587.3469238365</v>
      </c>
    </row>
    <row r="302" spans="2:59">
      <c r="B302" t="s">
        <v>145</v>
      </c>
      <c r="C302" t="s">
        <v>206</v>
      </c>
      <c r="D302">
        <v>11</v>
      </c>
      <c r="E302">
        <v>11</v>
      </c>
      <c r="F302" t="s">
        <v>253</v>
      </c>
      <c r="G302" t="s">
        <v>253</v>
      </c>
      <c r="H302" t="s">
        <v>93</v>
      </c>
      <c r="I302" t="s">
        <v>94</v>
      </c>
      <c r="J302" t="s">
        <v>117</v>
      </c>
      <c r="K302" t="s">
        <v>92</v>
      </c>
      <c r="L302" t="s">
        <v>160</v>
      </c>
      <c r="M302" t="s">
        <v>160</v>
      </c>
      <c r="N302" t="s">
        <v>138</v>
      </c>
      <c r="O302" t="s">
        <v>76</v>
      </c>
      <c r="P302" t="s">
        <v>112</v>
      </c>
      <c r="R302" t="s">
        <v>0</v>
      </c>
      <c r="S302" t="s">
        <v>88</v>
      </c>
      <c r="T302" t="s">
        <v>89</v>
      </c>
      <c r="U302" t="s">
        <v>281</v>
      </c>
      <c r="V302" t="s">
        <v>282</v>
      </c>
      <c r="W302" t="s">
        <v>85</v>
      </c>
      <c r="X302" t="s">
        <v>136</v>
      </c>
      <c r="Y302" t="s">
        <v>533</v>
      </c>
      <c r="AA302" t="s">
        <v>252</v>
      </c>
      <c r="AB302" t="s">
        <v>291</v>
      </c>
      <c r="AC302" t="s">
        <v>292</v>
      </c>
      <c r="AD302" t="s">
        <v>160</v>
      </c>
      <c r="AG302">
        <v>25</v>
      </c>
      <c r="AH302">
        <v>191625</v>
      </c>
      <c r="AI302">
        <v>127800.6</v>
      </c>
      <c r="AJ302">
        <v>8800</v>
      </c>
      <c r="AK302">
        <v>55024.399999999994</v>
      </c>
      <c r="AL302">
        <v>-2562.3231248228385</v>
      </c>
      <c r="AM302">
        <v>0</v>
      </c>
      <c r="AN302">
        <v>-2562.3231248228385</v>
      </c>
      <c r="AO302">
        <v>57586.723124822835</v>
      </c>
      <c r="AP302" t="s">
        <v>0</v>
      </c>
      <c r="AQ302" t="s">
        <v>143</v>
      </c>
      <c r="AR302" t="s">
        <v>188</v>
      </c>
      <c r="AS302" t="s">
        <v>192</v>
      </c>
      <c r="AT302" t="s">
        <v>189</v>
      </c>
      <c r="AU302" t="s">
        <v>198</v>
      </c>
      <c r="AV302" t="s">
        <v>203</v>
      </c>
      <c r="AW302">
        <v>820.29305763153548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74.757603976608863</v>
      </c>
      <c r="BD302">
        <v>0</v>
      </c>
      <c r="BE302">
        <v>0</v>
      </c>
      <c r="BF302">
        <v>58481.773786430975</v>
      </c>
      <c r="BG302">
        <v>191699.75760397661</v>
      </c>
    </row>
    <row r="303" spans="2:59">
      <c r="B303" t="s">
        <v>145</v>
      </c>
      <c r="C303" t="s">
        <v>206</v>
      </c>
      <c r="D303">
        <v>11</v>
      </c>
      <c r="E303">
        <v>11</v>
      </c>
      <c r="F303" t="s">
        <v>253</v>
      </c>
      <c r="G303" t="s">
        <v>253</v>
      </c>
      <c r="H303" t="s">
        <v>93</v>
      </c>
      <c r="I303" t="s">
        <v>94</v>
      </c>
      <c r="J303" t="s">
        <v>117</v>
      </c>
      <c r="K303" t="s">
        <v>92</v>
      </c>
      <c r="L303" t="s">
        <v>160</v>
      </c>
      <c r="M303" t="s">
        <v>160</v>
      </c>
      <c r="N303" t="s">
        <v>138</v>
      </c>
      <c r="O303" t="s">
        <v>76</v>
      </c>
      <c r="P303" t="s">
        <v>112</v>
      </c>
      <c r="R303" t="s">
        <v>0</v>
      </c>
      <c r="S303" t="s">
        <v>88</v>
      </c>
      <c r="T303" t="s">
        <v>90</v>
      </c>
      <c r="U303" t="s">
        <v>281</v>
      </c>
      <c r="V303" t="s">
        <v>282</v>
      </c>
      <c r="W303" t="s">
        <v>85</v>
      </c>
      <c r="X303" t="s">
        <v>136</v>
      </c>
      <c r="Y303" t="s">
        <v>283</v>
      </c>
      <c r="AA303" t="s">
        <v>252</v>
      </c>
      <c r="AB303" t="s">
        <v>536</v>
      </c>
      <c r="AC303" t="s">
        <v>537</v>
      </c>
      <c r="AD303" t="s">
        <v>160</v>
      </c>
      <c r="AG303">
        <v>11</v>
      </c>
      <c r="AH303">
        <v>46707.645311250002</v>
      </c>
      <c r="AI303">
        <v>48275.372200000005</v>
      </c>
      <c r="AJ303">
        <v>693</v>
      </c>
      <c r="AK303">
        <v>-2260.7268887500031</v>
      </c>
      <c r="AL303">
        <v>-157.80646752867617</v>
      </c>
      <c r="AM303">
        <v>0</v>
      </c>
      <c r="AN303">
        <v>-157.80646752867617</v>
      </c>
      <c r="AO303">
        <v>-2102.9204212213272</v>
      </c>
      <c r="AP303" t="s">
        <v>0</v>
      </c>
      <c r="AQ303" t="s">
        <v>143</v>
      </c>
      <c r="AR303" t="s">
        <v>188</v>
      </c>
      <c r="AS303" t="s">
        <v>192</v>
      </c>
      <c r="AT303" t="s">
        <v>189</v>
      </c>
      <c r="AU303" t="s">
        <v>198</v>
      </c>
      <c r="AV303" t="s">
        <v>203</v>
      </c>
      <c r="AW303">
        <v>199.94237279652717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18.221795960121799</v>
      </c>
      <c r="BD303">
        <v>0</v>
      </c>
      <c r="BE303">
        <v>0</v>
      </c>
      <c r="BF303">
        <v>-1884.756252464678</v>
      </c>
      <c r="BG303">
        <v>46725.867107210121</v>
      </c>
    </row>
    <row r="304" spans="2:59">
      <c r="B304" t="s">
        <v>145</v>
      </c>
      <c r="C304" t="s">
        <v>206</v>
      </c>
      <c r="D304">
        <v>11</v>
      </c>
      <c r="E304">
        <v>11</v>
      </c>
      <c r="F304" t="s">
        <v>253</v>
      </c>
      <c r="G304" t="s">
        <v>253</v>
      </c>
      <c r="H304" t="s">
        <v>93</v>
      </c>
      <c r="I304" t="s">
        <v>94</v>
      </c>
      <c r="J304" t="s">
        <v>117</v>
      </c>
      <c r="K304" t="s">
        <v>92</v>
      </c>
      <c r="L304" t="s">
        <v>160</v>
      </c>
      <c r="M304" t="s">
        <v>160</v>
      </c>
      <c r="N304" t="s">
        <v>138</v>
      </c>
      <c r="O304" t="s">
        <v>76</v>
      </c>
      <c r="P304" t="s">
        <v>112</v>
      </c>
      <c r="R304" t="s">
        <v>0</v>
      </c>
      <c r="S304" t="s">
        <v>88</v>
      </c>
      <c r="T304" t="s">
        <v>90</v>
      </c>
      <c r="U304" t="s">
        <v>281</v>
      </c>
      <c r="V304" t="s">
        <v>282</v>
      </c>
      <c r="W304" t="s">
        <v>85</v>
      </c>
      <c r="X304" t="s">
        <v>136</v>
      </c>
      <c r="Y304" t="s">
        <v>283</v>
      </c>
      <c r="AA304" t="s">
        <v>252</v>
      </c>
      <c r="AB304" t="s">
        <v>538</v>
      </c>
      <c r="AC304" t="s">
        <v>539</v>
      </c>
      <c r="AD304" t="s">
        <v>160</v>
      </c>
      <c r="AG304">
        <v>12</v>
      </c>
      <c r="AH304">
        <v>75893.067014999993</v>
      </c>
      <c r="AI304">
        <v>61756.0524</v>
      </c>
      <c r="AJ304">
        <v>756</v>
      </c>
      <c r="AK304">
        <v>13381.014614999993</v>
      </c>
      <c r="AL304">
        <v>-1569.2425203463849</v>
      </c>
      <c r="AM304">
        <v>0</v>
      </c>
      <c r="AN304">
        <v>-1569.2425203463849</v>
      </c>
      <c r="AO304">
        <v>14950.257135346377</v>
      </c>
      <c r="AP304" t="s">
        <v>0</v>
      </c>
      <c r="AQ304" t="s">
        <v>143</v>
      </c>
      <c r="AR304" t="s">
        <v>188</v>
      </c>
      <c r="AS304" t="s">
        <v>192</v>
      </c>
      <c r="AT304" t="s">
        <v>189</v>
      </c>
      <c r="AU304" t="s">
        <v>198</v>
      </c>
      <c r="AV304" t="s">
        <v>203</v>
      </c>
      <c r="AW304">
        <v>324.87700453891392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29.60774350151393</v>
      </c>
      <c r="BD304">
        <v>0</v>
      </c>
      <c r="BE304">
        <v>0</v>
      </c>
      <c r="BF304">
        <v>15304.741883386805</v>
      </c>
      <c r="BG304">
        <v>75922.674758501511</v>
      </c>
    </row>
    <row r="305" spans="2:59">
      <c r="B305" t="s">
        <v>145</v>
      </c>
      <c r="C305" t="s">
        <v>206</v>
      </c>
      <c r="D305">
        <v>11</v>
      </c>
      <c r="E305">
        <v>11</v>
      </c>
      <c r="F305" t="s">
        <v>253</v>
      </c>
      <c r="G305" t="s">
        <v>253</v>
      </c>
      <c r="H305" t="s">
        <v>93</v>
      </c>
      <c r="I305" t="s">
        <v>94</v>
      </c>
      <c r="J305" t="s">
        <v>117</v>
      </c>
      <c r="K305" t="s">
        <v>92</v>
      </c>
      <c r="L305" t="s">
        <v>160</v>
      </c>
      <c r="M305" t="s">
        <v>160</v>
      </c>
      <c r="N305" t="s">
        <v>138</v>
      </c>
      <c r="O305" t="s">
        <v>76</v>
      </c>
      <c r="P305" t="s">
        <v>112</v>
      </c>
      <c r="R305" t="s">
        <v>0</v>
      </c>
      <c r="S305" t="s">
        <v>88</v>
      </c>
      <c r="T305" t="s">
        <v>90</v>
      </c>
      <c r="U305" t="s">
        <v>281</v>
      </c>
      <c r="V305" t="s">
        <v>282</v>
      </c>
      <c r="W305" t="s">
        <v>85</v>
      </c>
      <c r="X305" t="s">
        <v>136</v>
      </c>
      <c r="Y305" t="s">
        <v>283</v>
      </c>
      <c r="AA305" t="s">
        <v>252</v>
      </c>
      <c r="AB305" t="s">
        <v>293</v>
      </c>
      <c r="AC305" t="s">
        <v>294</v>
      </c>
      <c r="AD305" t="s">
        <v>160</v>
      </c>
      <c r="AG305">
        <v>-62</v>
      </c>
      <c r="AH305">
        <v>-273854</v>
      </c>
      <c r="AI305">
        <v>-273022.88380000001</v>
      </c>
      <c r="AJ305">
        <v>-3906</v>
      </c>
      <c r="AK305">
        <v>3074.8838000000105</v>
      </c>
      <c r="AL305">
        <v>2906.4019190324084</v>
      </c>
      <c r="AM305">
        <v>0</v>
      </c>
      <c r="AN305">
        <v>2906.4019190324084</v>
      </c>
      <c r="AO305">
        <v>168.48188096760214</v>
      </c>
      <c r="AP305" t="s">
        <v>0</v>
      </c>
      <c r="AQ305" t="s">
        <v>143</v>
      </c>
      <c r="AR305" t="s">
        <v>188</v>
      </c>
      <c r="AS305" t="s">
        <v>192</v>
      </c>
      <c r="AT305" t="s">
        <v>189</v>
      </c>
      <c r="AU305" t="s">
        <v>198</v>
      </c>
      <c r="AV305" t="s">
        <v>203</v>
      </c>
      <c r="AW305">
        <v>-1172.2924201154681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-106.83715005563076</v>
      </c>
      <c r="BD305">
        <v>0</v>
      </c>
      <c r="BE305">
        <v>0</v>
      </c>
      <c r="BF305">
        <v>-1110.6476892034966</v>
      </c>
      <c r="BG305">
        <v>-273960.83715005562</v>
      </c>
    </row>
    <row r="306" spans="2:59">
      <c r="B306" t="s">
        <v>145</v>
      </c>
      <c r="C306" t="s">
        <v>206</v>
      </c>
      <c r="D306">
        <v>11</v>
      </c>
      <c r="E306">
        <v>11</v>
      </c>
      <c r="F306" t="s">
        <v>253</v>
      </c>
      <c r="G306" t="s">
        <v>253</v>
      </c>
      <c r="H306" t="s">
        <v>93</v>
      </c>
      <c r="I306" t="s">
        <v>94</v>
      </c>
      <c r="J306" t="s">
        <v>117</v>
      </c>
      <c r="K306" t="s">
        <v>92</v>
      </c>
      <c r="L306" t="s">
        <v>160</v>
      </c>
      <c r="M306" t="s">
        <v>160</v>
      </c>
      <c r="N306" t="s">
        <v>138</v>
      </c>
      <c r="O306" t="s">
        <v>76</v>
      </c>
      <c r="P306" t="s">
        <v>112</v>
      </c>
      <c r="R306" t="s">
        <v>0</v>
      </c>
      <c r="S306" t="s">
        <v>88</v>
      </c>
      <c r="T306" t="s">
        <v>90</v>
      </c>
      <c r="U306" t="s">
        <v>281</v>
      </c>
      <c r="V306" t="s">
        <v>282</v>
      </c>
      <c r="W306" t="s">
        <v>85</v>
      </c>
      <c r="X306" t="s">
        <v>136</v>
      </c>
      <c r="Y306" t="s">
        <v>283</v>
      </c>
      <c r="AA306" t="s">
        <v>252</v>
      </c>
      <c r="AB306" t="s">
        <v>299</v>
      </c>
      <c r="AC306" t="s">
        <v>300</v>
      </c>
      <c r="AD306" t="s">
        <v>160</v>
      </c>
      <c r="AG306">
        <v>-136</v>
      </c>
      <c r="AH306">
        <v>-860064</v>
      </c>
      <c r="AI306">
        <v>-705279.66639999987</v>
      </c>
      <c r="AJ306">
        <v>-8568</v>
      </c>
      <c r="AK306">
        <v>-146216.33360000013</v>
      </c>
      <c r="AL306">
        <v>10748.571965916732</v>
      </c>
      <c r="AM306">
        <v>0</v>
      </c>
      <c r="AN306">
        <v>10748.571965916732</v>
      </c>
      <c r="AO306">
        <v>-156964.90556591685</v>
      </c>
      <c r="AP306" t="s">
        <v>0</v>
      </c>
      <c r="AQ306" t="s">
        <v>143</v>
      </c>
      <c r="AR306" t="s">
        <v>188</v>
      </c>
      <c r="AS306" t="s">
        <v>192</v>
      </c>
      <c r="AT306" t="s">
        <v>189</v>
      </c>
      <c r="AU306" t="s">
        <v>198</v>
      </c>
      <c r="AV306" t="s">
        <v>203</v>
      </c>
      <c r="AW306">
        <v>-3681.6935593936541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-335.53202299563281</v>
      </c>
      <c r="BD306">
        <v>0</v>
      </c>
      <c r="BE306">
        <v>0</v>
      </c>
      <c r="BF306">
        <v>-160982.13114830616</v>
      </c>
      <c r="BG306">
        <v>-860399.53202299564</v>
      </c>
    </row>
    <row r="307" spans="2:59">
      <c r="B307" t="s">
        <v>145</v>
      </c>
      <c r="C307" t="s">
        <v>206</v>
      </c>
      <c r="D307">
        <v>11</v>
      </c>
      <c r="E307">
        <v>11</v>
      </c>
      <c r="F307" t="s">
        <v>253</v>
      </c>
      <c r="G307" t="s">
        <v>253</v>
      </c>
      <c r="H307" t="s">
        <v>93</v>
      </c>
      <c r="I307" t="s">
        <v>94</v>
      </c>
      <c r="J307" t="s">
        <v>117</v>
      </c>
      <c r="K307" t="s">
        <v>92</v>
      </c>
      <c r="L307" t="s">
        <v>160</v>
      </c>
      <c r="M307" t="s">
        <v>160</v>
      </c>
      <c r="N307" t="s">
        <v>138</v>
      </c>
      <c r="O307" t="s">
        <v>76</v>
      </c>
      <c r="P307" t="s">
        <v>112</v>
      </c>
      <c r="R307" t="s">
        <v>0</v>
      </c>
      <c r="S307" t="s">
        <v>88</v>
      </c>
      <c r="T307" t="s">
        <v>90</v>
      </c>
      <c r="U307" t="s">
        <v>281</v>
      </c>
      <c r="V307" t="s">
        <v>282</v>
      </c>
      <c r="W307" t="s">
        <v>85</v>
      </c>
      <c r="X307" t="s">
        <v>136</v>
      </c>
      <c r="Y307" t="s">
        <v>533</v>
      </c>
      <c r="AA307" t="s">
        <v>252</v>
      </c>
      <c r="AB307" t="s">
        <v>303</v>
      </c>
      <c r="AC307" t="s">
        <v>304</v>
      </c>
      <c r="AD307" t="s">
        <v>160</v>
      </c>
      <c r="AG307">
        <v>-47</v>
      </c>
      <c r="AH307">
        <v>-559864</v>
      </c>
      <c r="AI307">
        <v>-304593.3089</v>
      </c>
      <c r="AJ307">
        <v>-17014</v>
      </c>
      <c r="AK307">
        <v>-238256.6911</v>
      </c>
      <c r="AL307">
        <v>3017.4524070132702</v>
      </c>
      <c r="AM307">
        <v>0</v>
      </c>
      <c r="AN307">
        <v>3017.4524070132702</v>
      </c>
      <c r="AO307">
        <v>-241274.14350701327</v>
      </c>
      <c r="AP307" t="s">
        <v>0</v>
      </c>
      <c r="AQ307" t="s">
        <v>143</v>
      </c>
      <c r="AR307" t="s">
        <v>188</v>
      </c>
      <c r="AS307" t="s">
        <v>192</v>
      </c>
      <c r="AT307" t="s">
        <v>189</v>
      </c>
      <c r="AU307" t="s">
        <v>198</v>
      </c>
      <c r="AV307" t="s">
        <v>203</v>
      </c>
      <c r="AW307">
        <v>-2396.6212781099648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-218.41665332164462</v>
      </c>
      <c r="BD307">
        <v>0</v>
      </c>
      <c r="BE307">
        <v>0</v>
      </c>
      <c r="BF307">
        <v>-243889.18143844488</v>
      </c>
      <c r="BG307">
        <v>-560082.41665332159</v>
      </c>
    </row>
    <row r="308" spans="2:59">
      <c r="B308" t="s">
        <v>145</v>
      </c>
      <c r="C308" t="s">
        <v>206</v>
      </c>
      <c r="D308">
        <v>11</v>
      </c>
      <c r="E308">
        <v>11</v>
      </c>
      <c r="F308" t="s">
        <v>253</v>
      </c>
      <c r="G308" t="s">
        <v>253</v>
      </c>
      <c r="H308" t="s">
        <v>93</v>
      </c>
      <c r="I308" t="s">
        <v>94</v>
      </c>
      <c r="J308" t="s">
        <v>117</v>
      </c>
      <c r="K308" t="s">
        <v>92</v>
      </c>
      <c r="L308" t="s">
        <v>160</v>
      </c>
      <c r="M308" t="s">
        <v>160</v>
      </c>
      <c r="N308" t="s">
        <v>138</v>
      </c>
      <c r="O308" t="s">
        <v>76</v>
      </c>
      <c r="P308" t="s">
        <v>112</v>
      </c>
      <c r="R308" t="s">
        <v>0</v>
      </c>
      <c r="S308" t="s">
        <v>88</v>
      </c>
      <c r="T308" t="s">
        <v>90</v>
      </c>
      <c r="U308" t="s">
        <v>281</v>
      </c>
      <c r="V308" t="s">
        <v>282</v>
      </c>
      <c r="W308" t="s">
        <v>85</v>
      </c>
      <c r="X308" t="s">
        <v>136</v>
      </c>
      <c r="Y308" t="s">
        <v>305</v>
      </c>
      <c r="AA308" t="s">
        <v>252</v>
      </c>
      <c r="AB308" t="s">
        <v>306</v>
      </c>
      <c r="AC308" t="s">
        <v>307</v>
      </c>
      <c r="AD308" t="s">
        <v>160</v>
      </c>
      <c r="AG308">
        <v>-258</v>
      </c>
      <c r="AH308">
        <v>-2322516</v>
      </c>
      <c r="AI308">
        <v>-1437274.4496000004</v>
      </c>
      <c r="AJ308">
        <v>-93396</v>
      </c>
      <c r="AK308">
        <v>-791845.5503999996</v>
      </c>
      <c r="AL308">
        <v>16030.693804691291</v>
      </c>
      <c r="AM308">
        <v>0</v>
      </c>
      <c r="AN308">
        <v>16030.693804691291</v>
      </c>
      <c r="AO308">
        <v>-807876.24420469091</v>
      </c>
      <c r="AP308" t="s">
        <v>0</v>
      </c>
      <c r="AQ308" t="s">
        <v>143</v>
      </c>
      <c r="AR308" t="s">
        <v>188</v>
      </c>
      <c r="AS308" t="s">
        <v>192</v>
      </c>
      <c r="AT308" t="s">
        <v>189</v>
      </c>
      <c r="AU308" t="s">
        <v>198</v>
      </c>
      <c r="AV308" t="s">
        <v>203</v>
      </c>
      <c r="AW308">
        <v>-9942.0417536238147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-906.07035281063395</v>
      </c>
      <c r="BD308">
        <v>0</v>
      </c>
      <c r="BE308">
        <v>0</v>
      </c>
      <c r="BF308">
        <v>-818724.35631112545</v>
      </c>
      <c r="BG308">
        <v>-2323422.0703528104</v>
      </c>
    </row>
    <row r="309" spans="2:59">
      <c r="B309" t="s">
        <v>145</v>
      </c>
      <c r="C309" t="s">
        <v>206</v>
      </c>
      <c r="D309">
        <v>11</v>
      </c>
      <c r="E309">
        <v>11</v>
      </c>
      <c r="F309" t="s">
        <v>253</v>
      </c>
      <c r="G309" t="s">
        <v>253</v>
      </c>
      <c r="H309" t="s">
        <v>93</v>
      </c>
      <c r="I309" t="s">
        <v>94</v>
      </c>
      <c r="J309" t="s">
        <v>117</v>
      </c>
      <c r="K309" t="s">
        <v>92</v>
      </c>
      <c r="L309" t="s">
        <v>160</v>
      </c>
      <c r="M309" t="s">
        <v>160</v>
      </c>
      <c r="N309" t="s">
        <v>138</v>
      </c>
      <c r="O309" t="s">
        <v>76</v>
      </c>
      <c r="P309" t="s">
        <v>112</v>
      </c>
      <c r="R309" t="s">
        <v>0</v>
      </c>
      <c r="S309" t="s">
        <v>88</v>
      </c>
      <c r="T309" t="s">
        <v>89</v>
      </c>
      <c r="U309" t="s">
        <v>281</v>
      </c>
      <c r="V309" t="s">
        <v>282</v>
      </c>
      <c r="W309" t="s">
        <v>85</v>
      </c>
      <c r="X309" t="s">
        <v>136</v>
      </c>
      <c r="Y309" t="s">
        <v>533</v>
      </c>
      <c r="AA309" t="s">
        <v>252</v>
      </c>
      <c r="AB309" t="s">
        <v>289</v>
      </c>
      <c r="AC309" t="s">
        <v>290</v>
      </c>
      <c r="AD309" t="s">
        <v>160</v>
      </c>
      <c r="AG309">
        <v>-297</v>
      </c>
      <c r="AH309">
        <v>-2253636</v>
      </c>
      <c r="AI309">
        <v>-1539271.7604</v>
      </c>
      <c r="AJ309">
        <v>-104544</v>
      </c>
      <c r="AK309">
        <v>-609820.23959999997</v>
      </c>
      <c r="AL309">
        <v>23916.266211716349</v>
      </c>
      <c r="AM309">
        <v>0</v>
      </c>
      <c r="AN309">
        <v>23916.266211716349</v>
      </c>
      <c r="AO309">
        <v>-633736.50581171631</v>
      </c>
      <c r="AP309" t="s">
        <v>0</v>
      </c>
      <c r="AQ309" t="s">
        <v>143</v>
      </c>
      <c r="AR309" t="s">
        <v>188</v>
      </c>
      <c r="AS309" t="s">
        <v>192</v>
      </c>
      <c r="AT309" t="s">
        <v>189</v>
      </c>
      <c r="AU309" t="s">
        <v>198</v>
      </c>
      <c r="AV309" t="s">
        <v>203</v>
      </c>
      <c r="AW309">
        <v>-9647.1857285244787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-879.19857844972682</v>
      </c>
      <c r="BD309">
        <v>0</v>
      </c>
      <c r="BE309">
        <v>0</v>
      </c>
      <c r="BF309">
        <v>-644262.89011869056</v>
      </c>
      <c r="BG309">
        <v>-2254515.1985784499</v>
      </c>
    </row>
    <row r="310" spans="2:59">
      <c r="B310" t="s">
        <v>145</v>
      </c>
      <c r="C310" t="s">
        <v>206</v>
      </c>
      <c r="D310">
        <v>11</v>
      </c>
      <c r="E310">
        <v>11</v>
      </c>
      <c r="F310" t="s">
        <v>253</v>
      </c>
      <c r="G310" t="s">
        <v>253</v>
      </c>
      <c r="H310" t="s">
        <v>93</v>
      </c>
      <c r="I310" t="s">
        <v>94</v>
      </c>
      <c r="J310" t="s">
        <v>117</v>
      </c>
      <c r="K310" t="s">
        <v>92</v>
      </c>
      <c r="L310" t="s">
        <v>160</v>
      </c>
      <c r="M310" t="s">
        <v>160</v>
      </c>
      <c r="N310" t="s">
        <v>138</v>
      </c>
      <c r="O310" t="s">
        <v>76</v>
      </c>
      <c r="P310" t="s">
        <v>112</v>
      </c>
      <c r="R310" t="s">
        <v>0</v>
      </c>
      <c r="S310" t="s">
        <v>88</v>
      </c>
      <c r="T310" t="s">
        <v>90</v>
      </c>
      <c r="U310" t="s">
        <v>281</v>
      </c>
      <c r="V310" t="s">
        <v>282</v>
      </c>
      <c r="W310" t="s">
        <v>85</v>
      </c>
      <c r="X310" t="s">
        <v>136</v>
      </c>
      <c r="Y310" t="s">
        <v>533</v>
      </c>
      <c r="AA310" t="s">
        <v>252</v>
      </c>
      <c r="AB310" t="s">
        <v>291</v>
      </c>
      <c r="AC310" t="s">
        <v>308</v>
      </c>
      <c r="AD310" t="s">
        <v>160</v>
      </c>
      <c r="AG310">
        <v>-452</v>
      </c>
      <c r="AH310">
        <v>-4385756</v>
      </c>
      <c r="AI310">
        <v>-2620236.5419999994</v>
      </c>
      <c r="AJ310">
        <v>-163624</v>
      </c>
      <c r="AK310">
        <v>-1601895.4580000006</v>
      </c>
      <c r="AL310">
        <v>61036.728389517506</v>
      </c>
      <c r="AM310">
        <v>0</v>
      </c>
      <c r="AN310">
        <v>61036.728389517506</v>
      </c>
      <c r="AO310">
        <v>-1662932.186389518</v>
      </c>
      <c r="AP310" t="s">
        <v>0</v>
      </c>
      <c r="AQ310" t="s">
        <v>143</v>
      </c>
      <c r="AR310" t="s">
        <v>188</v>
      </c>
      <c r="AS310" t="s">
        <v>192</v>
      </c>
      <c r="AT310" t="s">
        <v>189</v>
      </c>
      <c r="AU310" t="s">
        <v>198</v>
      </c>
      <c r="AV310" t="s">
        <v>203</v>
      </c>
      <c r="AW310">
        <v>-18774.195429958789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-1710.9907902728569</v>
      </c>
      <c r="BD310">
        <v>0</v>
      </c>
      <c r="BE310">
        <v>0</v>
      </c>
      <c r="BF310">
        <v>-1683417.3726097497</v>
      </c>
      <c r="BG310">
        <v>-4387466.9907902731</v>
      </c>
    </row>
    <row r="311" spans="2:59">
      <c r="B311" t="s">
        <v>145</v>
      </c>
      <c r="C311" t="s">
        <v>206</v>
      </c>
      <c r="D311">
        <v>11</v>
      </c>
      <c r="E311">
        <v>11</v>
      </c>
      <c r="F311" t="s">
        <v>253</v>
      </c>
      <c r="G311" t="s">
        <v>253</v>
      </c>
      <c r="H311" t="s">
        <v>93</v>
      </c>
      <c r="I311" t="s">
        <v>94</v>
      </c>
      <c r="J311" t="s">
        <v>117</v>
      </c>
      <c r="K311" t="s">
        <v>92</v>
      </c>
      <c r="L311" t="s">
        <v>160</v>
      </c>
      <c r="M311" t="s">
        <v>160</v>
      </c>
      <c r="N311" t="s">
        <v>138</v>
      </c>
      <c r="O311" t="s">
        <v>76</v>
      </c>
      <c r="P311" t="s">
        <v>112</v>
      </c>
      <c r="R311" t="s">
        <v>0</v>
      </c>
      <c r="S311" t="s">
        <v>88</v>
      </c>
      <c r="T311" t="s">
        <v>90</v>
      </c>
      <c r="U311" t="s">
        <v>281</v>
      </c>
      <c r="V311" t="s">
        <v>282</v>
      </c>
      <c r="W311" t="s">
        <v>85</v>
      </c>
      <c r="X311" t="s">
        <v>136</v>
      </c>
      <c r="Y311" t="s">
        <v>283</v>
      </c>
      <c r="AA311" t="s">
        <v>252</v>
      </c>
      <c r="AB311" t="s">
        <v>295</v>
      </c>
      <c r="AC311" t="s">
        <v>296</v>
      </c>
      <c r="AD311" t="s">
        <v>160</v>
      </c>
      <c r="AG311">
        <v>-105</v>
      </c>
      <c r="AH311">
        <v>-514185</v>
      </c>
      <c r="AI311">
        <v>-464373.43050000013</v>
      </c>
      <c r="AJ311">
        <v>-6615</v>
      </c>
      <c r="AK311">
        <v>-43196.569499999867</v>
      </c>
      <c r="AL311">
        <v>9316.3849006322289</v>
      </c>
      <c r="AM311">
        <v>0</v>
      </c>
      <c r="AN311">
        <v>9316.3849006322289</v>
      </c>
      <c r="AO311">
        <v>-52512.954400632094</v>
      </c>
      <c r="AP311" t="s">
        <v>0</v>
      </c>
      <c r="AQ311" t="s">
        <v>143</v>
      </c>
      <c r="AR311" t="s">
        <v>188</v>
      </c>
      <c r="AS311" t="s">
        <v>192</v>
      </c>
      <c r="AT311" t="s">
        <v>189</v>
      </c>
      <c r="AU311" t="s">
        <v>198</v>
      </c>
      <c r="AV311" t="s">
        <v>203</v>
      </c>
      <c r="AW311">
        <v>-2201.0822483406191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-200.59615708134447</v>
      </c>
      <c r="BD311">
        <v>0</v>
      </c>
      <c r="BE311">
        <v>0</v>
      </c>
      <c r="BF311">
        <v>-54914.632806054062</v>
      </c>
      <c r="BG311">
        <v>-514385.59615708137</v>
      </c>
    </row>
    <row r="312" spans="2:59">
      <c r="B312" t="s">
        <v>145</v>
      </c>
      <c r="C312" t="s">
        <v>206</v>
      </c>
      <c r="D312">
        <v>11</v>
      </c>
      <c r="E312">
        <v>11</v>
      </c>
      <c r="F312" t="s">
        <v>253</v>
      </c>
      <c r="G312" t="s">
        <v>253</v>
      </c>
      <c r="H312" t="s">
        <v>93</v>
      </c>
      <c r="I312" t="s">
        <v>94</v>
      </c>
      <c r="J312" t="s">
        <v>117</v>
      </c>
      <c r="K312" t="s">
        <v>92</v>
      </c>
      <c r="L312" t="s">
        <v>160</v>
      </c>
      <c r="M312" t="s">
        <v>160</v>
      </c>
      <c r="N312" t="s">
        <v>138</v>
      </c>
      <c r="O312" t="s">
        <v>76</v>
      </c>
      <c r="P312" t="s">
        <v>112</v>
      </c>
      <c r="R312" t="s">
        <v>0</v>
      </c>
      <c r="S312" t="s">
        <v>88</v>
      </c>
      <c r="T312" t="s">
        <v>90</v>
      </c>
      <c r="U312" t="s">
        <v>281</v>
      </c>
      <c r="V312" t="s">
        <v>282</v>
      </c>
      <c r="W312" t="s">
        <v>85</v>
      </c>
      <c r="X312" t="s">
        <v>136</v>
      </c>
      <c r="Y312" t="s">
        <v>283</v>
      </c>
      <c r="AA312" t="s">
        <v>252</v>
      </c>
      <c r="AB312" t="s">
        <v>297</v>
      </c>
      <c r="AC312" t="s">
        <v>298</v>
      </c>
      <c r="AD312" t="s">
        <v>160</v>
      </c>
      <c r="AG312">
        <v>-8</v>
      </c>
      <c r="AH312">
        <v>-37728</v>
      </c>
      <c r="AI312">
        <v>-35342.426399999997</v>
      </c>
      <c r="AJ312">
        <v>-504</v>
      </c>
      <c r="AK312">
        <v>-1881.5736000000034</v>
      </c>
      <c r="AL312">
        <v>631.8649884413511</v>
      </c>
      <c r="AM312">
        <v>0</v>
      </c>
      <c r="AN312">
        <v>631.8649884413511</v>
      </c>
      <c r="AO312">
        <v>-2513.4385884413546</v>
      </c>
      <c r="AP312" t="s">
        <v>0</v>
      </c>
      <c r="AQ312" t="s">
        <v>143</v>
      </c>
      <c r="AR312" t="s">
        <v>188</v>
      </c>
      <c r="AS312" t="s">
        <v>192</v>
      </c>
      <c r="AT312" t="s">
        <v>189</v>
      </c>
      <c r="AU312" t="s">
        <v>198</v>
      </c>
      <c r="AV312" t="s">
        <v>203</v>
      </c>
      <c r="AW312">
        <v>-161.50302141329459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-14.71861647921461</v>
      </c>
      <c r="BD312">
        <v>0</v>
      </c>
      <c r="BE312">
        <v>0</v>
      </c>
      <c r="BF312">
        <v>-2689.6602263338636</v>
      </c>
      <c r="BG312">
        <v>-37742.718616479215</v>
      </c>
    </row>
    <row r="313" spans="2:59">
      <c r="B313" t="s">
        <v>145</v>
      </c>
      <c r="C313" t="s">
        <v>206</v>
      </c>
      <c r="D313">
        <v>11</v>
      </c>
      <c r="E313">
        <v>11</v>
      </c>
      <c r="F313" t="s">
        <v>253</v>
      </c>
      <c r="G313" t="s">
        <v>253</v>
      </c>
      <c r="H313" t="s">
        <v>93</v>
      </c>
      <c r="I313" t="s">
        <v>94</v>
      </c>
      <c r="J313" t="s">
        <v>117</v>
      </c>
      <c r="K313" t="s">
        <v>92</v>
      </c>
      <c r="L313" t="s">
        <v>160</v>
      </c>
      <c r="M313" t="s">
        <v>160</v>
      </c>
      <c r="N313" t="s">
        <v>138</v>
      </c>
      <c r="O313" t="s">
        <v>76</v>
      </c>
      <c r="P313" t="s">
        <v>112</v>
      </c>
      <c r="R313" t="s">
        <v>0</v>
      </c>
      <c r="S313" t="s">
        <v>88</v>
      </c>
      <c r="T313" t="s">
        <v>89</v>
      </c>
      <c r="U313" t="s">
        <v>281</v>
      </c>
      <c r="V313" t="s">
        <v>282</v>
      </c>
      <c r="W313" t="s">
        <v>85</v>
      </c>
      <c r="X313" t="s">
        <v>136</v>
      </c>
      <c r="Y313" t="s">
        <v>283</v>
      </c>
      <c r="AA313" t="s">
        <v>252</v>
      </c>
      <c r="AB313" t="s">
        <v>284</v>
      </c>
      <c r="AC313" t="s">
        <v>285</v>
      </c>
      <c r="AD313" t="s">
        <v>160</v>
      </c>
      <c r="AG313">
        <v>-49</v>
      </c>
      <c r="AH313">
        <v>-195265</v>
      </c>
      <c r="AI313">
        <v>-189783.87469999999</v>
      </c>
      <c r="AJ313">
        <v>-3087</v>
      </c>
      <c r="AK313">
        <v>-2394.1253000000142</v>
      </c>
      <c r="AL313">
        <v>3275.2891096002027</v>
      </c>
      <c r="AM313">
        <v>0</v>
      </c>
      <c r="AN313">
        <v>3275.2891096002027</v>
      </c>
      <c r="AO313">
        <v>-5669.4144096002165</v>
      </c>
      <c r="AP313" t="s">
        <v>0</v>
      </c>
      <c r="AQ313" t="s">
        <v>143</v>
      </c>
      <c r="AR313" t="s">
        <v>188</v>
      </c>
      <c r="AS313" t="s">
        <v>192</v>
      </c>
      <c r="AT313" t="s">
        <v>189</v>
      </c>
      <c r="AU313" t="s">
        <v>198</v>
      </c>
      <c r="AV313" t="s">
        <v>203</v>
      </c>
      <c r="AW313">
        <v>-835.87488009613446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-76.177657093242175</v>
      </c>
      <c r="BD313">
        <v>0</v>
      </c>
      <c r="BE313">
        <v>0</v>
      </c>
      <c r="BF313">
        <v>-6581.4669467895937</v>
      </c>
      <c r="BG313">
        <v>-195341.17765709324</v>
      </c>
    </row>
    <row r="314" spans="2:59">
      <c r="B314" t="s">
        <v>145</v>
      </c>
      <c r="C314" t="s">
        <v>206</v>
      </c>
      <c r="D314">
        <v>11</v>
      </c>
      <c r="E314">
        <v>11</v>
      </c>
      <c r="F314" t="s">
        <v>253</v>
      </c>
      <c r="G314" t="s">
        <v>253</v>
      </c>
      <c r="H314" t="s">
        <v>93</v>
      </c>
      <c r="I314" t="s">
        <v>94</v>
      </c>
      <c r="J314" t="s">
        <v>117</v>
      </c>
      <c r="K314" t="s">
        <v>92</v>
      </c>
      <c r="L314" t="s">
        <v>160</v>
      </c>
      <c r="M314" t="s">
        <v>160</v>
      </c>
      <c r="N314" t="s">
        <v>138</v>
      </c>
      <c r="O314" t="s">
        <v>76</v>
      </c>
      <c r="P314" t="s">
        <v>112</v>
      </c>
      <c r="R314" t="s">
        <v>0</v>
      </c>
      <c r="S314" t="s">
        <v>88</v>
      </c>
      <c r="T314" t="s">
        <v>89</v>
      </c>
      <c r="U314" t="s">
        <v>281</v>
      </c>
      <c r="V314" t="s">
        <v>282</v>
      </c>
      <c r="W314" t="s">
        <v>85</v>
      </c>
      <c r="X314" t="s">
        <v>136</v>
      </c>
      <c r="Y314" t="s">
        <v>283</v>
      </c>
      <c r="AA314" t="s">
        <v>252</v>
      </c>
      <c r="AB314" t="s">
        <v>286</v>
      </c>
      <c r="AC314" t="s">
        <v>287</v>
      </c>
      <c r="AD314" t="s">
        <v>160</v>
      </c>
      <c r="AG314">
        <v>-18</v>
      </c>
      <c r="AH314">
        <v>-71730</v>
      </c>
      <c r="AI314">
        <v>-69573.022200000007</v>
      </c>
      <c r="AJ314">
        <v>-1134</v>
      </c>
      <c r="AK314">
        <v>-1022.9777999999933</v>
      </c>
      <c r="AL314">
        <v>1173.0039724504327</v>
      </c>
      <c r="AM314">
        <v>0</v>
      </c>
      <c r="AN314">
        <v>1173.0039724504327</v>
      </c>
      <c r="AO314">
        <v>-2195.981772450426</v>
      </c>
      <c r="AP314" t="s">
        <v>0</v>
      </c>
      <c r="AQ314" t="s">
        <v>143</v>
      </c>
      <c r="AR314" t="s">
        <v>188</v>
      </c>
      <c r="AS314" t="s">
        <v>192</v>
      </c>
      <c r="AT314" t="s">
        <v>189</v>
      </c>
      <c r="AU314" t="s">
        <v>198</v>
      </c>
      <c r="AV314" t="s">
        <v>203</v>
      </c>
      <c r="AW314">
        <v>-307.05607840266168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-27.983629136293043</v>
      </c>
      <c r="BD314">
        <v>0</v>
      </c>
      <c r="BE314">
        <v>0</v>
      </c>
      <c r="BF314">
        <v>-2531.0214799893806</v>
      </c>
      <c r="BG314">
        <v>-71757.983629136288</v>
      </c>
    </row>
    <row r="315" spans="2:59">
      <c r="B315" t="s">
        <v>145</v>
      </c>
      <c r="C315" t="s">
        <v>206</v>
      </c>
      <c r="D315">
        <v>11</v>
      </c>
      <c r="E315">
        <v>11</v>
      </c>
      <c r="F315" t="s">
        <v>253</v>
      </c>
      <c r="G315" t="s">
        <v>253</v>
      </c>
      <c r="H315" t="s">
        <v>93</v>
      </c>
      <c r="I315" t="s">
        <v>94</v>
      </c>
      <c r="J315" t="s">
        <v>117</v>
      </c>
      <c r="K315" t="s">
        <v>92</v>
      </c>
      <c r="L315" t="s">
        <v>160</v>
      </c>
      <c r="M315" t="s">
        <v>160</v>
      </c>
      <c r="N315" t="s">
        <v>138</v>
      </c>
      <c r="O315" t="s">
        <v>76</v>
      </c>
      <c r="P315" t="s">
        <v>112</v>
      </c>
      <c r="R315" t="s">
        <v>0</v>
      </c>
      <c r="S315" t="s">
        <v>88</v>
      </c>
      <c r="T315" t="s">
        <v>89</v>
      </c>
      <c r="U315" t="s">
        <v>281</v>
      </c>
      <c r="V315" t="s">
        <v>282</v>
      </c>
      <c r="W315" t="s">
        <v>85</v>
      </c>
      <c r="X315" t="s">
        <v>136</v>
      </c>
      <c r="Y315" t="s">
        <v>533</v>
      </c>
      <c r="AA315" t="s">
        <v>252</v>
      </c>
      <c r="AB315" t="s">
        <v>291</v>
      </c>
      <c r="AC315" t="s">
        <v>292</v>
      </c>
      <c r="AD315" t="s">
        <v>160</v>
      </c>
      <c r="AG315">
        <v>-15</v>
      </c>
      <c r="AH315">
        <v>-114975</v>
      </c>
      <c r="AI315">
        <v>-76680.36</v>
      </c>
      <c r="AJ315">
        <v>-5280</v>
      </c>
      <c r="AK315">
        <v>-33014.639999999999</v>
      </c>
      <c r="AL315">
        <v>1808.8247978930535</v>
      </c>
      <c r="AM315">
        <v>0</v>
      </c>
      <c r="AN315">
        <v>1808.8247978930535</v>
      </c>
      <c r="AO315">
        <v>-34823.464797893052</v>
      </c>
      <c r="AP315" t="s">
        <v>0</v>
      </c>
      <c r="AQ315" t="s">
        <v>143</v>
      </c>
      <c r="AR315" t="s">
        <v>188</v>
      </c>
      <c r="AS315" t="s">
        <v>192</v>
      </c>
      <c r="AT315" t="s">
        <v>189</v>
      </c>
      <c r="AU315" t="s">
        <v>198</v>
      </c>
      <c r="AV315" t="s">
        <v>203</v>
      </c>
      <c r="AW315">
        <v>-492.17583457892135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-44.854562385965316</v>
      </c>
      <c r="BD315">
        <v>0</v>
      </c>
      <c r="BE315">
        <v>0</v>
      </c>
      <c r="BF315">
        <v>-35360.49519485794</v>
      </c>
      <c r="BG315">
        <v>-115019.85456238597</v>
      </c>
    </row>
    <row r="316" spans="2:59">
      <c r="B316" t="s">
        <v>145</v>
      </c>
      <c r="C316" t="s">
        <v>206</v>
      </c>
      <c r="D316">
        <v>11</v>
      </c>
      <c r="E316">
        <v>11</v>
      </c>
      <c r="F316" t="s">
        <v>253</v>
      </c>
      <c r="G316" t="s">
        <v>253</v>
      </c>
      <c r="H316" t="s">
        <v>93</v>
      </c>
      <c r="I316" t="s">
        <v>94</v>
      </c>
      <c r="J316" t="s">
        <v>117</v>
      </c>
      <c r="K316" t="s">
        <v>92</v>
      </c>
      <c r="L316" t="s">
        <v>160</v>
      </c>
      <c r="M316" t="s">
        <v>160</v>
      </c>
      <c r="N316" t="s">
        <v>138</v>
      </c>
      <c r="O316" t="s">
        <v>76</v>
      </c>
      <c r="P316" t="s">
        <v>112</v>
      </c>
      <c r="R316" t="s">
        <v>0</v>
      </c>
      <c r="S316" t="s">
        <v>88</v>
      </c>
      <c r="T316" t="s">
        <v>90</v>
      </c>
      <c r="U316" t="s">
        <v>281</v>
      </c>
      <c r="V316" t="s">
        <v>282</v>
      </c>
      <c r="W316" t="s">
        <v>85</v>
      </c>
      <c r="X316" t="s">
        <v>136</v>
      </c>
      <c r="Y316" t="s">
        <v>283</v>
      </c>
      <c r="AA316" t="s">
        <v>252</v>
      </c>
      <c r="AB316" t="s">
        <v>301</v>
      </c>
      <c r="AC316" t="s">
        <v>302</v>
      </c>
      <c r="AD316" t="s">
        <v>160</v>
      </c>
      <c r="AG316">
        <v>-3</v>
      </c>
      <c r="AH316">
        <v>-18972</v>
      </c>
      <c r="AI316">
        <v>-15410.800500000001</v>
      </c>
      <c r="AJ316">
        <v>-189</v>
      </c>
      <c r="AK316">
        <v>-3372.1994999999988</v>
      </c>
      <c r="AL316">
        <v>481.08900149027266</v>
      </c>
      <c r="AM316">
        <v>0</v>
      </c>
      <c r="AN316">
        <v>481.08900149027266</v>
      </c>
      <c r="AO316">
        <v>-3853.2885014902713</v>
      </c>
      <c r="AP316" t="s">
        <v>0</v>
      </c>
      <c r="AQ316" t="s">
        <v>143</v>
      </c>
      <c r="AR316" t="s">
        <v>188</v>
      </c>
      <c r="AS316" t="s">
        <v>192</v>
      </c>
      <c r="AT316" t="s">
        <v>189</v>
      </c>
      <c r="AU316" t="s">
        <v>198</v>
      </c>
      <c r="AV316" t="s">
        <v>203</v>
      </c>
      <c r="AW316">
        <v>-81.213828516036486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-7.4014416837271941</v>
      </c>
      <c r="BD316">
        <v>0</v>
      </c>
      <c r="BE316">
        <v>0</v>
      </c>
      <c r="BF316">
        <v>-3941.9037716900348</v>
      </c>
      <c r="BG316">
        <v>-18979.401441683727</v>
      </c>
    </row>
    <row r="317" spans="2:59">
      <c r="B317" t="s">
        <v>145</v>
      </c>
      <c r="C317" t="s">
        <v>206</v>
      </c>
      <c r="D317">
        <v>3141</v>
      </c>
      <c r="E317">
        <v>3141</v>
      </c>
      <c r="F317" t="s">
        <v>161</v>
      </c>
      <c r="G317" t="s">
        <v>421</v>
      </c>
      <c r="H317" t="s">
        <v>93</v>
      </c>
      <c r="I317" t="s">
        <v>94</v>
      </c>
      <c r="J317" t="s">
        <v>95</v>
      </c>
      <c r="K317" t="s">
        <v>92</v>
      </c>
      <c r="L317" t="s">
        <v>160</v>
      </c>
      <c r="M317" t="s">
        <v>160</v>
      </c>
      <c r="N317" t="s">
        <v>138</v>
      </c>
      <c r="O317" t="s">
        <v>76</v>
      </c>
      <c r="P317" t="s">
        <v>112</v>
      </c>
      <c r="R317" t="s">
        <v>0</v>
      </c>
      <c r="S317" t="s">
        <v>179</v>
      </c>
      <c r="T317" t="s">
        <v>120</v>
      </c>
      <c r="U317" t="s">
        <v>422</v>
      </c>
      <c r="V317" t="s">
        <v>282</v>
      </c>
      <c r="W317" t="s">
        <v>147</v>
      </c>
      <c r="X317" t="s">
        <v>137</v>
      </c>
      <c r="Y317" t="s">
        <v>533</v>
      </c>
      <c r="AA317" t="s">
        <v>252</v>
      </c>
      <c r="AB317" t="s">
        <v>423</v>
      </c>
      <c r="AC317" t="s">
        <v>424</v>
      </c>
      <c r="AD317" t="s">
        <v>160</v>
      </c>
      <c r="AG317">
        <v>361</v>
      </c>
      <c r="AH317">
        <v>1857345</v>
      </c>
      <c r="AI317">
        <v>1567907.1491000003</v>
      </c>
      <c r="AJ317">
        <v>45847</v>
      </c>
      <c r="AK317">
        <v>243590.85089999973</v>
      </c>
      <c r="AL317">
        <v>-44614.023524461423</v>
      </c>
      <c r="AM317">
        <v>0</v>
      </c>
      <c r="AN317">
        <v>-44614.023524461423</v>
      </c>
      <c r="AO317">
        <v>288204.87442446116</v>
      </c>
      <c r="AP317" t="s">
        <v>0</v>
      </c>
      <c r="AQ317" t="s">
        <v>143</v>
      </c>
      <c r="AR317" t="s">
        <v>188</v>
      </c>
      <c r="AS317" t="s">
        <v>192</v>
      </c>
      <c r="AT317" t="s">
        <v>189</v>
      </c>
      <c r="AU317" t="s">
        <v>198</v>
      </c>
      <c r="AV317" t="s">
        <v>202</v>
      </c>
      <c r="AW317">
        <v>7950.7747377776614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9199.7004337469698</v>
      </c>
      <c r="BD317">
        <v>0</v>
      </c>
      <c r="BE317">
        <v>0</v>
      </c>
      <c r="BF317">
        <v>305355.34959598578</v>
      </c>
      <c r="BG317">
        <v>1866544.7004337469</v>
      </c>
    </row>
    <row r="318" spans="2:59">
      <c r="B318" t="s">
        <v>145</v>
      </c>
      <c r="C318" t="s">
        <v>206</v>
      </c>
      <c r="D318">
        <v>3141</v>
      </c>
      <c r="E318">
        <v>3141</v>
      </c>
      <c r="F318" t="s">
        <v>161</v>
      </c>
      <c r="G318" t="s">
        <v>421</v>
      </c>
      <c r="H318" t="s">
        <v>93</v>
      </c>
      <c r="I318" t="s">
        <v>94</v>
      </c>
      <c r="J318" t="s">
        <v>95</v>
      </c>
      <c r="K318" t="s">
        <v>92</v>
      </c>
      <c r="L318" t="s">
        <v>160</v>
      </c>
      <c r="M318" t="s">
        <v>160</v>
      </c>
      <c r="N318" t="s">
        <v>138</v>
      </c>
      <c r="O318" t="s">
        <v>76</v>
      </c>
      <c r="P318" t="s">
        <v>112</v>
      </c>
      <c r="R318" t="s">
        <v>0</v>
      </c>
      <c r="S318" t="s">
        <v>179</v>
      </c>
      <c r="T318" t="s">
        <v>120</v>
      </c>
      <c r="U318" t="s">
        <v>422</v>
      </c>
      <c r="V318" t="s">
        <v>282</v>
      </c>
      <c r="W318" t="s">
        <v>147</v>
      </c>
      <c r="X318" t="s">
        <v>137</v>
      </c>
      <c r="Y318" t="s">
        <v>533</v>
      </c>
      <c r="AA318" t="s">
        <v>252</v>
      </c>
      <c r="AB318" t="s">
        <v>425</v>
      </c>
      <c r="AC318" t="s">
        <v>426</v>
      </c>
      <c r="AD318" t="s">
        <v>160</v>
      </c>
      <c r="AG318">
        <v>21</v>
      </c>
      <c r="AH318">
        <v>161574</v>
      </c>
      <c r="AI318">
        <v>121141.2405</v>
      </c>
      <c r="AJ318">
        <v>2667</v>
      </c>
      <c r="AK318">
        <v>37765.7595</v>
      </c>
      <c r="AL318">
        <v>-1770.2569949205367</v>
      </c>
      <c r="AM318">
        <v>0</v>
      </c>
      <c r="AN318">
        <v>-1770.2569949205367</v>
      </c>
      <c r="AO318">
        <v>39536.016494920535</v>
      </c>
      <c r="AP318" t="s">
        <v>0</v>
      </c>
      <c r="AQ318" t="s">
        <v>143</v>
      </c>
      <c r="AR318" t="s">
        <v>188</v>
      </c>
      <c r="AS318" t="s">
        <v>192</v>
      </c>
      <c r="AT318" t="s">
        <v>189</v>
      </c>
      <c r="AU318" t="s">
        <v>198</v>
      </c>
      <c r="AV318" t="s">
        <v>202</v>
      </c>
      <c r="AW318">
        <v>691.65312716899007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800.29956625302952</v>
      </c>
      <c r="BD318">
        <v>0</v>
      </c>
      <c r="BE318">
        <v>0</v>
      </c>
      <c r="BF318">
        <v>41027.969188342555</v>
      </c>
      <c r="BG318">
        <v>162374.29956625303</v>
      </c>
    </row>
    <row r="319" spans="2:59">
      <c r="B319" t="s">
        <v>145</v>
      </c>
      <c r="C319" t="s">
        <v>206</v>
      </c>
      <c r="D319">
        <v>3141</v>
      </c>
      <c r="E319">
        <v>3141</v>
      </c>
      <c r="F319" t="s">
        <v>161</v>
      </c>
      <c r="G319" t="s">
        <v>421</v>
      </c>
      <c r="H319" t="s">
        <v>93</v>
      </c>
      <c r="I319" t="s">
        <v>94</v>
      </c>
      <c r="J319" t="s">
        <v>95</v>
      </c>
      <c r="K319" t="s">
        <v>92</v>
      </c>
      <c r="L319" t="s">
        <v>160</v>
      </c>
      <c r="M319" t="s">
        <v>160</v>
      </c>
      <c r="N319" t="s">
        <v>138</v>
      </c>
      <c r="O319" t="s">
        <v>76</v>
      </c>
      <c r="P319" t="s">
        <v>112</v>
      </c>
      <c r="R319" t="s">
        <v>0</v>
      </c>
      <c r="S319" t="s">
        <v>179</v>
      </c>
      <c r="T319" t="s">
        <v>120</v>
      </c>
      <c r="U319" t="s">
        <v>422</v>
      </c>
      <c r="V319" t="s">
        <v>282</v>
      </c>
      <c r="W319" t="s">
        <v>147</v>
      </c>
      <c r="X319" t="s">
        <v>137</v>
      </c>
      <c r="Y319" t="s">
        <v>533</v>
      </c>
      <c r="AA319" t="s">
        <v>252</v>
      </c>
      <c r="AB319" t="s">
        <v>423</v>
      </c>
      <c r="AC319" t="s">
        <v>424</v>
      </c>
      <c r="AD319" t="s">
        <v>160</v>
      </c>
      <c r="AG319">
        <v>-436</v>
      </c>
      <c r="AH319">
        <v>-2243220</v>
      </c>
      <c r="AI319">
        <v>-1893649.6316000004</v>
      </c>
      <c r="AJ319">
        <v>-55372</v>
      </c>
      <c r="AK319">
        <v>-294198.36839999957</v>
      </c>
      <c r="AL319">
        <v>50994.375571236364</v>
      </c>
      <c r="AM319">
        <v>0</v>
      </c>
      <c r="AN319">
        <v>50994.375571236364</v>
      </c>
      <c r="AO319">
        <v>-345192.74397123593</v>
      </c>
      <c r="AP319" t="s">
        <v>0</v>
      </c>
      <c r="AQ319" t="s">
        <v>143</v>
      </c>
      <c r="AR319" t="s">
        <v>188</v>
      </c>
      <c r="AS319" t="s">
        <v>192</v>
      </c>
      <c r="AT319" t="s">
        <v>189</v>
      </c>
      <c r="AU319" t="s">
        <v>198</v>
      </c>
      <c r="AV319" t="s">
        <v>202</v>
      </c>
      <c r="AW319">
        <v>-9602.597744241164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-11110.995537711024</v>
      </c>
      <c r="BD319">
        <v>0</v>
      </c>
      <c r="BE319">
        <v>0</v>
      </c>
      <c r="BF319">
        <v>-365906.33725318813</v>
      </c>
      <c r="BG319">
        <v>-2254330.9955377108</v>
      </c>
    </row>
    <row r="320" spans="2:59">
      <c r="B320" t="s">
        <v>145</v>
      </c>
      <c r="C320" t="s">
        <v>206</v>
      </c>
      <c r="D320">
        <v>3141</v>
      </c>
      <c r="E320">
        <v>3141</v>
      </c>
      <c r="F320" t="s">
        <v>161</v>
      </c>
      <c r="G320" t="s">
        <v>421</v>
      </c>
      <c r="H320" t="s">
        <v>93</v>
      </c>
      <c r="I320" t="s">
        <v>94</v>
      </c>
      <c r="J320" t="s">
        <v>95</v>
      </c>
      <c r="K320" t="s">
        <v>92</v>
      </c>
      <c r="L320" t="s">
        <v>160</v>
      </c>
      <c r="M320" t="s">
        <v>160</v>
      </c>
      <c r="N320" t="s">
        <v>138</v>
      </c>
      <c r="O320" t="s">
        <v>76</v>
      </c>
      <c r="P320" t="s">
        <v>112</v>
      </c>
      <c r="R320" t="s">
        <v>0</v>
      </c>
      <c r="S320" t="s">
        <v>179</v>
      </c>
      <c r="T320" t="s">
        <v>120</v>
      </c>
      <c r="U320" t="s">
        <v>422</v>
      </c>
      <c r="V320" t="s">
        <v>282</v>
      </c>
      <c r="W320" t="s">
        <v>147</v>
      </c>
      <c r="X320" t="s">
        <v>137</v>
      </c>
      <c r="Y320" t="s">
        <v>533</v>
      </c>
      <c r="AA320" t="s">
        <v>252</v>
      </c>
      <c r="AB320" t="s">
        <v>425</v>
      </c>
      <c r="AC320" t="s">
        <v>426</v>
      </c>
      <c r="AD320" t="s">
        <v>160</v>
      </c>
      <c r="AG320">
        <v>-14</v>
      </c>
      <c r="AH320">
        <v>-107716</v>
      </c>
      <c r="AI320">
        <v>-80760.827000000005</v>
      </c>
      <c r="AJ320">
        <v>-1778</v>
      </c>
      <c r="AK320">
        <v>-25177.172999999995</v>
      </c>
      <c r="AL320">
        <v>1180.1713299470246</v>
      </c>
      <c r="AM320">
        <v>0</v>
      </c>
      <c r="AN320">
        <v>1180.1713299470246</v>
      </c>
      <c r="AO320">
        <v>-26357.34432994702</v>
      </c>
      <c r="AP320" t="s">
        <v>0</v>
      </c>
      <c r="AQ320" t="s">
        <v>143</v>
      </c>
      <c r="AR320" t="s">
        <v>188</v>
      </c>
      <c r="AS320" t="s">
        <v>192</v>
      </c>
      <c r="AT320" t="s">
        <v>189</v>
      </c>
      <c r="AU320" t="s">
        <v>198</v>
      </c>
      <c r="AV320" t="s">
        <v>202</v>
      </c>
      <c r="AW320">
        <v>-461.10208477932673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-533.53304416868639</v>
      </c>
      <c r="BD320">
        <v>0</v>
      </c>
      <c r="BE320">
        <v>0</v>
      </c>
      <c r="BF320">
        <v>-27351.979458895032</v>
      </c>
      <c r="BG320">
        <v>-108249.53304416868</v>
      </c>
    </row>
    <row r="321" spans="2:59">
      <c r="B321" t="s">
        <v>145</v>
      </c>
      <c r="C321" t="s">
        <v>206</v>
      </c>
      <c r="D321">
        <v>51</v>
      </c>
      <c r="E321">
        <v>51</v>
      </c>
      <c r="F321" t="s">
        <v>130</v>
      </c>
      <c r="G321" t="s">
        <v>352</v>
      </c>
      <c r="H321" t="s">
        <v>93</v>
      </c>
      <c r="I321" t="s">
        <v>94</v>
      </c>
      <c r="J321" t="s">
        <v>117</v>
      </c>
      <c r="K321" t="s">
        <v>92</v>
      </c>
      <c r="L321" t="s">
        <v>160</v>
      </c>
      <c r="M321" t="s">
        <v>160</v>
      </c>
      <c r="N321" t="s">
        <v>138</v>
      </c>
      <c r="O321" t="s">
        <v>76</v>
      </c>
      <c r="P321" t="s">
        <v>112</v>
      </c>
      <c r="R321" t="s">
        <v>0</v>
      </c>
      <c r="S321" t="s">
        <v>91</v>
      </c>
      <c r="T321" t="s">
        <v>98</v>
      </c>
      <c r="U321" t="s">
        <v>422</v>
      </c>
      <c r="V321" t="s">
        <v>282</v>
      </c>
      <c r="W321" t="s">
        <v>147</v>
      </c>
      <c r="X321" t="s">
        <v>137</v>
      </c>
      <c r="Y321" t="s">
        <v>533</v>
      </c>
      <c r="AA321" t="s">
        <v>252</v>
      </c>
      <c r="AB321" t="s">
        <v>451</v>
      </c>
      <c r="AC321" t="s">
        <v>452</v>
      </c>
      <c r="AD321" t="s">
        <v>160</v>
      </c>
      <c r="AG321">
        <v>1467</v>
      </c>
      <c r="AH321">
        <v>8706768</v>
      </c>
      <c r="AI321">
        <v>6410986.284599999</v>
      </c>
      <c r="AJ321">
        <v>318339</v>
      </c>
      <c r="AK321">
        <v>1977442.715400001</v>
      </c>
      <c r="AL321">
        <v>-182726.66324917262</v>
      </c>
      <c r="AM321">
        <v>0</v>
      </c>
      <c r="AN321">
        <v>-182726.66324917262</v>
      </c>
      <c r="AO321">
        <v>2160169.3786491738</v>
      </c>
      <c r="AP321" t="s">
        <v>0</v>
      </c>
      <c r="AQ321" t="s">
        <v>143</v>
      </c>
      <c r="AR321" t="s">
        <v>188</v>
      </c>
      <c r="AS321" t="s">
        <v>192</v>
      </c>
      <c r="AT321" t="s">
        <v>189</v>
      </c>
      <c r="AU321" t="s">
        <v>198</v>
      </c>
      <c r="AV321" t="s">
        <v>202</v>
      </c>
      <c r="AW321">
        <v>37271.239894629667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30496.311500030482</v>
      </c>
      <c r="BD321">
        <v>0</v>
      </c>
      <c r="BE321">
        <v>0</v>
      </c>
      <c r="BF321">
        <v>2227936.9300438338</v>
      </c>
      <c r="BG321">
        <v>8737264.3115000296</v>
      </c>
    </row>
    <row r="322" spans="2:59">
      <c r="B322" t="s">
        <v>145</v>
      </c>
      <c r="C322" t="s">
        <v>206</v>
      </c>
      <c r="D322">
        <v>51</v>
      </c>
      <c r="E322">
        <v>51</v>
      </c>
      <c r="F322" t="s">
        <v>130</v>
      </c>
      <c r="G322" t="s">
        <v>352</v>
      </c>
      <c r="H322" t="s">
        <v>93</v>
      </c>
      <c r="I322" t="s">
        <v>94</v>
      </c>
      <c r="J322" t="s">
        <v>117</v>
      </c>
      <c r="K322" t="s">
        <v>92</v>
      </c>
      <c r="L322" t="s">
        <v>160</v>
      </c>
      <c r="M322" t="s">
        <v>160</v>
      </c>
      <c r="N322" t="s">
        <v>138</v>
      </c>
      <c r="O322" t="s">
        <v>76</v>
      </c>
      <c r="P322" t="s">
        <v>112</v>
      </c>
      <c r="R322" t="s">
        <v>0</v>
      </c>
      <c r="S322" t="s">
        <v>91</v>
      </c>
      <c r="T322" t="s">
        <v>98</v>
      </c>
      <c r="U322" t="s">
        <v>422</v>
      </c>
      <c r="V322" t="s">
        <v>282</v>
      </c>
      <c r="W322" t="s">
        <v>147</v>
      </c>
      <c r="X322" t="s">
        <v>137</v>
      </c>
      <c r="Y322" t="s">
        <v>533</v>
      </c>
      <c r="AA322" t="s">
        <v>252</v>
      </c>
      <c r="AB322" t="s">
        <v>451</v>
      </c>
      <c r="AC322" t="s">
        <v>453</v>
      </c>
      <c r="AD322" t="s">
        <v>160</v>
      </c>
      <c r="AG322">
        <v>258</v>
      </c>
      <c r="AH322">
        <v>1531455</v>
      </c>
      <c r="AI322">
        <v>1127920.4783999999</v>
      </c>
      <c r="AJ322">
        <v>0</v>
      </c>
      <c r="AK322">
        <v>403534.52160000009</v>
      </c>
      <c r="AL322">
        <v>-22938.927650870028</v>
      </c>
      <c r="AM322">
        <v>0</v>
      </c>
      <c r="AN322">
        <v>-22938.927650870028</v>
      </c>
      <c r="AO322">
        <v>426473.44925087015</v>
      </c>
      <c r="AP322" t="s">
        <v>0</v>
      </c>
      <c r="AQ322" t="s">
        <v>143</v>
      </c>
      <c r="AR322" t="s">
        <v>188</v>
      </c>
      <c r="AS322" t="s">
        <v>192</v>
      </c>
      <c r="AT322" t="s">
        <v>189</v>
      </c>
      <c r="AU322" t="s">
        <v>198</v>
      </c>
      <c r="AV322" t="s">
        <v>202</v>
      </c>
      <c r="AW322">
        <v>6555.730747945744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5364.0718034842757</v>
      </c>
      <c r="BD322">
        <v>0</v>
      </c>
      <c r="BE322">
        <v>0</v>
      </c>
      <c r="BF322">
        <v>438393.25180230016</v>
      </c>
      <c r="BG322">
        <v>1536819.0718034843</v>
      </c>
    </row>
    <row r="323" spans="2:59">
      <c r="B323" t="s">
        <v>145</v>
      </c>
      <c r="C323" t="s">
        <v>206</v>
      </c>
      <c r="D323">
        <v>51</v>
      </c>
      <c r="E323">
        <v>51</v>
      </c>
      <c r="F323" t="s">
        <v>130</v>
      </c>
      <c r="G323" t="s">
        <v>352</v>
      </c>
      <c r="H323" t="s">
        <v>93</v>
      </c>
      <c r="I323" t="s">
        <v>94</v>
      </c>
      <c r="J323" t="s">
        <v>117</v>
      </c>
      <c r="K323" t="s">
        <v>92</v>
      </c>
      <c r="L323" t="s">
        <v>160</v>
      </c>
      <c r="M323" t="s">
        <v>160</v>
      </c>
      <c r="N323" t="s">
        <v>138</v>
      </c>
      <c r="O323" t="s">
        <v>76</v>
      </c>
      <c r="P323" t="s">
        <v>112</v>
      </c>
      <c r="R323" t="s">
        <v>0</v>
      </c>
      <c r="S323" t="s">
        <v>91</v>
      </c>
      <c r="T323" t="s">
        <v>96</v>
      </c>
      <c r="U323" t="s">
        <v>422</v>
      </c>
      <c r="V323" t="s">
        <v>282</v>
      </c>
      <c r="W323" t="s">
        <v>147</v>
      </c>
      <c r="X323" t="s">
        <v>137</v>
      </c>
      <c r="Y323" t="s">
        <v>283</v>
      </c>
      <c r="AA323" t="s">
        <v>252</v>
      </c>
      <c r="AB323" t="s">
        <v>444</v>
      </c>
      <c r="AC323" t="s">
        <v>445</v>
      </c>
      <c r="AD323" t="s">
        <v>160</v>
      </c>
      <c r="AG323">
        <v>45</v>
      </c>
      <c r="AH323">
        <v>143610</v>
      </c>
      <c r="AI323">
        <v>171862.57349999997</v>
      </c>
      <c r="AJ323">
        <v>2340</v>
      </c>
      <c r="AK323">
        <v>-30592.573499999969</v>
      </c>
      <c r="AL323">
        <v>-2468.5007973984807</v>
      </c>
      <c r="AM323">
        <v>0</v>
      </c>
      <c r="AN323">
        <v>-2468.5007973984807</v>
      </c>
      <c r="AO323">
        <v>-28124.07270260149</v>
      </c>
      <c r="AP323" t="s">
        <v>0</v>
      </c>
      <c r="AQ323" t="s">
        <v>143</v>
      </c>
      <c r="AR323" t="s">
        <v>188</v>
      </c>
      <c r="AS323" t="s">
        <v>192</v>
      </c>
      <c r="AT323" t="s">
        <v>189</v>
      </c>
      <c r="AU323" t="s">
        <v>198</v>
      </c>
      <c r="AV323" t="s">
        <v>202</v>
      </c>
      <c r="AW323">
        <v>614.75426487391951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503.00815348696295</v>
      </c>
      <c r="BD323">
        <v>0</v>
      </c>
      <c r="BE323">
        <v>0</v>
      </c>
      <c r="BF323">
        <v>-27006.310284240608</v>
      </c>
      <c r="BG323">
        <v>144113.00815348697</v>
      </c>
    </row>
    <row r="324" spans="2:59">
      <c r="B324" t="s">
        <v>145</v>
      </c>
      <c r="C324" t="s">
        <v>206</v>
      </c>
      <c r="D324">
        <v>51</v>
      </c>
      <c r="E324">
        <v>51</v>
      </c>
      <c r="F324" t="s">
        <v>130</v>
      </c>
      <c r="G324" t="s">
        <v>352</v>
      </c>
      <c r="H324" t="s">
        <v>93</v>
      </c>
      <c r="I324" t="s">
        <v>94</v>
      </c>
      <c r="J324" t="s">
        <v>117</v>
      </c>
      <c r="K324" t="s">
        <v>92</v>
      </c>
      <c r="L324" t="s">
        <v>160</v>
      </c>
      <c r="M324" t="s">
        <v>160</v>
      </c>
      <c r="N324" t="s">
        <v>138</v>
      </c>
      <c r="O324" t="s">
        <v>76</v>
      </c>
      <c r="P324" t="s">
        <v>112</v>
      </c>
      <c r="R324" t="s">
        <v>0</v>
      </c>
      <c r="S324" t="s">
        <v>91</v>
      </c>
      <c r="T324" t="s">
        <v>97</v>
      </c>
      <c r="U324" t="s">
        <v>422</v>
      </c>
      <c r="V324" t="s">
        <v>282</v>
      </c>
      <c r="W324" t="s">
        <v>147</v>
      </c>
      <c r="X324" t="s">
        <v>137</v>
      </c>
      <c r="Y324" t="s">
        <v>533</v>
      </c>
      <c r="AA324" t="s">
        <v>252</v>
      </c>
      <c r="AB324" t="s">
        <v>423</v>
      </c>
      <c r="AC324" t="s">
        <v>446</v>
      </c>
      <c r="AD324" t="s">
        <v>160</v>
      </c>
      <c r="AG324">
        <v>216</v>
      </c>
      <c r="AH324">
        <v>1032279</v>
      </c>
      <c r="AI324">
        <v>908037.55940000003</v>
      </c>
      <c r="AJ324">
        <v>28768.814811857275</v>
      </c>
      <c r="AK324">
        <v>95472.625788142701</v>
      </c>
      <c r="AL324">
        <v>-16585.777737792243</v>
      </c>
      <c r="AM324">
        <v>0</v>
      </c>
      <c r="AN324">
        <v>-16585.777737792243</v>
      </c>
      <c r="AO324">
        <v>112058.40352593495</v>
      </c>
      <c r="AP324" t="s">
        <v>0</v>
      </c>
      <c r="AQ324" t="s">
        <v>143</v>
      </c>
      <c r="AR324" t="s">
        <v>188</v>
      </c>
      <c r="AS324" t="s">
        <v>192</v>
      </c>
      <c r="AT324" t="s">
        <v>189</v>
      </c>
      <c r="AU324" t="s">
        <v>198</v>
      </c>
      <c r="AV324" t="s">
        <v>202</v>
      </c>
      <c r="AW324">
        <v>4418.8978329488518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3615.6587540795813</v>
      </c>
      <c r="BD324">
        <v>0</v>
      </c>
      <c r="BE324">
        <v>0</v>
      </c>
      <c r="BF324">
        <v>120092.96011296338</v>
      </c>
      <c r="BG324">
        <v>1035894.6587540796</v>
      </c>
    </row>
    <row r="325" spans="2:59">
      <c r="B325" t="s">
        <v>145</v>
      </c>
      <c r="C325" t="s">
        <v>206</v>
      </c>
      <c r="D325">
        <v>51</v>
      </c>
      <c r="E325">
        <v>51</v>
      </c>
      <c r="F325" t="s">
        <v>130</v>
      </c>
      <c r="G325" t="s">
        <v>352</v>
      </c>
      <c r="H325" t="s">
        <v>93</v>
      </c>
      <c r="I325" t="s">
        <v>94</v>
      </c>
      <c r="J325" t="s">
        <v>117</v>
      </c>
      <c r="K325" t="s">
        <v>92</v>
      </c>
      <c r="L325" t="s">
        <v>160</v>
      </c>
      <c r="M325" t="s">
        <v>160</v>
      </c>
      <c r="N325" t="s">
        <v>138</v>
      </c>
      <c r="O325" t="s">
        <v>76</v>
      </c>
      <c r="P325" t="s">
        <v>112</v>
      </c>
      <c r="R325" t="s">
        <v>0</v>
      </c>
      <c r="S325" t="s">
        <v>91</v>
      </c>
      <c r="T325" t="s">
        <v>97</v>
      </c>
      <c r="U325" t="s">
        <v>422</v>
      </c>
      <c r="V325" t="s">
        <v>282</v>
      </c>
      <c r="W325" t="s">
        <v>147</v>
      </c>
      <c r="X325" t="s">
        <v>137</v>
      </c>
      <c r="Y325" t="s">
        <v>533</v>
      </c>
      <c r="AA325" t="s">
        <v>252</v>
      </c>
      <c r="AB325" t="s">
        <v>423</v>
      </c>
      <c r="AC325" t="s">
        <v>447</v>
      </c>
      <c r="AD325" t="s">
        <v>160</v>
      </c>
      <c r="AG325">
        <v>16</v>
      </c>
      <c r="AH325">
        <v>76480</v>
      </c>
      <c r="AI325">
        <v>67154.526699999988</v>
      </c>
      <c r="AJ325">
        <v>17.321532274856168</v>
      </c>
      <c r="AK325">
        <v>9308.1517677251559</v>
      </c>
      <c r="AL325">
        <v>-800.82062546303666</v>
      </c>
      <c r="AM325">
        <v>0</v>
      </c>
      <c r="AN325">
        <v>-800.82062546303666</v>
      </c>
      <c r="AO325">
        <v>10108.972393188193</v>
      </c>
      <c r="AP325" t="s">
        <v>0</v>
      </c>
      <c r="AQ325" t="s">
        <v>143</v>
      </c>
      <c r="AR325" t="s">
        <v>188</v>
      </c>
      <c r="AS325" t="s">
        <v>192</v>
      </c>
      <c r="AT325" t="s">
        <v>189</v>
      </c>
      <c r="AU325" t="s">
        <v>198</v>
      </c>
      <c r="AV325" t="s">
        <v>202</v>
      </c>
      <c r="AW325">
        <v>327.38950057487193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267.87872417438149</v>
      </c>
      <c r="BD325">
        <v>0</v>
      </c>
      <c r="BE325">
        <v>0</v>
      </c>
      <c r="BF325">
        <v>10704.240617937447</v>
      </c>
      <c r="BG325">
        <v>76747.878724174385</v>
      </c>
    </row>
    <row r="326" spans="2:59">
      <c r="B326" t="s">
        <v>145</v>
      </c>
      <c r="C326" t="s">
        <v>206</v>
      </c>
      <c r="D326">
        <v>51</v>
      </c>
      <c r="E326">
        <v>51</v>
      </c>
      <c r="F326" t="s">
        <v>130</v>
      </c>
      <c r="G326" t="s">
        <v>352</v>
      </c>
      <c r="H326" t="s">
        <v>93</v>
      </c>
      <c r="I326" t="s">
        <v>94</v>
      </c>
      <c r="J326" t="s">
        <v>117</v>
      </c>
      <c r="K326" t="s">
        <v>92</v>
      </c>
      <c r="L326" t="s">
        <v>160</v>
      </c>
      <c r="M326" t="s">
        <v>160</v>
      </c>
      <c r="N326" t="s">
        <v>138</v>
      </c>
      <c r="O326" t="s">
        <v>76</v>
      </c>
      <c r="P326" t="s">
        <v>112</v>
      </c>
      <c r="R326" t="s">
        <v>0</v>
      </c>
      <c r="S326" t="s">
        <v>91</v>
      </c>
      <c r="T326" t="s">
        <v>97</v>
      </c>
      <c r="U326" t="s">
        <v>422</v>
      </c>
      <c r="V326" t="s">
        <v>282</v>
      </c>
      <c r="W326" t="s">
        <v>147</v>
      </c>
      <c r="X326" t="s">
        <v>137</v>
      </c>
      <c r="Y326" t="s">
        <v>533</v>
      </c>
      <c r="AA326" t="s">
        <v>252</v>
      </c>
      <c r="AB326" t="s">
        <v>423</v>
      </c>
      <c r="AC326" t="s">
        <v>448</v>
      </c>
      <c r="AD326" t="s">
        <v>160</v>
      </c>
      <c r="AG326">
        <v>70</v>
      </c>
      <c r="AH326">
        <v>340938</v>
      </c>
      <c r="AI326">
        <v>293323.60399999999</v>
      </c>
      <c r="AJ326">
        <v>7145.7817037024961</v>
      </c>
      <c r="AK326">
        <v>40468.614296297514</v>
      </c>
      <c r="AL326">
        <v>-5165.7750501503251</v>
      </c>
      <c r="AM326">
        <v>0</v>
      </c>
      <c r="AN326">
        <v>-5165.7750501503251</v>
      </c>
      <c r="AO326">
        <v>45634.389346447839</v>
      </c>
      <c r="AP326" t="s">
        <v>0</v>
      </c>
      <c r="AQ326" t="s">
        <v>143</v>
      </c>
      <c r="AR326" t="s">
        <v>188</v>
      </c>
      <c r="AS326" t="s">
        <v>192</v>
      </c>
      <c r="AT326" t="s">
        <v>189</v>
      </c>
      <c r="AU326" t="s">
        <v>198</v>
      </c>
      <c r="AV326" t="s">
        <v>202</v>
      </c>
      <c r="AW326">
        <v>1459.4602712734793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1194.1688868013243</v>
      </c>
      <c r="BD326">
        <v>0</v>
      </c>
      <c r="BE326">
        <v>0</v>
      </c>
      <c r="BF326">
        <v>48288.018504522639</v>
      </c>
      <c r="BG326">
        <v>342132.16888680134</v>
      </c>
    </row>
    <row r="327" spans="2:59">
      <c r="B327" t="s">
        <v>145</v>
      </c>
      <c r="C327" t="s">
        <v>206</v>
      </c>
      <c r="D327">
        <v>51</v>
      </c>
      <c r="E327">
        <v>51</v>
      </c>
      <c r="F327" t="s">
        <v>130</v>
      </c>
      <c r="G327" t="s">
        <v>352</v>
      </c>
      <c r="H327" t="s">
        <v>93</v>
      </c>
      <c r="I327" t="s">
        <v>94</v>
      </c>
      <c r="J327" t="s">
        <v>117</v>
      </c>
      <c r="K327" t="s">
        <v>92</v>
      </c>
      <c r="L327" t="s">
        <v>160</v>
      </c>
      <c r="M327" t="s">
        <v>160</v>
      </c>
      <c r="N327" t="s">
        <v>138</v>
      </c>
      <c r="O327" t="s">
        <v>76</v>
      </c>
      <c r="P327" t="s">
        <v>112</v>
      </c>
      <c r="R327" t="s">
        <v>0</v>
      </c>
      <c r="S327" t="s">
        <v>91</v>
      </c>
      <c r="T327" t="s">
        <v>97</v>
      </c>
      <c r="U327" t="s">
        <v>422</v>
      </c>
      <c r="V327" t="s">
        <v>282</v>
      </c>
      <c r="W327" t="s">
        <v>147</v>
      </c>
      <c r="X327" t="s">
        <v>137</v>
      </c>
      <c r="Y327" t="s">
        <v>533</v>
      </c>
      <c r="AA327" t="s">
        <v>252</v>
      </c>
      <c r="AB327" t="s">
        <v>423</v>
      </c>
      <c r="AC327" t="s">
        <v>449</v>
      </c>
      <c r="AD327" t="s">
        <v>160</v>
      </c>
      <c r="AG327">
        <v>16</v>
      </c>
      <c r="AH327">
        <v>77936</v>
      </c>
      <c r="AI327">
        <v>67045.395199999999</v>
      </c>
      <c r="AJ327">
        <v>28.344325540673729</v>
      </c>
      <c r="AK327">
        <v>10862.260474459326</v>
      </c>
      <c r="AL327">
        <v>-907.91178230716423</v>
      </c>
      <c r="AM327">
        <v>0</v>
      </c>
      <c r="AN327">
        <v>-907.91178230716423</v>
      </c>
      <c r="AO327">
        <v>11770.172256766491</v>
      </c>
      <c r="AP327" t="s">
        <v>0</v>
      </c>
      <c r="AQ327" t="s">
        <v>143</v>
      </c>
      <c r="AR327" t="s">
        <v>188</v>
      </c>
      <c r="AS327" t="s">
        <v>192</v>
      </c>
      <c r="AT327" t="s">
        <v>189</v>
      </c>
      <c r="AU327" t="s">
        <v>198</v>
      </c>
      <c r="AV327" t="s">
        <v>202</v>
      </c>
      <c r="AW327">
        <v>333.62222956071156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272.97850741703189</v>
      </c>
      <c r="BD327">
        <v>0</v>
      </c>
      <c r="BE327">
        <v>0</v>
      </c>
      <c r="BF327">
        <v>12376.772993744235</v>
      </c>
      <c r="BG327">
        <v>78208.978507417036</v>
      </c>
    </row>
    <row r="328" spans="2:59">
      <c r="B328" t="s">
        <v>145</v>
      </c>
      <c r="C328" t="s">
        <v>206</v>
      </c>
      <c r="D328">
        <v>51</v>
      </c>
      <c r="E328">
        <v>51</v>
      </c>
      <c r="F328" t="s">
        <v>130</v>
      </c>
      <c r="G328" t="s">
        <v>352</v>
      </c>
      <c r="H328" t="s">
        <v>93</v>
      </c>
      <c r="I328" t="s">
        <v>94</v>
      </c>
      <c r="J328" t="s">
        <v>117</v>
      </c>
      <c r="K328" t="s">
        <v>92</v>
      </c>
      <c r="L328" t="s">
        <v>160</v>
      </c>
      <c r="M328" t="s">
        <v>160</v>
      </c>
      <c r="N328" t="s">
        <v>138</v>
      </c>
      <c r="O328" t="s">
        <v>76</v>
      </c>
      <c r="P328" t="s">
        <v>112</v>
      </c>
      <c r="R328" t="s">
        <v>0</v>
      </c>
      <c r="S328" t="s">
        <v>91</v>
      </c>
      <c r="T328" t="s">
        <v>97</v>
      </c>
      <c r="U328" t="s">
        <v>422</v>
      </c>
      <c r="V328" t="s">
        <v>282</v>
      </c>
      <c r="W328" t="s">
        <v>147</v>
      </c>
      <c r="X328" t="s">
        <v>137</v>
      </c>
      <c r="Y328" t="s">
        <v>533</v>
      </c>
      <c r="AA328" t="s">
        <v>252</v>
      </c>
      <c r="AB328" t="s">
        <v>423</v>
      </c>
      <c r="AC328" t="s">
        <v>450</v>
      </c>
      <c r="AD328" t="s">
        <v>160</v>
      </c>
      <c r="AG328">
        <v>188</v>
      </c>
      <c r="AH328">
        <v>915590</v>
      </c>
      <c r="AI328">
        <v>787783.39360000007</v>
      </c>
      <c r="AJ328">
        <v>0</v>
      </c>
      <c r="AK328">
        <v>127806.60639999993</v>
      </c>
      <c r="AL328">
        <v>-17335.221320148004</v>
      </c>
      <c r="AM328">
        <v>0</v>
      </c>
      <c r="AN328">
        <v>-17335.221320148004</v>
      </c>
      <c r="AO328">
        <v>145141.82772014794</v>
      </c>
      <c r="AP328" t="s">
        <v>0</v>
      </c>
      <c r="AQ328" t="s">
        <v>143</v>
      </c>
      <c r="AR328" t="s">
        <v>188</v>
      </c>
      <c r="AS328" t="s">
        <v>192</v>
      </c>
      <c r="AT328" t="s">
        <v>189</v>
      </c>
      <c r="AU328" t="s">
        <v>198</v>
      </c>
      <c r="AV328" t="s">
        <v>202</v>
      </c>
      <c r="AW328">
        <v>3919.3848435061063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3206.9440516059358</v>
      </c>
      <c r="BD328">
        <v>0</v>
      </c>
      <c r="BE328">
        <v>0</v>
      </c>
      <c r="BF328">
        <v>152268.15661525997</v>
      </c>
      <c r="BG328">
        <v>918796.94405160588</v>
      </c>
    </row>
    <row r="329" spans="2:59">
      <c r="B329" t="s">
        <v>145</v>
      </c>
      <c r="C329" t="s">
        <v>206</v>
      </c>
      <c r="D329">
        <v>51</v>
      </c>
      <c r="E329">
        <v>51</v>
      </c>
      <c r="F329" t="s">
        <v>130</v>
      </c>
      <c r="G329" t="s">
        <v>352</v>
      </c>
      <c r="H329" t="s">
        <v>93</v>
      </c>
      <c r="I329" t="s">
        <v>94</v>
      </c>
      <c r="J329" t="s">
        <v>117</v>
      </c>
      <c r="K329" t="s">
        <v>92</v>
      </c>
      <c r="L329" t="s">
        <v>160</v>
      </c>
      <c r="M329" t="s">
        <v>160</v>
      </c>
      <c r="N329" t="s">
        <v>138</v>
      </c>
      <c r="O329" t="s">
        <v>76</v>
      </c>
      <c r="P329" t="s">
        <v>112</v>
      </c>
      <c r="R329" t="s">
        <v>0</v>
      </c>
      <c r="S329" t="s">
        <v>179</v>
      </c>
      <c r="T329" t="s">
        <v>120</v>
      </c>
      <c r="U329" t="s">
        <v>422</v>
      </c>
      <c r="V329" t="s">
        <v>282</v>
      </c>
      <c r="W329" t="s">
        <v>147</v>
      </c>
      <c r="X329" t="s">
        <v>137</v>
      </c>
      <c r="Y329" t="s">
        <v>533</v>
      </c>
      <c r="AA329" t="s">
        <v>252</v>
      </c>
      <c r="AB329" t="s">
        <v>423</v>
      </c>
      <c r="AC329" t="s">
        <v>456</v>
      </c>
      <c r="AD329" t="s">
        <v>160</v>
      </c>
      <c r="AG329">
        <v>235</v>
      </c>
      <c r="AH329">
        <v>1020308</v>
      </c>
      <c r="AI329">
        <v>908365.09899999981</v>
      </c>
      <c r="AJ329">
        <v>0</v>
      </c>
      <c r="AK329">
        <v>111942.90100000019</v>
      </c>
      <c r="AL329">
        <v>-17008.712157413331</v>
      </c>
      <c r="AM329">
        <v>0</v>
      </c>
      <c r="AN329">
        <v>-17008.712157413331</v>
      </c>
      <c r="AO329">
        <v>128951.61315741352</v>
      </c>
      <c r="AP329" t="s">
        <v>0</v>
      </c>
      <c r="AQ329" t="s">
        <v>143</v>
      </c>
      <c r="AR329" t="s">
        <v>188</v>
      </c>
      <c r="AS329" t="s">
        <v>192</v>
      </c>
      <c r="AT329" t="s">
        <v>189</v>
      </c>
      <c r="AU329" t="s">
        <v>198</v>
      </c>
      <c r="AV329" t="s">
        <v>202</v>
      </c>
      <c r="AW329">
        <v>4367.653328354425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3573.7291488613346</v>
      </c>
      <c r="BD329">
        <v>0</v>
      </c>
      <c r="BE329">
        <v>0</v>
      </c>
      <c r="BF329">
        <v>136892.99563462927</v>
      </c>
      <c r="BG329">
        <v>1023881.7291488614</v>
      </c>
    </row>
    <row r="330" spans="2:59">
      <c r="B330" t="s">
        <v>145</v>
      </c>
      <c r="C330" t="s">
        <v>206</v>
      </c>
      <c r="D330">
        <v>51</v>
      </c>
      <c r="E330">
        <v>51</v>
      </c>
      <c r="F330" t="s">
        <v>130</v>
      </c>
      <c r="G330" t="s">
        <v>352</v>
      </c>
      <c r="H330" t="s">
        <v>93</v>
      </c>
      <c r="I330" t="s">
        <v>94</v>
      </c>
      <c r="J330" t="s">
        <v>117</v>
      </c>
      <c r="K330" t="s">
        <v>92</v>
      </c>
      <c r="L330" t="s">
        <v>160</v>
      </c>
      <c r="M330" t="s">
        <v>160</v>
      </c>
      <c r="N330" t="s">
        <v>138</v>
      </c>
      <c r="O330" t="s">
        <v>76</v>
      </c>
      <c r="P330" t="s">
        <v>112</v>
      </c>
      <c r="R330" t="s">
        <v>0</v>
      </c>
      <c r="S330" t="s">
        <v>179</v>
      </c>
      <c r="T330" t="s">
        <v>120</v>
      </c>
      <c r="U330" t="s">
        <v>422</v>
      </c>
      <c r="V330" t="s">
        <v>282</v>
      </c>
      <c r="W330" t="s">
        <v>147</v>
      </c>
      <c r="X330" t="s">
        <v>137</v>
      </c>
      <c r="Y330" t="s">
        <v>533</v>
      </c>
      <c r="AA330" t="s">
        <v>252</v>
      </c>
      <c r="AB330" t="s">
        <v>423</v>
      </c>
      <c r="AC330" t="s">
        <v>457</v>
      </c>
      <c r="AD330" t="s">
        <v>160</v>
      </c>
      <c r="AG330">
        <v>8</v>
      </c>
      <c r="AH330">
        <v>34734.610549384081</v>
      </c>
      <c r="AI330">
        <v>31028.739540740746</v>
      </c>
      <c r="AJ330">
        <v>142.9245283018868</v>
      </c>
      <c r="AK330">
        <v>3562.946480341448</v>
      </c>
      <c r="AL330">
        <v>-557.59956210276323</v>
      </c>
      <c r="AM330">
        <v>0</v>
      </c>
      <c r="AN330">
        <v>-557.59956210276323</v>
      </c>
      <c r="AO330">
        <v>4120.5460424442117</v>
      </c>
      <c r="AP330" t="s">
        <v>0</v>
      </c>
      <c r="AQ330" t="s">
        <v>143</v>
      </c>
      <c r="AR330" t="s">
        <v>188</v>
      </c>
      <c r="AS330" t="s">
        <v>192</v>
      </c>
      <c r="AT330" t="s">
        <v>189</v>
      </c>
      <c r="AU330" t="s">
        <v>198</v>
      </c>
      <c r="AV330" t="s">
        <v>202</v>
      </c>
      <c r="AW330">
        <v>148.68915795535477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121.66139067289514</v>
      </c>
      <c r="BD330">
        <v>0</v>
      </c>
      <c r="BE330">
        <v>0</v>
      </c>
      <c r="BF330">
        <v>4390.8965910724619</v>
      </c>
      <c r="BG330">
        <v>34856.271940056977</v>
      </c>
    </row>
    <row r="331" spans="2:59">
      <c r="B331" t="s">
        <v>145</v>
      </c>
      <c r="C331" t="s">
        <v>206</v>
      </c>
      <c r="D331">
        <v>51</v>
      </c>
      <c r="E331">
        <v>51</v>
      </c>
      <c r="F331" t="s">
        <v>130</v>
      </c>
      <c r="G331" t="s">
        <v>352</v>
      </c>
      <c r="H331" t="s">
        <v>93</v>
      </c>
      <c r="I331" t="s">
        <v>94</v>
      </c>
      <c r="J331" t="s">
        <v>117</v>
      </c>
      <c r="K331" t="s">
        <v>92</v>
      </c>
      <c r="L331" t="s">
        <v>160</v>
      </c>
      <c r="M331" t="s">
        <v>160</v>
      </c>
      <c r="N331" t="s">
        <v>138</v>
      </c>
      <c r="O331" t="s">
        <v>76</v>
      </c>
      <c r="P331" t="s">
        <v>112</v>
      </c>
      <c r="R331" t="s">
        <v>0</v>
      </c>
      <c r="S331" t="s">
        <v>179</v>
      </c>
      <c r="T331" t="s">
        <v>120</v>
      </c>
      <c r="U331" t="s">
        <v>422</v>
      </c>
      <c r="V331" t="s">
        <v>282</v>
      </c>
      <c r="W331" t="s">
        <v>147</v>
      </c>
      <c r="X331" t="s">
        <v>137</v>
      </c>
      <c r="Y331" t="s">
        <v>533</v>
      </c>
      <c r="AA331" t="s">
        <v>252</v>
      </c>
      <c r="AB331" t="s">
        <v>425</v>
      </c>
      <c r="AC331" t="s">
        <v>458</v>
      </c>
      <c r="AD331" t="s">
        <v>160</v>
      </c>
      <c r="AG331">
        <v>161</v>
      </c>
      <c r="AH331">
        <v>860824</v>
      </c>
      <c r="AI331">
        <v>637144.71660000016</v>
      </c>
      <c r="AJ331">
        <v>0</v>
      </c>
      <c r="AK331">
        <v>223679.28339999984</v>
      </c>
      <c r="AL331">
        <v>-12497.131593141654</v>
      </c>
      <c r="AM331">
        <v>0</v>
      </c>
      <c r="AN331">
        <v>-12497.131593141654</v>
      </c>
      <c r="AO331">
        <v>236176.41499314149</v>
      </c>
      <c r="AP331" t="s">
        <v>0</v>
      </c>
      <c r="AQ331" t="s">
        <v>143</v>
      </c>
      <c r="AR331" t="s">
        <v>188</v>
      </c>
      <c r="AS331" t="s">
        <v>192</v>
      </c>
      <c r="AT331" t="s">
        <v>189</v>
      </c>
      <c r="AU331" t="s">
        <v>198</v>
      </c>
      <c r="AV331" t="s">
        <v>202</v>
      </c>
      <c r="AW331">
        <v>3684.946906941208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3015.120748675311</v>
      </c>
      <c r="BD331">
        <v>0</v>
      </c>
      <c r="BE331">
        <v>0</v>
      </c>
      <c r="BF331">
        <v>242876.48264875801</v>
      </c>
      <c r="BG331">
        <v>863839.12074867531</v>
      </c>
    </row>
    <row r="332" spans="2:59">
      <c r="B332" t="s">
        <v>145</v>
      </c>
      <c r="C332" t="s">
        <v>206</v>
      </c>
      <c r="D332">
        <v>51</v>
      </c>
      <c r="E332">
        <v>51</v>
      </c>
      <c r="F332" t="s">
        <v>130</v>
      </c>
      <c r="G332" t="s">
        <v>352</v>
      </c>
      <c r="H332" t="s">
        <v>93</v>
      </c>
      <c r="I332" t="s">
        <v>94</v>
      </c>
      <c r="J332" t="s">
        <v>117</v>
      </c>
      <c r="K332" t="s">
        <v>92</v>
      </c>
      <c r="L332" t="s">
        <v>160</v>
      </c>
      <c r="M332" t="s">
        <v>160</v>
      </c>
      <c r="N332" t="s">
        <v>138</v>
      </c>
      <c r="O332" t="s">
        <v>76</v>
      </c>
      <c r="P332" t="s">
        <v>112</v>
      </c>
      <c r="R332" t="s">
        <v>0</v>
      </c>
      <c r="S332" t="s">
        <v>179</v>
      </c>
      <c r="T332" t="s">
        <v>120</v>
      </c>
      <c r="U332" t="s">
        <v>422</v>
      </c>
      <c r="V332" t="s">
        <v>282</v>
      </c>
      <c r="W332" t="s">
        <v>147</v>
      </c>
      <c r="X332" t="s">
        <v>137</v>
      </c>
      <c r="Y332" t="s">
        <v>533</v>
      </c>
      <c r="AA332" t="s">
        <v>252</v>
      </c>
      <c r="AB332" t="s">
        <v>425</v>
      </c>
      <c r="AC332" t="s">
        <v>459</v>
      </c>
      <c r="AD332" t="s">
        <v>160</v>
      </c>
      <c r="AG332">
        <v>14</v>
      </c>
      <c r="AH332">
        <v>74853.907240433866</v>
      </c>
      <c r="AI332">
        <v>55403.888400000011</v>
      </c>
      <c r="AJ332">
        <v>0</v>
      </c>
      <c r="AK332">
        <v>19450.018840433855</v>
      </c>
      <c r="AL332">
        <v>-1135.5520533419103</v>
      </c>
      <c r="AM332">
        <v>0</v>
      </c>
      <c r="AN332">
        <v>-1135.5520533419103</v>
      </c>
      <c r="AO332">
        <v>20585.570893775766</v>
      </c>
      <c r="AP332" t="s">
        <v>0</v>
      </c>
      <c r="AQ332" t="s">
        <v>143</v>
      </c>
      <c r="AR332" t="s">
        <v>188</v>
      </c>
      <c r="AS332" t="s">
        <v>192</v>
      </c>
      <c r="AT332" t="s">
        <v>189</v>
      </c>
      <c r="AU332" t="s">
        <v>198</v>
      </c>
      <c r="AV332" t="s">
        <v>202</v>
      </c>
      <c r="AW332">
        <v>320.42865203351772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262.18317430746498</v>
      </c>
      <c r="BD332">
        <v>0</v>
      </c>
      <c r="BE332">
        <v>0</v>
      </c>
      <c r="BF332">
        <v>21168.182720116751</v>
      </c>
      <c r="BG332">
        <v>75116.090414741324</v>
      </c>
    </row>
    <row r="333" spans="2:59">
      <c r="B333" t="s">
        <v>145</v>
      </c>
      <c r="C333" t="s">
        <v>206</v>
      </c>
      <c r="D333">
        <v>51</v>
      </c>
      <c r="E333">
        <v>51</v>
      </c>
      <c r="F333" t="s">
        <v>130</v>
      </c>
      <c r="G333" t="s">
        <v>352</v>
      </c>
      <c r="H333" t="s">
        <v>93</v>
      </c>
      <c r="I333" t="s">
        <v>94</v>
      </c>
      <c r="J333" t="s">
        <v>117</v>
      </c>
      <c r="K333" t="s">
        <v>92</v>
      </c>
      <c r="L333" t="s">
        <v>160</v>
      </c>
      <c r="M333" t="s">
        <v>160</v>
      </c>
      <c r="N333" t="s">
        <v>138</v>
      </c>
      <c r="O333" t="s">
        <v>76</v>
      </c>
      <c r="P333" t="s">
        <v>112</v>
      </c>
      <c r="R333" t="s">
        <v>0</v>
      </c>
      <c r="S333" t="s">
        <v>91</v>
      </c>
      <c r="T333" t="s">
        <v>98</v>
      </c>
      <c r="U333" t="s">
        <v>422</v>
      </c>
      <c r="V333" t="s">
        <v>282</v>
      </c>
      <c r="W333" t="s">
        <v>147</v>
      </c>
      <c r="X333" t="s">
        <v>137</v>
      </c>
      <c r="Y333" t="s">
        <v>533</v>
      </c>
      <c r="AA333" t="s">
        <v>252</v>
      </c>
      <c r="AB333" t="s">
        <v>451</v>
      </c>
      <c r="AC333" t="s">
        <v>454</v>
      </c>
      <c r="AD333" t="s">
        <v>160</v>
      </c>
      <c r="AG333">
        <v>92</v>
      </c>
      <c r="AH333">
        <v>546024</v>
      </c>
      <c r="AI333">
        <v>403451.04080000008</v>
      </c>
      <c r="AJ333">
        <v>19964</v>
      </c>
      <c r="AK333">
        <v>122608.95919999992</v>
      </c>
      <c r="AL333">
        <v>-12415.784444984974</v>
      </c>
      <c r="AM333">
        <v>0</v>
      </c>
      <c r="AN333">
        <v>-12415.784444984974</v>
      </c>
      <c r="AO333">
        <v>135024.7436449849</v>
      </c>
      <c r="AP333" t="s">
        <v>0</v>
      </c>
      <c r="AQ333" t="s">
        <v>143</v>
      </c>
      <c r="AR333" t="s">
        <v>188</v>
      </c>
      <c r="AS333" t="s">
        <v>192</v>
      </c>
      <c r="AT333" t="s">
        <v>189</v>
      </c>
      <c r="AU333" t="s">
        <v>198</v>
      </c>
      <c r="AV333" t="s">
        <v>202</v>
      </c>
      <c r="AW333">
        <v>2337.3761069808302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1912.5027783550272</v>
      </c>
      <c r="BD333">
        <v>0</v>
      </c>
      <c r="BE333">
        <v>0</v>
      </c>
      <c r="BF333">
        <v>139274.62253032078</v>
      </c>
      <c r="BG333">
        <v>547936.50277835503</v>
      </c>
    </row>
    <row r="334" spans="2:59">
      <c r="B334" t="s">
        <v>145</v>
      </c>
      <c r="C334" t="s">
        <v>206</v>
      </c>
      <c r="D334">
        <v>51</v>
      </c>
      <c r="E334">
        <v>51</v>
      </c>
      <c r="F334" t="s">
        <v>130</v>
      </c>
      <c r="G334" t="s">
        <v>352</v>
      </c>
      <c r="H334" t="s">
        <v>93</v>
      </c>
      <c r="I334" t="s">
        <v>94</v>
      </c>
      <c r="J334" t="s">
        <v>117</v>
      </c>
      <c r="K334" t="s">
        <v>92</v>
      </c>
      <c r="L334" t="s">
        <v>160</v>
      </c>
      <c r="M334" t="s">
        <v>160</v>
      </c>
      <c r="N334" t="s">
        <v>138</v>
      </c>
      <c r="O334" t="s">
        <v>76</v>
      </c>
      <c r="P334" t="s">
        <v>112</v>
      </c>
      <c r="R334" t="s">
        <v>0</v>
      </c>
      <c r="S334" t="s">
        <v>91</v>
      </c>
      <c r="T334" t="s">
        <v>98</v>
      </c>
      <c r="U334" t="s">
        <v>422</v>
      </c>
      <c r="V334" t="s">
        <v>282</v>
      </c>
      <c r="W334" t="s">
        <v>147</v>
      </c>
      <c r="X334" t="s">
        <v>137</v>
      </c>
      <c r="Y334" t="s">
        <v>533</v>
      </c>
      <c r="AA334" t="s">
        <v>252</v>
      </c>
      <c r="AB334" t="s">
        <v>451</v>
      </c>
      <c r="AC334" t="s">
        <v>455</v>
      </c>
      <c r="AD334" t="s">
        <v>160</v>
      </c>
      <c r="AG334">
        <v>94</v>
      </c>
      <c r="AH334">
        <v>557868</v>
      </c>
      <c r="AI334">
        <v>412221.71560000011</v>
      </c>
      <c r="AJ334">
        <v>0</v>
      </c>
      <c r="AK334">
        <v>145646.28439999989</v>
      </c>
      <c r="AL334">
        <v>-12336.452065957939</v>
      </c>
      <c r="AM334">
        <v>0</v>
      </c>
      <c r="AN334">
        <v>-12336.452065957939</v>
      </c>
      <c r="AO334">
        <v>157982.73646595783</v>
      </c>
      <c r="AP334" t="s">
        <v>0</v>
      </c>
      <c r="AQ334" t="s">
        <v>143</v>
      </c>
      <c r="AR334" t="s">
        <v>188</v>
      </c>
      <c r="AS334" t="s">
        <v>192</v>
      </c>
      <c r="AT334" t="s">
        <v>189</v>
      </c>
      <c r="AU334" t="s">
        <v>198</v>
      </c>
      <c r="AV334" t="s">
        <v>202</v>
      </c>
      <c r="AW334">
        <v>2388.0769600771791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1953.9875535788947</v>
      </c>
      <c r="BD334">
        <v>0</v>
      </c>
      <c r="BE334">
        <v>0</v>
      </c>
      <c r="BF334">
        <v>162324.80097961391</v>
      </c>
      <c r="BG334">
        <v>559821.98755357892</v>
      </c>
    </row>
    <row r="335" spans="2:59">
      <c r="B335" t="s">
        <v>145</v>
      </c>
      <c r="C335" t="s">
        <v>206</v>
      </c>
      <c r="D335">
        <v>51</v>
      </c>
      <c r="E335">
        <v>51</v>
      </c>
      <c r="F335" t="s">
        <v>130</v>
      </c>
      <c r="G335" t="s">
        <v>352</v>
      </c>
      <c r="H335" t="s">
        <v>93</v>
      </c>
      <c r="I335" t="s">
        <v>94</v>
      </c>
      <c r="J335" t="s">
        <v>117</v>
      </c>
      <c r="K335" t="s">
        <v>92</v>
      </c>
      <c r="L335" t="s">
        <v>160</v>
      </c>
      <c r="M335" t="s">
        <v>160</v>
      </c>
      <c r="N335" t="s">
        <v>138</v>
      </c>
      <c r="O335" t="s">
        <v>76</v>
      </c>
      <c r="P335" t="s">
        <v>112</v>
      </c>
      <c r="R335" t="s">
        <v>0</v>
      </c>
      <c r="S335" t="s">
        <v>91</v>
      </c>
      <c r="T335" t="s">
        <v>98</v>
      </c>
      <c r="U335" t="s">
        <v>422</v>
      </c>
      <c r="V335" t="s">
        <v>282</v>
      </c>
      <c r="W335" t="s">
        <v>147</v>
      </c>
      <c r="X335" t="s">
        <v>137</v>
      </c>
      <c r="Y335" t="s">
        <v>533</v>
      </c>
      <c r="AA335" t="s">
        <v>252</v>
      </c>
      <c r="AB335" t="s">
        <v>451</v>
      </c>
      <c r="AC335" t="s">
        <v>210</v>
      </c>
      <c r="AD335" t="s">
        <v>160</v>
      </c>
      <c r="AG335">
        <v>73</v>
      </c>
      <c r="AH335">
        <v>433359.68225363904</v>
      </c>
      <c r="AI335">
        <v>319019.76739999995</v>
      </c>
      <c r="AJ335">
        <v>0</v>
      </c>
      <c r="AK335">
        <v>114339.91485363909</v>
      </c>
      <c r="AL335">
        <v>-3984.9350785573993</v>
      </c>
      <c r="AM335">
        <v>0</v>
      </c>
      <c r="AN335">
        <v>-3984.9350785573993</v>
      </c>
      <c r="AO335">
        <v>118324.84993219649</v>
      </c>
      <c r="AP335" t="s">
        <v>0</v>
      </c>
      <c r="AQ335" t="s">
        <v>143</v>
      </c>
      <c r="AR335" t="s">
        <v>188</v>
      </c>
      <c r="AS335" t="s">
        <v>192</v>
      </c>
      <c r="AT335" t="s">
        <v>189</v>
      </c>
      <c r="AU335" t="s">
        <v>198</v>
      </c>
      <c r="AV335" t="s">
        <v>202</v>
      </c>
      <c r="AW335">
        <v>1855.0916571953985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1517.8849214267807</v>
      </c>
      <c r="BD335">
        <v>0</v>
      </c>
      <c r="BE335">
        <v>0</v>
      </c>
      <c r="BF335">
        <v>121697.82651081868</v>
      </c>
      <c r="BG335">
        <v>434877.56717506581</v>
      </c>
    </row>
    <row r="336" spans="2:59">
      <c r="B336" t="s">
        <v>145</v>
      </c>
      <c r="C336" t="s">
        <v>206</v>
      </c>
      <c r="D336">
        <v>51</v>
      </c>
      <c r="E336">
        <v>51</v>
      </c>
      <c r="F336" t="s">
        <v>130</v>
      </c>
      <c r="G336" t="s">
        <v>352</v>
      </c>
      <c r="H336" t="s">
        <v>93</v>
      </c>
      <c r="I336" t="s">
        <v>94</v>
      </c>
      <c r="J336" t="s">
        <v>117</v>
      </c>
      <c r="K336" t="s">
        <v>92</v>
      </c>
      <c r="L336" t="s">
        <v>160</v>
      </c>
      <c r="M336" t="s">
        <v>160</v>
      </c>
      <c r="N336" t="s">
        <v>138</v>
      </c>
      <c r="O336" t="s">
        <v>76</v>
      </c>
      <c r="P336" t="s">
        <v>112</v>
      </c>
      <c r="R336" t="s">
        <v>0</v>
      </c>
      <c r="S336" t="s">
        <v>91</v>
      </c>
      <c r="T336" t="s">
        <v>98</v>
      </c>
      <c r="U336" t="s">
        <v>422</v>
      </c>
      <c r="V336" t="s">
        <v>282</v>
      </c>
      <c r="W336" t="s">
        <v>147</v>
      </c>
      <c r="X336" t="s">
        <v>137</v>
      </c>
      <c r="Y336" t="s">
        <v>533</v>
      </c>
      <c r="AA336" t="s">
        <v>252</v>
      </c>
      <c r="AB336" t="s">
        <v>451</v>
      </c>
      <c r="AC336" t="s">
        <v>210</v>
      </c>
      <c r="AD336" t="s">
        <v>160</v>
      </c>
      <c r="AG336">
        <v>-90</v>
      </c>
      <c r="AH336">
        <v>-534284.89852994308</v>
      </c>
      <c r="AI336">
        <v>-393312.04199999996</v>
      </c>
      <c r="AJ336">
        <v>0</v>
      </c>
      <c r="AK336">
        <v>-140972.85652994312</v>
      </c>
      <c r="AL336">
        <v>4958.2065748716659</v>
      </c>
      <c r="AM336">
        <v>0</v>
      </c>
      <c r="AN336">
        <v>4958.2065748716659</v>
      </c>
      <c r="AO336">
        <v>-145931.06310481479</v>
      </c>
      <c r="AP336" t="s">
        <v>0</v>
      </c>
      <c r="AQ336" t="s">
        <v>143</v>
      </c>
      <c r="AR336" t="s">
        <v>188</v>
      </c>
      <c r="AS336" t="s">
        <v>192</v>
      </c>
      <c r="AT336" t="s">
        <v>189</v>
      </c>
      <c r="AU336" t="s">
        <v>198</v>
      </c>
      <c r="AV336" t="s">
        <v>202</v>
      </c>
      <c r="AW336">
        <v>-2287.1242951675495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-1871.3854205523016</v>
      </c>
      <c r="BD336">
        <v>0</v>
      </c>
      <c r="BE336">
        <v>0</v>
      </c>
      <c r="BF336">
        <v>-150089.57282053464</v>
      </c>
      <c r="BG336">
        <v>-536156.28395049542</v>
      </c>
    </row>
    <row r="337" spans="2:59">
      <c r="B337" t="s">
        <v>145</v>
      </c>
      <c r="C337" t="s">
        <v>206</v>
      </c>
      <c r="D337">
        <v>51</v>
      </c>
      <c r="E337">
        <v>51</v>
      </c>
      <c r="F337" t="s">
        <v>130</v>
      </c>
      <c r="G337" t="s">
        <v>352</v>
      </c>
      <c r="H337" t="s">
        <v>93</v>
      </c>
      <c r="I337" t="s">
        <v>94</v>
      </c>
      <c r="J337" t="s">
        <v>117</v>
      </c>
      <c r="K337" t="s">
        <v>92</v>
      </c>
      <c r="L337" t="s">
        <v>160</v>
      </c>
      <c r="M337" t="s">
        <v>160</v>
      </c>
      <c r="N337" t="s">
        <v>138</v>
      </c>
      <c r="O337" t="s">
        <v>76</v>
      </c>
      <c r="P337" t="s">
        <v>112</v>
      </c>
      <c r="R337" t="s">
        <v>0</v>
      </c>
      <c r="S337" t="s">
        <v>91</v>
      </c>
      <c r="T337" t="s">
        <v>96</v>
      </c>
      <c r="U337" t="s">
        <v>422</v>
      </c>
      <c r="V337" t="s">
        <v>282</v>
      </c>
      <c r="W337" t="s">
        <v>147</v>
      </c>
      <c r="X337" t="s">
        <v>137</v>
      </c>
      <c r="Y337" t="s">
        <v>283</v>
      </c>
      <c r="AA337" t="s">
        <v>252</v>
      </c>
      <c r="AB337" t="s">
        <v>444</v>
      </c>
      <c r="AC337" t="s">
        <v>445</v>
      </c>
      <c r="AD337" t="s">
        <v>160</v>
      </c>
      <c r="AG337">
        <v>-26</v>
      </c>
      <c r="AH337">
        <v>-82962</v>
      </c>
      <c r="AI337">
        <v>-99298.375799999994</v>
      </c>
      <c r="AJ337">
        <v>-1352</v>
      </c>
      <c r="AK337">
        <v>17688.375799999994</v>
      </c>
      <c r="AL337">
        <v>1408.1081678610469</v>
      </c>
      <c r="AM337">
        <v>0</v>
      </c>
      <c r="AN337">
        <v>1408.1081678610469</v>
      </c>
      <c r="AO337">
        <v>16280.267632138948</v>
      </c>
      <c r="AP337" t="s">
        <v>0</v>
      </c>
      <c r="AQ337" t="s">
        <v>143</v>
      </c>
      <c r="AR337" t="s">
        <v>188</v>
      </c>
      <c r="AS337" t="s">
        <v>192</v>
      </c>
      <c r="AT337" t="s">
        <v>189</v>
      </c>
      <c r="AU337" t="s">
        <v>198</v>
      </c>
      <c r="AV337" t="s">
        <v>202</v>
      </c>
      <c r="AW337">
        <v>-355.13713057913867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-290.58256687964223</v>
      </c>
      <c r="BD337">
        <v>0</v>
      </c>
      <c r="BE337">
        <v>0</v>
      </c>
      <c r="BF337">
        <v>15634.547934680168</v>
      </c>
      <c r="BG337">
        <v>-83252.582566879646</v>
      </c>
    </row>
    <row r="338" spans="2:59">
      <c r="B338" t="s">
        <v>145</v>
      </c>
      <c r="C338" t="s">
        <v>206</v>
      </c>
      <c r="D338">
        <v>51</v>
      </c>
      <c r="E338">
        <v>51</v>
      </c>
      <c r="F338" t="s">
        <v>130</v>
      </c>
      <c r="G338" t="s">
        <v>352</v>
      </c>
      <c r="H338" t="s">
        <v>93</v>
      </c>
      <c r="I338" t="s">
        <v>94</v>
      </c>
      <c r="J338" t="s">
        <v>117</v>
      </c>
      <c r="K338" t="s">
        <v>92</v>
      </c>
      <c r="L338" t="s">
        <v>160</v>
      </c>
      <c r="M338" t="s">
        <v>160</v>
      </c>
      <c r="N338" t="s">
        <v>138</v>
      </c>
      <c r="O338" t="s">
        <v>76</v>
      </c>
      <c r="P338" t="s">
        <v>112</v>
      </c>
      <c r="R338" t="s">
        <v>0</v>
      </c>
      <c r="S338" t="s">
        <v>91</v>
      </c>
      <c r="T338" t="s">
        <v>97</v>
      </c>
      <c r="U338" t="s">
        <v>422</v>
      </c>
      <c r="V338" t="s">
        <v>282</v>
      </c>
      <c r="W338" t="s">
        <v>147</v>
      </c>
      <c r="X338" t="s">
        <v>137</v>
      </c>
      <c r="Y338" t="s">
        <v>533</v>
      </c>
      <c r="AA338" t="s">
        <v>252</v>
      </c>
      <c r="AB338" t="s">
        <v>423</v>
      </c>
      <c r="AC338" t="s">
        <v>446</v>
      </c>
      <c r="AD338" t="s">
        <v>160</v>
      </c>
      <c r="AG338">
        <v>-212</v>
      </c>
      <c r="AH338">
        <v>-1013105</v>
      </c>
      <c r="AI338">
        <v>-891385.34210000013</v>
      </c>
      <c r="AJ338">
        <v>-28236.058982008071</v>
      </c>
      <c r="AK338">
        <v>-93483.598917991796</v>
      </c>
      <c r="AL338">
        <v>17102.90733658912</v>
      </c>
      <c r="AM338">
        <v>0</v>
      </c>
      <c r="AN338">
        <v>17102.90733658912</v>
      </c>
      <c r="AO338">
        <v>-110586.50625458092</v>
      </c>
      <c r="AP338" t="s">
        <v>0</v>
      </c>
      <c r="AQ338" t="s">
        <v>143</v>
      </c>
      <c r="AR338" t="s">
        <v>188</v>
      </c>
      <c r="AS338" t="s">
        <v>192</v>
      </c>
      <c r="AT338" t="s">
        <v>189</v>
      </c>
      <c r="AU338" t="s">
        <v>198</v>
      </c>
      <c r="AV338" t="s">
        <v>202</v>
      </c>
      <c r="AW338">
        <v>-4336.8192989004401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-3548.499932723415</v>
      </c>
      <c r="BD338">
        <v>0</v>
      </c>
      <c r="BE338">
        <v>0</v>
      </c>
      <c r="BF338">
        <v>-118471.82548620478</v>
      </c>
      <c r="BG338">
        <v>-1016653.4999327235</v>
      </c>
    </row>
    <row r="339" spans="2:59">
      <c r="B339" t="s">
        <v>145</v>
      </c>
      <c r="C339" t="s">
        <v>206</v>
      </c>
      <c r="D339">
        <v>51</v>
      </c>
      <c r="E339">
        <v>51</v>
      </c>
      <c r="F339" t="s">
        <v>130</v>
      </c>
      <c r="G339" t="s">
        <v>352</v>
      </c>
      <c r="H339" t="s">
        <v>93</v>
      </c>
      <c r="I339" t="s">
        <v>94</v>
      </c>
      <c r="J339" t="s">
        <v>117</v>
      </c>
      <c r="K339" t="s">
        <v>92</v>
      </c>
      <c r="L339" t="s">
        <v>160</v>
      </c>
      <c r="M339" t="s">
        <v>160</v>
      </c>
      <c r="N339" t="s">
        <v>138</v>
      </c>
      <c r="O339" t="s">
        <v>76</v>
      </c>
      <c r="P339" t="s">
        <v>112</v>
      </c>
      <c r="R339" t="s">
        <v>0</v>
      </c>
      <c r="S339" t="s">
        <v>91</v>
      </c>
      <c r="T339" t="s">
        <v>97</v>
      </c>
      <c r="U339" t="s">
        <v>422</v>
      </c>
      <c r="V339" t="s">
        <v>282</v>
      </c>
      <c r="W339" t="s">
        <v>147</v>
      </c>
      <c r="X339" t="s">
        <v>137</v>
      </c>
      <c r="Y339" t="s">
        <v>533</v>
      </c>
      <c r="AA339" t="s">
        <v>252</v>
      </c>
      <c r="AB339" t="s">
        <v>423</v>
      </c>
      <c r="AC339" t="s">
        <v>447</v>
      </c>
      <c r="AD339" t="s">
        <v>160</v>
      </c>
      <c r="AG339">
        <v>-10</v>
      </c>
      <c r="AH339">
        <v>-47800</v>
      </c>
      <c r="AI339">
        <v>-42012.503499999999</v>
      </c>
      <c r="AJ339">
        <v>-10.825957671785105</v>
      </c>
      <c r="AK339">
        <v>-5776.6705423282156</v>
      </c>
      <c r="AL339">
        <v>433.41607972326921</v>
      </c>
      <c r="AM339">
        <v>0</v>
      </c>
      <c r="AN339">
        <v>433.41607972326921</v>
      </c>
      <c r="AO339">
        <v>-6210.0866220514845</v>
      </c>
      <c r="AP339" t="s">
        <v>0</v>
      </c>
      <c r="AQ339" t="s">
        <v>143</v>
      </c>
      <c r="AR339" t="s">
        <v>188</v>
      </c>
      <c r="AS339" t="s">
        <v>192</v>
      </c>
      <c r="AT339" t="s">
        <v>189</v>
      </c>
      <c r="AU339" t="s">
        <v>198</v>
      </c>
      <c r="AV339" t="s">
        <v>202</v>
      </c>
      <c r="AW339">
        <v>-204.61843785929494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-167.42420260898842</v>
      </c>
      <c r="BD339">
        <v>0</v>
      </c>
      <c r="BE339">
        <v>0</v>
      </c>
      <c r="BF339">
        <v>-6582.1292625197684</v>
      </c>
      <c r="BG339">
        <v>-47967.424202608985</v>
      </c>
    </row>
    <row r="340" spans="2:59">
      <c r="B340" t="s">
        <v>145</v>
      </c>
      <c r="C340" t="s">
        <v>206</v>
      </c>
      <c r="D340">
        <v>51</v>
      </c>
      <c r="E340">
        <v>51</v>
      </c>
      <c r="F340" t="s">
        <v>130</v>
      </c>
      <c r="G340" t="s">
        <v>352</v>
      </c>
      <c r="H340" t="s">
        <v>93</v>
      </c>
      <c r="I340" t="s">
        <v>94</v>
      </c>
      <c r="J340" t="s">
        <v>117</v>
      </c>
      <c r="K340" t="s">
        <v>92</v>
      </c>
      <c r="L340" t="s">
        <v>160</v>
      </c>
      <c r="M340" t="s">
        <v>160</v>
      </c>
      <c r="N340" t="s">
        <v>138</v>
      </c>
      <c r="O340" t="s">
        <v>76</v>
      </c>
      <c r="P340" t="s">
        <v>112</v>
      </c>
      <c r="R340" t="s">
        <v>0</v>
      </c>
      <c r="S340" t="s">
        <v>91</v>
      </c>
      <c r="T340" t="s">
        <v>97</v>
      </c>
      <c r="U340" t="s">
        <v>422</v>
      </c>
      <c r="V340" t="s">
        <v>282</v>
      </c>
      <c r="W340" t="s">
        <v>147</v>
      </c>
      <c r="X340" t="s">
        <v>137</v>
      </c>
      <c r="Y340" t="s">
        <v>533</v>
      </c>
      <c r="AA340" t="s">
        <v>252</v>
      </c>
      <c r="AB340" t="s">
        <v>423</v>
      </c>
      <c r="AC340" t="s">
        <v>448</v>
      </c>
      <c r="AD340" t="s">
        <v>160</v>
      </c>
      <c r="AG340">
        <v>-54</v>
      </c>
      <c r="AH340">
        <v>-263002</v>
      </c>
      <c r="AI340">
        <v>-226278.20880000002</v>
      </c>
      <c r="AJ340">
        <v>-5512.4601714276405</v>
      </c>
      <c r="AK340">
        <v>-31211.331028572338</v>
      </c>
      <c r="AL340">
        <v>4257.8632678431604</v>
      </c>
      <c r="AM340">
        <v>0</v>
      </c>
      <c r="AN340">
        <v>4257.8632678431604</v>
      </c>
      <c r="AO340">
        <v>-35469.194296415502</v>
      </c>
      <c r="AP340" t="s">
        <v>0</v>
      </c>
      <c r="AQ340" t="s">
        <v>143</v>
      </c>
      <c r="AR340" t="s">
        <v>188</v>
      </c>
      <c r="AS340" t="s">
        <v>192</v>
      </c>
      <c r="AT340" t="s">
        <v>189</v>
      </c>
      <c r="AU340" t="s">
        <v>198</v>
      </c>
      <c r="AV340" t="s">
        <v>202</v>
      </c>
      <c r="AW340">
        <v>-1125.8380417127678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-921.19037938429244</v>
      </c>
      <c r="BD340">
        <v>0</v>
      </c>
      <c r="BE340">
        <v>0</v>
      </c>
      <c r="BF340">
        <v>-37516.222717512566</v>
      </c>
      <c r="BG340">
        <v>-263923.19037938426</v>
      </c>
    </row>
    <row r="341" spans="2:59">
      <c r="B341" t="s">
        <v>145</v>
      </c>
      <c r="C341" t="s">
        <v>206</v>
      </c>
      <c r="D341">
        <v>51</v>
      </c>
      <c r="E341">
        <v>51</v>
      </c>
      <c r="F341" t="s">
        <v>130</v>
      </c>
      <c r="G341" t="s">
        <v>352</v>
      </c>
      <c r="H341" t="s">
        <v>93</v>
      </c>
      <c r="I341" t="s">
        <v>94</v>
      </c>
      <c r="J341" t="s">
        <v>117</v>
      </c>
      <c r="K341" t="s">
        <v>92</v>
      </c>
      <c r="L341" t="s">
        <v>160</v>
      </c>
      <c r="M341" t="s">
        <v>160</v>
      </c>
      <c r="N341" t="s">
        <v>138</v>
      </c>
      <c r="O341" t="s">
        <v>76</v>
      </c>
      <c r="P341" t="s">
        <v>112</v>
      </c>
      <c r="R341" t="s">
        <v>0</v>
      </c>
      <c r="S341" t="s">
        <v>91</v>
      </c>
      <c r="T341" t="s">
        <v>97</v>
      </c>
      <c r="U341" t="s">
        <v>422</v>
      </c>
      <c r="V341" t="s">
        <v>282</v>
      </c>
      <c r="W341" t="s">
        <v>147</v>
      </c>
      <c r="X341" t="s">
        <v>137</v>
      </c>
      <c r="Y341" t="s">
        <v>533</v>
      </c>
      <c r="AA341" t="s">
        <v>252</v>
      </c>
      <c r="AB341" t="s">
        <v>423</v>
      </c>
      <c r="AC341" t="s">
        <v>449</v>
      </c>
      <c r="AD341" t="s">
        <v>160</v>
      </c>
      <c r="AG341">
        <v>-11</v>
      </c>
      <c r="AH341">
        <v>-53581</v>
      </c>
      <c r="AI341">
        <v>-46093.709199999998</v>
      </c>
      <c r="AJ341">
        <v>-19.486723809213188</v>
      </c>
      <c r="AK341">
        <v>-7467.8040761907896</v>
      </c>
      <c r="AL341">
        <v>601.74132752402477</v>
      </c>
      <c r="AM341">
        <v>0</v>
      </c>
      <c r="AN341">
        <v>601.74132752402477</v>
      </c>
      <c r="AO341">
        <v>-8069.5454037148147</v>
      </c>
      <c r="AP341" t="s">
        <v>0</v>
      </c>
      <c r="AQ341" t="s">
        <v>143</v>
      </c>
      <c r="AR341" t="s">
        <v>188</v>
      </c>
      <c r="AS341" t="s">
        <v>192</v>
      </c>
      <c r="AT341" t="s">
        <v>189</v>
      </c>
      <c r="AU341" t="s">
        <v>198</v>
      </c>
      <c r="AV341" t="s">
        <v>202</v>
      </c>
      <c r="AW341">
        <v>-229.3652828229892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-187.67272384920943</v>
      </c>
      <c r="BD341">
        <v>0</v>
      </c>
      <c r="BE341">
        <v>0</v>
      </c>
      <c r="BF341">
        <v>-8486.5834103870129</v>
      </c>
      <c r="BG341">
        <v>-53768.672723849209</v>
      </c>
    </row>
    <row r="342" spans="2:59">
      <c r="B342" t="s">
        <v>145</v>
      </c>
      <c r="C342" t="s">
        <v>206</v>
      </c>
      <c r="D342">
        <v>51</v>
      </c>
      <c r="E342">
        <v>51</v>
      </c>
      <c r="F342" t="s">
        <v>130</v>
      </c>
      <c r="G342" t="s">
        <v>352</v>
      </c>
      <c r="H342" t="s">
        <v>93</v>
      </c>
      <c r="I342" t="s">
        <v>94</v>
      </c>
      <c r="J342" t="s">
        <v>117</v>
      </c>
      <c r="K342" t="s">
        <v>92</v>
      </c>
      <c r="L342" t="s">
        <v>160</v>
      </c>
      <c r="M342" t="s">
        <v>160</v>
      </c>
      <c r="N342" t="s">
        <v>138</v>
      </c>
      <c r="O342" t="s">
        <v>76</v>
      </c>
      <c r="P342" t="s">
        <v>112</v>
      </c>
      <c r="R342" t="s">
        <v>0</v>
      </c>
      <c r="S342" t="s">
        <v>91</v>
      </c>
      <c r="T342" t="s">
        <v>97</v>
      </c>
      <c r="U342" t="s">
        <v>422</v>
      </c>
      <c r="V342" t="s">
        <v>282</v>
      </c>
      <c r="W342" t="s">
        <v>147</v>
      </c>
      <c r="X342" t="s">
        <v>137</v>
      </c>
      <c r="Y342" t="s">
        <v>533</v>
      </c>
      <c r="AA342" t="s">
        <v>252</v>
      </c>
      <c r="AB342" t="s">
        <v>423</v>
      </c>
      <c r="AC342" t="s">
        <v>450</v>
      </c>
      <c r="AD342" t="s">
        <v>160</v>
      </c>
      <c r="AG342">
        <v>-173</v>
      </c>
      <c r="AH342">
        <v>-842525</v>
      </c>
      <c r="AI342">
        <v>-724928.33560000011</v>
      </c>
      <c r="AJ342">
        <v>0</v>
      </c>
      <c r="AK342">
        <v>-117596.66439999989</v>
      </c>
      <c r="AL342">
        <v>16237.125773301383</v>
      </c>
      <c r="AM342">
        <v>0</v>
      </c>
      <c r="AN342">
        <v>16237.125773301383</v>
      </c>
      <c r="AO342">
        <v>-133833.79017330127</v>
      </c>
      <c r="AP342" t="s">
        <v>0</v>
      </c>
      <c r="AQ342" t="s">
        <v>143</v>
      </c>
      <c r="AR342" t="s">
        <v>188</v>
      </c>
      <c r="AS342" t="s">
        <v>192</v>
      </c>
      <c r="AT342" t="s">
        <v>189</v>
      </c>
      <c r="AU342" t="s">
        <v>198</v>
      </c>
      <c r="AV342" t="s">
        <v>202</v>
      </c>
      <c r="AW342">
        <v>-3606.6140032929388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-2951.0267009024683</v>
      </c>
      <c r="BD342">
        <v>0</v>
      </c>
      <c r="BE342">
        <v>0</v>
      </c>
      <c r="BF342">
        <v>-140391.43087749666</v>
      </c>
      <c r="BG342">
        <v>-845476.0267009025</v>
      </c>
    </row>
    <row r="343" spans="2:59">
      <c r="B343" t="s">
        <v>145</v>
      </c>
      <c r="C343" t="s">
        <v>206</v>
      </c>
      <c r="D343">
        <v>51</v>
      </c>
      <c r="E343">
        <v>51</v>
      </c>
      <c r="F343" t="s">
        <v>130</v>
      </c>
      <c r="G343" t="s">
        <v>352</v>
      </c>
      <c r="H343" t="s">
        <v>93</v>
      </c>
      <c r="I343" t="s">
        <v>94</v>
      </c>
      <c r="J343" t="s">
        <v>117</v>
      </c>
      <c r="K343" t="s">
        <v>92</v>
      </c>
      <c r="L343" t="s">
        <v>160</v>
      </c>
      <c r="M343" t="s">
        <v>160</v>
      </c>
      <c r="N343" t="s">
        <v>138</v>
      </c>
      <c r="O343" t="s">
        <v>76</v>
      </c>
      <c r="P343" t="s">
        <v>112</v>
      </c>
      <c r="R343" t="s">
        <v>0</v>
      </c>
      <c r="S343" t="s">
        <v>91</v>
      </c>
      <c r="T343" t="s">
        <v>98</v>
      </c>
      <c r="U343" t="s">
        <v>422</v>
      </c>
      <c r="V343" t="s">
        <v>282</v>
      </c>
      <c r="W343" t="s">
        <v>147</v>
      </c>
      <c r="X343" t="s">
        <v>137</v>
      </c>
      <c r="Y343" t="s">
        <v>533</v>
      </c>
      <c r="AA343" t="s">
        <v>252</v>
      </c>
      <c r="AB343" t="s">
        <v>451</v>
      </c>
      <c r="AC343" t="s">
        <v>452</v>
      </c>
      <c r="AD343" t="s">
        <v>160</v>
      </c>
      <c r="AG343">
        <v>-1423</v>
      </c>
      <c r="AH343">
        <v>-8446116</v>
      </c>
      <c r="AI343">
        <v>-6218700.3973999992</v>
      </c>
      <c r="AJ343">
        <v>-308791</v>
      </c>
      <c r="AK343">
        <v>-1918624.6026000008</v>
      </c>
      <c r="AL343">
        <v>159079.60868859061</v>
      </c>
      <c r="AM343">
        <v>0</v>
      </c>
      <c r="AN343">
        <v>159079.60868859061</v>
      </c>
      <c r="AO343">
        <v>-2077704.2112885914</v>
      </c>
      <c r="AP343" t="s">
        <v>0</v>
      </c>
      <c r="AQ343" t="s">
        <v>143</v>
      </c>
      <c r="AR343" t="s">
        <v>188</v>
      </c>
      <c r="AS343" t="s">
        <v>192</v>
      </c>
      <c r="AT343" t="s">
        <v>189</v>
      </c>
      <c r="AU343" t="s">
        <v>198</v>
      </c>
      <c r="AV343" t="s">
        <v>202</v>
      </c>
      <c r="AW343">
        <v>-36155.461545991566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-29583.352226841405</v>
      </c>
      <c r="BD343">
        <v>0</v>
      </c>
      <c r="BE343">
        <v>0</v>
      </c>
      <c r="BF343">
        <v>-2143443.0250614244</v>
      </c>
      <c r="BG343">
        <v>-8475699.3522268422</v>
      </c>
    </row>
    <row r="344" spans="2:59">
      <c r="B344" t="s">
        <v>145</v>
      </c>
      <c r="C344" t="s">
        <v>206</v>
      </c>
      <c r="D344">
        <v>51</v>
      </c>
      <c r="E344">
        <v>51</v>
      </c>
      <c r="F344" t="s">
        <v>130</v>
      </c>
      <c r="G344" t="s">
        <v>352</v>
      </c>
      <c r="H344" t="s">
        <v>93</v>
      </c>
      <c r="I344" t="s">
        <v>94</v>
      </c>
      <c r="J344" t="s">
        <v>117</v>
      </c>
      <c r="K344" t="s">
        <v>92</v>
      </c>
      <c r="L344" t="s">
        <v>160</v>
      </c>
      <c r="M344" t="s">
        <v>160</v>
      </c>
      <c r="N344" t="s">
        <v>138</v>
      </c>
      <c r="O344" t="s">
        <v>76</v>
      </c>
      <c r="P344" t="s">
        <v>112</v>
      </c>
      <c r="R344" t="s">
        <v>0</v>
      </c>
      <c r="S344" t="s">
        <v>91</v>
      </c>
      <c r="T344" t="s">
        <v>98</v>
      </c>
      <c r="U344" t="s">
        <v>422</v>
      </c>
      <c r="V344" t="s">
        <v>282</v>
      </c>
      <c r="W344" t="s">
        <v>147</v>
      </c>
      <c r="X344" t="s">
        <v>137</v>
      </c>
      <c r="Y344" t="s">
        <v>533</v>
      </c>
      <c r="AA344" t="s">
        <v>252</v>
      </c>
      <c r="AB344" t="s">
        <v>451</v>
      </c>
      <c r="AC344" t="s">
        <v>453</v>
      </c>
      <c r="AD344" t="s">
        <v>160</v>
      </c>
      <c r="AG344">
        <v>-255</v>
      </c>
      <c r="AH344">
        <v>-1513644</v>
      </c>
      <c r="AI344">
        <v>-1114805.1240000001</v>
      </c>
      <c r="AJ344">
        <v>0</v>
      </c>
      <c r="AK344">
        <v>-398838.87599999993</v>
      </c>
      <c r="AL344">
        <v>22672.326632698339</v>
      </c>
      <c r="AM344">
        <v>0</v>
      </c>
      <c r="AN344">
        <v>22672.326632698339</v>
      </c>
      <c r="AO344">
        <v>-421511.20263269829</v>
      </c>
      <c r="AP344" t="s">
        <v>0</v>
      </c>
      <c r="AQ344" t="s">
        <v>143</v>
      </c>
      <c r="AR344" t="s">
        <v>188</v>
      </c>
      <c r="AS344" t="s">
        <v>192</v>
      </c>
      <c r="AT344" t="s">
        <v>189</v>
      </c>
      <c r="AU344" t="s">
        <v>198</v>
      </c>
      <c r="AV344" t="s">
        <v>202</v>
      </c>
      <c r="AW344">
        <v>-6479.4868358806416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-5301.6870237213325</v>
      </c>
      <c r="BD344">
        <v>0</v>
      </c>
      <c r="BE344">
        <v>0</v>
      </c>
      <c r="BF344">
        <v>-433292.37649230025</v>
      </c>
      <c r="BG344">
        <v>-1518945.6870237214</v>
      </c>
    </row>
    <row r="345" spans="2:59">
      <c r="B345" t="s">
        <v>145</v>
      </c>
      <c r="C345" t="s">
        <v>206</v>
      </c>
      <c r="D345">
        <v>51</v>
      </c>
      <c r="E345">
        <v>51</v>
      </c>
      <c r="F345" t="s">
        <v>130</v>
      </c>
      <c r="G345" t="s">
        <v>352</v>
      </c>
      <c r="H345" t="s">
        <v>93</v>
      </c>
      <c r="I345" t="s">
        <v>94</v>
      </c>
      <c r="J345" t="s">
        <v>117</v>
      </c>
      <c r="K345" t="s">
        <v>92</v>
      </c>
      <c r="L345" t="s">
        <v>160</v>
      </c>
      <c r="M345" t="s">
        <v>160</v>
      </c>
      <c r="N345" t="s">
        <v>138</v>
      </c>
      <c r="O345" t="s">
        <v>76</v>
      </c>
      <c r="P345" t="s">
        <v>112</v>
      </c>
      <c r="R345" t="s">
        <v>0</v>
      </c>
      <c r="S345" t="s">
        <v>179</v>
      </c>
      <c r="T345" t="s">
        <v>120</v>
      </c>
      <c r="U345" t="s">
        <v>422</v>
      </c>
      <c r="V345" t="s">
        <v>282</v>
      </c>
      <c r="W345" t="s">
        <v>147</v>
      </c>
      <c r="X345" t="s">
        <v>137</v>
      </c>
      <c r="Y345" t="s">
        <v>533</v>
      </c>
      <c r="AA345" t="s">
        <v>252</v>
      </c>
      <c r="AB345" t="s">
        <v>423</v>
      </c>
      <c r="AC345" t="s">
        <v>456</v>
      </c>
      <c r="AD345" t="s">
        <v>160</v>
      </c>
      <c r="AG345">
        <v>-247</v>
      </c>
      <c r="AH345">
        <v>-1072424</v>
      </c>
      <c r="AI345">
        <v>-954749.69979999983</v>
      </c>
      <c r="AJ345">
        <v>0</v>
      </c>
      <c r="AK345">
        <v>-117674.30020000017</v>
      </c>
      <c r="AL345">
        <v>17355.222559611881</v>
      </c>
      <c r="AM345">
        <v>0</v>
      </c>
      <c r="AN345">
        <v>17355.222559611881</v>
      </c>
      <c r="AO345">
        <v>-135029.52275961207</v>
      </c>
      <c r="AP345" t="s">
        <v>0</v>
      </c>
      <c r="AQ345" t="s">
        <v>143</v>
      </c>
      <c r="AR345" t="s">
        <v>188</v>
      </c>
      <c r="AS345" t="s">
        <v>192</v>
      </c>
      <c r="AT345" t="s">
        <v>189</v>
      </c>
      <c r="AU345" t="s">
        <v>198</v>
      </c>
      <c r="AV345" t="s">
        <v>202</v>
      </c>
      <c r="AW345">
        <v>-4590.7473557074591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-3756.2705660824649</v>
      </c>
      <c r="BD345">
        <v>0</v>
      </c>
      <c r="BE345">
        <v>0</v>
      </c>
      <c r="BF345">
        <v>-143376.540681402</v>
      </c>
      <c r="BG345">
        <v>-1076180.2705660826</v>
      </c>
    </row>
    <row r="346" spans="2:59">
      <c r="B346" t="s">
        <v>145</v>
      </c>
      <c r="C346" t="s">
        <v>206</v>
      </c>
      <c r="D346">
        <v>51</v>
      </c>
      <c r="E346">
        <v>51</v>
      </c>
      <c r="F346" t="s">
        <v>130</v>
      </c>
      <c r="G346" t="s">
        <v>352</v>
      </c>
      <c r="H346" t="s">
        <v>93</v>
      </c>
      <c r="I346" t="s">
        <v>94</v>
      </c>
      <c r="J346" t="s">
        <v>117</v>
      </c>
      <c r="K346" t="s">
        <v>92</v>
      </c>
      <c r="L346" t="s">
        <v>160</v>
      </c>
      <c r="M346" t="s">
        <v>160</v>
      </c>
      <c r="N346" t="s">
        <v>138</v>
      </c>
      <c r="O346" t="s">
        <v>76</v>
      </c>
      <c r="P346" t="s">
        <v>112</v>
      </c>
      <c r="R346" t="s">
        <v>0</v>
      </c>
      <c r="S346" t="s">
        <v>179</v>
      </c>
      <c r="T346" t="s">
        <v>120</v>
      </c>
      <c r="U346" t="s">
        <v>422</v>
      </c>
      <c r="V346" t="s">
        <v>282</v>
      </c>
      <c r="W346" t="s">
        <v>147</v>
      </c>
      <c r="X346" t="s">
        <v>137</v>
      </c>
      <c r="Y346" t="s">
        <v>533</v>
      </c>
      <c r="AA346" t="s">
        <v>252</v>
      </c>
      <c r="AB346" t="s">
        <v>425</v>
      </c>
      <c r="AC346" t="s">
        <v>458</v>
      </c>
      <c r="AD346" t="s">
        <v>160</v>
      </c>
      <c r="AG346">
        <v>-160</v>
      </c>
      <c r="AH346">
        <v>-855476</v>
      </c>
      <c r="AI346">
        <v>-633187.29600000009</v>
      </c>
      <c r="AJ346">
        <v>0</v>
      </c>
      <c r="AK346">
        <v>-222288.70399999991</v>
      </c>
      <c r="AL346">
        <v>12134.017304673052</v>
      </c>
      <c r="AM346">
        <v>0</v>
      </c>
      <c r="AN346">
        <v>12134.017304673052</v>
      </c>
      <c r="AO346">
        <v>-234422.72130467297</v>
      </c>
      <c r="AP346" t="s">
        <v>0</v>
      </c>
      <c r="AQ346" t="s">
        <v>143</v>
      </c>
      <c r="AR346" t="s">
        <v>188</v>
      </c>
      <c r="AS346" t="s">
        <v>192</v>
      </c>
      <c r="AT346" t="s">
        <v>189</v>
      </c>
      <c r="AU346" t="s">
        <v>198</v>
      </c>
      <c r="AV346" t="s">
        <v>202</v>
      </c>
      <c r="AW346">
        <v>-3662.0536139355277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-2996.3888525340376</v>
      </c>
      <c r="BD346">
        <v>0</v>
      </c>
      <c r="BE346">
        <v>0</v>
      </c>
      <c r="BF346">
        <v>-241081.16377114254</v>
      </c>
      <c r="BG346">
        <v>-858472.388852534</v>
      </c>
    </row>
    <row r="347" spans="2:59">
      <c r="B347" t="s">
        <v>145</v>
      </c>
      <c r="C347" t="s">
        <v>206</v>
      </c>
      <c r="D347">
        <v>51</v>
      </c>
      <c r="E347">
        <v>51</v>
      </c>
      <c r="F347" t="s">
        <v>130</v>
      </c>
      <c r="G347" t="s">
        <v>352</v>
      </c>
      <c r="H347" t="s">
        <v>93</v>
      </c>
      <c r="I347" t="s">
        <v>94</v>
      </c>
      <c r="J347" t="s">
        <v>117</v>
      </c>
      <c r="K347" t="s">
        <v>92</v>
      </c>
      <c r="L347" t="s">
        <v>160</v>
      </c>
      <c r="M347" t="s">
        <v>160</v>
      </c>
      <c r="N347" t="s">
        <v>138</v>
      </c>
      <c r="O347" t="s">
        <v>76</v>
      </c>
      <c r="P347" t="s">
        <v>112</v>
      </c>
      <c r="R347" t="s">
        <v>0</v>
      </c>
      <c r="S347" t="s">
        <v>91</v>
      </c>
      <c r="T347" t="s">
        <v>98</v>
      </c>
      <c r="U347" t="s">
        <v>422</v>
      </c>
      <c r="V347" t="s">
        <v>282</v>
      </c>
      <c r="W347" t="s">
        <v>147</v>
      </c>
      <c r="X347" t="s">
        <v>137</v>
      </c>
      <c r="Y347" t="s">
        <v>533</v>
      </c>
      <c r="AA347" t="s">
        <v>252</v>
      </c>
      <c r="AB347" t="s">
        <v>451</v>
      </c>
      <c r="AC347" t="s">
        <v>454</v>
      </c>
      <c r="AD347" t="s">
        <v>160</v>
      </c>
      <c r="AG347">
        <v>-84</v>
      </c>
      <c r="AH347">
        <v>-498528</v>
      </c>
      <c r="AI347">
        <v>-368368.34160000004</v>
      </c>
      <c r="AJ347">
        <v>-18228</v>
      </c>
      <c r="AK347">
        <v>-111931.65839999996</v>
      </c>
      <c r="AL347">
        <v>12091.056410720001</v>
      </c>
      <c r="AM347">
        <v>0</v>
      </c>
      <c r="AN347">
        <v>12091.056410720001</v>
      </c>
      <c r="AO347">
        <v>-124022.71481071996</v>
      </c>
      <c r="AP347" t="s">
        <v>0</v>
      </c>
      <c r="AQ347" t="s">
        <v>143</v>
      </c>
      <c r="AR347" t="s">
        <v>188</v>
      </c>
      <c r="AS347" t="s">
        <v>192</v>
      </c>
      <c r="AT347" t="s">
        <v>189</v>
      </c>
      <c r="AU347" t="s">
        <v>198</v>
      </c>
      <c r="AV347" t="s">
        <v>202</v>
      </c>
      <c r="AW347">
        <v>-2134.0590081405567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-1746.143365653845</v>
      </c>
      <c r="BD347">
        <v>0</v>
      </c>
      <c r="BE347">
        <v>0</v>
      </c>
      <c r="BF347">
        <v>-127902.91718451436</v>
      </c>
      <c r="BG347">
        <v>-500274.14336565387</v>
      </c>
    </row>
    <row r="348" spans="2:59">
      <c r="B348" t="s">
        <v>145</v>
      </c>
      <c r="C348" t="s">
        <v>206</v>
      </c>
      <c r="D348">
        <v>51</v>
      </c>
      <c r="E348">
        <v>51</v>
      </c>
      <c r="F348" t="s">
        <v>130</v>
      </c>
      <c r="G348" t="s">
        <v>352</v>
      </c>
      <c r="H348" t="s">
        <v>93</v>
      </c>
      <c r="I348" t="s">
        <v>94</v>
      </c>
      <c r="J348" t="s">
        <v>117</v>
      </c>
      <c r="K348" t="s">
        <v>92</v>
      </c>
      <c r="L348" t="s">
        <v>160</v>
      </c>
      <c r="M348" t="s">
        <v>160</v>
      </c>
      <c r="N348" t="s">
        <v>138</v>
      </c>
      <c r="O348" t="s">
        <v>76</v>
      </c>
      <c r="P348" t="s">
        <v>112</v>
      </c>
      <c r="R348" t="s">
        <v>0</v>
      </c>
      <c r="S348" t="s">
        <v>179</v>
      </c>
      <c r="T348" t="s">
        <v>120</v>
      </c>
      <c r="U348" t="s">
        <v>422</v>
      </c>
      <c r="V348" t="s">
        <v>282</v>
      </c>
      <c r="W348" t="s">
        <v>147</v>
      </c>
      <c r="X348" t="s">
        <v>137</v>
      </c>
      <c r="Y348" t="s">
        <v>533</v>
      </c>
      <c r="AA348" t="s">
        <v>252</v>
      </c>
      <c r="AB348" t="s">
        <v>423</v>
      </c>
      <c r="AC348" t="s">
        <v>457</v>
      </c>
      <c r="AD348" t="s">
        <v>160</v>
      </c>
      <c r="AG348">
        <v>-8</v>
      </c>
      <c r="AH348">
        <v>-34734.610549384081</v>
      </c>
      <c r="AI348">
        <v>-31028.739540740746</v>
      </c>
      <c r="AJ348">
        <v>-142.9245283018868</v>
      </c>
      <c r="AK348">
        <v>-3562.946480341448</v>
      </c>
      <c r="AL348">
        <v>557.59956210276323</v>
      </c>
      <c r="AM348">
        <v>0</v>
      </c>
      <c r="AN348">
        <v>557.59956210276323</v>
      </c>
      <c r="AO348">
        <v>-4120.5460424442117</v>
      </c>
      <c r="AP348" t="s">
        <v>0</v>
      </c>
      <c r="AQ348" t="s">
        <v>143</v>
      </c>
      <c r="AR348" t="s">
        <v>188</v>
      </c>
      <c r="AS348" t="s">
        <v>192</v>
      </c>
      <c r="AT348" t="s">
        <v>189</v>
      </c>
      <c r="AU348" t="s">
        <v>198</v>
      </c>
      <c r="AV348" t="s">
        <v>202</v>
      </c>
      <c r="AW348">
        <v>-148.68915795535477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-121.66139067289514</v>
      </c>
      <c r="BD348">
        <v>0</v>
      </c>
      <c r="BE348">
        <v>0</v>
      </c>
      <c r="BF348">
        <v>-4390.8965910724619</v>
      </c>
      <c r="BG348">
        <v>-34856.271940056977</v>
      </c>
    </row>
    <row r="349" spans="2:59">
      <c r="B349" t="s">
        <v>145</v>
      </c>
      <c r="C349" t="s">
        <v>206</v>
      </c>
      <c r="D349">
        <v>51</v>
      </c>
      <c r="E349">
        <v>51</v>
      </c>
      <c r="F349" t="s">
        <v>130</v>
      </c>
      <c r="G349" t="s">
        <v>352</v>
      </c>
      <c r="H349" t="s">
        <v>93</v>
      </c>
      <c r="I349" t="s">
        <v>94</v>
      </c>
      <c r="J349" t="s">
        <v>117</v>
      </c>
      <c r="K349" t="s">
        <v>92</v>
      </c>
      <c r="L349" t="s">
        <v>160</v>
      </c>
      <c r="M349" t="s">
        <v>160</v>
      </c>
      <c r="N349" t="s">
        <v>138</v>
      </c>
      <c r="O349" t="s">
        <v>76</v>
      </c>
      <c r="P349" t="s">
        <v>112</v>
      </c>
      <c r="R349" t="s">
        <v>0</v>
      </c>
      <c r="S349" t="s">
        <v>179</v>
      </c>
      <c r="T349" t="s">
        <v>120</v>
      </c>
      <c r="U349" t="s">
        <v>422</v>
      </c>
      <c r="V349" t="s">
        <v>282</v>
      </c>
      <c r="W349" t="s">
        <v>147</v>
      </c>
      <c r="X349" t="s">
        <v>137</v>
      </c>
      <c r="Y349" t="s">
        <v>533</v>
      </c>
      <c r="AA349" t="s">
        <v>252</v>
      </c>
      <c r="AB349" t="s">
        <v>425</v>
      </c>
      <c r="AC349" t="s">
        <v>459</v>
      </c>
      <c r="AD349" t="s">
        <v>160</v>
      </c>
      <c r="AG349">
        <v>-14</v>
      </c>
      <c r="AH349">
        <v>-74853.907240433866</v>
      </c>
      <c r="AI349">
        <v>-55403.888400000011</v>
      </c>
      <c r="AJ349">
        <v>0</v>
      </c>
      <c r="AK349">
        <v>-19450.018840433855</v>
      </c>
      <c r="AL349">
        <v>1135.5520533419103</v>
      </c>
      <c r="AM349">
        <v>0</v>
      </c>
      <c r="AN349">
        <v>1135.5520533419103</v>
      </c>
      <c r="AO349">
        <v>-20585.570893775766</v>
      </c>
      <c r="AP349" t="s">
        <v>0</v>
      </c>
      <c r="AQ349" t="s">
        <v>143</v>
      </c>
      <c r="AR349" t="s">
        <v>188</v>
      </c>
      <c r="AS349" t="s">
        <v>192</v>
      </c>
      <c r="AT349" t="s">
        <v>189</v>
      </c>
      <c r="AU349" t="s">
        <v>198</v>
      </c>
      <c r="AV349" t="s">
        <v>202</v>
      </c>
      <c r="AW349">
        <v>-320.42865203351772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-262.18317430746498</v>
      </c>
      <c r="BD349">
        <v>0</v>
      </c>
      <c r="BE349">
        <v>0</v>
      </c>
      <c r="BF349">
        <v>-21168.182720116751</v>
      </c>
      <c r="BG349">
        <v>-75116.090414741324</v>
      </c>
    </row>
    <row r="350" spans="2:59">
      <c r="B350" t="s">
        <v>145</v>
      </c>
      <c r="C350" t="s">
        <v>206</v>
      </c>
      <c r="D350">
        <v>51</v>
      </c>
      <c r="E350">
        <v>51</v>
      </c>
      <c r="F350" t="s">
        <v>130</v>
      </c>
      <c r="G350" t="s">
        <v>352</v>
      </c>
      <c r="H350" t="s">
        <v>93</v>
      </c>
      <c r="I350" t="s">
        <v>94</v>
      </c>
      <c r="J350" t="s">
        <v>117</v>
      </c>
      <c r="K350" t="s">
        <v>92</v>
      </c>
      <c r="L350" t="s">
        <v>160</v>
      </c>
      <c r="M350" t="s">
        <v>160</v>
      </c>
      <c r="N350" t="s">
        <v>138</v>
      </c>
      <c r="O350" t="s">
        <v>76</v>
      </c>
      <c r="P350" t="s">
        <v>112</v>
      </c>
      <c r="R350" t="s">
        <v>0</v>
      </c>
      <c r="S350" t="s">
        <v>91</v>
      </c>
      <c r="T350" t="s">
        <v>98</v>
      </c>
      <c r="U350" t="s">
        <v>422</v>
      </c>
      <c r="V350" t="s">
        <v>282</v>
      </c>
      <c r="W350" t="s">
        <v>147</v>
      </c>
      <c r="X350" t="s">
        <v>137</v>
      </c>
      <c r="Y350" t="s">
        <v>533</v>
      </c>
      <c r="AA350" t="s">
        <v>252</v>
      </c>
      <c r="AB350" t="s">
        <v>451</v>
      </c>
      <c r="AC350" t="s">
        <v>455</v>
      </c>
      <c r="AD350" t="s">
        <v>160</v>
      </c>
      <c r="AG350">
        <v>-93</v>
      </c>
      <c r="AH350">
        <v>-551931</v>
      </c>
      <c r="AI350">
        <v>-407836.37820000009</v>
      </c>
      <c r="AJ350">
        <v>0</v>
      </c>
      <c r="AK350">
        <v>-144094.62179999991</v>
      </c>
      <c r="AL350">
        <v>12272.368404808401</v>
      </c>
      <c r="AM350">
        <v>0</v>
      </c>
      <c r="AN350">
        <v>12272.368404808401</v>
      </c>
      <c r="AO350">
        <v>-156366.9902048083</v>
      </c>
      <c r="AP350" t="s">
        <v>0</v>
      </c>
      <c r="AQ350" t="s">
        <v>143</v>
      </c>
      <c r="AR350" t="s">
        <v>188</v>
      </c>
      <c r="AS350" t="s">
        <v>192</v>
      </c>
      <c r="AT350" t="s">
        <v>189</v>
      </c>
      <c r="AU350" t="s">
        <v>198</v>
      </c>
      <c r="AV350" t="s">
        <v>202</v>
      </c>
      <c r="AW350">
        <v>-2362.6623227221448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-1933.1926269912469</v>
      </c>
      <c r="BD350">
        <v>0</v>
      </c>
      <c r="BE350">
        <v>0</v>
      </c>
      <c r="BF350">
        <v>-160662.8451545217</v>
      </c>
      <c r="BG350">
        <v>-553864.19262699119</v>
      </c>
    </row>
    <row r="351" spans="2:59">
      <c r="B351" t="s">
        <v>145</v>
      </c>
      <c r="C351" t="s">
        <v>206</v>
      </c>
      <c r="D351">
        <v>51</v>
      </c>
      <c r="E351">
        <v>51</v>
      </c>
      <c r="F351" t="s">
        <v>130</v>
      </c>
      <c r="G351" t="s">
        <v>352</v>
      </c>
      <c r="H351" t="s">
        <v>93</v>
      </c>
      <c r="I351" t="s">
        <v>94</v>
      </c>
      <c r="J351" t="s">
        <v>117</v>
      </c>
      <c r="K351" t="s">
        <v>92</v>
      </c>
      <c r="L351" t="s">
        <v>160</v>
      </c>
      <c r="M351" t="s">
        <v>160</v>
      </c>
      <c r="N351" t="s">
        <v>138</v>
      </c>
      <c r="O351" t="s">
        <v>76</v>
      </c>
      <c r="P351" t="s">
        <v>112</v>
      </c>
      <c r="R351" t="s">
        <v>0</v>
      </c>
      <c r="S351" t="s">
        <v>88</v>
      </c>
      <c r="T351" t="s">
        <v>89</v>
      </c>
      <c r="U351" t="s">
        <v>281</v>
      </c>
      <c r="V351" t="s">
        <v>282</v>
      </c>
      <c r="W351" t="s">
        <v>85</v>
      </c>
      <c r="X351" t="s">
        <v>136</v>
      </c>
      <c r="Y351" t="s">
        <v>283</v>
      </c>
      <c r="AA351" t="s">
        <v>252</v>
      </c>
      <c r="AB351" t="s">
        <v>342</v>
      </c>
      <c r="AC351" t="s">
        <v>353</v>
      </c>
      <c r="AD351" t="s">
        <v>160</v>
      </c>
      <c r="AG351">
        <v>82</v>
      </c>
      <c r="AH351">
        <v>308256</v>
      </c>
      <c r="AI351">
        <v>337312.26439999999</v>
      </c>
      <c r="AJ351">
        <v>4264</v>
      </c>
      <c r="AK351">
        <v>-33320.264399999985</v>
      </c>
      <c r="AL351">
        <v>-1831.6657826423027</v>
      </c>
      <c r="AM351">
        <v>0</v>
      </c>
      <c r="AN351">
        <v>-1831.6657826423027</v>
      </c>
      <c r="AO351">
        <v>-31488.598617357682</v>
      </c>
      <c r="AP351" t="s">
        <v>0</v>
      </c>
      <c r="AQ351" t="s">
        <v>143</v>
      </c>
      <c r="AR351" t="s">
        <v>188</v>
      </c>
      <c r="AS351" t="s">
        <v>192</v>
      </c>
      <c r="AT351" t="s">
        <v>189</v>
      </c>
      <c r="AU351" t="s">
        <v>198</v>
      </c>
      <c r="AV351" t="s">
        <v>202</v>
      </c>
      <c r="AW351">
        <v>1319.557765287758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1079.6969665154045</v>
      </c>
      <c r="BD351">
        <v>0</v>
      </c>
      <c r="BE351">
        <v>0</v>
      </c>
      <c r="BF351">
        <v>-29089.343885554521</v>
      </c>
      <c r="BG351">
        <v>309335.69696651539</v>
      </c>
    </row>
    <row r="352" spans="2:59">
      <c r="B352" t="s">
        <v>145</v>
      </c>
      <c r="C352" t="s">
        <v>206</v>
      </c>
      <c r="D352">
        <v>51</v>
      </c>
      <c r="E352">
        <v>51</v>
      </c>
      <c r="F352" t="s">
        <v>130</v>
      </c>
      <c r="G352" t="s">
        <v>352</v>
      </c>
      <c r="H352" t="s">
        <v>93</v>
      </c>
      <c r="I352" t="s">
        <v>94</v>
      </c>
      <c r="J352" t="s">
        <v>117</v>
      </c>
      <c r="K352" t="s">
        <v>92</v>
      </c>
      <c r="L352" t="s">
        <v>160</v>
      </c>
      <c r="M352" t="s">
        <v>160</v>
      </c>
      <c r="N352" t="s">
        <v>138</v>
      </c>
      <c r="O352" t="s">
        <v>76</v>
      </c>
      <c r="P352" t="s">
        <v>112</v>
      </c>
      <c r="R352" t="s">
        <v>0</v>
      </c>
      <c r="S352" t="s">
        <v>88</v>
      </c>
      <c r="T352" t="s">
        <v>89</v>
      </c>
      <c r="U352" t="s">
        <v>281</v>
      </c>
      <c r="V352" t="s">
        <v>282</v>
      </c>
      <c r="W352" t="s">
        <v>85</v>
      </c>
      <c r="X352" t="s">
        <v>136</v>
      </c>
      <c r="Y352" t="s">
        <v>283</v>
      </c>
      <c r="AA352" t="s">
        <v>252</v>
      </c>
      <c r="AB352" t="s">
        <v>342</v>
      </c>
      <c r="AC352" t="s">
        <v>353</v>
      </c>
      <c r="AD352" t="s">
        <v>160</v>
      </c>
      <c r="AG352">
        <v>-76</v>
      </c>
      <c r="AH352">
        <v>-285720</v>
      </c>
      <c r="AI352">
        <v>-312630.87919999997</v>
      </c>
      <c r="AJ352">
        <v>-3952</v>
      </c>
      <c r="AK352">
        <v>30862.879199999967</v>
      </c>
      <c r="AL352">
        <v>1300.7951818021966</v>
      </c>
      <c r="AM352">
        <v>0</v>
      </c>
      <c r="AN352">
        <v>1300.7951818021966</v>
      </c>
      <c r="AO352">
        <v>29562.084018197769</v>
      </c>
      <c r="AP352" t="s">
        <v>0</v>
      </c>
      <c r="AQ352" t="s">
        <v>143</v>
      </c>
      <c r="AR352" t="s">
        <v>188</v>
      </c>
      <c r="AS352" t="s">
        <v>192</v>
      </c>
      <c r="AT352" t="s">
        <v>189</v>
      </c>
      <c r="AU352" t="s">
        <v>198</v>
      </c>
      <c r="AV352" t="s">
        <v>202</v>
      </c>
      <c r="AW352">
        <v>-1223.0874490618778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-1000.7624094025142</v>
      </c>
      <c r="BD352">
        <v>0</v>
      </c>
      <c r="BE352">
        <v>0</v>
      </c>
      <c r="BF352">
        <v>27338.234159733376</v>
      </c>
      <c r="BG352">
        <v>-286720.76240940252</v>
      </c>
    </row>
    <row r="353" spans="2:59">
      <c r="B353" t="s">
        <v>145</v>
      </c>
      <c r="C353" t="s">
        <v>206</v>
      </c>
      <c r="D353">
        <v>56</v>
      </c>
      <c r="E353">
        <v>56</v>
      </c>
      <c r="F353" t="s">
        <v>104</v>
      </c>
      <c r="G353" t="s">
        <v>354</v>
      </c>
      <c r="H353" t="s">
        <v>93</v>
      </c>
      <c r="I353" t="s">
        <v>94</v>
      </c>
      <c r="J353" t="s">
        <v>95</v>
      </c>
      <c r="K353" t="s">
        <v>92</v>
      </c>
      <c r="L353" t="s">
        <v>160</v>
      </c>
      <c r="M353" t="s">
        <v>160</v>
      </c>
      <c r="N353" t="s">
        <v>138</v>
      </c>
      <c r="O353" t="s">
        <v>76</v>
      </c>
      <c r="P353" t="s">
        <v>112</v>
      </c>
      <c r="R353" t="s">
        <v>0</v>
      </c>
      <c r="S353" t="s">
        <v>121</v>
      </c>
      <c r="T353" t="s">
        <v>30</v>
      </c>
      <c r="U353" t="s">
        <v>467</v>
      </c>
      <c r="V353" t="s">
        <v>355</v>
      </c>
      <c r="W353" t="s">
        <v>80</v>
      </c>
      <c r="X353" t="s">
        <v>135</v>
      </c>
      <c r="Y353" t="s">
        <v>305</v>
      </c>
      <c r="AA353" t="s">
        <v>252</v>
      </c>
      <c r="AB353" t="s">
        <v>505</v>
      </c>
      <c r="AC353" t="s">
        <v>506</v>
      </c>
      <c r="AD353" t="s">
        <v>160</v>
      </c>
      <c r="AG353">
        <v>18</v>
      </c>
      <c r="AH353">
        <v>312781.42844082264</v>
      </c>
      <c r="AI353">
        <v>283028.21550874802</v>
      </c>
      <c r="AJ353">
        <v>7200</v>
      </c>
      <c r="AK353">
        <v>22553.212932074617</v>
      </c>
      <c r="AL353">
        <v>14752.201768740582</v>
      </c>
      <c r="AM353">
        <v>0</v>
      </c>
      <c r="AN353">
        <v>14752.201768740582</v>
      </c>
      <c r="AO353">
        <v>7801.0111633340348</v>
      </c>
      <c r="AP353" t="s">
        <v>0</v>
      </c>
      <c r="AQ353" t="s">
        <v>143</v>
      </c>
      <c r="AR353" t="s">
        <v>188</v>
      </c>
      <c r="AS353" t="s">
        <v>192</v>
      </c>
      <c r="AT353" t="s">
        <v>189</v>
      </c>
      <c r="AU353" t="s">
        <v>198</v>
      </c>
      <c r="AV353" t="s">
        <v>257</v>
      </c>
      <c r="AW353">
        <v>1338.9298593924684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307.39450569783065</v>
      </c>
      <c r="BD353">
        <v>0</v>
      </c>
      <c r="BE353">
        <v>0</v>
      </c>
      <c r="BF353">
        <v>9447.3355284243335</v>
      </c>
      <c r="BG353">
        <v>313088.82294652046</v>
      </c>
    </row>
    <row r="354" spans="2:59">
      <c r="B354" t="s">
        <v>145</v>
      </c>
      <c r="C354" t="s">
        <v>206</v>
      </c>
      <c r="D354">
        <v>56</v>
      </c>
      <c r="E354">
        <v>56</v>
      </c>
      <c r="F354" t="s">
        <v>104</v>
      </c>
      <c r="G354" t="s">
        <v>354</v>
      </c>
      <c r="H354" t="s">
        <v>93</v>
      </c>
      <c r="I354" t="s">
        <v>94</v>
      </c>
      <c r="J354" t="s">
        <v>95</v>
      </c>
      <c r="K354" t="s">
        <v>92</v>
      </c>
      <c r="L354" t="s">
        <v>160</v>
      </c>
      <c r="M354" t="s">
        <v>160</v>
      </c>
      <c r="N354" t="s">
        <v>138</v>
      </c>
      <c r="O354" t="s">
        <v>76</v>
      </c>
      <c r="P354" t="s">
        <v>112</v>
      </c>
      <c r="R354" t="s">
        <v>0</v>
      </c>
      <c r="S354" t="s">
        <v>121</v>
      </c>
      <c r="T354" t="s">
        <v>30</v>
      </c>
      <c r="U354" t="s">
        <v>467</v>
      </c>
      <c r="V354" t="s">
        <v>355</v>
      </c>
      <c r="W354" t="s">
        <v>80</v>
      </c>
      <c r="X354" t="s">
        <v>135</v>
      </c>
      <c r="Y354" t="s">
        <v>305</v>
      </c>
      <c r="AA354" t="s">
        <v>252</v>
      </c>
      <c r="AB354" t="s">
        <v>540</v>
      </c>
      <c r="AC354" t="s">
        <v>541</v>
      </c>
      <c r="AD354" t="s">
        <v>160</v>
      </c>
      <c r="AG354">
        <v>1</v>
      </c>
      <c r="AH354">
        <v>17380.378765490146</v>
      </c>
      <c r="AI354">
        <v>15630.800329962001</v>
      </c>
      <c r="AJ354">
        <v>400</v>
      </c>
      <c r="AK354">
        <v>1349.5784355281448</v>
      </c>
      <c r="AL354">
        <v>814.71990296094384</v>
      </c>
      <c r="AM354">
        <v>0</v>
      </c>
      <c r="AN354">
        <v>814.71990296094384</v>
      </c>
      <c r="AO354">
        <v>534.858532567201</v>
      </c>
      <c r="AP354" t="s">
        <v>0</v>
      </c>
      <c r="AQ354" t="s">
        <v>143</v>
      </c>
      <c r="AR354" t="s">
        <v>188</v>
      </c>
      <c r="AS354" t="s">
        <v>192</v>
      </c>
      <c r="AT354" t="s">
        <v>189</v>
      </c>
      <c r="AU354" t="s">
        <v>198</v>
      </c>
      <c r="AV354" t="s">
        <v>257</v>
      </c>
      <c r="AW354">
        <v>74.400542937185264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17.081042714368593</v>
      </c>
      <c r="BD354">
        <v>0</v>
      </c>
      <c r="BE354">
        <v>0</v>
      </c>
      <c r="BF354">
        <v>626.34011821875481</v>
      </c>
      <c r="BG354">
        <v>17397.459808204516</v>
      </c>
    </row>
    <row r="355" spans="2:59">
      <c r="B355" t="s">
        <v>145</v>
      </c>
      <c r="C355" t="s">
        <v>206</v>
      </c>
      <c r="D355">
        <v>56</v>
      </c>
      <c r="E355">
        <v>56</v>
      </c>
      <c r="F355" t="s">
        <v>104</v>
      </c>
      <c r="G355" t="s">
        <v>354</v>
      </c>
      <c r="H355" t="s">
        <v>93</v>
      </c>
      <c r="I355" t="s">
        <v>94</v>
      </c>
      <c r="J355" t="s">
        <v>95</v>
      </c>
      <c r="K355" t="s">
        <v>92</v>
      </c>
      <c r="L355" t="s">
        <v>160</v>
      </c>
      <c r="M355" t="s">
        <v>160</v>
      </c>
      <c r="N355" t="s">
        <v>138</v>
      </c>
      <c r="O355" t="s">
        <v>76</v>
      </c>
      <c r="P355" t="s">
        <v>112</v>
      </c>
      <c r="R355" t="s">
        <v>0</v>
      </c>
      <c r="S355" t="s">
        <v>121</v>
      </c>
      <c r="T355" t="s">
        <v>30</v>
      </c>
      <c r="U355" t="s">
        <v>467</v>
      </c>
      <c r="V355" t="s">
        <v>355</v>
      </c>
      <c r="W355" t="s">
        <v>80</v>
      </c>
      <c r="X355" t="s">
        <v>135</v>
      </c>
      <c r="Y355" t="s">
        <v>305</v>
      </c>
      <c r="AA355" t="s">
        <v>252</v>
      </c>
      <c r="AB355" t="s">
        <v>507</v>
      </c>
      <c r="AC355" t="s">
        <v>542</v>
      </c>
      <c r="AD355" t="s">
        <v>160</v>
      </c>
      <c r="AG355">
        <v>6</v>
      </c>
      <c r="AH355">
        <v>104282.27259294088</v>
      </c>
      <c r="AI355">
        <v>94351.459051368016</v>
      </c>
      <c r="AJ355">
        <v>2400</v>
      </c>
      <c r="AK355">
        <v>7530.8135415728611</v>
      </c>
      <c r="AL355">
        <v>4917.8551283266825</v>
      </c>
      <c r="AM355">
        <v>0</v>
      </c>
      <c r="AN355">
        <v>4917.8551283266825</v>
      </c>
      <c r="AO355">
        <v>2612.9584132461787</v>
      </c>
      <c r="AP355" t="s">
        <v>0</v>
      </c>
      <c r="AQ355" t="s">
        <v>143</v>
      </c>
      <c r="AR355" t="s">
        <v>188</v>
      </c>
      <c r="AS355" t="s">
        <v>192</v>
      </c>
      <c r="AT355" t="s">
        <v>189</v>
      </c>
      <c r="AU355" t="s">
        <v>198</v>
      </c>
      <c r="AV355" t="s">
        <v>257</v>
      </c>
      <c r="AW355">
        <v>446.40325762311153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102.48625628621156</v>
      </c>
      <c r="BD355">
        <v>0</v>
      </c>
      <c r="BE355">
        <v>0</v>
      </c>
      <c r="BF355">
        <v>3161.847927155502</v>
      </c>
      <c r="BG355">
        <v>104384.75884922709</v>
      </c>
    </row>
    <row r="356" spans="2:59">
      <c r="B356" t="s">
        <v>145</v>
      </c>
      <c r="C356" t="s">
        <v>206</v>
      </c>
      <c r="D356">
        <v>56</v>
      </c>
      <c r="E356">
        <v>56</v>
      </c>
      <c r="F356" t="s">
        <v>104</v>
      </c>
      <c r="G356" t="s">
        <v>354</v>
      </c>
      <c r="H356" t="s">
        <v>93</v>
      </c>
      <c r="I356" t="s">
        <v>94</v>
      </c>
      <c r="J356" t="s">
        <v>95</v>
      </c>
      <c r="K356" t="s">
        <v>92</v>
      </c>
      <c r="L356" t="s">
        <v>160</v>
      </c>
      <c r="M356" t="s">
        <v>160</v>
      </c>
      <c r="N356" t="s">
        <v>138</v>
      </c>
      <c r="O356" t="s">
        <v>76</v>
      </c>
      <c r="P356" t="s">
        <v>112</v>
      </c>
      <c r="R356" t="s">
        <v>0</v>
      </c>
      <c r="S356" t="s">
        <v>121</v>
      </c>
      <c r="T356" t="s">
        <v>30</v>
      </c>
      <c r="U356" t="s">
        <v>467</v>
      </c>
      <c r="V356" t="s">
        <v>355</v>
      </c>
      <c r="W356" t="s">
        <v>80</v>
      </c>
      <c r="X356" t="s">
        <v>135</v>
      </c>
      <c r="Y356" t="s">
        <v>283</v>
      </c>
      <c r="AA356" t="s">
        <v>252</v>
      </c>
      <c r="AB356" t="s">
        <v>497</v>
      </c>
      <c r="AC356" t="s">
        <v>498</v>
      </c>
      <c r="AD356" t="s">
        <v>160</v>
      </c>
      <c r="AG356">
        <v>7</v>
      </c>
      <c r="AH356">
        <v>116950.81999999999</v>
      </c>
      <c r="AI356">
        <v>105282.808522038</v>
      </c>
      <c r="AJ356">
        <v>2800</v>
      </c>
      <c r="AK356">
        <v>8868.0114779619907</v>
      </c>
      <c r="AL356">
        <v>320.06791653012078</v>
      </c>
      <c r="AM356">
        <v>0</v>
      </c>
      <c r="AN356">
        <v>320.06791653012078</v>
      </c>
      <c r="AO356">
        <v>8547.94356143187</v>
      </c>
      <c r="AP356" t="s">
        <v>0</v>
      </c>
      <c r="AQ356" t="s">
        <v>143</v>
      </c>
      <c r="AR356" t="s">
        <v>188</v>
      </c>
      <c r="AS356" t="s">
        <v>192</v>
      </c>
      <c r="AT356" t="s">
        <v>189</v>
      </c>
      <c r="AU356" t="s">
        <v>198</v>
      </c>
      <c r="AV356" t="s">
        <v>257</v>
      </c>
      <c r="AW356">
        <v>500.63376767287843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114.93661782946172</v>
      </c>
      <c r="BD356">
        <v>0</v>
      </c>
      <c r="BE356">
        <v>0</v>
      </c>
      <c r="BF356">
        <v>9163.5139469342103</v>
      </c>
      <c r="BG356">
        <v>117065.75661782945</v>
      </c>
    </row>
    <row r="357" spans="2:59">
      <c r="B357" t="s">
        <v>145</v>
      </c>
      <c r="C357" t="s">
        <v>206</v>
      </c>
      <c r="D357">
        <v>56</v>
      </c>
      <c r="E357">
        <v>56</v>
      </c>
      <c r="F357" t="s">
        <v>104</v>
      </c>
      <c r="G357" t="s">
        <v>354</v>
      </c>
      <c r="H357" t="s">
        <v>93</v>
      </c>
      <c r="I357" t="s">
        <v>94</v>
      </c>
      <c r="J357" t="s">
        <v>95</v>
      </c>
      <c r="K357" t="s">
        <v>92</v>
      </c>
      <c r="L357" t="s">
        <v>160</v>
      </c>
      <c r="M357" t="s">
        <v>160</v>
      </c>
      <c r="N357" t="s">
        <v>138</v>
      </c>
      <c r="O357" t="s">
        <v>76</v>
      </c>
      <c r="P357" t="s">
        <v>112</v>
      </c>
      <c r="R357" t="s">
        <v>0</v>
      </c>
      <c r="S357" t="s">
        <v>121</v>
      </c>
      <c r="T357" t="s">
        <v>30</v>
      </c>
      <c r="U357" t="s">
        <v>467</v>
      </c>
      <c r="V357" t="s">
        <v>355</v>
      </c>
      <c r="W357" t="s">
        <v>80</v>
      </c>
      <c r="X357" t="s">
        <v>135</v>
      </c>
      <c r="Y357" t="s">
        <v>283</v>
      </c>
      <c r="AA357" t="s">
        <v>252</v>
      </c>
      <c r="AB357" t="s">
        <v>499</v>
      </c>
      <c r="AC357" t="s">
        <v>500</v>
      </c>
      <c r="AD357" t="s">
        <v>160</v>
      </c>
      <c r="AG357">
        <v>15</v>
      </c>
      <c r="AH357">
        <v>250608.9</v>
      </c>
      <c r="AI357">
        <v>225815.87115490495</v>
      </c>
      <c r="AJ357">
        <v>6000</v>
      </c>
      <c r="AK357">
        <v>18793.028845095047</v>
      </c>
      <c r="AL357">
        <v>6597.772831514003</v>
      </c>
      <c r="AM357">
        <v>0</v>
      </c>
      <c r="AN357">
        <v>6597.772831514003</v>
      </c>
      <c r="AO357">
        <v>12195.256013581044</v>
      </c>
      <c r="AP357" t="s">
        <v>0</v>
      </c>
      <c r="AQ357" t="s">
        <v>143</v>
      </c>
      <c r="AR357" t="s">
        <v>188</v>
      </c>
      <c r="AS357" t="s">
        <v>192</v>
      </c>
      <c r="AT357" t="s">
        <v>189</v>
      </c>
      <c r="AU357" t="s">
        <v>198</v>
      </c>
      <c r="AV357" t="s">
        <v>257</v>
      </c>
      <c r="AW357">
        <v>1072.786645013311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246.29275249170371</v>
      </c>
      <c r="BD357">
        <v>0</v>
      </c>
      <c r="BE357">
        <v>0</v>
      </c>
      <c r="BF357">
        <v>13514.335411086058</v>
      </c>
      <c r="BG357">
        <v>250855.19275249171</v>
      </c>
    </row>
    <row r="358" spans="2:59">
      <c r="B358" t="s">
        <v>145</v>
      </c>
      <c r="C358" t="s">
        <v>206</v>
      </c>
      <c r="D358">
        <v>56</v>
      </c>
      <c r="E358">
        <v>56</v>
      </c>
      <c r="F358" t="s">
        <v>104</v>
      </c>
      <c r="G358" t="s">
        <v>354</v>
      </c>
      <c r="H358" t="s">
        <v>93</v>
      </c>
      <c r="I358" t="s">
        <v>94</v>
      </c>
      <c r="J358" t="s">
        <v>95</v>
      </c>
      <c r="K358" t="s">
        <v>92</v>
      </c>
      <c r="L358" t="s">
        <v>160</v>
      </c>
      <c r="M358" t="s">
        <v>160</v>
      </c>
      <c r="N358" t="s">
        <v>138</v>
      </c>
      <c r="O358" t="s">
        <v>76</v>
      </c>
      <c r="P358" t="s">
        <v>112</v>
      </c>
      <c r="R358" t="s">
        <v>0</v>
      </c>
      <c r="S358" t="s">
        <v>121</v>
      </c>
      <c r="T358" t="s">
        <v>30</v>
      </c>
      <c r="U358" t="s">
        <v>467</v>
      </c>
      <c r="V358" t="s">
        <v>355</v>
      </c>
      <c r="W358" t="s">
        <v>80</v>
      </c>
      <c r="X358" t="s">
        <v>135</v>
      </c>
      <c r="Y358" t="s">
        <v>283</v>
      </c>
      <c r="AA358" t="s">
        <v>252</v>
      </c>
      <c r="AB358" t="s">
        <v>497</v>
      </c>
      <c r="AC358" t="s">
        <v>501</v>
      </c>
      <c r="AD358" t="s">
        <v>160</v>
      </c>
      <c r="AG358">
        <v>186</v>
      </c>
      <c r="AH358">
        <v>3161901.4200000013</v>
      </c>
      <c r="AI358">
        <v>2844800.8390541887</v>
      </c>
      <c r="AJ358">
        <v>74400</v>
      </c>
      <c r="AK358">
        <v>242700.58094581263</v>
      </c>
      <c r="AL358">
        <v>51655.386571963376</v>
      </c>
      <c r="AM358">
        <v>0</v>
      </c>
      <c r="AN358">
        <v>51655.386571963376</v>
      </c>
      <c r="AO358">
        <v>191045.19437384926</v>
      </c>
      <c r="AP358" t="s">
        <v>0</v>
      </c>
      <c r="AQ358" t="s">
        <v>143</v>
      </c>
      <c r="AR358" t="s">
        <v>188</v>
      </c>
      <c r="AS358" t="s">
        <v>192</v>
      </c>
      <c r="AT358" t="s">
        <v>189</v>
      </c>
      <c r="AU358" t="s">
        <v>198</v>
      </c>
      <c r="AV358" t="s">
        <v>257</v>
      </c>
      <c r="AW358">
        <v>13535.216092583407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3107.4451220177211</v>
      </c>
      <c r="BD358">
        <v>0</v>
      </c>
      <c r="BE358">
        <v>0</v>
      </c>
      <c r="BF358">
        <v>207687.85558845039</v>
      </c>
      <c r="BG358">
        <v>3165008.8651220188</v>
      </c>
    </row>
    <row r="359" spans="2:59">
      <c r="B359" t="s">
        <v>145</v>
      </c>
      <c r="C359" t="s">
        <v>206</v>
      </c>
      <c r="D359">
        <v>56</v>
      </c>
      <c r="E359">
        <v>56</v>
      </c>
      <c r="F359" t="s">
        <v>104</v>
      </c>
      <c r="G359" t="s">
        <v>354</v>
      </c>
      <c r="H359" t="s">
        <v>93</v>
      </c>
      <c r="I359" t="s">
        <v>94</v>
      </c>
      <c r="J359" t="s">
        <v>95</v>
      </c>
      <c r="K359" t="s">
        <v>92</v>
      </c>
      <c r="L359" t="s">
        <v>160</v>
      </c>
      <c r="M359" t="s">
        <v>160</v>
      </c>
      <c r="N359" t="s">
        <v>138</v>
      </c>
      <c r="O359" t="s">
        <v>76</v>
      </c>
      <c r="P359" t="s">
        <v>112</v>
      </c>
      <c r="R359" t="s">
        <v>0</v>
      </c>
      <c r="S359" t="s">
        <v>121</v>
      </c>
      <c r="T359" t="s">
        <v>30</v>
      </c>
      <c r="U359" t="s">
        <v>467</v>
      </c>
      <c r="V359" t="s">
        <v>355</v>
      </c>
      <c r="W359" t="s">
        <v>80</v>
      </c>
      <c r="X359" t="s">
        <v>135</v>
      </c>
      <c r="Y359" t="s">
        <v>283</v>
      </c>
      <c r="AA359" t="s">
        <v>252</v>
      </c>
      <c r="AB359" t="s">
        <v>502</v>
      </c>
      <c r="AC359" t="s">
        <v>503</v>
      </c>
      <c r="AD359" t="s">
        <v>160</v>
      </c>
      <c r="AG359">
        <v>19</v>
      </c>
      <c r="AH359">
        <v>322989.92999999993</v>
      </c>
      <c r="AI359">
        <v>290744.66718599398</v>
      </c>
      <c r="AJ359">
        <v>7600</v>
      </c>
      <c r="AK359">
        <v>24645.262814005953</v>
      </c>
      <c r="AL359">
        <v>6095.9553545715153</v>
      </c>
      <c r="AM359">
        <v>0</v>
      </c>
      <c r="AN359">
        <v>6095.9553545715153</v>
      </c>
      <c r="AO359">
        <v>18549.307459434436</v>
      </c>
      <c r="AP359" t="s">
        <v>0</v>
      </c>
      <c r="AQ359" t="s">
        <v>143</v>
      </c>
      <c r="AR359" t="s">
        <v>188</v>
      </c>
      <c r="AS359" t="s">
        <v>192</v>
      </c>
      <c r="AT359" t="s">
        <v>189</v>
      </c>
      <c r="AU359" t="s">
        <v>198</v>
      </c>
      <c r="AV359" t="s">
        <v>257</v>
      </c>
      <c r="AW359">
        <v>1382.6296008552933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317.42718988353045</v>
      </c>
      <c r="BD359">
        <v>0</v>
      </c>
      <c r="BE359">
        <v>0</v>
      </c>
      <c r="BF359">
        <v>20249.364250173261</v>
      </c>
      <c r="BG359">
        <v>323307.35718988348</v>
      </c>
    </row>
    <row r="360" spans="2:59">
      <c r="B360" t="s">
        <v>145</v>
      </c>
      <c r="C360" t="s">
        <v>206</v>
      </c>
      <c r="D360">
        <v>56</v>
      </c>
      <c r="E360">
        <v>56</v>
      </c>
      <c r="F360" t="s">
        <v>104</v>
      </c>
      <c r="G360" t="s">
        <v>354</v>
      </c>
      <c r="H360" t="s">
        <v>93</v>
      </c>
      <c r="I360" t="s">
        <v>94</v>
      </c>
      <c r="J360" t="s">
        <v>95</v>
      </c>
      <c r="K360" t="s">
        <v>92</v>
      </c>
      <c r="L360" t="s">
        <v>160</v>
      </c>
      <c r="M360" t="s">
        <v>160</v>
      </c>
      <c r="N360" t="s">
        <v>138</v>
      </c>
      <c r="O360" t="s">
        <v>76</v>
      </c>
      <c r="P360" t="s">
        <v>112</v>
      </c>
      <c r="R360" t="s">
        <v>0</v>
      </c>
      <c r="S360" t="s">
        <v>121</v>
      </c>
      <c r="T360" t="s">
        <v>30</v>
      </c>
      <c r="U360" t="s">
        <v>467</v>
      </c>
      <c r="V360" t="s">
        <v>355</v>
      </c>
      <c r="W360" t="s">
        <v>80</v>
      </c>
      <c r="X360" t="s">
        <v>135</v>
      </c>
      <c r="Y360" t="s">
        <v>283</v>
      </c>
      <c r="AA360" t="s">
        <v>252</v>
      </c>
      <c r="AB360" t="s">
        <v>499</v>
      </c>
      <c r="AC360" t="s">
        <v>504</v>
      </c>
      <c r="AD360" t="s">
        <v>160</v>
      </c>
      <c r="AG360">
        <v>13</v>
      </c>
      <c r="AH360">
        <v>220993.11</v>
      </c>
      <c r="AI360">
        <v>198830.16617045406</v>
      </c>
      <c r="AJ360">
        <v>5200</v>
      </c>
      <c r="AK360">
        <v>16962.943829545926</v>
      </c>
      <c r="AL360">
        <v>2390.3115805691814</v>
      </c>
      <c r="AM360">
        <v>0</v>
      </c>
      <c r="AN360">
        <v>2390.3115805691814</v>
      </c>
      <c r="AO360">
        <v>14572.632248976744</v>
      </c>
      <c r="AP360" t="s">
        <v>0</v>
      </c>
      <c r="AQ360" t="s">
        <v>143</v>
      </c>
      <c r="AR360" t="s">
        <v>188</v>
      </c>
      <c r="AS360" t="s">
        <v>192</v>
      </c>
      <c r="AT360" t="s">
        <v>189</v>
      </c>
      <c r="AU360" t="s">
        <v>198</v>
      </c>
      <c r="AV360" t="s">
        <v>257</v>
      </c>
      <c r="AW360">
        <v>946.00972690099024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217.18702465715242</v>
      </c>
      <c r="BD360">
        <v>0</v>
      </c>
      <c r="BE360">
        <v>0</v>
      </c>
      <c r="BF360">
        <v>15735.829000534886</v>
      </c>
      <c r="BG360">
        <v>221210.29702465713</v>
      </c>
    </row>
    <row r="361" spans="2:59">
      <c r="B361" t="s">
        <v>145</v>
      </c>
      <c r="C361" t="s">
        <v>206</v>
      </c>
      <c r="D361">
        <v>56</v>
      </c>
      <c r="E361">
        <v>56</v>
      </c>
      <c r="F361" t="s">
        <v>104</v>
      </c>
      <c r="G361" t="s">
        <v>354</v>
      </c>
      <c r="H361" t="s">
        <v>93</v>
      </c>
      <c r="I361" t="s">
        <v>94</v>
      </c>
      <c r="J361" t="s">
        <v>95</v>
      </c>
      <c r="K361" t="s">
        <v>92</v>
      </c>
      <c r="L361" t="s">
        <v>160</v>
      </c>
      <c r="M361" t="s">
        <v>160</v>
      </c>
      <c r="N361" t="s">
        <v>138</v>
      </c>
      <c r="O361" t="s">
        <v>76</v>
      </c>
      <c r="P361" t="s">
        <v>112</v>
      </c>
      <c r="R361" t="s">
        <v>0</v>
      </c>
      <c r="S361" t="s">
        <v>121</v>
      </c>
      <c r="T361" t="s">
        <v>30</v>
      </c>
      <c r="U361" t="s">
        <v>467</v>
      </c>
      <c r="V361" t="s">
        <v>355</v>
      </c>
      <c r="W361" t="s">
        <v>80</v>
      </c>
      <c r="X361" t="s">
        <v>135</v>
      </c>
      <c r="Y361" t="s">
        <v>533</v>
      </c>
      <c r="AA361" t="s">
        <v>252</v>
      </c>
      <c r="AB361" t="s">
        <v>507</v>
      </c>
      <c r="AC361" t="s">
        <v>508</v>
      </c>
      <c r="AD361" t="s">
        <v>160</v>
      </c>
      <c r="AG361">
        <v>243</v>
      </c>
      <c r="AH361">
        <v>4232323.9589511044</v>
      </c>
      <c r="AI361">
        <v>3825095.624533134</v>
      </c>
      <c r="AJ361">
        <v>97200</v>
      </c>
      <c r="AK361">
        <v>310028.33441797039</v>
      </c>
      <c r="AL361">
        <v>121468.21473546448</v>
      </c>
      <c r="AM361">
        <v>0</v>
      </c>
      <c r="AN361">
        <v>121468.21473546448</v>
      </c>
      <c r="AO361">
        <v>188560.1196825059</v>
      </c>
      <c r="AP361" t="s">
        <v>0</v>
      </c>
      <c r="AQ361" t="s">
        <v>143</v>
      </c>
      <c r="AR361" t="s">
        <v>188</v>
      </c>
      <c r="AS361" t="s">
        <v>192</v>
      </c>
      <c r="AT361" t="s">
        <v>189</v>
      </c>
      <c r="AU361" t="s">
        <v>198</v>
      </c>
      <c r="AV361" t="s">
        <v>257</v>
      </c>
      <c r="AW361">
        <v>18117.395753034347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4159.4321561869992</v>
      </c>
      <c r="BD361">
        <v>0</v>
      </c>
      <c r="BE361">
        <v>0</v>
      </c>
      <c r="BF361">
        <v>210836.94759172722</v>
      </c>
      <c r="BG361">
        <v>4236483.391107291</v>
      </c>
    </row>
    <row r="362" spans="2:59">
      <c r="B362" t="s">
        <v>145</v>
      </c>
      <c r="C362" t="s">
        <v>206</v>
      </c>
      <c r="D362">
        <v>56</v>
      </c>
      <c r="E362">
        <v>56</v>
      </c>
      <c r="F362" t="s">
        <v>104</v>
      </c>
      <c r="G362" t="s">
        <v>354</v>
      </c>
      <c r="H362" t="s">
        <v>93</v>
      </c>
      <c r="I362" t="s">
        <v>94</v>
      </c>
      <c r="J362" t="s">
        <v>95</v>
      </c>
      <c r="K362" t="s">
        <v>92</v>
      </c>
      <c r="L362" t="s">
        <v>160</v>
      </c>
      <c r="M362" t="s">
        <v>160</v>
      </c>
      <c r="N362" t="s">
        <v>138</v>
      </c>
      <c r="O362" t="s">
        <v>76</v>
      </c>
      <c r="P362" t="s">
        <v>112</v>
      </c>
      <c r="R362" t="s">
        <v>0</v>
      </c>
      <c r="S362" t="s">
        <v>121</v>
      </c>
      <c r="T362" t="s">
        <v>30</v>
      </c>
      <c r="U362" t="s">
        <v>467</v>
      </c>
      <c r="V362" t="s">
        <v>355</v>
      </c>
      <c r="W362" t="s">
        <v>80</v>
      </c>
      <c r="X362" t="s">
        <v>135</v>
      </c>
      <c r="Y362" t="s">
        <v>533</v>
      </c>
      <c r="AA362" t="s">
        <v>252</v>
      </c>
      <c r="AB362" t="s">
        <v>505</v>
      </c>
      <c r="AC362" t="s">
        <v>509</v>
      </c>
      <c r="AD362" t="s">
        <v>160</v>
      </c>
      <c r="AG362">
        <v>240</v>
      </c>
      <c r="AH362">
        <v>4180073.0458776345</v>
      </c>
      <c r="AI362">
        <v>3777872.22176112</v>
      </c>
      <c r="AJ362">
        <v>96000</v>
      </c>
      <c r="AK362">
        <v>306200.82411651453</v>
      </c>
      <c r="AL362">
        <v>50162.600784721515</v>
      </c>
      <c r="AM362">
        <v>0</v>
      </c>
      <c r="AN362">
        <v>50162.600784721515</v>
      </c>
      <c r="AO362">
        <v>256038.22333179301</v>
      </c>
      <c r="AP362" t="s">
        <v>0</v>
      </c>
      <c r="AQ362" t="s">
        <v>143</v>
      </c>
      <c r="AR362" t="s">
        <v>188</v>
      </c>
      <c r="AS362" t="s">
        <v>192</v>
      </c>
      <c r="AT362" t="s">
        <v>189</v>
      </c>
      <c r="AU362" t="s">
        <v>198</v>
      </c>
      <c r="AV362" t="s">
        <v>257</v>
      </c>
      <c r="AW362">
        <v>17893.724200527751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4108.081141913086</v>
      </c>
      <c r="BD362">
        <v>0</v>
      </c>
      <c r="BE362">
        <v>0</v>
      </c>
      <c r="BF362">
        <v>278040.02867423382</v>
      </c>
      <c r="BG362">
        <v>4184181.1270195479</v>
      </c>
    </row>
    <row r="363" spans="2:59">
      <c r="B363" t="s">
        <v>145</v>
      </c>
      <c r="C363" t="s">
        <v>206</v>
      </c>
      <c r="D363">
        <v>56</v>
      </c>
      <c r="E363">
        <v>56</v>
      </c>
      <c r="F363" t="s">
        <v>104</v>
      </c>
      <c r="G363" t="s">
        <v>354</v>
      </c>
      <c r="H363" t="s">
        <v>93</v>
      </c>
      <c r="I363" t="s">
        <v>94</v>
      </c>
      <c r="J363" t="s">
        <v>95</v>
      </c>
      <c r="K363" t="s">
        <v>92</v>
      </c>
      <c r="L363" t="s">
        <v>160</v>
      </c>
      <c r="M363" t="s">
        <v>160</v>
      </c>
      <c r="N363" t="s">
        <v>138</v>
      </c>
      <c r="O363" t="s">
        <v>76</v>
      </c>
      <c r="P363" t="s">
        <v>112</v>
      </c>
      <c r="R363" t="s">
        <v>0</v>
      </c>
      <c r="S363" t="s">
        <v>121</v>
      </c>
      <c r="T363" t="s">
        <v>30</v>
      </c>
      <c r="U363" t="s">
        <v>467</v>
      </c>
      <c r="V363" t="s">
        <v>355</v>
      </c>
      <c r="W363" t="s">
        <v>80</v>
      </c>
      <c r="X363" t="s">
        <v>135</v>
      </c>
      <c r="Y363" t="s">
        <v>283</v>
      </c>
      <c r="AA363" t="s">
        <v>252</v>
      </c>
      <c r="AB363" t="s">
        <v>510</v>
      </c>
      <c r="AC363" t="s">
        <v>543</v>
      </c>
      <c r="AD363" t="s">
        <v>160</v>
      </c>
      <c r="AG363">
        <v>4</v>
      </c>
      <c r="AH363">
        <v>67979.593782261785</v>
      </c>
      <c r="AI363">
        <v>60742.726570044011</v>
      </c>
      <c r="AJ363">
        <v>1600</v>
      </c>
      <c r="AK363">
        <v>5636.8672122177741</v>
      </c>
      <c r="AL363">
        <v>1447.4082318118171</v>
      </c>
      <c r="AM363">
        <v>0</v>
      </c>
      <c r="AN363">
        <v>1447.4082318118171</v>
      </c>
      <c r="AO363">
        <v>4189.4589804059569</v>
      </c>
      <c r="AP363" t="s">
        <v>0</v>
      </c>
      <c r="AQ363" t="s">
        <v>143</v>
      </c>
      <c r="AR363" t="s">
        <v>188</v>
      </c>
      <c r="AS363" t="s">
        <v>192</v>
      </c>
      <c r="AT363" t="s">
        <v>189</v>
      </c>
      <c r="AU363" t="s">
        <v>198</v>
      </c>
      <c r="AV363" t="s">
        <v>257</v>
      </c>
      <c r="AW363">
        <v>291.0016377831767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66.808805536839117</v>
      </c>
      <c r="BD363">
        <v>0</v>
      </c>
      <c r="BE363">
        <v>0</v>
      </c>
      <c r="BF363">
        <v>4547.269423725973</v>
      </c>
      <c r="BG363">
        <v>68046.402587798628</v>
      </c>
    </row>
    <row r="364" spans="2:59">
      <c r="B364" t="s">
        <v>145</v>
      </c>
      <c r="C364" t="s">
        <v>206</v>
      </c>
      <c r="D364">
        <v>56</v>
      </c>
      <c r="E364">
        <v>56</v>
      </c>
      <c r="F364" t="s">
        <v>104</v>
      </c>
      <c r="G364" t="s">
        <v>354</v>
      </c>
      <c r="H364" t="s">
        <v>93</v>
      </c>
      <c r="I364" t="s">
        <v>94</v>
      </c>
      <c r="J364" t="s">
        <v>95</v>
      </c>
      <c r="K364" t="s">
        <v>92</v>
      </c>
      <c r="L364" t="s">
        <v>160</v>
      </c>
      <c r="M364" t="s">
        <v>160</v>
      </c>
      <c r="N364" t="s">
        <v>138</v>
      </c>
      <c r="O364" t="s">
        <v>76</v>
      </c>
      <c r="P364" t="s">
        <v>112</v>
      </c>
      <c r="R364" t="s">
        <v>0</v>
      </c>
      <c r="S364" t="s">
        <v>121</v>
      </c>
      <c r="T364" t="s">
        <v>30</v>
      </c>
      <c r="U364" t="s">
        <v>467</v>
      </c>
      <c r="V364" t="s">
        <v>355</v>
      </c>
      <c r="W364" t="s">
        <v>80</v>
      </c>
      <c r="X364" t="s">
        <v>135</v>
      </c>
      <c r="Y364" t="s">
        <v>283</v>
      </c>
      <c r="AA364" t="s">
        <v>252</v>
      </c>
      <c r="AB364" t="s">
        <v>510</v>
      </c>
      <c r="AC364" t="s">
        <v>511</v>
      </c>
      <c r="AD364" t="s">
        <v>160</v>
      </c>
      <c r="AG364">
        <v>5</v>
      </c>
      <c r="AH364">
        <v>83536.299999999988</v>
      </c>
      <c r="AI364">
        <v>75202.006087170012</v>
      </c>
      <c r="AJ364">
        <v>2000</v>
      </c>
      <c r="AK364">
        <v>6334.2939128299768</v>
      </c>
      <c r="AL364">
        <v>1037.7391974659135</v>
      </c>
      <c r="AM364">
        <v>0</v>
      </c>
      <c r="AN364">
        <v>1037.7391974659135</v>
      </c>
      <c r="AO364">
        <v>5296.5547153640637</v>
      </c>
      <c r="AP364" t="s">
        <v>0</v>
      </c>
      <c r="AQ364" t="s">
        <v>143</v>
      </c>
      <c r="AR364" t="s">
        <v>188</v>
      </c>
      <c r="AS364" t="s">
        <v>192</v>
      </c>
      <c r="AT364" t="s">
        <v>189</v>
      </c>
      <c r="AU364" t="s">
        <v>198</v>
      </c>
      <c r="AV364" t="s">
        <v>257</v>
      </c>
      <c r="AW364">
        <v>357.59554833777031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82.097584163901217</v>
      </c>
      <c r="BD364">
        <v>0</v>
      </c>
      <c r="BE364">
        <v>0</v>
      </c>
      <c r="BF364">
        <v>5736.2478478657349</v>
      </c>
      <c r="BG364">
        <v>83618.397584163889</v>
      </c>
    </row>
    <row r="365" spans="2:59">
      <c r="B365" t="s">
        <v>145</v>
      </c>
      <c r="C365" t="s">
        <v>206</v>
      </c>
      <c r="D365">
        <v>56</v>
      </c>
      <c r="E365">
        <v>56</v>
      </c>
      <c r="F365" t="s">
        <v>104</v>
      </c>
      <c r="G365" t="s">
        <v>354</v>
      </c>
      <c r="H365" t="s">
        <v>93</v>
      </c>
      <c r="I365" t="s">
        <v>94</v>
      </c>
      <c r="J365" t="s">
        <v>95</v>
      </c>
      <c r="K365" t="s">
        <v>92</v>
      </c>
      <c r="L365" t="s">
        <v>160</v>
      </c>
      <c r="M365" t="s">
        <v>160</v>
      </c>
      <c r="N365" t="s">
        <v>138</v>
      </c>
      <c r="O365" t="s">
        <v>76</v>
      </c>
      <c r="P365" t="s">
        <v>112</v>
      </c>
      <c r="R365" t="s">
        <v>0</v>
      </c>
      <c r="S365" t="s">
        <v>121</v>
      </c>
      <c r="T365" t="s">
        <v>30</v>
      </c>
      <c r="U365" t="s">
        <v>467</v>
      </c>
      <c r="V365" t="s">
        <v>355</v>
      </c>
      <c r="W365" t="s">
        <v>80</v>
      </c>
      <c r="X365" t="s">
        <v>135</v>
      </c>
      <c r="Y365" t="s">
        <v>533</v>
      </c>
      <c r="AA365" t="s">
        <v>252</v>
      </c>
      <c r="AB365" t="s">
        <v>544</v>
      </c>
      <c r="AC365" t="s">
        <v>545</v>
      </c>
      <c r="AD365" t="s">
        <v>160</v>
      </c>
      <c r="AG365">
        <v>16</v>
      </c>
      <c r="AH365">
        <v>278303.26024784229</v>
      </c>
      <c r="AI365">
        <v>250347.06259315202</v>
      </c>
      <c r="AJ365">
        <v>6400</v>
      </c>
      <c r="AK365">
        <v>21556.197654690273</v>
      </c>
      <c r="AL365">
        <v>-4306.1564879161997</v>
      </c>
      <c r="AM365">
        <v>0</v>
      </c>
      <c r="AN365">
        <v>-4306.1564879161997</v>
      </c>
      <c r="AO365">
        <v>25862.354142606473</v>
      </c>
      <c r="AP365" t="s">
        <v>0</v>
      </c>
      <c r="AQ365" t="s">
        <v>143</v>
      </c>
      <c r="AR365" t="s">
        <v>188</v>
      </c>
      <c r="AS365" t="s">
        <v>192</v>
      </c>
      <c r="AT365" t="s">
        <v>189</v>
      </c>
      <c r="AU365" t="s">
        <v>198</v>
      </c>
      <c r="AV365" t="s">
        <v>257</v>
      </c>
      <c r="AW365">
        <v>1191.338459478291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273.51014267193233</v>
      </c>
      <c r="BD365">
        <v>0</v>
      </c>
      <c r="BE365">
        <v>0</v>
      </c>
      <c r="BF365">
        <v>27327.202744756698</v>
      </c>
      <c r="BG365">
        <v>278576.77039051423</v>
      </c>
    </row>
    <row r="366" spans="2:59">
      <c r="B366" t="s">
        <v>145</v>
      </c>
      <c r="C366" t="s">
        <v>206</v>
      </c>
      <c r="D366">
        <v>56</v>
      </c>
      <c r="E366">
        <v>56</v>
      </c>
      <c r="F366" t="s">
        <v>104</v>
      </c>
      <c r="G366" t="s">
        <v>354</v>
      </c>
      <c r="H366" t="s">
        <v>93</v>
      </c>
      <c r="I366" t="s">
        <v>94</v>
      </c>
      <c r="J366" t="s">
        <v>95</v>
      </c>
      <c r="K366" t="s">
        <v>92</v>
      </c>
      <c r="L366" t="s">
        <v>160</v>
      </c>
      <c r="M366" t="s">
        <v>160</v>
      </c>
      <c r="N366" t="s">
        <v>138</v>
      </c>
      <c r="O366" t="s">
        <v>76</v>
      </c>
      <c r="P366" t="s">
        <v>112</v>
      </c>
      <c r="R366" t="s">
        <v>0</v>
      </c>
      <c r="S366" t="s">
        <v>121</v>
      </c>
      <c r="T366" t="s">
        <v>30</v>
      </c>
      <c r="U366" t="s">
        <v>467</v>
      </c>
      <c r="V366" t="s">
        <v>355</v>
      </c>
      <c r="W366" t="s">
        <v>80</v>
      </c>
      <c r="X366" t="s">
        <v>135</v>
      </c>
      <c r="Y366" t="s">
        <v>533</v>
      </c>
      <c r="AA366" t="s">
        <v>252</v>
      </c>
      <c r="AB366" t="s">
        <v>546</v>
      </c>
      <c r="AC366" t="s">
        <v>547</v>
      </c>
      <c r="AD366" t="s">
        <v>160</v>
      </c>
      <c r="AG366">
        <v>37</v>
      </c>
      <c r="AH366">
        <v>643545.53932313551</v>
      </c>
      <c r="AI366">
        <v>292618.75618214498</v>
      </c>
      <c r="AJ366">
        <v>14800</v>
      </c>
      <c r="AK366">
        <v>336126.78314099053</v>
      </c>
      <c r="AL366">
        <v>-5393.7551672559657</v>
      </c>
      <c r="AM366">
        <v>0</v>
      </c>
      <c r="AN366">
        <v>-5393.7551672559657</v>
      </c>
      <c r="AO366">
        <v>341520.53830824653</v>
      </c>
      <c r="AP366" t="s">
        <v>0</v>
      </c>
      <c r="AQ366" t="s">
        <v>143</v>
      </c>
      <c r="AR366" t="s">
        <v>188</v>
      </c>
      <c r="AS366" t="s">
        <v>192</v>
      </c>
      <c r="AT366" t="s">
        <v>189</v>
      </c>
      <c r="AU366" t="s">
        <v>198</v>
      </c>
      <c r="AV366" t="s">
        <v>257</v>
      </c>
      <c r="AW366">
        <v>2754.8385553894868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632.46198452510259</v>
      </c>
      <c r="BD366">
        <v>0</v>
      </c>
      <c r="BE366">
        <v>0</v>
      </c>
      <c r="BF366">
        <v>344907.8388481611</v>
      </c>
      <c r="BG366">
        <v>644178.0013076606</v>
      </c>
    </row>
    <row r="367" spans="2:59">
      <c r="B367" t="s">
        <v>145</v>
      </c>
      <c r="C367" t="s">
        <v>206</v>
      </c>
      <c r="D367">
        <v>56</v>
      </c>
      <c r="E367">
        <v>56</v>
      </c>
      <c r="F367" t="s">
        <v>104</v>
      </c>
      <c r="G367" t="s">
        <v>354</v>
      </c>
      <c r="H367" t="s">
        <v>93</v>
      </c>
      <c r="I367" t="s">
        <v>94</v>
      </c>
      <c r="J367" t="s">
        <v>95</v>
      </c>
      <c r="K367" t="s">
        <v>92</v>
      </c>
      <c r="L367" t="s">
        <v>160</v>
      </c>
      <c r="M367" t="s">
        <v>160</v>
      </c>
      <c r="N367" t="s">
        <v>138</v>
      </c>
      <c r="O367" t="s">
        <v>76</v>
      </c>
      <c r="P367" t="s">
        <v>112</v>
      </c>
      <c r="R367" t="s">
        <v>0</v>
      </c>
      <c r="S367" t="s">
        <v>121</v>
      </c>
      <c r="T367" t="s">
        <v>30</v>
      </c>
      <c r="U367" t="s">
        <v>467</v>
      </c>
      <c r="V367" t="s">
        <v>355</v>
      </c>
      <c r="W367" t="s">
        <v>80</v>
      </c>
      <c r="X367" t="s">
        <v>135</v>
      </c>
      <c r="Y367" t="s">
        <v>533</v>
      </c>
      <c r="AA367" t="s">
        <v>252</v>
      </c>
      <c r="AB367" t="s">
        <v>540</v>
      </c>
      <c r="AC367" t="s">
        <v>548</v>
      </c>
      <c r="AD367" t="s">
        <v>160</v>
      </c>
      <c r="AG367">
        <v>40</v>
      </c>
      <c r="AH367">
        <v>695708.95061960584</v>
      </c>
      <c r="AI367">
        <v>316344.60127799457</v>
      </c>
      <c r="AJ367">
        <v>16000</v>
      </c>
      <c r="AK367">
        <v>363364.34934161126</v>
      </c>
      <c r="AL367">
        <v>-6018.1538096897912</v>
      </c>
      <c r="AM367">
        <v>0</v>
      </c>
      <c r="AN367">
        <v>-6018.1538096897912</v>
      </c>
      <c r="AO367">
        <v>369382.50315130106</v>
      </c>
      <c r="AP367" t="s">
        <v>0</v>
      </c>
      <c r="AQ367" t="s">
        <v>143</v>
      </c>
      <c r="AR367" t="s">
        <v>188</v>
      </c>
      <c r="AS367" t="s">
        <v>192</v>
      </c>
      <c r="AT367" t="s">
        <v>189</v>
      </c>
      <c r="AU367" t="s">
        <v>198</v>
      </c>
      <c r="AV367" t="s">
        <v>257</v>
      </c>
      <c r="AW367">
        <v>2978.1355372492285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683.72700403384511</v>
      </c>
      <c r="BD367">
        <v>0</v>
      </c>
      <c r="BE367">
        <v>0</v>
      </c>
      <c r="BF367">
        <v>373044.36569258414</v>
      </c>
      <c r="BG367">
        <v>696392.6776236397</v>
      </c>
    </row>
    <row r="368" spans="2:59">
      <c r="B368" t="s">
        <v>145</v>
      </c>
      <c r="C368" t="s">
        <v>206</v>
      </c>
      <c r="D368">
        <v>56</v>
      </c>
      <c r="E368">
        <v>56</v>
      </c>
      <c r="F368" t="s">
        <v>104</v>
      </c>
      <c r="G368" t="s">
        <v>354</v>
      </c>
      <c r="H368" t="s">
        <v>93</v>
      </c>
      <c r="I368" t="s">
        <v>94</v>
      </c>
      <c r="J368" t="s">
        <v>95</v>
      </c>
      <c r="K368" t="s">
        <v>92</v>
      </c>
      <c r="L368" t="s">
        <v>160</v>
      </c>
      <c r="M368" t="s">
        <v>160</v>
      </c>
      <c r="N368" t="s">
        <v>138</v>
      </c>
      <c r="O368" t="s">
        <v>76</v>
      </c>
      <c r="P368" t="s">
        <v>112</v>
      </c>
      <c r="R368" t="s">
        <v>0</v>
      </c>
      <c r="S368" t="s">
        <v>121</v>
      </c>
      <c r="T368" t="s">
        <v>30</v>
      </c>
      <c r="U368" t="s">
        <v>467</v>
      </c>
      <c r="V368" t="s">
        <v>355</v>
      </c>
      <c r="W368" t="s">
        <v>80</v>
      </c>
      <c r="X368" t="s">
        <v>135</v>
      </c>
      <c r="Y368" t="s">
        <v>305</v>
      </c>
      <c r="AA368" t="s">
        <v>252</v>
      </c>
      <c r="AB368" t="s">
        <v>505</v>
      </c>
      <c r="AC368" t="s">
        <v>506</v>
      </c>
      <c r="AD368" t="s">
        <v>160</v>
      </c>
      <c r="AG368">
        <v>-6</v>
      </c>
      <c r="AH368">
        <v>-104260.47614694087</v>
      </c>
      <c r="AI368">
        <v>-94342.738502916007</v>
      </c>
      <c r="AJ368">
        <v>-2400</v>
      </c>
      <c r="AK368">
        <v>-7517.7376440248627</v>
      </c>
      <c r="AL368">
        <v>-4917.4005895801938</v>
      </c>
      <c r="AM368">
        <v>0</v>
      </c>
      <c r="AN368">
        <v>-4917.4005895801938</v>
      </c>
      <c r="AO368">
        <v>-2600.3370544446689</v>
      </c>
      <c r="AP368" t="s">
        <v>0</v>
      </c>
      <c r="AQ368" t="s">
        <v>143</v>
      </c>
      <c r="AR368" t="s">
        <v>188</v>
      </c>
      <c r="AS368" t="s">
        <v>192</v>
      </c>
      <c r="AT368" t="s">
        <v>189</v>
      </c>
      <c r="AU368" t="s">
        <v>198</v>
      </c>
      <c r="AV368" t="s">
        <v>257</v>
      </c>
      <c r="AW368">
        <v>-446.30995313082275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-102.4648352326102</v>
      </c>
      <c r="BD368">
        <v>0</v>
      </c>
      <c r="BE368">
        <v>0</v>
      </c>
      <c r="BF368">
        <v>-3149.1118428081018</v>
      </c>
      <c r="BG368">
        <v>-104362.94098217347</v>
      </c>
    </row>
    <row r="369" spans="2:59">
      <c r="B369" t="s">
        <v>145</v>
      </c>
      <c r="C369" t="s">
        <v>206</v>
      </c>
      <c r="D369">
        <v>56</v>
      </c>
      <c r="E369">
        <v>56</v>
      </c>
      <c r="F369" t="s">
        <v>104</v>
      </c>
      <c r="G369" t="s">
        <v>354</v>
      </c>
      <c r="H369" t="s">
        <v>93</v>
      </c>
      <c r="I369" t="s">
        <v>94</v>
      </c>
      <c r="J369" t="s">
        <v>95</v>
      </c>
      <c r="K369" t="s">
        <v>92</v>
      </c>
      <c r="L369" t="s">
        <v>160</v>
      </c>
      <c r="M369" t="s">
        <v>160</v>
      </c>
      <c r="N369" t="s">
        <v>138</v>
      </c>
      <c r="O369" t="s">
        <v>76</v>
      </c>
      <c r="P369" t="s">
        <v>112</v>
      </c>
      <c r="R369" t="s">
        <v>0</v>
      </c>
      <c r="S369" t="s">
        <v>121</v>
      </c>
      <c r="T369" t="s">
        <v>30</v>
      </c>
      <c r="U369" t="s">
        <v>467</v>
      </c>
      <c r="V369" t="s">
        <v>355</v>
      </c>
      <c r="W369" t="s">
        <v>80</v>
      </c>
      <c r="X369" t="s">
        <v>135</v>
      </c>
      <c r="Y369" t="s">
        <v>283</v>
      </c>
      <c r="AA369" t="s">
        <v>252</v>
      </c>
      <c r="AB369" t="s">
        <v>499</v>
      </c>
      <c r="AC369" t="s">
        <v>500</v>
      </c>
      <c r="AD369" t="s">
        <v>160</v>
      </c>
      <c r="AG369">
        <v>-5</v>
      </c>
      <c r="AH369">
        <v>-83536.3</v>
      </c>
      <c r="AI369">
        <v>-75271.957051634992</v>
      </c>
      <c r="AJ369">
        <v>-2000</v>
      </c>
      <c r="AK369">
        <v>-6264.3429483650107</v>
      </c>
      <c r="AL369">
        <v>-2877.4928816884294</v>
      </c>
      <c r="AM369">
        <v>0</v>
      </c>
      <c r="AN369">
        <v>-2877.4928816884294</v>
      </c>
      <c r="AO369">
        <v>-3386.8500666765813</v>
      </c>
      <c r="AP369" t="s">
        <v>0</v>
      </c>
      <c r="AQ369" t="s">
        <v>143</v>
      </c>
      <c r="AR369" t="s">
        <v>188</v>
      </c>
      <c r="AS369" t="s">
        <v>192</v>
      </c>
      <c r="AT369" t="s">
        <v>189</v>
      </c>
      <c r="AU369" t="s">
        <v>198</v>
      </c>
      <c r="AV369" t="s">
        <v>257</v>
      </c>
      <c r="AW369">
        <v>-357.59554833777037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-82.097584163901232</v>
      </c>
      <c r="BD369">
        <v>0</v>
      </c>
      <c r="BE369">
        <v>0</v>
      </c>
      <c r="BF369">
        <v>-3826.5431991782525</v>
      </c>
      <c r="BG369">
        <v>-83618.397584163904</v>
      </c>
    </row>
    <row r="370" spans="2:59">
      <c r="B370" t="s">
        <v>145</v>
      </c>
      <c r="C370" t="s">
        <v>206</v>
      </c>
      <c r="D370">
        <v>56</v>
      </c>
      <c r="E370">
        <v>56</v>
      </c>
      <c r="F370" t="s">
        <v>104</v>
      </c>
      <c r="G370" t="s">
        <v>354</v>
      </c>
      <c r="H370" t="s">
        <v>93</v>
      </c>
      <c r="I370" t="s">
        <v>94</v>
      </c>
      <c r="J370" t="s">
        <v>95</v>
      </c>
      <c r="K370" t="s">
        <v>92</v>
      </c>
      <c r="L370" t="s">
        <v>160</v>
      </c>
      <c r="M370" t="s">
        <v>160</v>
      </c>
      <c r="N370" t="s">
        <v>138</v>
      </c>
      <c r="O370" t="s">
        <v>76</v>
      </c>
      <c r="P370" t="s">
        <v>112</v>
      </c>
      <c r="R370" t="s">
        <v>0</v>
      </c>
      <c r="S370" t="s">
        <v>121</v>
      </c>
      <c r="T370" t="s">
        <v>30</v>
      </c>
      <c r="U370" t="s">
        <v>467</v>
      </c>
      <c r="V370" t="s">
        <v>355</v>
      </c>
      <c r="W370" t="s">
        <v>80</v>
      </c>
      <c r="X370" t="s">
        <v>135</v>
      </c>
      <c r="Y370" t="s">
        <v>283</v>
      </c>
      <c r="AA370" t="s">
        <v>252</v>
      </c>
      <c r="AB370" t="s">
        <v>510</v>
      </c>
      <c r="AC370" t="s">
        <v>511</v>
      </c>
      <c r="AD370" t="s">
        <v>160</v>
      </c>
      <c r="AG370">
        <v>-4</v>
      </c>
      <c r="AH370">
        <v>-66829.039999999994</v>
      </c>
      <c r="AI370">
        <v>-60161.604869736002</v>
      </c>
      <c r="AJ370">
        <v>-1600</v>
      </c>
      <c r="AK370">
        <v>-5067.4351302639916</v>
      </c>
      <c r="AL370">
        <v>-2613.3294385359568</v>
      </c>
      <c r="AM370">
        <v>0</v>
      </c>
      <c r="AN370">
        <v>-2613.3294385359568</v>
      </c>
      <c r="AO370">
        <v>-2454.1056917280348</v>
      </c>
      <c r="AP370" t="s">
        <v>0</v>
      </c>
      <c r="AQ370" t="s">
        <v>143</v>
      </c>
      <c r="AR370" t="s">
        <v>188</v>
      </c>
      <c r="AS370" t="s">
        <v>192</v>
      </c>
      <c r="AT370" t="s">
        <v>189</v>
      </c>
      <c r="AU370" t="s">
        <v>198</v>
      </c>
      <c r="AV370" t="s">
        <v>257</v>
      </c>
      <c r="AW370">
        <v>-286.07643867021625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-65.678067331120985</v>
      </c>
      <c r="BD370">
        <v>0</v>
      </c>
      <c r="BE370">
        <v>0</v>
      </c>
      <c r="BF370">
        <v>-2805.860197729372</v>
      </c>
      <c r="BG370">
        <v>-66894.718067331109</v>
      </c>
    </row>
    <row r="371" spans="2:59">
      <c r="B371" t="s">
        <v>145</v>
      </c>
      <c r="C371" t="s">
        <v>206</v>
      </c>
      <c r="D371">
        <v>56</v>
      </c>
      <c r="E371">
        <v>56</v>
      </c>
      <c r="F371" t="s">
        <v>104</v>
      </c>
      <c r="G371" t="s">
        <v>354</v>
      </c>
      <c r="H371" t="s">
        <v>93</v>
      </c>
      <c r="I371" t="s">
        <v>94</v>
      </c>
      <c r="J371" t="s">
        <v>95</v>
      </c>
      <c r="K371" t="s">
        <v>92</v>
      </c>
      <c r="L371" t="s">
        <v>160</v>
      </c>
      <c r="M371" t="s">
        <v>160</v>
      </c>
      <c r="N371" t="s">
        <v>138</v>
      </c>
      <c r="O371" t="s">
        <v>76</v>
      </c>
      <c r="P371" t="s">
        <v>112</v>
      </c>
      <c r="R371" t="s">
        <v>0</v>
      </c>
      <c r="S371" t="s">
        <v>121</v>
      </c>
      <c r="T371" t="s">
        <v>30</v>
      </c>
      <c r="U371" t="s">
        <v>467</v>
      </c>
      <c r="V371" t="s">
        <v>355</v>
      </c>
      <c r="W371" t="s">
        <v>80</v>
      </c>
      <c r="X371" t="s">
        <v>135</v>
      </c>
      <c r="Y371" t="s">
        <v>283</v>
      </c>
      <c r="AA371" t="s">
        <v>252</v>
      </c>
      <c r="AB371" t="s">
        <v>497</v>
      </c>
      <c r="AC371" t="s">
        <v>501</v>
      </c>
      <c r="AD371" t="s">
        <v>160</v>
      </c>
      <c r="AG371">
        <v>-83</v>
      </c>
      <c r="AH371">
        <v>-1410956.01</v>
      </c>
      <c r="AI371">
        <v>-1269454.1378575144</v>
      </c>
      <c r="AJ371">
        <v>-33200</v>
      </c>
      <c r="AK371">
        <v>-108301.87214248558</v>
      </c>
      <c r="AL371">
        <v>-39045.793334292779</v>
      </c>
      <c r="AM371">
        <v>0</v>
      </c>
      <c r="AN371">
        <v>-39045.793334292779</v>
      </c>
      <c r="AO371">
        <v>-69256.078808192804</v>
      </c>
      <c r="AP371" t="s">
        <v>0</v>
      </c>
      <c r="AQ371" t="s">
        <v>143</v>
      </c>
      <c r="AR371" t="s">
        <v>188</v>
      </c>
      <c r="AS371" t="s">
        <v>192</v>
      </c>
      <c r="AT371" t="s">
        <v>189</v>
      </c>
      <c r="AU371" t="s">
        <v>198</v>
      </c>
      <c r="AV371" t="s">
        <v>257</v>
      </c>
      <c r="AW371">
        <v>-6039.9082563678621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-1386.6556189648963</v>
      </c>
      <c r="BD371">
        <v>0</v>
      </c>
      <c r="BE371">
        <v>0</v>
      </c>
      <c r="BF371">
        <v>-76682.64268352557</v>
      </c>
      <c r="BG371">
        <v>-1412342.6656189649</v>
      </c>
    </row>
    <row r="372" spans="2:59">
      <c r="B372" t="s">
        <v>145</v>
      </c>
      <c r="C372" t="s">
        <v>206</v>
      </c>
      <c r="D372">
        <v>56</v>
      </c>
      <c r="E372">
        <v>56</v>
      </c>
      <c r="F372" t="s">
        <v>104</v>
      </c>
      <c r="G372" t="s">
        <v>354</v>
      </c>
      <c r="H372" t="s">
        <v>93</v>
      </c>
      <c r="I372" t="s">
        <v>94</v>
      </c>
      <c r="J372" t="s">
        <v>95</v>
      </c>
      <c r="K372" t="s">
        <v>92</v>
      </c>
      <c r="L372" t="s">
        <v>160</v>
      </c>
      <c r="M372" t="s">
        <v>160</v>
      </c>
      <c r="N372" t="s">
        <v>138</v>
      </c>
      <c r="O372" t="s">
        <v>76</v>
      </c>
      <c r="P372" t="s">
        <v>112</v>
      </c>
      <c r="R372" t="s">
        <v>0</v>
      </c>
      <c r="S372" t="s">
        <v>121</v>
      </c>
      <c r="T372" t="s">
        <v>30</v>
      </c>
      <c r="U372" t="s">
        <v>467</v>
      </c>
      <c r="V372" t="s">
        <v>355</v>
      </c>
      <c r="W372" t="s">
        <v>80</v>
      </c>
      <c r="X372" t="s">
        <v>135</v>
      </c>
      <c r="Y372" t="s">
        <v>283</v>
      </c>
      <c r="AA372" t="s">
        <v>252</v>
      </c>
      <c r="AB372" t="s">
        <v>502</v>
      </c>
      <c r="AC372" t="s">
        <v>503</v>
      </c>
      <c r="AD372" t="s">
        <v>160</v>
      </c>
      <c r="AG372">
        <v>-52</v>
      </c>
      <c r="AH372">
        <v>-883972.44</v>
      </c>
      <c r="AI372">
        <v>-795722.24703535205</v>
      </c>
      <c r="AJ372">
        <v>-20800</v>
      </c>
      <c r="AK372">
        <v>-67450.192964647897</v>
      </c>
      <c r="AL372">
        <v>-19048.65116960695</v>
      </c>
      <c r="AM372">
        <v>0</v>
      </c>
      <c r="AN372">
        <v>-19048.65116960695</v>
      </c>
      <c r="AO372">
        <v>-48401.541795040946</v>
      </c>
      <c r="AP372" t="s">
        <v>0</v>
      </c>
      <c r="AQ372" t="s">
        <v>143</v>
      </c>
      <c r="AR372" t="s">
        <v>188</v>
      </c>
      <c r="AS372" t="s">
        <v>192</v>
      </c>
      <c r="AT372" t="s">
        <v>189</v>
      </c>
      <c r="AU372" t="s">
        <v>198</v>
      </c>
      <c r="AV372" t="s">
        <v>257</v>
      </c>
      <c r="AW372">
        <v>-3784.038907603961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-868.74809862860968</v>
      </c>
      <c r="BD372">
        <v>0</v>
      </c>
      <c r="BE372">
        <v>0</v>
      </c>
      <c r="BF372">
        <v>-53054.328801273514</v>
      </c>
      <c r="BG372">
        <v>-884841.18809862854</v>
      </c>
    </row>
    <row r="373" spans="2:59">
      <c r="B373" t="s">
        <v>145</v>
      </c>
      <c r="C373" t="s">
        <v>206</v>
      </c>
      <c r="D373">
        <v>56</v>
      </c>
      <c r="E373">
        <v>56</v>
      </c>
      <c r="F373" t="s">
        <v>104</v>
      </c>
      <c r="G373" t="s">
        <v>354</v>
      </c>
      <c r="H373" t="s">
        <v>93</v>
      </c>
      <c r="I373" t="s">
        <v>94</v>
      </c>
      <c r="J373" t="s">
        <v>95</v>
      </c>
      <c r="K373" t="s">
        <v>92</v>
      </c>
      <c r="L373" t="s">
        <v>160</v>
      </c>
      <c r="M373" t="s">
        <v>160</v>
      </c>
      <c r="N373" t="s">
        <v>138</v>
      </c>
      <c r="O373" t="s">
        <v>76</v>
      </c>
      <c r="P373" t="s">
        <v>112</v>
      </c>
      <c r="R373" t="s">
        <v>0</v>
      </c>
      <c r="S373" t="s">
        <v>121</v>
      </c>
      <c r="T373" t="s">
        <v>30</v>
      </c>
      <c r="U373" t="s">
        <v>467</v>
      </c>
      <c r="V373" t="s">
        <v>355</v>
      </c>
      <c r="W373" t="s">
        <v>80</v>
      </c>
      <c r="X373" t="s">
        <v>135</v>
      </c>
      <c r="Y373" t="s">
        <v>283</v>
      </c>
      <c r="AA373" t="s">
        <v>252</v>
      </c>
      <c r="AB373" t="s">
        <v>499</v>
      </c>
      <c r="AC373" t="s">
        <v>504</v>
      </c>
      <c r="AD373" t="s">
        <v>160</v>
      </c>
      <c r="AG373">
        <v>-8</v>
      </c>
      <c r="AH373">
        <v>-135995.76</v>
      </c>
      <c r="AI373">
        <v>-122357.02533566403</v>
      </c>
      <c r="AJ373">
        <v>-3200</v>
      </c>
      <c r="AK373">
        <v>-10438.734664335978</v>
      </c>
      <c r="AL373">
        <v>-4327.6505876991951</v>
      </c>
      <c r="AM373">
        <v>0</v>
      </c>
      <c r="AN373">
        <v>-4327.6505876991951</v>
      </c>
      <c r="AO373">
        <v>-6111.0840766367828</v>
      </c>
      <c r="AP373" t="s">
        <v>0</v>
      </c>
      <c r="AQ373" t="s">
        <v>143</v>
      </c>
      <c r="AR373" t="s">
        <v>188</v>
      </c>
      <c r="AS373" t="s">
        <v>192</v>
      </c>
      <c r="AT373" t="s">
        <v>189</v>
      </c>
      <c r="AU373" t="s">
        <v>198</v>
      </c>
      <c r="AV373" t="s">
        <v>257</v>
      </c>
      <c r="AW373">
        <v>-582.15983193907095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-133.65355363517077</v>
      </c>
      <c r="BD373">
        <v>0</v>
      </c>
      <c r="BE373">
        <v>0</v>
      </c>
      <c r="BF373">
        <v>-6826.8974622110254</v>
      </c>
      <c r="BG373">
        <v>-136129.41355363518</v>
      </c>
    </row>
    <row r="374" spans="2:59">
      <c r="B374" t="s">
        <v>145</v>
      </c>
      <c r="C374" t="s">
        <v>206</v>
      </c>
      <c r="D374">
        <v>56</v>
      </c>
      <c r="E374">
        <v>56</v>
      </c>
      <c r="F374" t="s">
        <v>104</v>
      </c>
      <c r="G374" t="s">
        <v>354</v>
      </c>
      <c r="H374" t="s">
        <v>93</v>
      </c>
      <c r="I374" t="s">
        <v>94</v>
      </c>
      <c r="J374" t="s">
        <v>95</v>
      </c>
      <c r="K374" t="s">
        <v>92</v>
      </c>
      <c r="L374" t="s">
        <v>160</v>
      </c>
      <c r="M374" t="s">
        <v>160</v>
      </c>
      <c r="N374" t="s">
        <v>138</v>
      </c>
      <c r="O374" t="s">
        <v>76</v>
      </c>
      <c r="P374" t="s">
        <v>112</v>
      </c>
      <c r="R374" t="s">
        <v>0</v>
      </c>
      <c r="S374" t="s">
        <v>121</v>
      </c>
      <c r="T374" t="s">
        <v>30</v>
      </c>
      <c r="U374" t="s">
        <v>467</v>
      </c>
      <c r="V374" t="s">
        <v>355</v>
      </c>
      <c r="W374" t="s">
        <v>80</v>
      </c>
      <c r="X374" t="s">
        <v>135</v>
      </c>
      <c r="Y374" t="s">
        <v>533</v>
      </c>
      <c r="AA374" t="s">
        <v>252</v>
      </c>
      <c r="AB374" t="s">
        <v>505</v>
      </c>
      <c r="AC374" t="s">
        <v>509</v>
      </c>
      <c r="AD374" t="s">
        <v>160</v>
      </c>
      <c r="AG374">
        <v>-214</v>
      </c>
      <c r="AH374">
        <v>-3727231.7992408909</v>
      </c>
      <c r="AI374">
        <v>-3368602.7310703322</v>
      </c>
      <c r="AJ374">
        <v>-85600</v>
      </c>
      <c r="AK374">
        <v>-273029.06817055866</v>
      </c>
      <c r="AL374">
        <v>-46412.60884304026</v>
      </c>
      <c r="AM374">
        <v>0</v>
      </c>
      <c r="AN374">
        <v>-46412.60884304026</v>
      </c>
      <c r="AO374">
        <v>-226616.45932751842</v>
      </c>
      <c r="AP374" t="s">
        <v>0</v>
      </c>
      <c r="AQ374" t="s">
        <v>143</v>
      </c>
      <c r="AR374" t="s">
        <v>188</v>
      </c>
      <c r="AS374" t="s">
        <v>192</v>
      </c>
      <c r="AT374" t="s">
        <v>189</v>
      </c>
      <c r="AU374" t="s">
        <v>198</v>
      </c>
      <c r="AV374" t="s">
        <v>257</v>
      </c>
      <c r="AW374">
        <v>-15955.237412137249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-3663.039018205835</v>
      </c>
      <c r="BD374">
        <v>0</v>
      </c>
      <c r="BE374">
        <v>0</v>
      </c>
      <c r="BF374">
        <v>-246234.73575786149</v>
      </c>
      <c r="BG374">
        <v>-3730894.8382590967</v>
      </c>
    </row>
    <row r="375" spans="2:59">
      <c r="B375" t="s">
        <v>145</v>
      </c>
      <c r="C375" t="s">
        <v>206</v>
      </c>
      <c r="D375">
        <v>56</v>
      </c>
      <c r="E375">
        <v>56</v>
      </c>
      <c r="F375" t="s">
        <v>104</v>
      </c>
      <c r="G375" t="s">
        <v>354</v>
      </c>
      <c r="H375" t="s">
        <v>93</v>
      </c>
      <c r="I375" t="s">
        <v>94</v>
      </c>
      <c r="J375" t="s">
        <v>95</v>
      </c>
      <c r="K375" t="s">
        <v>92</v>
      </c>
      <c r="L375" t="s">
        <v>160</v>
      </c>
      <c r="M375" t="s">
        <v>160</v>
      </c>
      <c r="N375" t="s">
        <v>138</v>
      </c>
      <c r="O375" t="s">
        <v>76</v>
      </c>
      <c r="P375" t="s">
        <v>112</v>
      </c>
      <c r="R375" t="s">
        <v>0</v>
      </c>
      <c r="S375" t="s">
        <v>121</v>
      </c>
      <c r="T375" t="s">
        <v>30</v>
      </c>
      <c r="U375" t="s">
        <v>467</v>
      </c>
      <c r="V375" t="s">
        <v>355</v>
      </c>
      <c r="W375" t="s">
        <v>80</v>
      </c>
      <c r="X375" t="s">
        <v>135</v>
      </c>
      <c r="Y375" t="s">
        <v>283</v>
      </c>
      <c r="AA375" t="s">
        <v>252</v>
      </c>
      <c r="AB375" t="s">
        <v>497</v>
      </c>
      <c r="AC375" t="s">
        <v>498</v>
      </c>
      <c r="AD375" t="s">
        <v>160</v>
      </c>
      <c r="AG375">
        <v>-6</v>
      </c>
      <c r="AH375">
        <v>-100243.55999999998</v>
      </c>
      <c r="AI375">
        <v>-90242.407304603999</v>
      </c>
      <c r="AJ375">
        <v>-2400</v>
      </c>
      <c r="AK375">
        <v>-7601.1526953959838</v>
      </c>
      <c r="AL375">
        <v>-2687.8230963840747</v>
      </c>
      <c r="AM375">
        <v>0</v>
      </c>
      <c r="AN375">
        <v>-2687.8230963840747</v>
      </c>
      <c r="AO375">
        <v>-4913.3295990119095</v>
      </c>
      <c r="AP375" t="s">
        <v>0</v>
      </c>
      <c r="AQ375" t="s">
        <v>143</v>
      </c>
      <c r="AR375" t="s">
        <v>188</v>
      </c>
      <c r="AS375" t="s">
        <v>192</v>
      </c>
      <c r="AT375" t="s">
        <v>189</v>
      </c>
      <c r="AU375" t="s">
        <v>198</v>
      </c>
      <c r="AV375" t="s">
        <v>257</v>
      </c>
      <c r="AW375">
        <v>-429.11465800532432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-98.517100996681464</v>
      </c>
      <c r="BD375">
        <v>0</v>
      </c>
      <c r="BE375">
        <v>0</v>
      </c>
      <c r="BF375">
        <v>-5440.9613580139157</v>
      </c>
      <c r="BG375">
        <v>-100342.07710099667</v>
      </c>
    </row>
    <row r="376" spans="2:59">
      <c r="B376" t="s">
        <v>145</v>
      </c>
      <c r="C376" t="s">
        <v>206</v>
      </c>
      <c r="D376">
        <v>56</v>
      </c>
      <c r="E376">
        <v>56</v>
      </c>
      <c r="F376" t="s">
        <v>104</v>
      </c>
      <c r="G376" t="s">
        <v>354</v>
      </c>
      <c r="H376" t="s">
        <v>93</v>
      </c>
      <c r="I376" t="s">
        <v>94</v>
      </c>
      <c r="J376" t="s">
        <v>95</v>
      </c>
      <c r="K376" t="s">
        <v>92</v>
      </c>
      <c r="L376" t="s">
        <v>160</v>
      </c>
      <c r="M376" t="s">
        <v>160</v>
      </c>
      <c r="N376" t="s">
        <v>138</v>
      </c>
      <c r="O376" t="s">
        <v>76</v>
      </c>
      <c r="P376" t="s">
        <v>112</v>
      </c>
      <c r="R376" t="s">
        <v>0</v>
      </c>
      <c r="S376" t="s">
        <v>121</v>
      </c>
      <c r="T376" t="s">
        <v>30</v>
      </c>
      <c r="U376" t="s">
        <v>467</v>
      </c>
      <c r="V376" t="s">
        <v>355</v>
      </c>
      <c r="W376" t="s">
        <v>80</v>
      </c>
      <c r="X376" t="s">
        <v>135</v>
      </c>
      <c r="Y376" t="s">
        <v>533</v>
      </c>
      <c r="AA376" t="s">
        <v>252</v>
      </c>
      <c r="AB376" t="s">
        <v>507</v>
      </c>
      <c r="AC376" t="s">
        <v>508</v>
      </c>
      <c r="AD376" t="s">
        <v>160</v>
      </c>
      <c r="AG376">
        <v>-330</v>
      </c>
      <c r="AH376">
        <v>-5747600.4380817469</v>
      </c>
      <c r="AI376">
        <v>-5194574.3049215395</v>
      </c>
      <c r="AJ376">
        <v>-132000</v>
      </c>
      <c r="AK376">
        <v>-421026.13316020742</v>
      </c>
      <c r="AL376">
        <v>-13015.951457274983</v>
      </c>
      <c r="AM376">
        <v>0</v>
      </c>
      <c r="AN376">
        <v>-13015.951457274983</v>
      </c>
      <c r="AO376">
        <v>-408010.18170293246</v>
      </c>
      <c r="AP376" t="s">
        <v>0</v>
      </c>
      <c r="AQ376" t="s">
        <v>143</v>
      </c>
      <c r="AR376" t="s">
        <v>188</v>
      </c>
      <c r="AS376" t="s">
        <v>192</v>
      </c>
      <c r="AT376" t="s">
        <v>189</v>
      </c>
      <c r="AU376" t="s">
        <v>198</v>
      </c>
      <c r="AV376" t="s">
        <v>257</v>
      </c>
      <c r="AW376">
        <v>-24603.87077572566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-5648.6115701304925</v>
      </c>
      <c r="BD376">
        <v>0</v>
      </c>
      <c r="BE376">
        <v>0</v>
      </c>
      <c r="BF376">
        <v>-438262.6640487886</v>
      </c>
      <c r="BG376">
        <v>-5753249.049651877</v>
      </c>
    </row>
    <row r="377" spans="2:59">
      <c r="B377" t="s">
        <v>145</v>
      </c>
      <c r="C377" t="s">
        <v>206</v>
      </c>
      <c r="D377">
        <v>56</v>
      </c>
      <c r="E377">
        <v>56</v>
      </c>
      <c r="F377" t="s">
        <v>104</v>
      </c>
      <c r="G377" t="s">
        <v>354</v>
      </c>
      <c r="H377" t="s">
        <v>93</v>
      </c>
      <c r="I377" t="s">
        <v>94</v>
      </c>
      <c r="J377" t="s">
        <v>95</v>
      </c>
      <c r="K377" t="s">
        <v>92</v>
      </c>
      <c r="L377" t="s">
        <v>160</v>
      </c>
      <c r="M377" t="s">
        <v>160</v>
      </c>
      <c r="N377" t="s">
        <v>138</v>
      </c>
      <c r="O377" t="s">
        <v>76</v>
      </c>
      <c r="P377" t="s">
        <v>112</v>
      </c>
      <c r="R377" t="s">
        <v>0</v>
      </c>
      <c r="S377" t="s">
        <v>88</v>
      </c>
      <c r="T377" t="s">
        <v>90</v>
      </c>
      <c r="U377" t="s">
        <v>281</v>
      </c>
      <c r="V377" t="s">
        <v>355</v>
      </c>
      <c r="W377" t="s">
        <v>85</v>
      </c>
      <c r="X377" t="s">
        <v>136</v>
      </c>
      <c r="Y377" t="s">
        <v>533</v>
      </c>
      <c r="AA377" t="s">
        <v>252</v>
      </c>
      <c r="AB377" t="s">
        <v>372</v>
      </c>
      <c r="AC377" t="s">
        <v>373</v>
      </c>
      <c r="AD377" t="s">
        <v>160</v>
      </c>
      <c r="AG377">
        <v>493</v>
      </c>
      <c r="AH377">
        <v>4732307</v>
      </c>
      <c r="AI377">
        <v>3623582.9323999989</v>
      </c>
      <c r="AJ377">
        <v>91698</v>
      </c>
      <c r="AK377">
        <v>1017026.0676000011</v>
      </c>
      <c r="AL377">
        <v>45642.211710441254</v>
      </c>
      <c r="AM377">
        <v>0</v>
      </c>
      <c r="AN377">
        <v>45642.211710441254</v>
      </c>
      <c r="AO377">
        <v>971383.85588955984</v>
      </c>
      <c r="AP377" t="s">
        <v>0</v>
      </c>
      <c r="AQ377" t="s">
        <v>143</v>
      </c>
      <c r="AR377" t="s">
        <v>188</v>
      </c>
      <c r="AS377" t="s">
        <v>192</v>
      </c>
      <c r="AT377" t="s">
        <v>189</v>
      </c>
      <c r="AU377" t="s">
        <v>198</v>
      </c>
      <c r="AV377" t="s">
        <v>257</v>
      </c>
      <c r="AW377">
        <v>20257.683385159133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4650.8041680313709</v>
      </c>
      <c r="BD377">
        <v>0</v>
      </c>
      <c r="BE377">
        <v>0</v>
      </c>
      <c r="BF377">
        <v>996292.34344275028</v>
      </c>
      <c r="BG377">
        <v>4736957.8041680316</v>
      </c>
    </row>
    <row r="378" spans="2:59">
      <c r="B378" t="s">
        <v>145</v>
      </c>
      <c r="C378" t="s">
        <v>206</v>
      </c>
      <c r="D378">
        <v>56</v>
      </c>
      <c r="E378">
        <v>56</v>
      </c>
      <c r="F378" t="s">
        <v>104</v>
      </c>
      <c r="G378" t="s">
        <v>354</v>
      </c>
      <c r="H378" t="s">
        <v>93</v>
      </c>
      <c r="I378" t="s">
        <v>94</v>
      </c>
      <c r="J378" t="s">
        <v>95</v>
      </c>
      <c r="K378" t="s">
        <v>92</v>
      </c>
      <c r="L378" t="s">
        <v>160</v>
      </c>
      <c r="M378" t="s">
        <v>160</v>
      </c>
      <c r="N378" t="s">
        <v>138</v>
      </c>
      <c r="O378" t="s">
        <v>76</v>
      </c>
      <c r="P378" t="s">
        <v>112</v>
      </c>
      <c r="R378" t="s">
        <v>0</v>
      </c>
      <c r="S378" t="s">
        <v>88</v>
      </c>
      <c r="T378" t="s">
        <v>90</v>
      </c>
      <c r="U378" t="s">
        <v>281</v>
      </c>
      <c r="V378" t="s">
        <v>355</v>
      </c>
      <c r="W378" t="s">
        <v>85</v>
      </c>
      <c r="X378" t="s">
        <v>136</v>
      </c>
      <c r="Y378" t="s">
        <v>533</v>
      </c>
      <c r="AA378" t="s">
        <v>252</v>
      </c>
      <c r="AB378" t="s">
        <v>374</v>
      </c>
      <c r="AC378" t="s">
        <v>375</v>
      </c>
      <c r="AD378" t="s">
        <v>160</v>
      </c>
      <c r="AG378">
        <v>43</v>
      </c>
      <c r="AH378">
        <v>412757</v>
      </c>
      <c r="AI378">
        <v>311167.74990000005</v>
      </c>
      <c r="AJ378">
        <v>7998</v>
      </c>
      <c r="AK378">
        <v>93591.250099999947</v>
      </c>
      <c r="AL378">
        <v>558.20789492652602</v>
      </c>
      <c r="AM378">
        <v>0</v>
      </c>
      <c r="AN378">
        <v>558.20789492652602</v>
      </c>
      <c r="AO378">
        <v>93033.04220507342</v>
      </c>
      <c r="AP378" t="s">
        <v>0</v>
      </c>
      <c r="AQ378" t="s">
        <v>143</v>
      </c>
      <c r="AR378" t="s">
        <v>188</v>
      </c>
      <c r="AS378" t="s">
        <v>192</v>
      </c>
      <c r="AT378" t="s">
        <v>189</v>
      </c>
      <c r="AU378" t="s">
        <v>198</v>
      </c>
      <c r="AV378" t="s">
        <v>257</v>
      </c>
      <c r="AW378">
        <v>1766.8973337968414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405.64823372281728</v>
      </c>
      <c r="BD378">
        <v>0</v>
      </c>
      <c r="BE378">
        <v>0</v>
      </c>
      <c r="BF378">
        <v>95205.587772593077</v>
      </c>
      <c r="BG378">
        <v>413162.64823372284</v>
      </c>
    </row>
    <row r="379" spans="2:59">
      <c r="B379" t="s">
        <v>145</v>
      </c>
      <c r="C379" t="s">
        <v>206</v>
      </c>
      <c r="D379">
        <v>56</v>
      </c>
      <c r="E379">
        <v>56</v>
      </c>
      <c r="F379" t="s">
        <v>104</v>
      </c>
      <c r="G379" t="s">
        <v>354</v>
      </c>
      <c r="H379" t="s">
        <v>93</v>
      </c>
      <c r="I379" t="s">
        <v>94</v>
      </c>
      <c r="J379" t="s">
        <v>95</v>
      </c>
      <c r="K379" t="s">
        <v>92</v>
      </c>
      <c r="L379" t="s">
        <v>160</v>
      </c>
      <c r="M379" t="s">
        <v>160</v>
      </c>
      <c r="N379" t="s">
        <v>138</v>
      </c>
      <c r="O379" t="s">
        <v>76</v>
      </c>
      <c r="P379" t="s">
        <v>112</v>
      </c>
      <c r="R379" t="s">
        <v>0</v>
      </c>
      <c r="S379" t="s">
        <v>88</v>
      </c>
      <c r="T379" t="s">
        <v>90</v>
      </c>
      <c r="U379" t="s">
        <v>281</v>
      </c>
      <c r="V379" t="s">
        <v>355</v>
      </c>
      <c r="W379" t="s">
        <v>85</v>
      </c>
      <c r="X379" t="s">
        <v>136</v>
      </c>
      <c r="Y379" t="s">
        <v>533</v>
      </c>
      <c r="AA379" t="s">
        <v>252</v>
      </c>
      <c r="AB379" t="s">
        <v>376</v>
      </c>
      <c r="AC379" t="s">
        <v>377</v>
      </c>
      <c r="AD379" t="s">
        <v>160</v>
      </c>
      <c r="AG379">
        <v>894</v>
      </c>
      <c r="AH379">
        <v>8572206</v>
      </c>
      <c r="AI379">
        <v>6478628.7402000008</v>
      </c>
      <c r="AJ379">
        <v>166284</v>
      </c>
      <c r="AK379">
        <v>1927293.2597999992</v>
      </c>
      <c r="AL379">
        <v>-54390.293018561664</v>
      </c>
      <c r="AM379">
        <v>0</v>
      </c>
      <c r="AN379">
        <v>-54390.293018561664</v>
      </c>
      <c r="AO379">
        <v>1981683.5528185607</v>
      </c>
      <c r="AP379" t="s">
        <v>0</v>
      </c>
      <c r="AQ379" t="s">
        <v>143</v>
      </c>
      <c r="AR379" t="s">
        <v>188</v>
      </c>
      <c r="AS379" t="s">
        <v>192</v>
      </c>
      <c r="AT379" t="s">
        <v>189</v>
      </c>
      <c r="AU379" t="s">
        <v>198</v>
      </c>
      <c r="AV379" t="s">
        <v>257</v>
      </c>
      <c r="AW379">
        <v>36695.217588453459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8424.5699600688476</v>
      </c>
      <c r="BD379">
        <v>0</v>
      </c>
      <c r="BE379">
        <v>0</v>
      </c>
      <c r="BF379">
        <v>2026803.3403670832</v>
      </c>
      <c r="BG379">
        <v>8580630.5699600689</v>
      </c>
    </row>
    <row r="380" spans="2:59">
      <c r="B380" t="s">
        <v>145</v>
      </c>
      <c r="C380" t="s">
        <v>206</v>
      </c>
      <c r="D380">
        <v>56</v>
      </c>
      <c r="E380">
        <v>56</v>
      </c>
      <c r="F380" t="s">
        <v>104</v>
      </c>
      <c r="G380" t="s">
        <v>354</v>
      </c>
      <c r="H380" t="s">
        <v>93</v>
      </c>
      <c r="I380" t="s">
        <v>94</v>
      </c>
      <c r="J380" t="s">
        <v>95</v>
      </c>
      <c r="K380" t="s">
        <v>92</v>
      </c>
      <c r="L380" t="s">
        <v>160</v>
      </c>
      <c r="M380" t="s">
        <v>160</v>
      </c>
      <c r="N380" t="s">
        <v>138</v>
      </c>
      <c r="O380" t="s">
        <v>76</v>
      </c>
      <c r="P380" t="s">
        <v>112</v>
      </c>
      <c r="R380" t="s">
        <v>0</v>
      </c>
      <c r="S380" t="s">
        <v>88</v>
      </c>
      <c r="T380" t="s">
        <v>90</v>
      </c>
      <c r="U380" t="s">
        <v>281</v>
      </c>
      <c r="V380" t="s">
        <v>355</v>
      </c>
      <c r="W380" t="s">
        <v>85</v>
      </c>
      <c r="X380" t="s">
        <v>136</v>
      </c>
      <c r="Y380" t="s">
        <v>533</v>
      </c>
      <c r="AA380" t="s">
        <v>252</v>
      </c>
      <c r="AB380" t="s">
        <v>378</v>
      </c>
      <c r="AC380" t="s">
        <v>379</v>
      </c>
      <c r="AD380" t="s">
        <v>160</v>
      </c>
      <c r="AG380">
        <v>54</v>
      </c>
      <c r="AH380">
        <v>518086</v>
      </c>
      <c r="AI380">
        <v>391326.5682000001</v>
      </c>
      <c r="AJ380">
        <v>10044</v>
      </c>
      <c r="AK380">
        <v>116715.4317999999</v>
      </c>
      <c r="AL380">
        <v>-2067.6760085841825</v>
      </c>
      <c r="AM380">
        <v>0</v>
      </c>
      <c r="AN380">
        <v>-2067.6760085841825</v>
      </c>
      <c r="AO380">
        <v>118783.10780858409</v>
      </c>
      <c r="AP380" t="s">
        <v>0</v>
      </c>
      <c r="AQ380" t="s">
        <v>143</v>
      </c>
      <c r="AR380" t="s">
        <v>188</v>
      </c>
      <c r="AS380" t="s">
        <v>192</v>
      </c>
      <c r="AT380" t="s">
        <v>189</v>
      </c>
      <c r="AU380" t="s">
        <v>198</v>
      </c>
      <c r="AV380" t="s">
        <v>257</v>
      </c>
      <c r="AW380">
        <v>2217.7813388445752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509.16319000409322</v>
      </c>
      <c r="BD380">
        <v>0</v>
      </c>
      <c r="BE380">
        <v>0</v>
      </c>
      <c r="BF380">
        <v>121510.05233743276</v>
      </c>
      <c r="BG380">
        <v>518595.16319000407</v>
      </c>
    </row>
    <row r="381" spans="2:59">
      <c r="B381" t="s">
        <v>145</v>
      </c>
      <c r="C381" t="s">
        <v>206</v>
      </c>
      <c r="D381">
        <v>56</v>
      </c>
      <c r="E381">
        <v>56</v>
      </c>
      <c r="F381" t="s">
        <v>104</v>
      </c>
      <c r="G381" t="s">
        <v>354</v>
      </c>
      <c r="H381" t="s">
        <v>93</v>
      </c>
      <c r="I381" t="s">
        <v>94</v>
      </c>
      <c r="J381" t="s">
        <v>95</v>
      </c>
      <c r="K381" t="s">
        <v>92</v>
      </c>
      <c r="L381" t="s">
        <v>160</v>
      </c>
      <c r="M381" t="s">
        <v>160</v>
      </c>
      <c r="N381" t="s">
        <v>138</v>
      </c>
      <c r="O381" t="s">
        <v>76</v>
      </c>
      <c r="P381" t="s">
        <v>112</v>
      </c>
      <c r="R381" t="s">
        <v>0</v>
      </c>
      <c r="S381" t="s">
        <v>88</v>
      </c>
      <c r="T381" t="s">
        <v>90</v>
      </c>
      <c r="U381" t="s">
        <v>281</v>
      </c>
      <c r="V381" t="s">
        <v>355</v>
      </c>
      <c r="W381" t="s">
        <v>85</v>
      </c>
      <c r="X381" t="s">
        <v>136</v>
      </c>
      <c r="Y381" t="s">
        <v>288</v>
      </c>
      <c r="AA381" t="s">
        <v>252</v>
      </c>
      <c r="AB381" t="s">
        <v>374</v>
      </c>
      <c r="AC381" t="s">
        <v>549</v>
      </c>
      <c r="AD381" t="s">
        <v>160</v>
      </c>
      <c r="AG381">
        <v>8</v>
      </c>
      <c r="AH381">
        <v>76795.666239694387</v>
      </c>
      <c r="AI381">
        <v>58597.096000000005</v>
      </c>
      <c r="AJ381">
        <v>1488</v>
      </c>
      <c r="AK381">
        <v>16710.570239694382</v>
      </c>
      <c r="AL381">
        <v>1721.3563454563607</v>
      </c>
      <c r="AM381">
        <v>0</v>
      </c>
      <c r="AN381">
        <v>1721.3563454563607</v>
      </c>
      <c r="AO381">
        <v>14989.213894238021</v>
      </c>
      <c r="AP381" t="s">
        <v>0</v>
      </c>
      <c r="AQ381" t="s">
        <v>143</v>
      </c>
      <c r="AR381" t="s">
        <v>188</v>
      </c>
      <c r="AS381" t="s">
        <v>192</v>
      </c>
      <c r="AT381" t="s">
        <v>189</v>
      </c>
      <c r="AU381" t="s">
        <v>198</v>
      </c>
      <c r="AV381" t="s">
        <v>257</v>
      </c>
      <c r="AW381">
        <v>328.74077950481302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75.473041929510629</v>
      </c>
      <c r="BD381">
        <v>0</v>
      </c>
      <c r="BE381">
        <v>0</v>
      </c>
      <c r="BF381">
        <v>15393.427715672344</v>
      </c>
      <c r="BG381">
        <v>76871.139281623895</v>
      </c>
    </row>
    <row r="382" spans="2:59">
      <c r="B382" t="s">
        <v>145</v>
      </c>
      <c r="C382" t="s">
        <v>206</v>
      </c>
      <c r="D382">
        <v>56</v>
      </c>
      <c r="E382">
        <v>56</v>
      </c>
      <c r="F382" t="s">
        <v>104</v>
      </c>
      <c r="G382" t="s">
        <v>354</v>
      </c>
      <c r="H382" t="s">
        <v>93</v>
      </c>
      <c r="I382" t="s">
        <v>94</v>
      </c>
      <c r="J382" t="s">
        <v>95</v>
      </c>
      <c r="K382" t="s">
        <v>92</v>
      </c>
      <c r="L382" t="s">
        <v>160</v>
      </c>
      <c r="M382" t="s">
        <v>160</v>
      </c>
      <c r="N382" t="s">
        <v>138</v>
      </c>
      <c r="O382" t="s">
        <v>76</v>
      </c>
      <c r="P382" t="s">
        <v>112</v>
      </c>
      <c r="R382" t="s">
        <v>0</v>
      </c>
      <c r="S382" t="s">
        <v>88</v>
      </c>
      <c r="T382" t="s">
        <v>90</v>
      </c>
      <c r="U382" t="s">
        <v>281</v>
      </c>
      <c r="V382" t="s">
        <v>355</v>
      </c>
      <c r="W382" t="s">
        <v>85</v>
      </c>
      <c r="X382" t="s">
        <v>136</v>
      </c>
      <c r="Y382" t="s">
        <v>288</v>
      </c>
      <c r="AA382" t="s">
        <v>252</v>
      </c>
      <c r="AB382" t="s">
        <v>372</v>
      </c>
      <c r="AC382" t="s">
        <v>550</v>
      </c>
      <c r="AD382" t="s">
        <v>160</v>
      </c>
      <c r="AG382">
        <v>2</v>
      </c>
      <c r="AH382">
        <v>19594.869573162341</v>
      </c>
      <c r="AI382">
        <v>14876.397000000001</v>
      </c>
      <c r="AJ382">
        <v>372</v>
      </c>
      <c r="AK382">
        <v>4346.4725731623403</v>
      </c>
      <c r="AL382">
        <v>-349.66127413899187</v>
      </c>
      <c r="AM382">
        <v>0</v>
      </c>
      <c r="AN382">
        <v>-349.66127413899187</v>
      </c>
      <c r="AO382">
        <v>4696.133847301332</v>
      </c>
      <c r="AP382" t="s">
        <v>0</v>
      </c>
      <c r="AQ382" t="s">
        <v>143</v>
      </c>
      <c r="AR382" t="s">
        <v>188</v>
      </c>
      <c r="AS382" t="s">
        <v>192</v>
      </c>
      <c r="AT382" t="s">
        <v>189</v>
      </c>
      <c r="AU382" t="s">
        <v>198</v>
      </c>
      <c r="AV382" t="s">
        <v>257</v>
      </c>
      <c r="AW382">
        <v>83.880159040106875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19.257394138396872</v>
      </c>
      <c r="BD382">
        <v>0</v>
      </c>
      <c r="BE382">
        <v>0</v>
      </c>
      <c r="BF382">
        <v>4799.2714004798363</v>
      </c>
      <c r="BG382">
        <v>19614.126967300737</v>
      </c>
    </row>
    <row r="383" spans="2:59">
      <c r="B383" t="s">
        <v>145</v>
      </c>
      <c r="C383" t="s">
        <v>206</v>
      </c>
      <c r="D383">
        <v>56</v>
      </c>
      <c r="E383">
        <v>56</v>
      </c>
      <c r="F383" t="s">
        <v>104</v>
      </c>
      <c r="G383" t="s">
        <v>354</v>
      </c>
      <c r="H383" t="s">
        <v>93</v>
      </c>
      <c r="I383" t="s">
        <v>94</v>
      </c>
      <c r="J383" t="s">
        <v>95</v>
      </c>
      <c r="K383" t="s">
        <v>92</v>
      </c>
      <c r="L383" t="s">
        <v>160</v>
      </c>
      <c r="M383" t="s">
        <v>160</v>
      </c>
      <c r="N383" t="s">
        <v>138</v>
      </c>
      <c r="O383" t="s">
        <v>76</v>
      </c>
      <c r="P383" t="s">
        <v>112</v>
      </c>
      <c r="R383" t="s">
        <v>0</v>
      </c>
      <c r="S383" t="s">
        <v>88</v>
      </c>
      <c r="T383" t="s">
        <v>89</v>
      </c>
      <c r="U383" t="s">
        <v>281</v>
      </c>
      <c r="V383" t="s">
        <v>355</v>
      </c>
      <c r="W383" t="s">
        <v>85</v>
      </c>
      <c r="X383" t="s">
        <v>136</v>
      </c>
      <c r="Y383" t="s">
        <v>533</v>
      </c>
      <c r="AA383" t="s">
        <v>252</v>
      </c>
      <c r="AB383" t="s">
        <v>356</v>
      </c>
      <c r="AC383" t="s">
        <v>357</v>
      </c>
      <c r="AD383" t="s">
        <v>160</v>
      </c>
      <c r="AG383">
        <v>339</v>
      </c>
      <c r="AH383">
        <v>2240622</v>
      </c>
      <c r="AI383">
        <v>1762968.9237000002</v>
      </c>
      <c r="AJ383">
        <v>63054</v>
      </c>
      <c r="AK383">
        <v>414599.07629999984</v>
      </c>
      <c r="AL383">
        <v>-17342.938524464062</v>
      </c>
      <c r="AM383">
        <v>0</v>
      </c>
      <c r="AN383">
        <v>-17342.938524464062</v>
      </c>
      <c r="AO383">
        <v>431942.01482446393</v>
      </c>
      <c r="AP383" t="s">
        <v>0</v>
      </c>
      <c r="AQ383" t="s">
        <v>143</v>
      </c>
      <c r="AR383" t="s">
        <v>188</v>
      </c>
      <c r="AS383" t="s">
        <v>192</v>
      </c>
      <c r="AT383" t="s">
        <v>189</v>
      </c>
      <c r="AU383" t="s">
        <v>198</v>
      </c>
      <c r="AV383" t="s">
        <v>257</v>
      </c>
      <c r="AW383">
        <v>9591.4764324930802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2202.0325681708277</v>
      </c>
      <c r="BD383">
        <v>0</v>
      </c>
      <c r="BE383">
        <v>0</v>
      </c>
      <c r="BF383">
        <v>443735.52382512781</v>
      </c>
      <c r="BG383">
        <v>2242824.0325681707</v>
      </c>
    </row>
    <row r="384" spans="2:59">
      <c r="B384" t="s">
        <v>145</v>
      </c>
      <c r="C384" t="s">
        <v>206</v>
      </c>
      <c r="D384">
        <v>56</v>
      </c>
      <c r="E384">
        <v>56</v>
      </c>
      <c r="F384" t="s">
        <v>104</v>
      </c>
      <c r="G384" t="s">
        <v>354</v>
      </c>
      <c r="H384" t="s">
        <v>93</v>
      </c>
      <c r="I384" t="s">
        <v>94</v>
      </c>
      <c r="J384" t="s">
        <v>95</v>
      </c>
      <c r="K384" t="s">
        <v>92</v>
      </c>
      <c r="L384" t="s">
        <v>160</v>
      </c>
      <c r="M384" t="s">
        <v>160</v>
      </c>
      <c r="N384" t="s">
        <v>138</v>
      </c>
      <c r="O384" t="s">
        <v>76</v>
      </c>
      <c r="P384" t="s">
        <v>112</v>
      </c>
      <c r="R384" t="s">
        <v>0</v>
      </c>
      <c r="S384" t="s">
        <v>88</v>
      </c>
      <c r="T384" t="s">
        <v>89</v>
      </c>
      <c r="U384" t="s">
        <v>281</v>
      </c>
      <c r="V384" t="s">
        <v>355</v>
      </c>
      <c r="W384" t="s">
        <v>85</v>
      </c>
      <c r="X384" t="s">
        <v>136</v>
      </c>
      <c r="Y384" t="s">
        <v>533</v>
      </c>
      <c r="AA384" t="s">
        <v>252</v>
      </c>
      <c r="AB384" t="s">
        <v>297</v>
      </c>
      <c r="AC384" t="s">
        <v>358</v>
      </c>
      <c r="AD384" t="s">
        <v>160</v>
      </c>
      <c r="AG384">
        <v>23</v>
      </c>
      <c r="AH384">
        <v>152026</v>
      </c>
      <c r="AI384">
        <v>119217.42719999999</v>
      </c>
      <c r="AJ384">
        <v>4278</v>
      </c>
      <c r="AK384">
        <v>28530.572800000009</v>
      </c>
      <c r="AL384">
        <v>-1746.2287052411816</v>
      </c>
      <c r="AM384">
        <v>0</v>
      </c>
      <c r="AN384">
        <v>-1746.2287052411816</v>
      </c>
      <c r="AO384">
        <v>30276.80150524119</v>
      </c>
      <c r="AP384" t="s">
        <v>0</v>
      </c>
      <c r="AQ384" t="s">
        <v>143</v>
      </c>
      <c r="AR384" t="s">
        <v>188</v>
      </c>
      <c r="AS384" t="s">
        <v>192</v>
      </c>
      <c r="AT384" t="s">
        <v>189</v>
      </c>
      <c r="AU384" t="s">
        <v>198</v>
      </c>
      <c r="AV384" t="s">
        <v>257</v>
      </c>
      <c r="AW384">
        <v>650.78080824261883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149.4077105414203</v>
      </c>
      <c r="BD384">
        <v>0</v>
      </c>
      <c r="BE384">
        <v>0</v>
      </c>
      <c r="BF384">
        <v>31076.990024025232</v>
      </c>
      <c r="BG384">
        <v>152175.40771054142</v>
      </c>
    </row>
    <row r="385" spans="2:59">
      <c r="B385" t="s">
        <v>145</v>
      </c>
      <c r="C385" t="s">
        <v>206</v>
      </c>
      <c r="D385">
        <v>56</v>
      </c>
      <c r="E385">
        <v>56</v>
      </c>
      <c r="F385" t="s">
        <v>104</v>
      </c>
      <c r="G385" t="s">
        <v>354</v>
      </c>
      <c r="H385" t="s">
        <v>93</v>
      </c>
      <c r="I385" t="s">
        <v>94</v>
      </c>
      <c r="J385" t="s">
        <v>95</v>
      </c>
      <c r="K385" t="s">
        <v>92</v>
      </c>
      <c r="L385" t="s">
        <v>160</v>
      </c>
      <c r="M385" t="s">
        <v>160</v>
      </c>
      <c r="N385" t="s">
        <v>138</v>
      </c>
      <c r="O385" t="s">
        <v>76</v>
      </c>
      <c r="P385" t="s">
        <v>112</v>
      </c>
      <c r="R385" t="s">
        <v>0</v>
      </c>
      <c r="S385" t="s">
        <v>88</v>
      </c>
      <c r="T385" t="s">
        <v>89</v>
      </c>
      <c r="U385" t="s">
        <v>281</v>
      </c>
      <c r="V385" t="s">
        <v>355</v>
      </c>
      <c r="W385" t="s">
        <v>85</v>
      </c>
      <c r="X385" t="s">
        <v>136</v>
      </c>
      <c r="Y385" t="s">
        <v>533</v>
      </c>
      <c r="AA385" t="s">
        <v>252</v>
      </c>
      <c r="AB385" t="s">
        <v>359</v>
      </c>
      <c r="AC385" t="s">
        <v>361</v>
      </c>
      <c r="AD385" t="s">
        <v>160</v>
      </c>
      <c r="AG385">
        <v>516</v>
      </c>
      <c r="AH385">
        <v>3410412</v>
      </c>
      <c r="AI385">
        <v>2673243.2124000005</v>
      </c>
      <c r="AJ385">
        <v>95976</v>
      </c>
      <c r="AK385">
        <v>641192.78759999946</v>
      </c>
      <c r="AL385">
        <v>-35153.711482070787</v>
      </c>
      <c r="AM385">
        <v>0</v>
      </c>
      <c r="AN385">
        <v>-35153.711482070787</v>
      </c>
      <c r="AO385">
        <v>676346.49908207019</v>
      </c>
      <c r="AP385" t="s">
        <v>0</v>
      </c>
      <c r="AQ385" t="s">
        <v>143</v>
      </c>
      <c r="AR385" t="s">
        <v>188</v>
      </c>
      <c r="AS385" t="s">
        <v>192</v>
      </c>
      <c r="AT385" t="s">
        <v>189</v>
      </c>
      <c r="AU385" t="s">
        <v>198</v>
      </c>
      <c r="AV385" t="s">
        <v>257</v>
      </c>
      <c r="AW385">
        <v>14599.020416246734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3351.6756931247701</v>
      </c>
      <c r="BD385">
        <v>0</v>
      </c>
      <c r="BE385">
        <v>0</v>
      </c>
      <c r="BF385">
        <v>694297.19519144169</v>
      </c>
      <c r="BG385">
        <v>3413763.675693125</v>
      </c>
    </row>
    <row r="386" spans="2:59">
      <c r="B386" t="s">
        <v>145</v>
      </c>
      <c r="C386" t="s">
        <v>206</v>
      </c>
      <c r="D386">
        <v>56</v>
      </c>
      <c r="E386">
        <v>56</v>
      </c>
      <c r="F386" t="s">
        <v>104</v>
      </c>
      <c r="G386" t="s">
        <v>354</v>
      </c>
      <c r="H386" t="s">
        <v>93</v>
      </c>
      <c r="I386" t="s">
        <v>94</v>
      </c>
      <c r="J386" t="s">
        <v>95</v>
      </c>
      <c r="K386" t="s">
        <v>92</v>
      </c>
      <c r="L386" t="s">
        <v>160</v>
      </c>
      <c r="M386" t="s">
        <v>160</v>
      </c>
      <c r="N386" t="s">
        <v>138</v>
      </c>
      <c r="O386" t="s">
        <v>76</v>
      </c>
      <c r="P386" t="s">
        <v>112</v>
      </c>
      <c r="R386" t="s">
        <v>0</v>
      </c>
      <c r="S386" t="s">
        <v>88</v>
      </c>
      <c r="T386" t="s">
        <v>89</v>
      </c>
      <c r="U386" t="s">
        <v>281</v>
      </c>
      <c r="V386" t="s">
        <v>355</v>
      </c>
      <c r="W386" t="s">
        <v>85</v>
      </c>
      <c r="X386" t="s">
        <v>136</v>
      </c>
      <c r="Y386" t="s">
        <v>533</v>
      </c>
      <c r="AA386" t="s">
        <v>252</v>
      </c>
      <c r="AB386" t="s">
        <v>362</v>
      </c>
      <c r="AC386" t="s">
        <v>363</v>
      </c>
      <c r="AD386" t="s">
        <v>160</v>
      </c>
      <c r="AG386">
        <v>49</v>
      </c>
      <c r="AH386">
        <v>323942</v>
      </c>
      <c r="AI386">
        <v>253854.49109999998</v>
      </c>
      <c r="AJ386">
        <v>9114</v>
      </c>
      <c r="AK386">
        <v>60973.508900000015</v>
      </c>
      <c r="AL386">
        <v>-3111.2934335327836</v>
      </c>
      <c r="AM386">
        <v>0</v>
      </c>
      <c r="AN386">
        <v>-3111.2934335327836</v>
      </c>
      <c r="AO386">
        <v>64084.802333532796</v>
      </c>
      <c r="AP386" t="s">
        <v>0</v>
      </c>
      <c r="AQ386" t="s">
        <v>143</v>
      </c>
      <c r="AR386" t="s">
        <v>188</v>
      </c>
      <c r="AS386" t="s">
        <v>192</v>
      </c>
      <c r="AT386" t="s">
        <v>189</v>
      </c>
      <c r="AU386" t="s">
        <v>198</v>
      </c>
      <c r="AV386" t="s">
        <v>257</v>
      </c>
      <c r="AW386">
        <v>1386.7051463810822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318.36286272222367</v>
      </c>
      <c r="BD386">
        <v>0</v>
      </c>
      <c r="BE386">
        <v>0</v>
      </c>
      <c r="BF386">
        <v>65789.870342636103</v>
      </c>
      <c r="BG386">
        <v>324260.36286272225</v>
      </c>
    </row>
    <row r="387" spans="2:59">
      <c r="B387" t="s">
        <v>145</v>
      </c>
      <c r="C387" t="s">
        <v>206</v>
      </c>
      <c r="D387">
        <v>56</v>
      </c>
      <c r="E387">
        <v>56</v>
      </c>
      <c r="F387" t="s">
        <v>104</v>
      </c>
      <c r="G387" t="s">
        <v>354</v>
      </c>
      <c r="H387" t="s">
        <v>93</v>
      </c>
      <c r="I387" t="s">
        <v>94</v>
      </c>
      <c r="J387" t="s">
        <v>95</v>
      </c>
      <c r="K387" t="s">
        <v>92</v>
      </c>
      <c r="L387" t="s">
        <v>160</v>
      </c>
      <c r="M387" t="s">
        <v>160</v>
      </c>
      <c r="N387" t="s">
        <v>138</v>
      </c>
      <c r="O387" t="s">
        <v>76</v>
      </c>
      <c r="P387" t="s">
        <v>112</v>
      </c>
      <c r="R387" t="s">
        <v>0</v>
      </c>
      <c r="S387" t="s">
        <v>88</v>
      </c>
      <c r="T387" t="s">
        <v>89</v>
      </c>
      <c r="U387" t="s">
        <v>281</v>
      </c>
      <c r="V387" t="s">
        <v>355</v>
      </c>
      <c r="W387" t="s">
        <v>85</v>
      </c>
      <c r="X387" t="s">
        <v>136</v>
      </c>
      <c r="Y387" t="s">
        <v>533</v>
      </c>
      <c r="AA387" t="s">
        <v>252</v>
      </c>
      <c r="AB387" t="s">
        <v>362</v>
      </c>
      <c r="AC387" t="s">
        <v>364</v>
      </c>
      <c r="AD387" t="s">
        <v>160</v>
      </c>
      <c r="AG387">
        <v>61</v>
      </c>
      <c r="AH387">
        <v>403190</v>
      </c>
      <c r="AI387">
        <v>316022.93790000002</v>
      </c>
      <c r="AJ387">
        <v>11346</v>
      </c>
      <c r="AK387">
        <v>75821.062099999981</v>
      </c>
      <c r="AL387">
        <v>-5415.0175463754076</v>
      </c>
      <c r="AM387">
        <v>0</v>
      </c>
      <c r="AN387">
        <v>-5415.0175463754076</v>
      </c>
      <c r="AO387">
        <v>81236.079646375394</v>
      </c>
      <c r="AP387" t="s">
        <v>0</v>
      </c>
      <c r="AQ387" t="s">
        <v>143</v>
      </c>
      <c r="AR387" t="s">
        <v>188</v>
      </c>
      <c r="AS387" t="s">
        <v>192</v>
      </c>
      <c r="AT387" t="s">
        <v>189</v>
      </c>
      <c r="AU387" t="s">
        <v>198</v>
      </c>
      <c r="AV387" t="s">
        <v>257</v>
      </c>
      <c r="AW387">
        <v>1725.9436811817814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396.24600274423625</v>
      </c>
      <c r="BD387">
        <v>0</v>
      </c>
      <c r="BE387">
        <v>0</v>
      </c>
      <c r="BF387">
        <v>83358.269330301424</v>
      </c>
      <c r="BG387">
        <v>403586.24600274424</v>
      </c>
    </row>
    <row r="388" spans="2:59">
      <c r="B388" t="s">
        <v>145</v>
      </c>
      <c r="C388" t="s">
        <v>206</v>
      </c>
      <c r="D388">
        <v>56</v>
      </c>
      <c r="E388">
        <v>56</v>
      </c>
      <c r="F388" t="s">
        <v>104</v>
      </c>
      <c r="G388" t="s">
        <v>354</v>
      </c>
      <c r="H388" t="s">
        <v>93</v>
      </c>
      <c r="I388" t="s">
        <v>94</v>
      </c>
      <c r="J388" t="s">
        <v>95</v>
      </c>
      <c r="K388" t="s">
        <v>92</v>
      </c>
      <c r="L388" t="s">
        <v>160</v>
      </c>
      <c r="M388" t="s">
        <v>160</v>
      </c>
      <c r="N388" t="s">
        <v>138</v>
      </c>
      <c r="O388" t="s">
        <v>76</v>
      </c>
      <c r="P388" t="s">
        <v>112</v>
      </c>
      <c r="R388" t="s">
        <v>0</v>
      </c>
      <c r="S388" t="s">
        <v>88</v>
      </c>
      <c r="T388" t="s">
        <v>89</v>
      </c>
      <c r="U388" t="s">
        <v>281</v>
      </c>
      <c r="V388" t="s">
        <v>355</v>
      </c>
      <c r="W388" t="s">
        <v>85</v>
      </c>
      <c r="X388" t="s">
        <v>136</v>
      </c>
      <c r="Y388" t="s">
        <v>533</v>
      </c>
      <c r="AA388" t="s">
        <v>252</v>
      </c>
      <c r="AB388" t="s">
        <v>365</v>
      </c>
      <c r="AC388" t="s">
        <v>366</v>
      </c>
      <c r="AD388" t="s">
        <v>160</v>
      </c>
      <c r="AG388">
        <v>425</v>
      </c>
      <c r="AH388">
        <v>2809486</v>
      </c>
      <c r="AI388">
        <v>2201799.1575000007</v>
      </c>
      <c r="AJ388">
        <v>79050</v>
      </c>
      <c r="AK388">
        <v>528636.84249999933</v>
      </c>
      <c r="AL388">
        <v>-24582.87831430386</v>
      </c>
      <c r="AM388">
        <v>0</v>
      </c>
      <c r="AN388">
        <v>-24582.87831430386</v>
      </c>
      <c r="AO388">
        <v>553219.72081430315</v>
      </c>
      <c r="AP388" t="s">
        <v>0</v>
      </c>
      <c r="AQ388" t="s">
        <v>143</v>
      </c>
      <c r="AR388" t="s">
        <v>188</v>
      </c>
      <c r="AS388" t="s">
        <v>192</v>
      </c>
      <c r="AT388" t="s">
        <v>189</v>
      </c>
      <c r="AU388" t="s">
        <v>198</v>
      </c>
      <c r="AV388" t="s">
        <v>257</v>
      </c>
      <c r="AW388">
        <v>12026.624194718812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2761.0992268307577</v>
      </c>
      <c r="BD388">
        <v>0</v>
      </c>
      <c r="BE388">
        <v>0</v>
      </c>
      <c r="BF388">
        <v>568007.44423585269</v>
      </c>
      <c r="BG388">
        <v>2812247.0992268305</v>
      </c>
    </row>
    <row r="389" spans="2:59">
      <c r="B389" t="s">
        <v>145</v>
      </c>
      <c r="C389" t="s">
        <v>206</v>
      </c>
      <c r="D389">
        <v>56</v>
      </c>
      <c r="E389">
        <v>56</v>
      </c>
      <c r="F389" t="s">
        <v>104</v>
      </c>
      <c r="G389" t="s">
        <v>354</v>
      </c>
      <c r="H389" t="s">
        <v>93</v>
      </c>
      <c r="I389" t="s">
        <v>94</v>
      </c>
      <c r="J389" t="s">
        <v>95</v>
      </c>
      <c r="K389" t="s">
        <v>92</v>
      </c>
      <c r="L389" t="s">
        <v>160</v>
      </c>
      <c r="M389" t="s">
        <v>160</v>
      </c>
      <c r="N389" t="s">
        <v>138</v>
      </c>
      <c r="O389" t="s">
        <v>76</v>
      </c>
      <c r="P389" t="s">
        <v>112</v>
      </c>
      <c r="R389" t="s">
        <v>0</v>
      </c>
      <c r="S389" t="s">
        <v>88</v>
      </c>
      <c r="T389" t="s">
        <v>89</v>
      </c>
      <c r="U389" t="s">
        <v>281</v>
      </c>
      <c r="V389" t="s">
        <v>355</v>
      </c>
      <c r="W389" t="s">
        <v>85</v>
      </c>
      <c r="X389" t="s">
        <v>136</v>
      </c>
      <c r="Y389" t="s">
        <v>533</v>
      </c>
      <c r="AA389" t="s">
        <v>252</v>
      </c>
      <c r="AB389" t="s">
        <v>342</v>
      </c>
      <c r="AC389" t="s">
        <v>367</v>
      </c>
      <c r="AD389" t="s">
        <v>160</v>
      </c>
      <c r="AG389">
        <v>124</v>
      </c>
      <c r="AH389">
        <v>819608</v>
      </c>
      <c r="AI389">
        <v>640762.99400000006</v>
      </c>
      <c r="AJ389">
        <v>23064</v>
      </c>
      <c r="AK389">
        <v>155781.00599999994</v>
      </c>
      <c r="AL389">
        <v>-8846.0378819754133</v>
      </c>
      <c r="AM389">
        <v>0</v>
      </c>
      <c r="AN389">
        <v>-8846.0378819754133</v>
      </c>
      <c r="AO389">
        <v>164627.04388197535</v>
      </c>
      <c r="AP389" t="s">
        <v>0</v>
      </c>
      <c r="AQ389" t="s">
        <v>143</v>
      </c>
      <c r="AR389" t="s">
        <v>188</v>
      </c>
      <c r="AS389" t="s">
        <v>192</v>
      </c>
      <c r="AT389" t="s">
        <v>189</v>
      </c>
      <c r="AU389" t="s">
        <v>198</v>
      </c>
      <c r="AV389" t="s">
        <v>257</v>
      </c>
      <c r="AW389">
        <v>3508.5127325728254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805.49218437262323</v>
      </c>
      <c r="BD389">
        <v>0</v>
      </c>
      <c r="BE389">
        <v>0</v>
      </c>
      <c r="BF389">
        <v>168941.04879892079</v>
      </c>
      <c r="BG389">
        <v>820413.49218437262</v>
      </c>
    </row>
    <row r="390" spans="2:59">
      <c r="B390" t="s">
        <v>145</v>
      </c>
      <c r="C390" t="s">
        <v>206</v>
      </c>
      <c r="D390">
        <v>56</v>
      </c>
      <c r="E390">
        <v>56</v>
      </c>
      <c r="F390" t="s">
        <v>104</v>
      </c>
      <c r="G390" t="s">
        <v>354</v>
      </c>
      <c r="H390" t="s">
        <v>93</v>
      </c>
      <c r="I390" t="s">
        <v>94</v>
      </c>
      <c r="J390" t="s">
        <v>95</v>
      </c>
      <c r="K390" t="s">
        <v>92</v>
      </c>
      <c r="L390" t="s">
        <v>160</v>
      </c>
      <c r="M390" t="s">
        <v>160</v>
      </c>
      <c r="N390" t="s">
        <v>138</v>
      </c>
      <c r="O390" t="s">
        <v>76</v>
      </c>
      <c r="P390" t="s">
        <v>112</v>
      </c>
      <c r="R390" t="s">
        <v>0</v>
      </c>
      <c r="S390" t="s">
        <v>88</v>
      </c>
      <c r="T390" t="s">
        <v>89</v>
      </c>
      <c r="U390" t="s">
        <v>281</v>
      </c>
      <c r="V390" t="s">
        <v>355</v>
      </c>
      <c r="W390" t="s">
        <v>85</v>
      </c>
      <c r="X390" t="s">
        <v>136</v>
      </c>
      <c r="Y390" t="s">
        <v>533</v>
      </c>
      <c r="AA390" t="s">
        <v>252</v>
      </c>
      <c r="AB390" t="s">
        <v>368</v>
      </c>
      <c r="AC390" t="s">
        <v>369</v>
      </c>
      <c r="AD390" t="s">
        <v>160</v>
      </c>
      <c r="AG390">
        <v>215</v>
      </c>
      <c r="AH390">
        <v>1422010</v>
      </c>
      <c r="AI390">
        <v>1111000.3525</v>
      </c>
      <c r="AJ390">
        <v>39990</v>
      </c>
      <c r="AK390">
        <v>271019.64749999996</v>
      </c>
      <c r="AL390">
        <v>-6438.4468121545287</v>
      </c>
      <c r="AM390">
        <v>0</v>
      </c>
      <c r="AN390">
        <v>-6438.4468121545287</v>
      </c>
      <c r="AO390">
        <v>277458.09431215451</v>
      </c>
      <c r="AP390" t="s">
        <v>0</v>
      </c>
      <c r="AQ390" t="s">
        <v>143</v>
      </c>
      <c r="AR390" t="s">
        <v>188</v>
      </c>
      <c r="AS390" t="s">
        <v>192</v>
      </c>
      <c r="AT390" t="s">
        <v>189</v>
      </c>
      <c r="AU390" t="s">
        <v>198</v>
      </c>
      <c r="AV390" t="s">
        <v>257</v>
      </c>
      <c r="AW390">
        <v>6087.2272974957332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1397.5192300462099</v>
      </c>
      <c r="BD390">
        <v>0</v>
      </c>
      <c r="BE390">
        <v>0</v>
      </c>
      <c r="BF390">
        <v>284942.84083969647</v>
      </c>
      <c r="BG390">
        <v>1423407.5192300463</v>
      </c>
    </row>
    <row r="391" spans="2:59">
      <c r="B391" t="s">
        <v>145</v>
      </c>
      <c r="C391" t="s">
        <v>206</v>
      </c>
      <c r="D391">
        <v>56</v>
      </c>
      <c r="E391">
        <v>56</v>
      </c>
      <c r="F391" t="s">
        <v>104</v>
      </c>
      <c r="G391" t="s">
        <v>354</v>
      </c>
      <c r="H391" t="s">
        <v>93</v>
      </c>
      <c r="I391" t="s">
        <v>94</v>
      </c>
      <c r="J391" t="s">
        <v>95</v>
      </c>
      <c r="K391" t="s">
        <v>92</v>
      </c>
      <c r="L391" t="s">
        <v>160</v>
      </c>
      <c r="M391" t="s">
        <v>160</v>
      </c>
      <c r="N391" t="s">
        <v>138</v>
      </c>
      <c r="O391" t="s">
        <v>76</v>
      </c>
      <c r="P391" t="s">
        <v>112</v>
      </c>
      <c r="R391" t="s">
        <v>0</v>
      </c>
      <c r="S391" t="s">
        <v>88</v>
      </c>
      <c r="T391" t="s">
        <v>89</v>
      </c>
      <c r="U391" t="s">
        <v>281</v>
      </c>
      <c r="V391" t="s">
        <v>355</v>
      </c>
      <c r="W391" t="s">
        <v>85</v>
      </c>
      <c r="X391" t="s">
        <v>136</v>
      </c>
      <c r="Y391" t="s">
        <v>533</v>
      </c>
      <c r="AA391" t="s">
        <v>252</v>
      </c>
      <c r="AB391" t="s">
        <v>370</v>
      </c>
      <c r="AC391" t="s">
        <v>371</v>
      </c>
      <c r="AD391" t="s">
        <v>160</v>
      </c>
      <c r="AG391">
        <v>82</v>
      </c>
      <c r="AH391">
        <v>542348</v>
      </c>
      <c r="AI391">
        <v>423730.36699999997</v>
      </c>
      <c r="AJ391">
        <v>15252</v>
      </c>
      <c r="AK391">
        <v>103365.63300000003</v>
      </c>
      <c r="AL391">
        <v>-4158.6601577758611</v>
      </c>
      <c r="AM391">
        <v>0</v>
      </c>
      <c r="AN391">
        <v>-4158.6601577758611</v>
      </c>
      <c r="AO391">
        <v>107524.29315777589</v>
      </c>
      <c r="AP391" t="s">
        <v>0</v>
      </c>
      <c r="AQ391" t="s">
        <v>143</v>
      </c>
      <c r="AR391" t="s">
        <v>188</v>
      </c>
      <c r="AS391" t="s">
        <v>192</v>
      </c>
      <c r="AT391" t="s">
        <v>189</v>
      </c>
      <c r="AU391" t="s">
        <v>198</v>
      </c>
      <c r="AV391" t="s">
        <v>257</v>
      </c>
      <c r="AW391">
        <v>2321.640178579768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533.00733425018234</v>
      </c>
      <c r="BD391">
        <v>0</v>
      </c>
      <c r="BE391">
        <v>0</v>
      </c>
      <c r="BF391">
        <v>110378.94067060584</v>
      </c>
      <c r="BG391">
        <v>542881.00733425014</v>
      </c>
    </row>
    <row r="392" spans="2:59">
      <c r="B392" t="s">
        <v>145</v>
      </c>
      <c r="C392" t="s">
        <v>206</v>
      </c>
      <c r="D392">
        <v>56</v>
      </c>
      <c r="E392">
        <v>56</v>
      </c>
      <c r="F392" t="s">
        <v>104</v>
      </c>
      <c r="G392" t="s">
        <v>354</v>
      </c>
      <c r="H392" t="s">
        <v>93</v>
      </c>
      <c r="I392" t="s">
        <v>94</v>
      </c>
      <c r="J392" t="s">
        <v>95</v>
      </c>
      <c r="K392" t="s">
        <v>92</v>
      </c>
      <c r="L392" t="s">
        <v>160</v>
      </c>
      <c r="M392" t="s">
        <v>160</v>
      </c>
      <c r="N392" t="s">
        <v>138</v>
      </c>
      <c r="O392" t="s">
        <v>76</v>
      </c>
      <c r="P392" t="s">
        <v>112</v>
      </c>
      <c r="R392" t="s">
        <v>0</v>
      </c>
      <c r="S392" t="s">
        <v>88</v>
      </c>
      <c r="T392" t="s">
        <v>90</v>
      </c>
      <c r="U392" t="s">
        <v>281</v>
      </c>
      <c r="V392" t="s">
        <v>355</v>
      </c>
      <c r="W392" t="s">
        <v>85</v>
      </c>
      <c r="X392" t="s">
        <v>136</v>
      </c>
      <c r="Y392" t="s">
        <v>533</v>
      </c>
      <c r="AA392" t="s">
        <v>252</v>
      </c>
      <c r="AB392" t="s">
        <v>380</v>
      </c>
      <c r="AC392" t="s">
        <v>381</v>
      </c>
      <c r="AD392" t="s">
        <v>160</v>
      </c>
      <c r="AG392">
        <v>35</v>
      </c>
      <c r="AH392">
        <v>335785</v>
      </c>
      <c r="AI392">
        <v>253637.59049999999</v>
      </c>
      <c r="AJ392">
        <v>6510</v>
      </c>
      <c r="AK392">
        <v>75637.409500000009</v>
      </c>
      <c r="AL392">
        <v>-2886.7469824719092</v>
      </c>
      <c r="AM392">
        <v>0</v>
      </c>
      <c r="AN392">
        <v>-2886.7469824719092</v>
      </c>
      <c r="AO392">
        <v>78524.156482471924</v>
      </c>
      <c r="AP392" t="s">
        <v>0</v>
      </c>
      <c r="AQ392" t="s">
        <v>143</v>
      </c>
      <c r="AR392" t="s">
        <v>188</v>
      </c>
      <c r="AS392" t="s">
        <v>192</v>
      </c>
      <c r="AT392" t="s">
        <v>189</v>
      </c>
      <c r="AU392" t="s">
        <v>198</v>
      </c>
      <c r="AV392" t="s">
        <v>257</v>
      </c>
      <c r="AW392">
        <v>1437.4017187569741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330.00189496632692</v>
      </c>
      <c r="BD392">
        <v>0</v>
      </c>
      <c r="BE392">
        <v>0</v>
      </c>
      <c r="BF392">
        <v>80291.560096195215</v>
      </c>
      <c r="BG392">
        <v>336115.00189496635</v>
      </c>
    </row>
    <row r="393" spans="2:59">
      <c r="B393" t="s">
        <v>145</v>
      </c>
      <c r="C393" t="s">
        <v>206</v>
      </c>
      <c r="D393">
        <v>56</v>
      </c>
      <c r="E393">
        <v>56</v>
      </c>
      <c r="F393" t="s">
        <v>104</v>
      </c>
      <c r="G393" t="s">
        <v>354</v>
      </c>
      <c r="H393" t="s">
        <v>93</v>
      </c>
      <c r="I393" t="s">
        <v>94</v>
      </c>
      <c r="J393" t="s">
        <v>95</v>
      </c>
      <c r="K393" t="s">
        <v>92</v>
      </c>
      <c r="L393" t="s">
        <v>160</v>
      </c>
      <c r="M393" t="s">
        <v>160</v>
      </c>
      <c r="N393" t="s">
        <v>138</v>
      </c>
      <c r="O393" t="s">
        <v>76</v>
      </c>
      <c r="P393" t="s">
        <v>112</v>
      </c>
      <c r="R393" t="s">
        <v>0</v>
      </c>
      <c r="S393" t="s">
        <v>88</v>
      </c>
      <c r="T393" t="s">
        <v>90</v>
      </c>
      <c r="U393" t="s">
        <v>281</v>
      </c>
      <c r="V393" t="s">
        <v>355</v>
      </c>
      <c r="W393" t="s">
        <v>85</v>
      </c>
      <c r="X393" t="s">
        <v>136</v>
      </c>
      <c r="Y393" t="s">
        <v>382</v>
      </c>
      <c r="AA393" t="s">
        <v>252</v>
      </c>
      <c r="AB393" t="s">
        <v>372</v>
      </c>
      <c r="AC393" t="s">
        <v>383</v>
      </c>
      <c r="AD393" t="s">
        <v>160</v>
      </c>
      <c r="AG393">
        <v>52</v>
      </c>
      <c r="AH393">
        <v>503672</v>
      </c>
      <c r="AI393">
        <v>385121.82279999991</v>
      </c>
      <c r="AJ393">
        <v>9672</v>
      </c>
      <c r="AK393">
        <v>108878.17720000009</v>
      </c>
      <c r="AL393">
        <v>-7428.556695663985</v>
      </c>
      <c r="AM393">
        <v>0</v>
      </c>
      <c r="AN393">
        <v>-7428.556695663985</v>
      </c>
      <c r="AO393">
        <v>116306.73389566407</v>
      </c>
      <c r="AP393" t="s">
        <v>0</v>
      </c>
      <c r="AQ393" t="s">
        <v>143</v>
      </c>
      <c r="AR393" t="s">
        <v>188</v>
      </c>
      <c r="AS393" t="s">
        <v>192</v>
      </c>
      <c r="AT393" t="s">
        <v>189</v>
      </c>
      <c r="AU393" t="s">
        <v>198</v>
      </c>
      <c r="AV393" t="s">
        <v>257</v>
      </c>
      <c r="AW393">
        <v>2156.0790341729457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494.99743717402447</v>
      </c>
      <c r="BD393">
        <v>0</v>
      </c>
      <c r="BE393">
        <v>0</v>
      </c>
      <c r="BF393">
        <v>118957.81036701104</v>
      </c>
      <c r="BG393">
        <v>504166.99743717402</v>
      </c>
    </row>
    <row r="394" spans="2:59">
      <c r="B394" t="s">
        <v>145</v>
      </c>
      <c r="C394" t="s">
        <v>206</v>
      </c>
      <c r="D394">
        <v>56</v>
      </c>
      <c r="E394">
        <v>56</v>
      </c>
      <c r="F394" t="s">
        <v>104</v>
      </c>
      <c r="G394" t="s">
        <v>354</v>
      </c>
      <c r="H394" t="s">
        <v>93</v>
      </c>
      <c r="I394" t="s">
        <v>94</v>
      </c>
      <c r="J394" t="s">
        <v>95</v>
      </c>
      <c r="K394" t="s">
        <v>92</v>
      </c>
      <c r="L394" t="s">
        <v>160</v>
      </c>
      <c r="M394" t="s">
        <v>160</v>
      </c>
      <c r="N394" t="s">
        <v>138</v>
      </c>
      <c r="O394" t="s">
        <v>76</v>
      </c>
      <c r="P394" t="s">
        <v>112</v>
      </c>
      <c r="R394" t="s">
        <v>0</v>
      </c>
      <c r="S394" t="s">
        <v>88</v>
      </c>
      <c r="T394" t="s">
        <v>90</v>
      </c>
      <c r="U394" t="s">
        <v>281</v>
      </c>
      <c r="V394" t="s">
        <v>355</v>
      </c>
      <c r="W394" t="s">
        <v>85</v>
      </c>
      <c r="X394" t="s">
        <v>136</v>
      </c>
      <c r="Y394" t="s">
        <v>382</v>
      </c>
      <c r="AA394" t="s">
        <v>252</v>
      </c>
      <c r="AB394" t="s">
        <v>376</v>
      </c>
      <c r="AC394" t="s">
        <v>390</v>
      </c>
      <c r="AD394" t="s">
        <v>160</v>
      </c>
      <c r="AG394">
        <v>15</v>
      </c>
      <c r="AH394">
        <v>145164</v>
      </c>
      <c r="AI394">
        <v>109509.42899999999</v>
      </c>
      <c r="AJ394">
        <v>2790</v>
      </c>
      <c r="AK394">
        <v>32864.571000000011</v>
      </c>
      <c r="AL394">
        <v>489.32133450808976</v>
      </c>
      <c r="AM394">
        <v>0</v>
      </c>
      <c r="AN394">
        <v>489.32133450808976</v>
      </c>
      <c r="AO394">
        <v>32375.24966549192</v>
      </c>
      <c r="AP394" t="s">
        <v>0</v>
      </c>
      <c r="AQ394" t="s">
        <v>143</v>
      </c>
      <c r="AR394" t="s">
        <v>188</v>
      </c>
      <c r="AS394" t="s">
        <v>192</v>
      </c>
      <c r="AT394" t="s">
        <v>189</v>
      </c>
      <c r="AU394" t="s">
        <v>198</v>
      </c>
      <c r="AV394" t="s">
        <v>257</v>
      </c>
      <c r="AW394">
        <v>621.40650446457516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142.66389231470103</v>
      </c>
      <c r="BD394">
        <v>0</v>
      </c>
      <c r="BE394">
        <v>0</v>
      </c>
      <c r="BF394">
        <v>33139.320062271196</v>
      </c>
      <c r="BG394">
        <v>145306.66389231471</v>
      </c>
    </row>
    <row r="395" spans="2:59">
      <c r="B395" t="s">
        <v>145</v>
      </c>
      <c r="C395" t="s">
        <v>206</v>
      </c>
      <c r="D395">
        <v>56</v>
      </c>
      <c r="E395">
        <v>56</v>
      </c>
      <c r="F395" t="s">
        <v>104</v>
      </c>
      <c r="G395" t="s">
        <v>354</v>
      </c>
      <c r="H395" t="s">
        <v>93</v>
      </c>
      <c r="I395" t="s">
        <v>94</v>
      </c>
      <c r="J395" t="s">
        <v>95</v>
      </c>
      <c r="K395" t="s">
        <v>92</v>
      </c>
      <c r="L395" t="s">
        <v>160</v>
      </c>
      <c r="M395" t="s">
        <v>160</v>
      </c>
      <c r="N395" t="s">
        <v>138</v>
      </c>
      <c r="O395" t="s">
        <v>76</v>
      </c>
      <c r="P395" t="s">
        <v>112</v>
      </c>
      <c r="R395" t="s">
        <v>0</v>
      </c>
      <c r="S395" t="s">
        <v>88</v>
      </c>
      <c r="T395" t="s">
        <v>90</v>
      </c>
      <c r="U395" t="s">
        <v>281</v>
      </c>
      <c r="V395" t="s">
        <v>355</v>
      </c>
      <c r="W395" t="s">
        <v>85</v>
      </c>
      <c r="X395" t="s">
        <v>136</v>
      </c>
      <c r="Y395" t="s">
        <v>533</v>
      </c>
      <c r="AA395" t="s">
        <v>252</v>
      </c>
      <c r="AB395" t="s">
        <v>384</v>
      </c>
      <c r="AC395" t="s">
        <v>385</v>
      </c>
      <c r="AD395" t="s">
        <v>160</v>
      </c>
      <c r="AG395">
        <v>534</v>
      </c>
      <c r="AH395">
        <v>5262147</v>
      </c>
      <c r="AI395">
        <v>4020710.1198</v>
      </c>
      <c r="AJ395">
        <v>99324</v>
      </c>
      <c r="AK395">
        <v>1142112.8802</v>
      </c>
      <c r="AL395">
        <v>-99774.680853475176</v>
      </c>
      <c r="AM395">
        <v>0</v>
      </c>
      <c r="AN395">
        <v>-99774.680853475176</v>
      </c>
      <c r="AO395">
        <v>1241887.5610534751</v>
      </c>
      <c r="AP395" t="s">
        <v>0</v>
      </c>
      <c r="AQ395" t="s">
        <v>143</v>
      </c>
      <c r="AR395" t="s">
        <v>188</v>
      </c>
      <c r="AS395" t="s">
        <v>192</v>
      </c>
      <c r="AT395" t="s">
        <v>189</v>
      </c>
      <c r="AU395" t="s">
        <v>198</v>
      </c>
      <c r="AV395" t="s">
        <v>257</v>
      </c>
      <c r="AW395">
        <v>22525.780312258903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5171.5189230947553</v>
      </c>
      <c r="BD395">
        <v>0</v>
      </c>
      <c r="BE395">
        <v>0</v>
      </c>
      <c r="BF395">
        <v>1269584.8602888288</v>
      </c>
      <c r="BG395">
        <v>5267318.5189230945</v>
      </c>
    </row>
    <row r="396" spans="2:59">
      <c r="B396" t="s">
        <v>145</v>
      </c>
      <c r="C396" t="s">
        <v>206</v>
      </c>
      <c r="D396">
        <v>56</v>
      </c>
      <c r="E396">
        <v>56</v>
      </c>
      <c r="F396" t="s">
        <v>104</v>
      </c>
      <c r="G396" t="s">
        <v>354</v>
      </c>
      <c r="H396" t="s">
        <v>93</v>
      </c>
      <c r="I396" t="s">
        <v>94</v>
      </c>
      <c r="J396" t="s">
        <v>95</v>
      </c>
      <c r="K396" t="s">
        <v>92</v>
      </c>
      <c r="L396" t="s">
        <v>160</v>
      </c>
      <c r="M396" t="s">
        <v>160</v>
      </c>
      <c r="N396" t="s">
        <v>138</v>
      </c>
      <c r="O396" t="s">
        <v>76</v>
      </c>
      <c r="P396" t="s">
        <v>112</v>
      </c>
      <c r="R396" t="s">
        <v>0</v>
      </c>
      <c r="S396" t="s">
        <v>88</v>
      </c>
      <c r="T396" t="s">
        <v>90</v>
      </c>
      <c r="U396" t="s">
        <v>281</v>
      </c>
      <c r="V396" t="s">
        <v>355</v>
      </c>
      <c r="W396" t="s">
        <v>85</v>
      </c>
      <c r="X396" t="s">
        <v>136</v>
      </c>
      <c r="Y396" t="s">
        <v>84</v>
      </c>
      <c r="AA396" t="s">
        <v>252</v>
      </c>
      <c r="AB396" t="s">
        <v>384</v>
      </c>
      <c r="AC396" t="s">
        <v>551</v>
      </c>
      <c r="AD396" t="s">
        <v>160</v>
      </c>
      <c r="AG396">
        <v>31</v>
      </c>
      <c r="AH396">
        <v>305872.63446549233</v>
      </c>
      <c r="AI396">
        <v>227398.4509</v>
      </c>
      <c r="AJ396">
        <v>5766</v>
      </c>
      <c r="AK396">
        <v>72708.183565492334</v>
      </c>
      <c r="AL396">
        <v>-5420.8708478547278</v>
      </c>
      <c r="AM396">
        <v>0</v>
      </c>
      <c r="AN396">
        <v>-5420.8708478547278</v>
      </c>
      <c r="AO396">
        <v>78129.054413347068</v>
      </c>
      <c r="AP396" t="s">
        <v>0</v>
      </c>
      <c r="AQ396" t="s">
        <v>143</v>
      </c>
      <c r="AR396" t="s">
        <v>188</v>
      </c>
      <c r="AS396" t="s">
        <v>192</v>
      </c>
      <c r="AT396" t="s">
        <v>189</v>
      </c>
      <c r="AU396" t="s">
        <v>198</v>
      </c>
      <c r="AV396" t="s">
        <v>257</v>
      </c>
      <c r="AW396">
        <v>1309.3552436869495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300.60469941169237</v>
      </c>
      <c r="BD396">
        <v>0</v>
      </c>
      <c r="BE396">
        <v>0</v>
      </c>
      <c r="BF396">
        <v>79739.01435644571</v>
      </c>
      <c r="BG396">
        <v>306173.23916490405</v>
      </c>
    </row>
    <row r="397" spans="2:59">
      <c r="B397" t="s">
        <v>145</v>
      </c>
      <c r="C397" t="s">
        <v>206</v>
      </c>
      <c r="D397">
        <v>56</v>
      </c>
      <c r="E397">
        <v>56</v>
      </c>
      <c r="F397" t="s">
        <v>104</v>
      </c>
      <c r="G397" t="s">
        <v>354</v>
      </c>
      <c r="H397" t="s">
        <v>93</v>
      </c>
      <c r="I397" t="s">
        <v>94</v>
      </c>
      <c r="J397" t="s">
        <v>95</v>
      </c>
      <c r="K397" t="s">
        <v>92</v>
      </c>
      <c r="L397" t="s">
        <v>160</v>
      </c>
      <c r="M397" t="s">
        <v>160</v>
      </c>
      <c r="N397" t="s">
        <v>138</v>
      </c>
      <c r="O397" t="s">
        <v>76</v>
      </c>
      <c r="P397" t="s">
        <v>112</v>
      </c>
      <c r="R397" t="s">
        <v>0</v>
      </c>
      <c r="S397" t="s">
        <v>88</v>
      </c>
      <c r="T397" t="s">
        <v>90</v>
      </c>
      <c r="U397" t="s">
        <v>281</v>
      </c>
      <c r="V397" t="s">
        <v>355</v>
      </c>
      <c r="W397" t="s">
        <v>85</v>
      </c>
      <c r="X397" t="s">
        <v>136</v>
      </c>
      <c r="Y397" t="s">
        <v>533</v>
      </c>
      <c r="AA397" t="s">
        <v>252</v>
      </c>
      <c r="AB397" t="s">
        <v>388</v>
      </c>
      <c r="AC397" t="s">
        <v>389</v>
      </c>
      <c r="AD397" t="s">
        <v>160</v>
      </c>
      <c r="AG397">
        <v>228</v>
      </c>
      <c r="AH397">
        <v>2227140</v>
      </c>
      <c r="AI397">
        <v>1673501.8056000003</v>
      </c>
      <c r="AJ397">
        <v>42408</v>
      </c>
      <c r="AK397">
        <v>511230.19439999969</v>
      </c>
      <c r="AL397">
        <v>-40131.511274580174</v>
      </c>
      <c r="AM397">
        <v>0</v>
      </c>
      <c r="AN397">
        <v>-40131.511274580174</v>
      </c>
      <c r="AO397">
        <v>551361.70567457983</v>
      </c>
      <c r="AP397" t="s">
        <v>0</v>
      </c>
      <c r="AQ397" t="s">
        <v>143</v>
      </c>
      <c r="AR397" t="s">
        <v>188</v>
      </c>
      <c r="AS397" t="s">
        <v>192</v>
      </c>
      <c r="AT397" t="s">
        <v>189</v>
      </c>
      <c r="AU397" t="s">
        <v>198</v>
      </c>
      <c r="AV397" t="s">
        <v>257</v>
      </c>
      <c r="AW397">
        <v>9533.7637592876599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2188.7827638378885</v>
      </c>
      <c r="BD397">
        <v>0</v>
      </c>
      <c r="BE397">
        <v>0</v>
      </c>
      <c r="BF397">
        <v>563084.25219770533</v>
      </c>
      <c r="BG397">
        <v>2229328.7827638378</v>
      </c>
    </row>
    <row r="398" spans="2:59">
      <c r="B398" t="s">
        <v>145</v>
      </c>
      <c r="C398" t="s">
        <v>206</v>
      </c>
      <c r="D398">
        <v>56</v>
      </c>
      <c r="E398">
        <v>56</v>
      </c>
      <c r="F398" t="s">
        <v>104</v>
      </c>
      <c r="G398" t="s">
        <v>354</v>
      </c>
      <c r="H398" t="s">
        <v>93</v>
      </c>
      <c r="I398" t="s">
        <v>94</v>
      </c>
      <c r="J398" t="s">
        <v>95</v>
      </c>
      <c r="K398" t="s">
        <v>92</v>
      </c>
      <c r="L398" t="s">
        <v>160</v>
      </c>
      <c r="M398" t="s">
        <v>160</v>
      </c>
      <c r="N398" t="s">
        <v>138</v>
      </c>
      <c r="O398" t="s">
        <v>76</v>
      </c>
      <c r="P398" t="s">
        <v>112</v>
      </c>
      <c r="R398" t="s">
        <v>0</v>
      </c>
      <c r="S398" t="s">
        <v>88</v>
      </c>
      <c r="T398" t="s">
        <v>90</v>
      </c>
      <c r="U398" t="s">
        <v>281</v>
      </c>
      <c r="V398" t="s">
        <v>355</v>
      </c>
      <c r="W398" t="s">
        <v>85</v>
      </c>
      <c r="X398" t="s">
        <v>136</v>
      </c>
      <c r="Y398" t="s">
        <v>84</v>
      </c>
      <c r="AA398" t="s">
        <v>252</v>
      </c>
      <c r="AB398" t="s">
        <v>388</v>
      </c>
      <c r="AC398" t="s">
        <v>552</v>
      </c>
      <c r="AD398" t="s">
        <v>160</v>
      </c>
      <c r="AG398">
        <v>6</v>
      </c>
      <c r="AH398">
        <v>58663.043271223731</v>
      </c>
      <c r="AI398">
        <v>44012.6034</v>
      </c>
      <c r="AJ398">
        <v>1116</v>
      </c>
      <c r="AK398">
        <v>13534.439871223731</v>
      </c>
      <c r="AL398">
        <v>-990.5780124863179</v>
      </c>
      <c r="AM398">
        <v>0</v>
      </c>
      <c r="AN398">
        <v>-990.5780124863179</v>
      </c>
      <c r="AO398">
        <v>14525.017883710048</v>
      </c>
      <c r="AP398" t="s">
        <v>0</v>
      </c>
      <c r="AQ398" t="s">
        <v>143</v>
      </c>
      <c r="AR398" t="s">
        <v>188</v>
      </c>
      <c r="AS398" t="s">
        <v>192</v>
      </c>
      <c r="AT398" t="s">
        <v>189</v>
      </c>
      <c r="AU398" t="s">
        <v>198</v>
      </c>
      <c r="AV398" t="s">
        <v>257</v>
      </c>
      <c r="AW398">
        <v>251.12008941903818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57.652710645191021</v>
      </c>
      <c r="BD398">
        <v>0</v>
      </c>
      <c r="BE398">
        <v>0</v>
      </c>
      <c r="BF398">
        <v>14833.790683774278</v>
      </c>
      <c r="BG398">
        <v>58720.695981868921</v>
      </c>
    </row>
    <row r="399" spans="2:59">
      <c r="B399" t="s">
        <v>145</v>
      </c>
      <c r="C399" t="s">
        <v>206</v>
      </c>
      <c r="D399">
        <v>56</v>
      </c>
      <c r="E399">
        <v>56</v>
      </c>
      <c r="F399" t="s">
        <v>104</v>
      </c>
      <c r="G399" t="s">
        <v>354</v>
      </c>
      <c r="H399" t="s">
        <v>93</v>
      </c>
      <c r="I399" t="s">
        <v>94</v>
      </c>
      <c r="J399" t="s">
        <v>95</v>
      </c>
      <c r="K399" t="s">
        <v>92</v>
      </c>
      <c r="L399" t="s">
        <v>160</v>
      </c>
      <c r="M399" t="s">
        <v>160</v>
      </c>
      <c r="N399" t="s">
        <v>138</v>
      </c>
      <c r="O399" t="s">
        <v>76</v>
      </c>
      <c r="P399" t="s">
        <v>112</v>
      </c>
      <c r="R399" t="s">
        <v>0</v>
      </c>
      <c r="S399" t="s">
        <v>88</v>
      </c>
      <c r="T399" t="s">
        <v>90</v>
      </c>
      <c r="U399" t="s">
        <v>281</v>
      </c>
      <c r="V399" t="s">
        <v>355</v>
      </c>
      <c r="W399" t="s">
        <v>85</v>
      </c>
      <c r="X399" t="s">
        <v>136</v>
      </c>
      <c r="Y399" t="s">
        <v>288</v>
      </c>
      <c r="AA399" t="s">
        <v>252</v>
      </c>
      <c r="AB399" t="s">
        <v>378</v>
      </c>
      <c r="AC399" t="s">
        <v>553</v>
      </c>
      <c r="AD399" t="s">
        <v>160</v>
      </c>
      <c r="AG399">
        <v>3</v>
      </c>
      <c r="AH399">
        <v>27461.973427323821</v>
      </c>
      <c r="AI399">
        <v>22004.828399999999</v>
      </c>
      <c r="AJ399">
        <v>558</v>
      </c>
      <c r="AK399">
        <v>4899.1450273238224</v>
      </c>
      <c r="AL399">
        <v>369.36260749265324</v>
      </c>
      <c r="AM399">
        <v>0</v>
      </c>
      <c r="AN399">
        <v>369.36260749265324</v>
      </c>
      <c r="AO399">
        <v>4529.7824198311691</v>
      </c>
      <c r="AP399" t="s">
        <v>0</v>
      </c>
      <c r="AQ399" t="s">
        <v>143</v>
      </c>
      <c r="AR399" t="s">
        <v>188</v>
      </c>
      <c r="AS399" t="s">
        <v>192</v>
      </c>
      <c r="AT399" t="s">
        <v>189</v>
      </c>
      <c r="AU399" t="s">
        <v>198</v>
      </c>
      <c r="AV399" t="s">
        <v>257</v>
      </c>
      <c r="AW399">
        <v>117.55703144837801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26.989005674856759</v>
      </c>
      <c r="BD399">
        <v>0</v>
      </c>
      <c r="BE399">
        <v>0</v>
      </c>
      <c r="BF399">
        <v>4674.3284569544039</v>
      </c>
      <c r="BG399">
        <v>27488.962432998676</v>
      </c>
    </row>
    <row r="400" spans="2:59">
      <c r="B400" t="s">
        <v>145</v>
      </c>
      <c r="C400" t="s">
        <v>206</v>
      </c>
      <c r="D400">
        <v>56</v>
      </c>
      <c r="E400">
        <v>56</v>
      </c>
      <c r="F400" t="s">
        <v>104</v>
      </c>
      <c r="G400" t="s">
        <v>354</v>
      </c>
      <c r="H400" t="s">
        <v>93</v>
      </c>
      <c r="I400" t="s">
        <v>94</v>
      </c>
      <c r="J400" t="s">
        <v>95</v>
      </c>
      <c r="K400" t="s">
        <v>92</v>
      </c>
      <c r="L400" t="s">
        <v>160</v>
      </c>
      <c r="M400" t="s">
        <v>160</v>
      </c>
      <c r="N400" t="s">
        <v>138</v>
      </c>
      <c r="O400" t="s">
        <v>76</v>
      </c>
      <c r="P400" t="s">
        <v>112</v>
      </c>
      <c r="R400" t="s">
        <v>0</v>
      </c>
      <c r="S400" t="s">
        <v>88</v>
      </c>
      <c r="T400" t="s">
        <v>89</v>
      </c>
      <c r="U400" t="s">
        <v>281</v>
      </c>
      <c r="V400" t="s">
        <v>355</v>
      </c>
      <c r="W400" t="s">
        <v>85</v>
      </c>
      <c r="X400" t="s">
        <v>136</v>
      </c>
      <c r="Y400" t="s">
        <v>533</v>
      </c>
      <c r="AA400" t="s">
        <v>252</v>
      </c>
      <c r="AB400" t="s">
        <v>359</v>
      </c>
      <c r="AC400" t="s">
        <v>360</v>
      </c>
      <c r="AD400" t="s">
        <v>160</v>
      </c>
      <c r="AG400">
        <v>13</v>
      </c>
      <c r="AH400">
        <v>85946</v>
      </c>
      <c r="AI400">
        <v>67383.763200000001</v>
      </c>
      <c r="AJ400">
        <v>2418</v>
      </c>
      <c r="AK400">
        <v>16144.236799999999</v>
      </c>
      <c r="AL400">
        <v>-1206.1373562177532</v>
      </c>
      <c r="AM400">
        <v>0</v>
      </c>
      <c r="AN400">
        <v>-1206.1373562177532</v>
      </c>
      <c r="AO400">
        <v>17350.374156217753</v>
      </c>
      <c r="AP400" t="s">
        <v>0</v>
      </c>
      <c r="AQ400" t="s">
        <v>143</v>
      </c>
      <c r="AR400" t="s">
        <v>188</v>
      </c>
      <c r="AS400" t="s">
        <v>192</v>
      </c>
      <c r="AT400" t="s">
        <v>189</v>
      </c>
      <c r="AU400" t="s">
        <v>198</v>
      </c>
      <c r="AV400" t="s">
        <v>257</v>
      </c>
      <c r="AW400">
        <v>367.91080042374404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84.465782762112468</v>
      </c>
      <c r="BD400">
        <v>0</v>
      </c>
      <c r="BE400">
        <v>0</v>
      </c>
      <c r="BF400">
        <v>17802.750739403607</v>
      </c>
      <c r="BG400">
        <v>86030.465782762112</v>
      </c>
    </row>
    <row r="401" spans="2:59">
      <c r="B401" t="s">
        <v>145</v>
      </c>
      <c r="C401" t="s">
        <v>206</v>
      </c>
      <c r="D401">
        <v>56</v>
      </c>
      <c r="E401">
        <v>56</v>
      </c>
      <c r="F401" t="s">
        <v>104</v>
      </c>
      <c r="G401" t="s">
        <v>354</v>
      </c>
      <c r="H401" t="s">
        <v>93</v>
      </c>
      <c r="I401" t="s">
        <v>94</v>
      </c>
      <c r="J401" t="s">
        <v>95</v>
      </c>
      <c r="K401" t="s">
        <v>92</v>
      </c>
      <c r="L401" t="s">
        <v>160</v>
      </c>
      <c r="M401" t="s">
        <v>160</v>
      </c>
      <c r="N401" t="s">
        <v>138</v>
      </c>
      <c r="O401" t="s">
        <v>76</v>
      </c>
      <c r="P401" t="s">
        <v>112</v>
      </c>
      <c r="R401" t="s">
        <v>0</v>
      </c>
      <c r="S401" t="s">
        <v>88</v>
      </c>
      <c r="T401" t="s">
        <v>90</v>
      </c>
      <c r="U401" t="s">
        <v>281</v>
      </c>
      <c r="V401" t="s">
        <v>355</v>
      </c>
      <c r="W401" t="s">
        <v>85</v>
      </c>
      <c r="X401" t="s">
        <v>136</v>
      </c>
      <c r="Y401" t="s">
        <v>533</v>
      </c>
      <c r="AA401" t="s">
        <v>252</v>
      </c>
      <c r="AB401" t="s">
        <v>386</v>
      </c>
      <c r="AC401" t="s">
        <v>387</v>
      </c>
      <c r="AD401" t="s">
        <v>160</v>
      </c>
      <c r="AG401">
        <v>79</v>
      </c>
      <c r="AH401">
        <v>772416</v>
      </c>
      <c r="AI401">
        <v>588231.75639999984</v>
      </c>
      <c r="AJ401">
        <v>14694</v>
      </c>
      <c r="AK401">
        <v>169490.24360000016</v>
      </c>
      <c r="AL401">
        <v>-15564.736267947104</v>
      </c>
      <c r="AM401">
        <v>0</v>
      </c>
      <c r="AN401">
        <v>-15564.736267947104</v>
      </c>
      <c r="AO401">
        <v>185054.97986794726</v>
      </c>
      <c r="AP401" t="s">
        <v>0</v>
      </c>
      <c r="AQ401" t="s">
        <v>143</v>
      </c>
      <c r="AR401" t="s">
        <v>188</v>
      </c>
      <c r="AS401" t="s">
        <v>192</v>
      </c>
      <c r="AT401" t="s">
        <v>189</v>
      </c>
      <c r="AU401" t="s">
        <v>198</v>
      </c>
      <c r="AV401" t="s">
        <v>257</v>
      </c>
      <c r="AW401">
        <v>3306.4969727515727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759.11295532054851</v>
      </c>
      <c r="BD401">
        <v>0</v>
      </c>
      <c r="BE401">
        <v>0</v>
      </c>
      <c r="BF401">
        <v>189120.58979601937</v>
      </c>
      <c r="BG401">
        <v>773175.11295532051</v>
      </c>
    </row>
    <row r="402" spans="2:59">
      <c r="B402" t="s">
        <v>145</v>
      </c>
      <c r="C402" t="s">
        <v>206</v>
      </c>
      <c r="D402">
        <v>56</v>
      </c>
      <c r="E402">
        <v>56</v>
      </c>
      <c r="F402" t="s">
        <v>104</v>
      </c>
      <c r="G402" t="s">
        <v>354</v>
      </c>
      <c r="H402" t="s">
        <v>93</v>
      </c>
      <c r="I402" t="s">
        <v>94</v>
      </c>
      <c r="J402" t="s">
        <v>95</v>
      </c>
      <c r="K402" t="s">
        <v>92</v>
      </c>
      <c r="L402" t="s">
        <v>160</v>
      </c>
      <c r="M402" t="s">
        <v>160</v>
      </c>
      <c r="N402" t="s">
        <v>138</v>
      </c>
      <c r="O402" t="s">
        <v>76</v>
      </c>
      <c r="P402" t="s">
        <v>112</v>
      </c>
      <c r="R402" t="s">
        <v>0</v>
      </c>
      <c r="S402" t="s">
        <v>88</v>
      </c>
      <c r="T402" t="s">
        <v>90</v>
      </c>
      <c r="U402" t="s">
        <v>281</v>
      </c>
      <c r="V402" t="s">
        <v>355</v>
      </c>
      <c r="W402" t="s">
        <v>85</v>
      </c>
      <c r="X402" t="s">
        <v>136</v>
      </c>
      <c r="Y402" t="s">
        <v>382</v>
      </c>
      <c r="AA402" t="s">
        <v>252</v>
      </c>
      <c r="AB402" t="s">
        <v>386</v>
      </c>
      <c r="AC402" t="s">
        <v>554</v>
      </c>
      <c r="AD402" t="s">
        <v>160</v>
      </c>
      <c r="AG402">
        <v>6</v>
      </c>
      <c r="AH402">
        <v>58663.043271223731</v>
      </c>
      <c r="AI402">
        <v>46463.542800000003</v>
      </c>
      <c r="AJ402">
        <v>1116</v>
      </c>
      <c r="AK402">
        <v>11083.500471223728</v>
      </c>
      <c r="AL402">
        <v>-1045.7405453070055</v>
      </c>
      <c r="AM402">
        <v>0</v>
      </c>
      <c r="AN402">
        <v>-1045.7405453070055</v>
      </c>
      <c r="AO402">
        <v>12129.241016530734</v>
      </c>
      <c r="AP402" t="s">
        <v>0</v>
      </c>
      <c r="AQ402" t="s">
        <v>143</v>
      </c>
      <c r="AR402" t="s">
        <v>188</v>
      </c>
      <c r="AS402" t="s">
        <v>192</v>
      </c>
      <c r="AT402" t="s">
        <v>189</v>
      </c>
      <c r="AU402" t="s">
        <v>198</v>
      </c>
      <c r="AV402" t="s">
        <v>257</v>
      </c>
      <c r="AW402">
        <v>251.12008941903818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57.652710645191021</v>
      </c>
      <c r="BD402">
        <v>0</v>
      </c>
      <c r="BE402">
        <v>0</v>
      </c>
      <c r="BF402">
        <v>12438.013816594963</v>
      </c>
      <c r="BG402">
        <v>58720.695981868921</v>
      </c>
    </row>
    <row r="403" spans="2:59">
      <c r="B403" t="s">
        <v>145</v>
      </c>
      <c r="C403" t="s">
        <v>206</v>
      </c>
      <c r="D403">
        <v>56</v>
      </c>
      <c r="E403">
        <v>56</v>
      </c>
      <c r="F403" t="s">
        <v>104</v>
      </c>
      <c r="G403" t="s">
        <v>354</v>
      </c>
      <c r="H403" t="s">
        <v>93</v>
      </c>
      <c r="I403" t="s">
        <v>94</v>
      </c>
      <c r="J403" t="s">
        <v>95</v>
      </c>
      <c r="K403" t="s">
        <v>92</v>
      </c>
      <c r="L403" t="s">
        <v>160</v>
      </c>
      <c r="M403" t="s">
        <v>160</v>
      </c>
      <c r="N403" t="s">
        <v>138</v>
      </c>
      <c r="O403" t="s">
        <v>76</v>
      </c>
      <c r="P403" t="s">
        <v>112</v>
      </c>
      <c r="R403" t="s">
        <v>0</v>
      </c>
      <c r="S403" t="s">
        <v>88</v>
      </c>
      <c r="T403" t="s">
        <v>90</v>
      </c>
      <c r="U403" t="s">
        <v>281</v>
      </c>
      <c r="V403" t="s">
        <v>355</v>
      </c>
      <c r="W403" t="s">
        <v>85</v>
      </c>
      <c r="X403" t="s">
        <v>136</v>
      </c>
      <c r="Y403" t="s">
        <v>533</v>
      </c>
      <c r="AA403" t="s">
        <v>252</v>
      </c>
      <c r="AB403" t="s">
        <v>372</v>
      </c>
      <c r="AC403" t="s">
        <v>373</v>
      </c>
      <c r="AD403" t="s">
        <v>160</v>
      </c>
      <c r="AG403">
        <v>-368</v>
      </c>
      <c r="AH403">
        <v>-3532432</v>
      </c>
      <c r="AI403">
        <v>-2704824.5823999997</v>
      </c>
      <c r="AJ403">
        <v>-68448</v>
      </c>
      <c r="AK403">
        <v>-759159.41760000028</v>
      </c>
      <c r="AL403">
        <v>-37702.420902771693</v>
      </c>
      <c r="AM403">
        <v>0</v>
      </c>
      <c r="AN403">
        <v>-37702.420902771693</v>
      </c>
      <c r="AO403">
        <v>-721456.99669722863</v>
      </c>
      <c r="AP403" t="s">
        <v>0</v>
      </c>
      <c r="AQ403" t="s">
        <v>143</v>
      </c>
      <c r="AR403" t="s">
        <v>188</v>
      </c>
      <c r="AS403" t="s">
        <v>192</v>
      </c>
      <c r="AT403" t="s">
        <v>189</v>
      </c>
      <c r="AU403" t="s">
        <v>198</v>
      </c>
      <c r="AV403" t="s">
        <v>257</v>
      </c>
      <c r="AW403">
        <v>-15121.353926447386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-3471.5941862789946</v>
      </c>
      <c r="BD403">
        <v>0</v>
      </c>
      <c r="BE403">
        <v>0</v>
      </c>
      <c r="BF403">
        <v>-740049.94480995496</v>
      </c>
      <c r="BG403">
        <v>-3535903.594186279</v>
      </c>
    </row>
    <row r="404" spans="2:59">
      <c r="B404" t="s">
        <v>145</v>
      </c>
      <c r="C404" t="s">
        <v>206</v>
      </c>
      <c r="D404">
        <v>56</v>
      </c>
      <c r="E404">
        <v>56</v>
      </c>
      <c r="F404" t="s">
        <v>104</v>
      </c>
      <c r="G404" t="s">
        <v>354</v>
      </c>
      <c r="H404" t="s">
        <v>93</v>
      </c>
      <c r="I404" t="s">
        <v>94</v>
      </c>
      <c r="J404" t="s">
        <v>95</v>
      </c>
      <c r="K404" t="s">
        <v>92</v>
      </c>
      <c r="L404" t="s">
        <v>160</v>
      </c>
      <c r="M404" t="s">
        <v>160</v>
      </c>
      <c r="N404" t="s">
        <v>138</v>
      </c>
      <c r="O404" t="s">
        <v>76</v>
      </c>
      <c r="P404" t="s">
        <v>112</v>
      </c>
      <c r="R404" t="s">
        <v>0</v>
      </c>
      <c r="S404" t="s">
        <v>88</v>
      </c>
      <c r="T404" t="s">
        <v>90</v>
      </c>
      <c r="U404" t="s">
        <v>281</v>
      </c>
      <c r="V404" t="s">
        <v>355</v>
      </c>
      <c r="W404" t="s">
        <v>85</v>
      </c>
      <c r="X404" t="s">
        <v>136</v>
      </c>
      <c r="Y404" t="s">
        <v>533</v>
      </c>
      <c r="AA404" t="s">
        <v>252</v>
      </c>
      <c r="AB404" t="s">
        <v>374</v>
      </c>
      <c r="AC404" t="s">
        <v>375</v>
      </c>
      <c r="AD404" t="s">
        <v>160</v>
      </c>
      <c r="AG404">
        <v>-37</v>
      </c>
      <c r="AH404">
        <v>-355163</v>
      </c>
      <c r="AI404">
        <v>-267748.99410000001</v>
      </c>
      <c r="AJ404">
        <v>-6882</v>
      </c>
      <c r="AK404">
        <v>-80532.005899999989</v>
      </c>
      <c r="AL404">
        <v>-4202.7509156174392</v>
      </c>
      <c r="AM404">
        <v>0</v>
      </c>
      <c r="AN404">
        <v>-4202.7509156174392</v>
      </c>
      <c r="AO404">
        <v>-76329.254984382555</v>
      </c>
      <c r="AP404" t="s">
        <v>0</v>
      </c>
      <c r="AQ404" t="s">
        <v>143</v>
      </c>
      <c r="AR404" t="s">
        <v>188</v>
      </c>
      <c r="AS404" t="s">
        <v>192</v>
      </c>
      <c r="AT404" t="s">
        <v>189</v>
      </c>
      <c r="AU404" t="s">
        <v>198</v>
      </c>
      <c r="AV404" t="s">
        <v>257</v>
      </c>
      <c r="AW404">
        <v>-1520.3535197786775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-349.04615459870325</v>
      </c>
      <c r="BD404">
        <v>0</v>
      </c>
      <c r="BE404">
        <v>0</v>
      </c>
      <c r="BF404">
        <v>-78198.654658759944</v>
      </c>
      <c r="BG404">
        <v>-355512.04615459871</v>
      </c>
    </row>
    <row r="405" spans="2:59">
      <c r="B405" t="s">
        <v>145</v>
      </c>
      <c r="C405" t="s">
        <v>206</v>
      </c>
      <c r="D405">
        <v>56</v>
      </c>
      <c r="E405">
        <v>56</v>
      </c>
      <c r="F405" t="s">
        <v>104</v>
      </c>
      <c r="G405" t="s">
        <v>354</v>
      </c>
      <c r="H405" t="s">
        <v>93</v>
      </c>
      <c r="I405" t="s">
        <v>94</v>
      </c>
      <c r="J405" t="s">
        <v>95</v>
      </c>
      <c r="K405" t="s">
        <v>92</v>
      </c>
      <c r="L405" t="s">
        <v>160</v>
      </c>
      <c r="M405" t="s">
        <v>160</v>
      </c>
      <c r="N405" t="s">
        <v>138</v>
      </c>
      <c r="O405" t="s">
        <v>76</v>
      </c>
      <c r="P405" t="s">
        <v>112</v>
      </c>
      <c r="R405" t="s">
        <v>0</v>
      </c>
      <c r="S405" t="s">
        <v>88</v>
      </c>
      <c r="T405" t="s">
        <v>90</v>
      </c>
      <c r="U405" t="s">
        <v>281</v>
      </c>
      <c r="V405" t="s">
        <v>355</v>
      </c>
      <c r="W405" t="s">
        <v>85</v>
      </c>
      <c r="X405" t="s">
        <v>136</v>
      </c>
      <c r="Y405" t="s">
        <v>533</v>
      </c>
      <c r="AA405" t="s">
        <v>252</v>
      </c>
      <c r="AB405" t="s">
        <v>376</v>
      </c>
      <c r="AC405" t="s">
        <v>377</v>
      </c>
      <c r="AD405" t="s">
        <v>160</v>
      </c>
      <c r="AG405">
        <v>-538</v>
      </c>
      <c r="AH405">
        <v>-5162882</v>
      </c>
      <c r="AI405">
        <v>-3898772.1054000007</v>
      </c>
      <c r="AJ405">
        <v>-100068</v>
      </c>
      <c r="AK405">
        <v>-1164041.8945999993</v>
      </c>
      <c r="AL405">
        <v>21218.209551525277</v>
      </c>
      <c r="AM405">
        <v>0</v>
      </c>
      <c r="AN405">
        <v>21218.209551525277</v>
      </c>
      <c r="AO405">
        <v>-1185260.1041515246</v>
      </c>
      <c r="AP405" t="s">
        <v>0</v>
      </c>
      <c r="AQ405" t="s">
        <v>143</v>
      </c>
      <c r="AR405" t="s">
        <v>188</v>
      </c>
      <c r="AS405" t="s">
        <v>192</v>
      </c>
      <c r="AT405" t="s">
        <v>189</v>
      </c>
      <c r="AU405" t="s">
        <v>198</v>
      </c>
      <c r="AV405" t="s">
        <v>257</v>
      </c>
      <c r="AW405">
        <v>-22100.85459606428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-5073.963528708965</v>
      </c>
      <c r="BD405">
        <v>0</v>
      </c>
      <c r="BE405">
        <v>0</v>
      </c>
      <c r="BF405">
        <v>-1212434.9222762978</v>
      </c>
      <c r="BG405">
        <v>-5167955.9635287086</v>
      </c>
    </row>
    <row r="406" spans="2:59">
      <c r="B406" t="s">
        <v>145</v>
      </c>
      <c r="C406" t="s">
        <v>206</v>
      </c>
      <c r="D406">
        <v>56</v>
      </c>
      <c r="E406">
        <v>56</v>
      </c>
      <c r="F406" t="s">
        <v>104</v>
      </c>
      <c r="G406" t="s">
        <v>354</v>
      </c>
      <c r="H406" t="s">
        <v>93</v>
      </c>
      <c r="I406" t="s">
        <v>94</v>
      </c>
      <c r="J406" t="s">
        <v>95</v>
      </c>
      <c r="K406" t="s">
        <v>92</v>
      </c>
      <c r="L406" t="s">
        <v>160</v>
      </c>
      <c r="M406" t="s">
        <v>160</v>
      </c>
      <c r="N406" t="s">
        <v>138</v>
      </c>
      <c r="O406" t="s">
        <v>76</v>
      </c>
      <c r="P406" t="s">
        <v>112</v>
      </c>
      <c r="R406" t="s">
        <v>0</v>
      </c>
      <c r="S406" t="s">
        <v>88</v>
      </c>
      <c r="T406" t="s">
        <v>90</v>
      </c>
      <c r="U406" t="s">
        <v>281</v>
      </c>
      <c r="V406" t="s">
        <v>355</v>
      </c>
      <c r="W406" t="s">
        <v>85</v>
      </c>
      <c r="X406" t="s">
        <v>136</v>
      </c>
      <c r="Y406" t="s">
        <v>533</v>
      </c>
      <c r="AA406" t="s">
        <v>252</v>
      </c>
      <c r="AB406" t="s">
        <v>378</v>
      </c>
      <c r="AC406" t="s">
        <v>379</v>
      </c>
      <c r="AD406" t="s">
        <v>160</v>
      </c>
      <c r="AG406">
        <v>-62</v>
      </c>
      <c r="AH406">
        <v>-594958</v>
      </c>
      <c r="AI406">
        <v>-449300.8746000001</v>
      </c>
      <c r="AJ406">
        <v>-11532</v>
      </c>
      <c r="AK406">
        <v>-134125.1253999999</v>
      </c>
      <c r="AL406">
        <v>916.31353734044137</v>
      </c>
      <c r="AM406">
        <v>0</v>
      </c>
      <c r="AN406">
        <v>916.31353734044137</v>
      </c>
      <c r="AO406">
        <v>-135041.43893734034</v>
      </c>
      <c r="AP406" t="s">
        <v>0</v>
      </c>
      <c r="AQ406" t="s">
        <v>143</v>
      </c>
      <c r="AR406" t="s">
        <v>188</v>
      </c>
      <c r="AS406" t="s">
        <v>192</v>
      </c>
      <c r="AT406" t="s">
        <v>189</v>
      </c>
      <c r="AU406" t="s">
        <v>198</v>
      </c>
      <c r="AV406" t="s">
        <v>257</v>
      </c>
      <c r="AW406">
        <v>-2546.8488818387118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-584.71125102484007</v>
      </c>
      <c r="BD406">
        <v>0</v>
      </c>
      <c r="BE406">
        <v>0</v>
      </c>
      <c r="BF406">
        <v>-138172.99907020386</v>
      </c>
      <c r="BG406">
        <v>-595542.71125102486</v>
      </c>
    </row>
    <row r="407" spans="2:59">
      <c r="B407" t="s">
        <v>145</v>
      </c>
      <c r="C407" t="s">
        <v>206</v>
      </c>
      <c r="D407">
        <v>56</v>
      </c>
      <c r="E407">
        <v>56</v>
      </c>
      <c r="F407" t="s">
        <v>104</v>
      </c>
      <c r="G407" t="s">
        <v>354</v>
      </c>
      <c r="H407" t="s">
        <v>93</v>
      </c>
      <c r="I407" t="s">
        <v>94</v>
      </c>
      <c r="J407" t="s">
        <v>95</v>
      </c>
      <c r="K407" t="s">
        <v>92</v>
      </c>
      <c r="L407" t="s">
        <v>160</v>
      </c>
      <c r="M407" t="s">
        <v>160</v>
      </c>
      <c r="N407" t="s">
        <v>138</v>
      </c>
      <c r="O407" t="s">
        <v>76</v>
      </c>
      <c r="P407" t="s">
        <v>112</v>
      </c>
      <c r="R407" t="s">
        <v>0</v>
      </c>
      <c r="S407" t="s">
        <v>88</v>
      </c>
      <c r="T407" t="s">
        <v>89</v>
      </c>
      <c r="U407" t="s">
        <v>281</v>
      </c>
      <c r="V407" t="s">
        <v>355</v>
      </c>
      <c r="W407" t="s">
        <v>85</v>
      </c>
      <c r="X407" t="s">
        <v>136</v>
      </c>
      <c r="Y407" t="s">
        <v>533</v>
      </c>
      <c r="AA407" t="s">
        <v>252</v>
      </c>
      <c r="AB407" t="s">
        <v>356</v>
      </c>
      <c r="AC407" t="s">
        <v>357</v>
      </c>
      <c r="AD407" t="s">
        <v>160</v>
      </c>
      <c r="AG407">
        <v>-366</v>
      </c>
      <c r="AH407">
        <v>-2419284</v>
      </c>
      <c r="AI407">
        <v>-1903382.3778000001</v>
      </c>
      <c r="AJ407">
        <v>-68076</v>
      </c>
      <c r="AK407">
        <v>-447825.62219999987</v>
      </c>
      <c r="AL407">
        <v>25490.235784151053</v>
      </c>
      <c r="AM407">
        <v>0</v>
      </c>
      <c r="AN407">
        <v>25490.235784151053</v>
      </c>
      <c r="AO407">
        <v>-473315.85798415093</v>
      </c>
      <c r="AP407" t="s">
        <v>0</v>
      </c>
      <c r="AQ407" t="s">
        <v>143</v>
      </c>
      <c r="AR407" t="s">
        <v>188</v>
      </c>
      <c r="AS407" t="s">
        <v>192</v>
      </c>
      <c r="AT407" t="s">
        <v>189</v>
      </c>
      <c r="AU407" t="s">
        <v>198</v>
      </c>
      <c r="AV407" t="s">
        <v>257</v>
      </c>
      <c r="AW407">
        <v>-10356.278510836539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-2377.6175364048881</v>
      </c>
      <c r="BD407">
        <v>0</v>
      </c>
      <c r="BE407">
        <v>0</v>
      </c>
      <c r="BF407">
        <v>-486049.75403139234</v>
      </c>
      <c r="BG407">
        <v>-2421661.6175364051</v>
      </c>
    </row>
    <row r="408" spans="2:59">
      <c r="B408" t="s">
        <v>145</v>
      </c>
      <c r="C408" t="s">
        <v>206</v>
      </c>
      <c r="D408">
        <v>56</v>
      </c>
      <c r="E408">
        <v>56</v>
      </c>
      <c r="F408" t="s">
        <v>104</v>
      </c>
      <c r="G408" t="s">
        <v>354</v>
      </c>
      <c r="H408" t="s">
        <v>93</v>
      </c>
      <c r="I408" t="s">
        <v>94</v>
      </c>
      <c r="J408" t="s">
        <v>95</v>
      </c>
      <c r="K408" t="s">
        <v>92</v>
      </c>
      <c r="L408" t="s">
        <v>160</v>
      </c>
      <c r="M408" t="s">
        <v>160</v>
      </c>
      <c r="N408" t="s">
        <v>138</v>
      </c>
      <c r="O408" t="s">
        <v>76</v>
      </c>
      <c r="P408" t="s">
        <v>112</v>
      </c>
      <c r="R408" t="s">
        <v>0</v>
      </c>
      <c r="S408" t="s">
        <v>88</v>
      </c>
      <c r="T408" t="s">
        <v>89</v>
      </c>
      <c r="U408" t="s">
        <v>281</v>
      </c>
      <c r="V408" t="s">
        <v>355</v>
      </c>
      <c r="W408" t="s">
        <v>85</v>
      </c>
      <c r="X408" t="s">
        <v>136</v>
      </c>
      <c r="Y408" t="s">
        <v>533</v>
      </c>
      <c r="AA408" t="s">
        <v>252</v>
      </c>
      <c r="AB408" t="s">
        <v>359</v>
      </c>
      <c r="AC408" t="s">
        <v>361</v>
      </c>
      <c r="AD408" t="s">
        <v>160</v>
      </c>
      <c r="AG408">
        <v>-533</v>
      </c>
      <c r="AH408">
        <v>-3521710</v>
      </c>
      <c r="AI408">
        <v>-2761315.1787</v>
      </c>
      <c r="AJ408">
        <v>-99138</v>
      </c>
      <c r="AK408">
        <v>-661256.82129999995</v>
      </c>
      <c r="AL408">
        <v>17450.739303538474</v>
      </c>
      <c r="AM408">
        <v>0</v>
      </c>
      <c r="AN408">
        <v>17450.739303538474</v>
      </c>
      <c r="AO408">
        <v>-678707.56060353841</v>
      </c>
      <c r="AP408" t="s">
        <v>0</v>
      </c>
      <c r="AQ408" t="s">
        <v>143</v>
      </c>
      <c r="AR408" t="s">
        <v>188</v>
      </c>
      <c r="AS408" t="s">
        <v>192</v>
      </c>
      <c r="AT408" t="s">
        <v>189</v>
      </c>
      <c r="AU408" t="s">
        <v>198</v>
      </c>
      <c r="AV408" t="s">
        <v>257</v>
      </c>
      <c r="AW408">
        <v>-15075.456041704138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-3461.0568474525758</v>
      </c>
      <c r="BD408">
        <v>0</v>
      </c>
      <c r="BE408">
        <v>0</v>
      </c>
      <c r="BF408">
        <v>-697244.07349269511</v>
      </c>
      <c r="BG408">
        <v>-3525171.0568474527</v>
      </c>
    </row>
    <row r="409" spans="2:59">
      <c r="B409" t="s">
        <v>145</v>
      </c>
      <c r="C409" t="s">
        <v>206</v>
      </c>
      <c r="D409">
        <v>56</v>
      </c>
      <c r="E409">
        <v>56</v>
      </c>
      <c r="F409" t="s">
        <v>104</v>
      </c>
      <c r="G409" t="s">
        <v>354</v>
      </c>
      <c r="H409" t="s">
        <v>93</v>
      </c>
      <c r="I409" t="s">
        <v>94</v>
      </c>
      <c r="J409" t="s">
        <v>95</v>
      </c>
      <c r="K409" t="s">
        <v>92</v>
      </c>
      <c r="L409" t="s">
        <v>160</v>
      </c>
      <c r="M409" t="s">
        <v>160</v>
      </c>
      <c r="N409" t="s">
        <v>138</v>
      </c>
      <c r="O409" t="s">
        <v>76</v>
      </c>
      <c r="P409" t="s">
        <v>112</v>
      </c>
      <c r="R409" t="s">
        <v>0</v>
      </c>
      <c r="S409" t="s">
        <v>88</v>
      </c>
      <c r="T409" t="s">
        <v>89</v>
      </c>
      <c r="U409" t="s">
        <v>281</v>
      </c>
      <c r="V409" t="s">
        <v>355</v>
      </c>
      <c r="W409" t="s">
        <v>85</v>
      </c>
      <c r="X409" t="s">
        <v>136</v>
      </c>
      <c r="Y409" t="s">
        <v>533</v>
      </c>
      <c r="AA409" t="s">
        <v>252</v>
      </c>
      <c r="AB409" t="s">
        <v>362</v>
      </c>
      <c r="AC409" t="s">
        <v>363</v>
      </c>
      <c r="AD409" t="s">
        <v>160</v>
      </c>
      <c r="AG409">
        <v>-46</v>
      </c>
      <c r="AH409">
        <v>-304124</v>
      </c>
      <c r="AI409">
        <v>-238312.37939999998</v>
      </c>
      <c r="AJ409">
        <v>-8556</v>
      </c>
      <c r="AK409">
        <v>-57255.620600000024</v>
      </c>
      <c r="AL409">
        <v>2533.4852469782973</v>
      </c>
      <c r="AM409">
        <v>0</v>
      </c>
      <c r="AN409">
        <v>2533.4852469782973</v>
      </c>
      <c r="AO409">
        <v>-59789.105846978324</v>
      </c>
      <c r="AP409" t="s">
        <v>0</v>
      </c>
      <c r="AQ409" t="s">
        <v>143</v>
      </c>
      <c r="AR409" t="s">
        <v>188</v>
      </c>
      <c r="AS409" t="s">
        <v>192</v>
      </c>
      <c r="AT409" t="s">
        <v>189</v>
      </c>
      <c r="AU409" t="s">
        <v>198</v>
      </c>
      <c r="AV409" t="s">
        <v>257</v>
      </c>
      <c r="AW409">
        <v>-1301.8698283581637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-298.88618105257592</v>
      </c>
      <c r="BD409">
        <v>0</v>
      </c>
      <c r="BE409">
        <v>0</v>
      </c>
      <c r="BF409">
        <v>-61389.861856389063</v>
      </c>
      <c r="BG409">
        <v>-304422.8861810526</v>
      </c>
    </row>
    <row r="410" spans="2:59">
      <c r="B410" t="s">
        <v>145</v>
      </c>
      <c r="C410" t="s">
        <v>206</v>
      </c>
      <c r="D410">
        <v>56</v>
      </c>
      <c r="E410">
        <v>56</v>
      </c>
      <c r="F410" t="s">
        <v>104</v>
      </c>
      <c r="G410" t="s">
        <v>354</v>
      </c>
      <c r="H410" t="s">
        <v>93</v>
      </c>
      <c r="I410" t="s">
        <v>94</v>
      </c>
      <c r="J410" t="s">
        <v>95</v>
      </c>
      <c r="K410" t="s">
        <v>92</v>
      </c>
      <c r="L410" t="s">
        <v>160</v>
      </c>
      <c r="M410" t="s">
        <v>160</v>
      </c>
      <c r="N410" t="s">
        <v>138</v>
      </c>
      <c r="O410" t="s">
        <v>76</v>
      </c>
      <c r="P410" t="s">
        <v>112</v>
      </c>
      <c r="R410" t="s">
        <v>0</v>
      </c>
      <c r="S410" t="s">
        <v>88</v>
      </c>
      <c r="T410" t="s">
        <v>89</v>
      </c>
      <c r="U410" t="s">
        <v>281</v>
      </c>
      <c r="V410" t="s">
        <v>355</v>
      </c>
      <c r="W410" t="s">
        <v>85</v>
      </c>
      <c r="X410" t="s">
        <v>136</v>
      </c>
      <c r="Y410" t="s">
        <v>533</v>
      </c>
      <c r="AA410" t="s">
        <v>252</v>
      </c>
      <c r="AB410" t="s">
        <v>362</v>
      </c>
      <c r="AC410" t="s">
        <v>364</v>
      </c>
      <c r="AD410" t="s">
        <v>160</v>
      </c>
      <c r="AG410">
        <v>-74</v>
      </c>
      <c r="AH410">
        <v>-489052</v>
      </c>
      <c r="AI410">
        <v>-383372.08860000002</v>
      </c>
      <c r="AJ410">
        <v>-13764</v>
      </c>
      <c r="AK410">
        <v>-91915.911399999983</v>
      </c>
      <c r="AL410">
        <v>7207.7364280621769</v>
      </c>
      <c r="AM410">
        <v>0</v>
      </c>
      <c r="AN410">
        <v>7207.7364280621769</v>
      </c>
      <c r="AO410">
        <v>-99123.647828062152</v>
      </c>
      <c r="AP410" t="s">
        <v>0</v>
      </c>
      <c r="AQ410" t="s">
        <v>143</v>
      </c>
      <c r="AR410" t="s">
        <v>188</v>
      </c>
      <c r="AS410" t="s">
        <v>192</v>
      </c>
      <c r="AT410" t="s">
        <v>189</v>
      </c>
      <c r="AU410" t="s">
        <v>198</v>
      </c>
      <c r="AV410" t="s">
        <v>257</v>
      </c>
      <c r="AW410">
        <v>-2093.4949010871114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-480.62923220832414</v>
      </c>
      <c r="BD410">
        <v>0</v>
      </c>
      <c r="BE410">
        <v>0</v>
      </c>
      <c r="BF410">
        <v>-101697.77196135758</v>
      </c>
      <c r="BG410">
        <v>-489532.6292322083</v>
      </c>
    </row>
    <row r="411" spans="2:59">
      <c r="B411" t="s">
        <v>145</v>
      </c>
      <c r="C411" t="s">
        <v>206</v>
      </c>
      <c r="D411">
        <v>56</v>
      </c>
      <c r="E411">
        <v>56</v>
      </c>
      <c r="F411" t="s">
        <v>104</v>
      </c>
      <c r="G411" t="s">
        <v>354</v>
      </c>
      <c r="H411" t="s">
        <v>93</v>
      </c>
      <c r="I411" t="s">
        <v>94</v>
      </c>
      <c r="J411" t="s">
        <v>95</v>
      </c>
      <c r="K411" t="s">
        <v>92</v>
      </c>
      <c r="L411" t="s">
        <v>160</v>
      </c>
      <c r="M411" t="s">
        <v>160</v>
      </c>
      <c r="N411" t="s">
        <v>138</v>
      </c>
      <c r="O411" t="s">
        <v>76</v>
      </c>
      <c r="P411" t="s">
        <v>112</v>
      </c>
      <c r="R411" t="s">
        <v>0</v>
      </c>
      <c r="S411" t="s">
        <v>88</v>
      </c>
      <c r="T411" t="s">
        <v>89</v>
      </c>
      <c r="U411" t="s">
        <v>281</v>
      </c>
      <c r="V411" t="s">
        <v>355</v>
      </c>
      <c r="W411" t="s">
        <v>85</v>
      </c>
      <c r="X411" t="s">
        <v>136</v>
      </c>
      <c r="Y411" t="s">
        <v>533</v>
      </c>
      <c r="AA411" t="s">
        <v>252</v>
      </c>
      <c r="AB411" t="s">
        <v>365</v>
      </c>
      <c r="AC411" t="s">
        <v>366</v>
      </c>
      <c r="AD411" t="s">
        <v>160</v>
      </c>
      <c r="AG411">
        <v>-354</v>
      </c>
      <c r="AH411">
        <v>-2340396</v>
      </c>
      <c r="AI411">
        <v>-1833969.1806000001</v>
      </c>
      <c r="AJ411">
        <v>-65844</v>
      </c>
      <c r="AK411">
        <v>-440582.81939999992</v>
      </c>
      <c r="AL411">
        <v>19802.323533026465</v>
      </c>
      <c r="AM411">
        <v>0</v>
      </c>
      <c r="AN411">
        <v>19802.323533026465</v>
      </c>
      <c r="AO411">
        <v>-460385.14293302636</v>
      </c>
      <c r="AP411" t="s">
        <v>0</v>
      </c>
      <c r="AQ411" t="s">
        <v>143</v>
      </c>
      <c r="AR411" t="s">
        <v>188</v>
      </c>
      <c r="AS411" t="s">
        <v>192</v>
      </c>
      <c r="AT411" t="s">
        <v>189</v>
      </c>
      <c r="AU411" t="s">
        <v>198</v>
      </c>
      <c r="AV411" t="s">
        <v>257</v>
      </c>
      <c r="AW411">
        <v>-10018.581035400472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-2300.088196231552</v>
      </c>
      <c r="BD411">
        <v>0</v>
      </c>
      <c r="BE411">
        <v>0</v>
      </c>
      <c r="BF411">
        <v>-472703.81216465839</v>
      </c>
      <c r="BG411">
        <v>-2342696.0881962315</v>
      </c>
    </row>
    <row r="412" spans="2:59">
      <c r="B412" t="s">
        <v>145</v>
      </c>
      <c r="C412" t="s">
        <v>206</v>
      </c>
      <c r="D412">
        <v>56</v>
      </c>
      <c r="E412">
        <v>56</v>
      </c>
      <c r="F412" t="s">
        <v>104</v>
      </c>
      <c r="G412" t="s">
        <v>354</v>
      </c>
      <c r="H412" t="s">
        <v>93</v>
      </c>
      <c r="I412" t="s">
        <v>94</v>
      </c>
      <c r="J412" t="s">
        <v>95</v>
      </c>
      <c r="K412" t="s">
        <v>92</v>
      </c>
      <c r="L412" t="s">
        <v>160</v>
      </c>
      <c r="M412" t="s">
        <v>160</v>
      </c>
      <c r="N412" t="s">
        <v>138</v>
      </c>
      <c r="O412" t="s">
        <v>76</v>
      </c>
      <c r="P412" t="s">
        <v>112</v>
      </c>
      <c r="R412" t="s">
        <v>0</v>
      </c>
      <c r="S412" t="s">
        <v>88</v>
      </c>
      <c r="T412" t="s">
        <v>89</v>
      </c>
      <c r="U412" t="s">
        <v>281</v>
      </c>
      <c r="V412" t="s">
        <v>355</v>
      </c>
      <c r="W412" t="s">
        <v>85</v>
      </c>
      <c r="X412" t="s">
        <v>136</v>
      </c>
      <c r="Y412" t="s">
        <v>533</v>
      </c>
      <c r="AA412" t="s">
        <v>252</v>
      </c>
      <c r="AB412" t="s">
        <v>342</v>
      </c>
      <c r="AC412" t="s">
        <v>367</v>
      </c>
      <c r="AD412" t="s">
        <v>160</v>
      </c>
      <c r="AG412">
        <v>-115</v>
      </c>
      <c r="AH412">
        <v>-760178</v>
      </c>
      <c r="AI412">
        <v>-594256.00250000006</v>
      </c>
      <c r="AJ412">
        <v>-21390</v>
      </c>
      <c r="AK412">
        <v>-144531.99749999994</v>
      </c>
      <c r="AL412">
        <v>7449.967399998317</v>
      </c>
      <c r="AM412">
        <v>0</v>
      </c>
      <c r="AN412">
        <v>7449.967399998317</v>
      </c>
      <c r="AO412">
        <v>-151981.96489999825</v>
      </c>
      <c r="AP412" t="s">
        <v>0</v>
      </c>
      <c r="AQ412" t="s">
        <v>143</v>
      </c>
      <c r="AR412" t="s">
        <v>188</v>
      </c>
      <c r="AS412" t="s">
        <v>192</v>
      </c>
      <c r="AT412" t="s">
        <v>189</v>
      </c>
      <c r="AU412" t="s">
        <v>198</v>
      </c>
      <c r="AV412" t="s">
        <v>257</v>
      </c>
      <c r="AW412">
        <v>-3254.1095157950449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-747.08572602025845</v>
      </c>
      <c r="BD412">
        <v>0</v>
      </c>
      <c r="BE412">
        <v>0</v>
      </c>
      <c r="BF412">
        <v>-155983.16014181354</v>
      </c>
      <c r="BG412">
        <v>-760925.08572602028</v>
      </c>
    </row>
    <row r="413" spans="2:59">
      <c r="B413" t="s">
        <v>145</v>
      </c>
      <c r="C413" t="s">
        <v>206</v>
      </c>
      <c r="D413">
        <v>56</v>
      </c>
      <c r="E413">
        <v>56</v>
      </c>
      <c r="F413" t="s">
        <v>104</v>
      </c>
      <c r="G413" t="s">
        <v>354</v>
      </c>
      <c r="H413" t="s">
        <v>93</v>
      </c>
      <c r="I413" t="s">
        <v>94</v>
      </c>
      <c r="J413" t="s">
        <v>95</v>
      </c>
      <c r="K413" t="s">
        <v>92</v>
      </c>
      <c r="L413" t="s">
        <v>160</v>
      </c>
      <c r="M413" t="s">
        <v>160</v>
      </c>
      <c r="N413" t="s">
        <v>138</v>
      </c>
      <c r="O413" t="s">
        <v>76</v>
      </c>
      <c r="P413" t="s">
        <v>112</v>
      </c>
      <c r="R413" t="s">
        <v>0</v>
      </c>
      <c r="S413" t="s">
        <v>88</v>
      </c>
      <c r="T413" t="s">
        <v>89</v>
      </c>
      <c r="U413" t="s">
        <v>281</v>
      </c>
      <c r="V413" t="s">
        <v>355</v>
      </c>
      <c r="W413" t="s">
        <v>85</v>
      </c>
      <c r="X413" t="s">
        <v>136</v>
      </c>
      <c r="Y413" t="s">
        <v>533</v>
      </c>
      <c r="AA413" t="s">
        <v>252</v>
      </c>
      <c r="AB413" t="s">
        <v>368</v>
      </c>
      <c r="AC413" t="s">
        <v>369</v>
      </c>
      <c r="AD413" t="s">
        <v>160</v>
      </c>
      <c r="AG413">
        <v>-323</v>
      </c>
      <c r="AH413">
        <v>-2135206</v>
      </c>
      <c r="AI413">
        <v>-1669084.2504999998</v>
      </c>
      <c r="AJ413">
        <v>-60078</v>
      </c>
      <c r="AK413">
        <v>-406043.74950000015</v>
      </c>
      <c r="AL413">
        <v>21234.543524550209</v>
      </c>
      <c r="AM413">
        <v>0</v>
      </c>
      <c r="AN413">
        <v>21234.543524550209</v>
      </c>
      <c r="AO413">
        <v>-427278.29302455037</v>
      </c>
      <c r="AP413" t="s">
        <v>0</v>
      </c>
      <c r="AQ413" t="s">
        <v>143</v>
      </c>
      <c r="AR413" t="s">
        <v>188</v>
      </c>
      <c r="AS413" t="s">
        <v>192</v>
      </c>
      <c r="AT413" t="s">
        <v>189</v>
      </c>
      <c r="AU413" t="s">
        <v>198</v>
      </c>
      <c r="AV413" t="s">
        <v>257</v>
      </c>
      <c r="AW413">
        <v>-9140.2200047655606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-2098.4321102594549</v>
      </c>
      <c r="BD413">
        <v>0</v>
      </c>
      <c r="BE413">
        <v>0</v>
      </c>
      <c r="BF413">
        <v>-438516.9451395754</v>
      </c>
      <c r="BG413">
        <v>-2137304.4321102593</v>
      </c>
    </row>
    <row r="414" spans="2:59">
      <c r="B414" t="s">
        <v>145</v>
      </c>
      <c r="C414" t="s">
        <v>206</v>
      </c>
      <c r="D414">
        <v>56</v>
      </c>
      <c r="E414">
        <v>56</v>
      </c>
      <c r="F414" t="s">
        <v>104</v>
      </c>
      <c r="G414" t="s">
        <v>354</v>
      </c>
      <c r="H414" t="s">
        <v>93</v>
      </c>
      <c r="I414" t="s">
        <v>94</v>
      </c>
      <c r="J414" t="s">
        <v>95</v>
      </c>
      <c r="K414" t="s">
        <v>92</v>
      </c>
      <c r="L414" t="s">
        <v>160</v>
      </c>
      <c r="M414" t="s">
        <v>160</v>
      </c>
      <c r="N414" t="s">
        <v>138</v>
      </c>
      <c r="O414" t="s">
        <v>76</v>
      </c>
      <c r="P414" t="s">
        <v>112</v>
      </c>
      <c r="R414" t="s">
        <v>0</v>
      </c>
      <c r="S414" t="s">
        <v>88</v>
      </c>
      <c r="T414" t="s">
        <v>89</v>
      </c>
      <c r="U414" t="s">
        <v>281</v>
      </c>
      <c r="V414" t="s">
        <v>355</v>
      </c>
      <c r="W414" t="s">
        <v>85</v>
      </c>
      <c r="X414" t="s">
        <v>136</v>
      </c>
      <c r="Y414" t="s">
        <v>533</v>
      </c>
      <c r="AA414" t="s">
        <v>252</v>
      </c>
      <c r="AB414" t="s">
        <v>370</v>
      </c>
      <c r="AC414" t="s">
        <v>371</v>
      </c>
      <c r="AD414" t="s">
        <v>160</v>
      </c>
      <c r="AG414">
        <v>-82</v>
      </c>
      <c r="AH414">
        <v>-542084</v>
      </c>
      <c r="AI414">
        <v>-423730.36699999997</v>
      </c>
      <c r="AJ414">
        <v>-15252</v>
      </c>
      <c r="AK414">
        <v>-103101.63300000003</v>
      </c>
      <c r="AL414">
        <v>6589.5892935900602</v>
      </c>
      <c r="AM414">
        <v>0</v>
      </c>
      <c r="AN414">
        <v>6589.5892935900602</v>
      </c>
      <c r="AO414">
        <v>-109691.22229359009</v>
      </c>
      <c r="AP414" t="s">
        <v>0</v>
      </c>
      <c r="AQ414" t="s">
        <v>143</v>
      </c>
      <c r="AR414" t="s">
        <v>188</v>
      </c>
      <c r="AS414" t="s">
        <v>192</v>
      </c>
      <c r="AT414" t="s">
        <v>189</v>
      </c>
      <c r="AU414" t="s">
        <v>198</v>
      </c>
      <c r="AV414" t="s">
        <v>257</v>
      </c>
      <c r="AW414">
        <v>-2320.5100683790388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-532.74788102781952</v>
      </c>
      <c r="BD414">
        <v>0</v>
      </c>
      <c r="BE414">
        <v>0</v>
      </c>
      <c r="BF414">
        <v>-112544.48024299696</v>
      </c>
      <c r="BG414">
        <v>-542616.74788102787</v>
      </c>
    </row>
    <row r="415" spans="2:59">
      <c r="B415" t="s">
        <v>145</v>
      </c>
      <c r="C415" t="s">
        <v>206</v>
      </c>
      <c r="D415">
        <v>56</v>
      </c>
      <c r="E415">
        <v>56</v>
      </c>
      <c r="F415" t="s">
        <v>104</v>
      </c>
      <c r="G415" t="s">
        <v>354</v>
      </c>
      <c r="H415" t="s">
        <v>93</v>
      </c>
      <c r="I415" t="s">
        <v>94</v>
      </c>
      <c r="J415" t="s">
        <v>95</v>
      </c>
      <c r="K415" t="s">
        <v>92</v>
      </c>
      <c r="L415" t="s">
        <v>160</v>
      </c>
      <c r="M415" t="s">
        <v>160</v>
      </c>
      <c r="N415" t="s">
        <v>138</v>
      </c>
      <c r="O415" t="s">
        <v>76</v>
      </c>
      <c r="P415" t="s">
        <v>112</v>
      </c>
      <c r="R415" t="s">
        <v>0</v>
      </c>
      <c r="S415" t="s">
        <v>88</v>
      </c>
      <c r="T415" t="s">
        <v>90</v>
      </c>
      <c r="U415" t="s">
        <v>281</v>
      </c>
      <c r="V415" t="s">
        <v>355</v>
      </c>
      <c r="W415" t="s">
        <v>85</v>
      </c>
      <c r="X415" t="s">
        <v>136</v>
      </c>
      <c r="Y415" t="s">
        <v>533</v>
      </c>
      <c r="AA415" t="s">
        <v>252</v>
      </c>
      <c r="AB415" t="s">
        <v>380</v>
      </c>
      <c r="AC415" t="s">
        <v>381</v>
      </c>
      <c r="AD415" t="s">
        <v>160</v>
      </c>
      <c r="AG415">
        <v>-50</v>
      </c>
      <c r="AH415">
        <v>-479750</v>
      </c>
      <c r="AI415">
        <v>-362339.41500000004</v>
      </c>
      <c r="AJ415">
        <v>-9300</v>
      </c>
      <c r="AK415">
        <v>-108110.58499999996</v>
      </c>
      <c r="AL415">
        <v>3349.2569899425362</v>
      </c>
      <c r="AM415">
        <v>0</v>
      </c>
      <c r="AN415">
        <v>3349.2569899425362</v>
      </c>
      <c r="AO415">
        <v>-111459.84198994251</v>
      </c>
      <c r="AP415" t="s">
        <v>0</v>
      </c>
      <c r="AQ415" t="s">
        <v>143</v>
      </c>
      <c r="AR415" t="s">
        <v>188</v>
      </c>
      <c r="AS415" t="s">
        <v>192</v>
      </c>
      <c r="AT415" t="s">
        <v>189</v>
      </c>
      <c r="AU415" t="s">
        <v>198</v>
      </c>
      <c r="AV415" t="s">
        <v>257</v>
      </c>
      <c r="AW415">
        <v>-2053.6756393932378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-471.48743722946335</v>
      </c>
      <c r="BD415">
        <v>0</v>
      </c>
      <c r="BE415">
        <v>0</v>
      </c>
      <c r="BF415">
        <v>-113985.00506656521</v>
      </c>
      <c r="BG415">
        <v>-480221.48743722949</v>
      </c>
    </row>
    <row r="416" spans="2:59">
      <c r="B416" t="s">
        <v>145</v>
      </c>
      <c r="C416" t="s">
        <v>206</v>
      </c>
      <c r="D416">
        <v>56</v>
      </c>
      <c r="E416">
        <v>56</v>
      </c>
      <c r="F416" t="s">
        <v>104</v>
      </c>
      <c r="G416" t="s">
        <v>354</v>
      </c>
      <c r="H416" t="s">
        <v>93</v>
      </c>
      <c r="I416" t="s">
        <v>94</v>
      </c>
      <c r="J416" t="s">
        <v>95</v>
      </c>
      <c r="K416" t="s">
        <v>92</v>
      </c>
      <c r="L416" t="s">
        <v>160</v>
      </c>
      <c r="M416" t="s">
        <v>160</v>
      </c>
      <c r="N416" t="s">
        <v>138</v>
      </c>
      <c r="O416" t="s">
        <v>76</v>
      </c>
      <c r="P416" t="s">
        <v>112</v>
      </c>
      <c r="R416" t="s">
        <v>0</v>
      </c>
      <c r="S416" t="s">
        <v>88</v>
      </c>
      <c r="T416" t="s">
        <v>90</v>
      </c>
      <c r="U416" t="s">
        <v>281</v>
      </c>
      <c r="V416" t="s">
        <v>355</v>
      </c>
      <c r="W416" t="s">
        <v>85</v>
      </c>
      <c r="X416" t="s">
        <v>136</v>
      </c>
      <c r="Y416" t="s">
        <v>382</v>
      </c>
      <c r="AA416" t="s">
        <v>252</v>
      </c>
      <c r="AB416" t="s">
        <v>372</v>
      </c>
      <c r="AC416" t="s">
        <v>383</v>
      </c>
      <c r="AD416" t="s">
        <v>160</v>
      </c>
      <c r="AG416">
        <v>-20</v>
      </c>
      <c r="AH416">
        <v>-193720</v>
      </c>
      <c r="AI416">
        <v>-148123.77799999999</v>
      </c>
      <c r="AJ416">
        <v>-3720</v>
      </c>
      <c r="AK416">
        <v>-41876.222000000009</v>
      </c>
      <c r="AL416">
        <v>-1889.5453638703993</v>
      </c>
      <c r="AM416">
        <v>0</v>
      </c>
      <c r="AN416">
        <v>-1889.5453638703993</v>
      </c>
      <c r="AO416">
        <v>-39986.67663612961</v>
      </c>
      <c r="AP416" t="s">
        <v>0</v>
      </c>
      <c r="AQ416" t="s">
        <v>143</v>
      </c>
      <c r="AR416" t="s">
        <v>188</v>
      </c>
      <c r="AS416" t="s">
        <v>192</v>
      </c>
      <c r="AT416" t="s">
        <v>189</v>
      </c>
      <c r="AU416" t="s">
        <v>198</v>
      </c>
      <c r="AV416" t="s">
        <v>257</v>
      </c>
      <c r="AW416">
        <v>-829.26116698959459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-190.38362968231712</v>
      </c>
      <c r="BD416">
        <v>0</v>
      </c>
      <c r="BE416">
        <v>0</v>
      </c>
      <c r="BF416">
        <v>-41006.321432801516</v>
      </c>
      <c r="BG416">
        <v>-193910.38362968233</v>
      </c>
    </row>
    <row r="417" spans="2:59">
      <c r="B417" t="s">
        <v>145</v>
      </c>
      <c r="C417" t="s">
        <v>206</v>
      </c>
      <c r="D417">
        <v>56</v>
      </c>
      <c r="E417">
        <v>56</v>
      </c>
      <c r="F417" t="s">
        <v>104</v>
      </c>
      <c r="G417" t="s">
        <v>354</v>
      </c>
      <c r="H417" t="s">
        <v>93</v>
      </c>
      <c r="I417" t="s">
        <v>94</v>
      </c>
      <c r="J417" t="s">
        <v>95</v>
      </c>
      <c r="K417" t="s">
        <v>92</v>
      </c>
      <c r="L417" t="s">
        <v>160</v>
      </c>
      <c r="M417" t="s">
        <v>160</v>
      </c>
      <c r="N417" t="s">
        <v>138</v>
      </c>
      <c r="O417" t="s">
        <v>76</v>
      </c>
      <c r="P417" t="s">
        <v>112</v>
      </c>
      <c r="R417" t="s">
        <v>0</v>
      </c>
      <c r="S417" t="s">
        <v>88</v>
      </c>
      <c r="T417" t="s">
        <v>90</v>
      </c>
      <c r="U417" t="s">
        <v>281</v>
      </c>
      <c r="V417" t="s">
        <v>355</v>
      </c>
      <c r="W417" t="s">
        <v>85</v>
      </c>
      <c r="X417" t="s">
        <v>136</v>
      </c>
      <c r="Y417" t="s">
        <v>382</v>
      </c>
      <c r="AA417" t="s">
        <v>252</v>
      </c>
      <c r="AB417" t="s">
        <v>376</v>
      </c>
      <c r="AC417" t="s">
        <v>390</v>
      </c>
      <c r="AD417" t="s">
        <v>160</v>
      </c>
      <c r="AG417">
        <v>-24</v>
      </c>
      <c r="AH417">
        <v>-232317</v>
      </c>
      <c r="AI417">
        <v>-175215.08639999997</v>
      </c>
      <c r="AJ417">
        <v>-4464</v>
      </c>
      <c r="AK417">
        <v>-52637.913600000029</v>
      </c>
      <c r="AL417">
        <v>-2048.0066554478271</v>
      </c>
      <c r="AM417">
        <v>0</v>
      </c>
      <c r="AN417">
        <v>-2048.0066554478271</v>
      </c>
      <c r="AO417">
        <v>-50589.906944552204</v>
      </c>
      <c r="AP417" t="s">
        <v>0</v>
      </c>
      <c r="AQ417" t="s">
        <v>143</v>
      </c>
      <c r="AR417" t="s">
        <v>188</v>
      </c>
      <c r="AS417" t="s">
        <v>192</v>
      </c>
      <c r="AT417" t="s">
        <v>189</v>
      </c>
      <c r="AU417" t="s">
        <v>198</v>
      </c>
      <c r="AV417" t="s">
        <v>257</v>
      </c>
      <c r="AW417">
        <v>-994.48413448028941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-228.31588734723758</v>
      </c>
      <c r="BD417">
        <v>0</v>
      </c>
      <c r="BE417">
        <v>0</v>
      </c>
      <c r="BF417">
        <v>-51812.70696637973</v>
      </c>
      <c r="BG417">
        <v>-232545.31588734724</v>
      </c>
    </row>
    <row r="418" spans="2:59">
      <c r="B418" t="s">
        <v>145</v>
      </c>
      <c r="C418" t="s">
        <v>206</v>
      </c>
      <c r="D418">
        <v>56</v>
      </c>
      <c r="E418">
        <v>56</v>
      </c>
      <c r="F418" t="s">
        <v>104</v>
      </c>
      <c r="G418" t="s">
        <v>354</v>
      </c>
      <c r="H418" t="s">
        <v>93</v>
      </c>
      <c r="I418" t="s">
        <v>94</v>
      </c>
      <c r="J418" t="s">
        <v>95</v>
      </c>
      <c r="K418" t="s">
        <v>92</v>
      </c>
      <c r="L418" t="s">
        <v>160</v>
      </c>
      <c r="M418" t="s">
        <v>160</v>
      </c>
      <c r="N418" t="s">
        <v>138</v>
      </c>
      <c r="O418" t="s">
        <v>76</v>
      </c>
      <c r="P418" t="s">
        <v>112</v>
      </c>
      <c r="R418" t="s">
        <v>0</v>
      </c>
      <c r="S418" t="s">
        <v>88</v>
      </c>
      <c r="T418" t="s">
        <v>89</v>
      </c>
      <c r="U418" t="s">
        <v>281</v>
      </c>
      <c r="V418" t="s">
        <v>355</v>
      </c>
      <c r="W418" t="s">
        <v>85</v>
      </c>
      <c r="X418" t="s">
        <v>136</v>
      </c>
      <c r="Y418" t="s">
        <v>533</v>
      </c>
      <c r="AA418" t="s">
        <v>252</v>
      </c>
      <c r="AB418" t="s">
        <v>297</v>
      </c>
      <c r="AC418" t="s">
        <v>358</v>
      </c>
      <c r="AD418" t="s">
        <v>160</v>
      </c>
      <c r="AG418">
        <v>-28</v>
      </c>
      <c r="AH418">
        <v>-185048</v>
      </c>
      <c r="AI418">
        <v>-145134.2592</v>
      </c>
      <c r="AJ418">
        <v>-5208</v>
      </c>
      <c r="AK418">
        <v>-34705.7408</v>
      </c>
      <c r="AL418">
        <v>3567.0414976674269</v>
      </c>
      <c r="AM418">
        <v>0</v>
      </c>
      <c r="AN418">
        <v>3567.0414976674269</v>
      </c>
      <c r="AO418">
        <v>-38272.782297667429</v>
      </c>
      <c r="AP418" t="s">
        <v>0</v>
      </c>
      <c r="AQ418" t="s">
        <v>143</v>
      </c>
      <c r="AR418" t="s">
        <v>188</v>
      </c>
      <c r="AS418" t="s">
        <v>192</v>
      </c>
      <c r="AT418" t="s">
        <v>189</v>
      </c>
      <c r="AU418" t="s">
        <v>198</v>
      </c>
      <c r="AV418" t="s">
        <v>257</v>
      </c>
      <c r="AW418">
        <v>-792.13875918382462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-181.8609844386404</v>
      </c>
      <c r="BD418">
        <v>0</v>
      </c>
      <c r="BE418">
        <v>0</v>
      </c>
      <c r="BF418">
        <v>-39246.782041289887</v>
      </c>
      <c r="BG418">
        <v>-185229.86098443865</v>
      </c>
    </row>
    <row r="419" spans="2:59">
      <c r="B419" t="s">
        <v>145</v>
      </c>
      <c r="C419" t="s">
        <v>206</v>
      </c>
      <c r="D419">
        <v>56</v>
      </c>
      <c r="E419">
        <v>56</v>
      </c>
      <c r="F419" t="s">
        <v>104</v>
      </c>
      <c r="G419" t="s">
        <v>354</v>
      </c>
      <c r="H419" t="s">
        <v>93</v>
      </c>
      <c r="I419" t="s">
        <v>94</v>
      </c>
      <c r="J419" t="s">
        <v>95</v>
      </c>
      <c r="K419" t="s">
        <v>92</v>
      </c>
      <c r="L419" t="s">
        <v>160</v>
      </c>
      <c r="M419" t="s">
        <v>160</v>
      </c>
      <c r="N419" t="s">
        <v>138</v>
      </c>
      <c r="O419" t="s">
        <v>76</v>
      </c>
      <c r="P419" t="s">
        <v>112</v>
      </c>
      <c r="R419" t="s">
        <v>0</v>
      </c>
      <c r="S419" t="s">
        <v>88</v>
      </c>
      <c r="T419" t="s">
        <v>90</v>
      </c>
      <c r="U419" t="s">
        <v>281</v>
      </c>
      <c r="V419" t="s">
        <v>355</v>
      </c>
      <c r="W419" t="s">
        <v>85</v>
      </c>
      <c r="X419" t="s">
        <v>136</v>
      </c>
      <c r="Y419" t="s">
        <v>533</v>
      </c>
      <c r="AA419" t="s">
        <v>252</v>
      </c>
      <c r="AB419" t="s">
        <v>384</v>
      </c>
      <c r="AC419" t="s">
        <v>385</v>
      </c>
      <c r="AD419" t="s">
        <v>160</v>
      </c>
      <c r="AG419">
        <v>-536</v>
      </c>
      <c r="AH419">
        <v>-5281938</v>
      </c>
      <c r="AI419">
        <v>-4035768.9591999995</v>
      </c>
      <c r="AJ419">
        <v>-99696</v>
      </c>
      <c r="AK419">
        <v>-1146473.0408000005</v>
      </c>
      <c r="AL419">
        <v>101499.88582139125</v>
      </c>
      <c r="AM419">
        <v>0</v>
      </c>
      <c r="AN419">
        <v>101499.88582139125</v>
      </c>
      <c r="AO419">
        <v>-1247972.9266213919</v>
      </c>
      <c r="AP419" t="s">
        <v>0</v>
      </c>
      <c r="AQ419" t="s">
        <v>143</v>
      </c>
      <c r="AR419" t="s">
        <v>188</v>
      </c>
      <c r="AS419" t="s">
        <v>192</v>
      </c>
      <c r="AT419" t="s">
        <v>189</v>
      </c>
      <c r="AU419" t="s">
        <v>198</v>
      </c>
      <c r="AV419" t="s">
        <v>257</v>
      </c>
      <c r="AW419">
        <v>-22610.500050829472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-5190.9690697757524</v>
      </c>
      <c r="BD419">
        <v>0</v>
      </c>
      <c r="BE419">
        <v>0</v>
      </c>
      <c r="BF419">
        <v>-1275774.3957419971</v>
      </c>
      <c r="BG419">
        <v>-5287128.9690697761</v>
      </c>
    </row>
    <row r="420" spans="2:59">
      <c r="B420" t="s">
        <v>145</v>
      </c>
      <c r="C420" t="s">
        <v>206</v>
      </c>
      <c r="D420">
        <v>56</v>
      </c>
      <c r="E420">
        <v>56</v>
      </c>
      <c r="F420" t="s">
        <v>104</v>
      </c>
      <c r="G420" t="s">
        <v>354</v>
      </c>
      <c r="H420" t="s">
        <v>93</v>
      </c>
      <c r="I420" t="s">
        <v>94</v>
      </c>
      <c r="J420" t="s">
        <v>95</v>
      </c>
      <c r="K420" t="s">
        <v>92</v>
      </c>
      <c r="L420" t="s">
        <v>160</v>
      </c>
      <c r="M420" t="s">
        <v>160</v>
      </c>
      <c r="N420" t="s">
        <v>138</v>
      </c>
      <c r="O420" t="s">
        <v>76</v>
      </c>
      <c r="P420" t="s">
        <v>112</v>
      </c>
      <c r="R420" t="s">
        <v>0</v>
      </c>
      <c r="S420" t="s">
        <v>88</v>
      </c>
      <c r="T420" t="s">
        <v>90</v>
      </c>
      <c r="U420" t="s">
        <v>281</v>
      </c>
      <c r="V420" t="s">
        <v>355</v>
      </c>
      <c r="W420" t="s">
        <v>85</v>
      </c>
      <c r="X420" t="s">
        <v>136</v>
      </c>
      <c r="Y420" t="s">
        <v>533</v>
      </c>
      <c r="AA420" t="s">
        <v>252</v>
      </c>
      <c r="AB420" t="s">
        <v>386</v>
      </c>
      <c r="AC420" t="s">
        <v>387</v>
      </c>
      <c r="AD420" t="s">
        <v>160</v>
      </c>
      <c r="AG420">
        <v>-144</v>
      </c>
      <c r="AH420">
        <v>-1407496</v>
      </c>
      <c r="AI420">
        <v>-1072219.9103999999</v>
      </c>
      <c r="AJ420">
        <v>-26784</v>
      </c>
      <c r="AK420">
        <v>-308492.08960000006</v>
      </c>
      <c r="AL420">
        <v>26803.728372000449</v>
      </c>
      <c r="AM420">
        <v>0</v>
      </c>
      <c r="AN420">
        <v>26803.728372000449</v>
      </c>
      <c r="AO420">
        <v>-335295.81797200051</v>
      </c>
      <c r="AP420" t="s">
        <v>0</v>
      </c>
      <c r="AQ420" t="s">
        <v>143</v>
      </c>
      <c r="AR420" t="s">
        <v>188</v>
      </c>
      <c r="AS420" t="s">
        <v>192</v>
      </c>
      <c r="AT420" t="s">
        <v>189</v>
      </c>
      <c r="AU420" t="s">
        <v>198</v>
      </c>
      <c r="AV420" t="s">
        <v>257</v>
      </c>
      <c r="AW420">
        <v>-6025.0969207783728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-1383.2551994803976</v>
      </c>
      <c r="BD420">
        <v>0</v>
      </c>
      <c r="BE420">
        <v>0</v>
      </c>
      <c r="BF420">
        <v>-342704.1700922593</v>
      </c>
      <c r="BG420">
        <v>-1408879.2551994803</v>
      </c>
    </row>
    <row r="421" spans="2:59">
      <c r="B421" t="s">
        <v>145</v>
      </c>
      <c r="C421" t="s">
        <v>206</v>
      </c>
      <c r="D421">
        <v>56</v>
      </c>
      <c r="E421">
        <v>56</v>
      </c>
      <c r="F421" t="s">
        <v>104</v>
      </c>
      <c r="G421" t="s">
        <v>354</v>
      </c>
      <c r="H421" t="s">
        <v>93</v>
      </c>
      <c r="I421" t="s">
        <v>94</v>
      </c>
      <c r="J421" t="s">
        <v>95</v>
      </c>
      <c r="K421" t="s">
        <v>92</v>
      </c>
      <c r="L421" t="s">
        <v>160</v>
      </c>
      <c r="M421" t="s">
        <v>160</v>
      </c>
      <c r="N421" t="s">
        <v>138</v>
      </c>
      <c r="O421" t="s">
        <v>76</v>
      </c>
      <c r="P421" t="s">
        <v>112</v>
      </c>
      <c r="R421" t="s">
        <v>0</v>
      </c>
      <c r="S421" t="s">
        <v>88</v>
      </c>
      <c r="T421" t="s">
        <v>90</v>
      </c>
      <c r="U421" t="s">
        <v>281</v>
      </c>
      <c r="V421" t="s">
        <v>355</v>
      </c>
      <c r="W421" t="s">
        <v>85</v>
      </c>
      <c r="X421" t="s">
        <v>136</v>
      </c>
      <c r="Y421" t="s">
        <v>533</v>
      </c>
      <c r="AA421" t="s">
        <v>252</v>
      </c>
      <c r="AB421" t="s">
        <v>388</v>
      </c>
      <c r="AC421" t="s">
        <v>389</v>
      </c>
      <c r="AD421" t="s">
        <v>160</v>
      </c>
      <c r="AG421">
        <v>-345</v>
      </c>
      <c r="AH421">
        <v>-3370760</v>
      </c>
      <c r="AI421">
        <v>-2532272.4690000005</v>
      </c>
      <c r="AJ421">
        <v>-64170</v>
      </c>
      <c r="AK421">
        <v>-774317.53099999949</v>
      </c>
      <c r="AL421">
        <v>63471.056258096614</v>
      </c>
      <c r="AM421">
        <v>0</v>
      </c>
      <c r="AN421">
        <v>63471.056258096614</v>
      </c>
      <c r="AO421">
        <v>-837788.58725809609</v>
      </c>
      <c r="AP421" t="s">
        <v>0</v>
      </c>
      <c r="AQ421" t="s">
        <v>143</v>
      </c>
      <c r="AR421" t="s">
        <v>188</v>
      </c>
      <c r="AS421" t="s">
        <v>192</v>
      </c>
      <c r="AT421" t="s">
        <v>189</v>
      </c>
      <c r="AU421" t="s">
        <v>198</v>
      </c>
      <c r="AV421" t="s">
        <v>257</v>
      </c>
      <c r="AW421">
        <v>-14429.281288673579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-3312.7066053477556</v>
      </c>
      <c r="BD421">
        <v>0</v>
      </c>
      <c r="BE421">
        <v>0</v>
      </c>
      <c r="BF421">
        <v>-855530.57515211753</v>
      </c>
      <c r="BG421">
        <v>-3374072.7066053478</v>
      </c>
    </row>
    <row r="422" spans="2:59">
      <c r="B422" t="s">
        <v>145</v>
      </c>
      <c r="C422" t="s">
        <v>206</v>
      </c>
      <c r="D422">
        <v>56</v>
      </c>
      <c r="E422">
        <v>56</v>
      </c>
      <c r="F422" t="s">
        <v>104</v>
      </c>
      <c r="G422" t="s">
        <v>354</v>
      </c>
      <c r="H422" t="s">
        <v>93</v>
      </c>
      <c r="I422" t="s">
        <v>94</v>
      </c>
      <c r="J422" t="s">
        <v>95</v>
      </c>
      <c r="K422" t="s">
        <v>92</v>
      </c>
      <c r="L422" t="s">
        <v>160</v>
      </c>
      <c r="M422" t="s">
        <v>160</v>
      </c>
      <c r="N422" t="s">
        <v>138</v>
      </c>
      <c r="O422" t="s">
        <v>76</v>
      </c>
      <c r="P422" t="s">
        <v>112</v>
      </c>
      <c r="R422" t="s">
        <v>0</v>
      </c>
      <c r="S422" t="s">
        <v>88</v>
      </c>
      <c r="T422" t="s">
        <v>89</v>
      </c>
      <c r="U422" t="s">
        <v>281</v>
      </c>
      <c r="V422" t="s">
        <v>355</v>
      </c>
      <c r="W422" t="s">
        <v>85</v>
      </c>
      <c r="X422" t="s">
        <v>136</v>
      </c>
      <c r="Y422" t="s">
        <v>533</v>
      </c>
      <c r="AA422" t="s">
        <v>252</v>
      </c>
      <c r="AB422" t="s">
        <v>359</v>
      </c>
      <c r="AC422" t="s">
        <v>360</v>
      </c>
      <c r="AD422" t="s">
        <v>160</v>
      </c>
      <c r="AG422">
        <v>-13</v>
      </c>
      <c r="AH422">
        <v>-85946</v>
      </c>
      <c r="AI422">
        <v>-67383.763200000001</v>
      </c>
      <c r="AJ422">
        <v>-2418</v>
      </c>
      <c r="AK422">
        <v>-16144.236799999999</v>
      </c>
      <c r="AL422">
        <v>1792.6697654191289</v>
      </c>
      <c r="AM422">
        <v>0</v>
      </c>
      <c r="AN422">
        <v>1792.6697654191289</v>
      </c>
      <c r="AO422">
        <v>-17936.906565419129</v>
      </c>
      <c r="AP422" t="s">
        <v>0</v>
      </c>
      <c r="AQ422" t="s">
        <v>143</v>
      </c>
      <c r="AR422" t="s">
        <v>188</v>
      </c>
      <c r="AS422" t="s">
        <v>192</v>
      </c>
      <c r="AT422" t="s">
        <v>189</v>
      </c>
      <c r="AU422" t="s">
        <v>198</v>
      </c>
      <c r="AV422" t="s">
        <v>257</v>
      </c>
      <c r="AW422">
        <v>-367.91080042374404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-84.465782762112468</v>
      </c>
      <c r="BD422">
        <v>0</v>
      </c>
      <c r="BE422">
        <v>0</v>
      </c>
      <c r="BF422">
        <v>-18389.283148604984</v>
      </c>
      <c r="BG422">
        <v>-86030.465782762112</v>
      </c>
    </row>
    <row r="423" spans="2:59">
      <c r="B423" t="s">
        <v>145</v>
      </c>
      <c r="C423" t="s">
        <v>206</v>
      </c>
      <c r="D423">
        <v>59</v>
      </c>
      <c r="E423">
        <v>59</v>
      </c>
      <c r="F423" t="s">
        <v>119</v>
      </c>
      <c r="G423" t="s">
        <v>478</v>
      </c>
      <c r="H423" t="s">
        <v>93</v>
      </c>
      <c r="I423" t="s">
        <v>94</v>
      </c>
      <c r="J423" t="s">
        <v>95</v>
      </c>
      <c r="K423" t="s">
        <v>92</v>
      </c>
      <c r="L423" t="s">
        <v>160</v>
      </c>
      <c r="M423" t="s">
        <v>160</v>
      </c>
      <c r="N423" t="s">
        <v>79</v>
      </c>
      <c r="O423" t="s">
        <v>77</v>
      </c>
      <c r="P423" t="s">
        <v>207</v>
      </c>
      <c r="R423" t="s">
        <v>0</v>
      </c>
      <c r="S423" t="s">
        <v>121</v>
      </c>
      <c r="T423" t="s">
        <v>30</v>
      </c>
      <c r="U423" t="s">
        <v>465</v>
      </c>
      <c r="V423" t="s">
        <v>282</v>
      </c>
      <c r="W423" t="s">
        <v>165</v>
      </c>
      <c r="X423" t="s">
        <v>135</v>
      </c>
      <c r="Y423" t="s">
        <v>283</v>
      </c>
      <c r="AA423" t="s">
        <v>252</v>
      </c>
      <c r="AB423" t="s">
        <v>417</v>
      </c>
      <c r="AC423" t="s">
        <v>29</v>
      </c>
      <c r="AD423" t="s">
        <v>160</v>
      </c>
      <c r="AG423">
        <v>1</v>
      </c>
      <c r="AH423">
        <v>12583</v>
      </c>
      <c r="AI423">
        <v>9105.4732228013563</v>
      </c>
      <c r="AJ423">
        <v>228</v>
      </c>
      <c r="AK423">
        <v>3249.5267771986437</v>
      </c>
      <c r="AL423">
        <v>101.62477762030655</v>
      </c>
      <c r="AM423">
        <v>110.96602268527595</v>
      </c>
      <c r="AN423">
        <v>212.59080030558249</v>
      </c>
      <c r="AO423">
        <v>3036.9359768930613</v>
      </c>
      <c r="AP423" t="s">
        <v>0</v>
      </c>
      <c r="AQ423" t="s">
        <v>143</v>
      </c>
      <c r="AR423" t="s">
        <v>188</v>
      </c>
      <c r="AS423" t="s">
        <v>192</v>
      </c>
      <c r="AT423" t="s">
        <v>189</v>
      </c>
      <c r="AU423" t="s">
        <v>199</v>
      </c>
      <c r="AV423" t="s">
        <v>204</v>
      </c>
      <c r="AW423">
        <v>53.864305514299339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72.12618660631675</v>
      </c>
      <c r="BD423">
        <v>0</v>
      </c>
      <c r="BE423">
        <v>0</v>
      </c>
      <c r="BF423">
        <v>3162.9264690136774</v>
      </c>
      <c r="BG423">
        <v>12655.126186606316</v>
      </c>
    </row>
    <row r="424" spans="2:59">
      <c r="B424" t="s">
        <v>145</v>
      </c>
      <c r="C424" t="s">
        <v>206</v>
      </c>
      <c r="D424">
        <v>59</v>
      </c>
      <c r="E424">
        <v>59</v>
      </c>
      <c r="F424" t="s">
        <v>119</v>
      </c>
      <c r="G424" t="s">
        <v>478</v>
      </c>
      <c r="H424" t="s">
        <v>93</v>
      </c>
      <c r="I424" t="s">
        <v>94</v>
      </c>
      <c r="J424" t="s">
        <v>95</v>
      </c>
      <c r="K424" t="s">
        <v>92</v>
      </c>
      <c r="L424" t="s">
        <v>160</v>
      </c>
      <c r="M424" t="s">
        <v>160</v>
      </c>
      <c r="N424" t="s">
        <v>79</v>
      </c>
      <c r="O424" t="s">
        <v>77</v>
      </c>
      <c r="P424" t="s">
        <v>207</v>
      </c>
      <c r="R424" t="s">
        <v>0</v>
      </c>
      <c r="S424" t="s">
        <v>121</v>
      </c>
      <c r="T424" t="s">
        <v>30</v>
      </c>
      <c r="U424" t="s">
        <v>465</v>
      </c>
      <c r="V424" t="s">
        <v>282</v>
      </c>
      <c r="W424" t="s">
        <v>165</v>
      </c>
      <c r="X424" t="s">
        <v>135</v>
      </c>
      <c r="Y424" t="s">
        <v>283</v>
      </c>
      <c r="AA424" t="s">
        <v>252</v>
      </c>
      <c r="AB424" t="s">
        <v>417</v>
      </c>
      <c r="AC424" t="s">
        <v>29</v>
      </c>
      <c r="AD424" t="s">
        <v>160</v>
      </c>
      <c r="AG424">
        <v>-1</v>
      </c>
      <c r="AH424">
        <v>-12583</v>
      </c>
      <c r="AI424">
        <v>-9105.4732228013563</v>
      </c>
      <c r="AJ424">
        <v>-228</v>
      </c>
      <c r="AK424">
        <v>-3249.5267771986437</v>
      </c>
      <c r="AL424">
        <v>-101.62477762030655</v>
      </c>
      <c r="AM424">
        <v>-110.96602268527595</v>
      </c>
      <c r="AN424">
        <v>-212.59080030558249</v>
      </c>
      <c r="AO424">
        <v>-3036.9359768930613</v>
      </c>
      <c r="AP424" t="s">
        <v>0</v>
      </c>
      <c r="AQ424" t="s">
        <v>143</v>
      </c>
      <c r="AR424" t="s">
        <v>188</v>
      </c>
      <c r="AS424" t="s">
        <v>192</v>
      </c>
      <c r="AT424" t="s">
        <v>189</v>
      </c>
      <c r="AU424" t="s">
        <v>199</v>
      </c>
      <c r="AV424" t="s">
        <v>204</v>
      </c>
      <c r="AW424">
        <v>-53.864305514299339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-72.12618660631675</v>
      </c>
      <c r="BD424">
        <v>0</v>
      </c>
      <c r="BE424">
        <v>0</v>
      </c>
      <c r="BF424">
        <v>-3162.9264690136774</v>
      </c>
      <c r="BG424">
        <v>-12655.126186606316</v>
      </c>
    </row>
    <row r="425" spans="2:59">
      <c r="B425" t="s">
        <v>145</v>
      </c>
      <c r="C425" t="s">
        <v>206</v>
      </c>
      <c r="D425">
        <v>59</v>
      </c>
      <c r="E425">
        <v>59</v>
      </c>
      <c r="F425" t="s">
        <v>119</v>
      </c>
      <c r="G425" t="s">
        <v>478</v>
      </c>
      <c r="H425" t="s">
        <v>93</v>
      </c>
      <c r="I425" t="s">
        <v>94</v>
      </c>
      <c r="J425" t="s">
        <v>95</v>
      </c>
      <c r="K425" t="s">
        <v>92</v>
      </c>
      <c r="L425" t="s">
        <v>160</v>
      </c>
      <c r="M425" t="s">
        <v>160</v>
      </c>
      <c r="N425" t="s">
        <v>79</v>
      </c>
      <c r="O425" t="s">
        <v>77</v>
      </c>
      <c r="P425" t="s">
        <v>207</v>
      </c>
      <c r="R425" t="s">
        <v>0</v>
      </c>
      <c r="S425" t="s">
        <v>121</v>
      </c>
      <c r="T425" t="s">
        <v>81</v>
      </c>
      <c r="U425" t="s">
        <v>467</v>
      </c>
      <c r="V425" t="s">
        <v>282</v>
      </c>
      <c r="W425" t="s">
        <v>165</v>
      </c>
      <c r="X425" t="s">
        <v>135</v>
      </c>
      <c r="Y425" t="s">
        <v>313</v>
      </c>
      <c r="AA425" t="s">
        <v>252</v>
      </c>
      <c r="AB425" t="s">
        <v>479</v>
      </c>
      <c r="AC425" t="s">
        <v>31</v>
      </c>
      <c r="AD425" t="s">
        <v>160</v>
      </c>
      <c r="AG425">
        <v>7</v>
      </c>
      <c r="AH425">
        <v>128625</v>
      </c>
      <c r="AI425">
        <v>108615.42936595355</v>
      </c>
      <c r="AJ425">
        <v>2471</v>
      </c>
      <c r="AK425">
        <v>17538.570634046453</v>
      </c>
      <c r="AL425">
        <v>-1635.2550986035446</v>
      </c>
      <c r="AM425">
        <v>-661.01135653500637</v>
      </c>
      <c r="AN425">
        <v>-2296.266455138551</v>
      </c>
      <c r="AO425">
        <v>19834.837089185003</v>
      </c>
      <c r="AP425" t="s">
        <v>0</v>
      </c>
      <c r="AQ425" t="s">
        <v>143</v>
      </c>
      <c r="AR425" t="s">
        <v>188</v>
      </c>
      <c r="AS425" t="s">
        <v>192</v>
      </c>
      <c r="AT425" t="s">
        <v>189</v>
      </c>
      <c r="AU425" t="s">
        <v>199</v>
      </c>
      <c r="AV425" t="s">
        <v>204</v>
      </c>
      <c r="AW425">
        <v>550.60766882116764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737.28290171163417</v>
      </c>
      <c r="BD425">
        <v>0</v>
      </c>
      <c r="BE425">
        <v>0</v>
      </c>
      <c r="BF425">
        <v>21122.727659717806</v>
      </c>
      <c r="BG425">
        <v>129362.28290171163</v>
      </c>
    </row>
    <row r="426" spans="2:59">
      <c r="B426" t="s">
        <v>145</v>
      </c>
      <c r="C426" t="s">
        <v>206</v>
      </c>
      <c r="D426">
        <v>59</v>
      </c>
      <c r="E426">
        <v>59</v>
      </c>
      <c r="F426" t="s">
        <v>119</v>
      </c>
      <c r="G426" t="s">
        <v>478</v>
      </c>
      <c r="H426" t="s">
        <v>93</v>
      </c>
      <c r="I426" t="s">
        <v>94</v>
      </c>
      <c r="J426" t="s">
        <v>95</v>
      </c>
      <c r="K426" t="s">
        <v>92</v>
      </c>
      <c r="L426" t="s">
        <v>160</v>
      </c>
      <c r="M426" t="s">
        <v>160</v>
      </c>
      <c r="N426" t="s">
        <v>79</v>
      </c>
      <c r="O426" t="s">
        <v>77</v>
      </c>
      <c r="P426" t="s">
        <v>207</v>
      </c>
      <c r="R426" t="s">
        <v>0</v>
      </c>
      <c r="S426" t="s">
        <v>121</v>
      </c>
      <c r="T426" t="s">
        <v>81</v>
      </c>
      <c r="U426" t="s">
        <v>467</v>
      </c>
      <c r="V426" t="s">
        <v>282</v>
      </c>
      <c r="W426" t="s">
        <v>165</v>
      </c>
      <c r="X426" t="s">
        <v>135</v>
      </c>
      <c r="Y426" t="s">
        <v>313</v>
      </c>
      <c r="AA426" t="s">
        <v>252</v>
      </c>
      <c r="AB426" t="s">
        <v>479</v>
      </c>
      <c r="AC426" t="s">
        <v>31</v>
      </c>
      <c r="AD426" t="s">
        <v>160</v>
      </c>
      <c r="AG426">
        <v>-4</v>
      </c>
      <c r="AH426">
        <v>-73500</v>
      </c>
      <c r="AI426">
        <v>-62065.959637687745</v>
      </c>
      <c r="AJ426">
        <v>-1412</v>
      </c>
      <c r="AK426">
        <v>-10022.040362312255</v>
      </c>
      <c r="AL426">
        <v>716.46509596329759</v>
      </c>
      <c r="AM426">
        <v>243.22691144776286</v>
      </c>
      <c r="AN426">
        <v>959.69200741106044</v>
      </c>
      <c r="AO426">
        <v>-10981.732369723315</v>
      </c>
      <c r="AP426" t="s">
        <v>0</v>
      </c>
      <c r="AQ426" t="s">
        <v>143</v>
      </c>
      <c r="AR426" t="s">
        <v>188</v>
      </c>
      <c r="AS426" t="s">
        <v>192</v>
      </c>
      <c r="AT426" t="s">
        <v>189</v>
      </c>
      <c r="AU426" t="s">
        <v>199</v>
      </c>
      <c r="AV426" t="s">
        <v>204</v>
      </c>
      <c r="AW426">
        <v>-314.63295361209583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-421.30451526379102</v>
      </c>
      <c r="BD426">
        <v>0</v>
      </c>
      <c r="BE426">
        <v>0</v>
      </c>
      <c r="BF426">
        <v>-11717.669838599202</v>
      </c>
      <c r="BG426">
        <v>-73921.304515263793</v>
      </c>
    </row>
    <row r="427" spans="2:59">
      <c r="B427" t="s">
        <v>145</v>
      </c>
      <c r="C427" t="s">
        <v>206</v>
      </c>
      <c r="D427">
        <v>59</v>
      </c>
      <c r="E427">
        <v>59</v>
      </c>
      <c r="F427" t="s">
        <v>119</v>
      </c>
      <c r="G427" t="s">
        <v>478</v>
      </c>
      <c r="H427" t="s">
        <v>93</v>
      </c>
      <c r="I427" t="s">
        <v>94</v>
      </c>
      <c r="J427" t="s">
        <v>95</v>
      </c>
      <c r="K427" t="s">
        <v>92</v>
      </c>
      <c r="L427" t="s">
        <v>160</v>
      </c>
      <c r="M427" t="s">
        <v>160</v>
      </c>
      <c r="N427" t="s">
        <v>79</v>
      </c>
      <c r="O427" t="s">
        <v>77</v>
      </c>
      <c r="P427" t="s">
        <v>207</v>
      </c>
      <c r="R427" t="s">
        <v>0</v>
      </c>
      <c r="S427" t="s">
        <v>121</v>
      </c>
      <c r="T427" t="s">
        <v>81</v>
      </c>
      <c r="U427" t="s">
        <v>467</v>
      </c>
      <c r="V427" t="s">
        <v>282</v>
      </c>
      <c r="W427" t="s">
        <v>165</v>
      </c>
      <c r="X427" t="s">
        <v>135</v>
      </c>
      <c r="Y427" t="s">
        <v>311</v>
      </c>
      <c r="AA427" t="s">
        <v>252</v>
      </c>
      <c r="AB427" t="s">
        <v>468</v>
      </c>
      <c r="AC427" t="s">
        <v>33</v>
      </c>
      <c r="AD427" t="s">
        <v>160</v>
      </c>
      <c r="AG427">
        <v>6</v>
      </c>
      <c r="AH427">
        <v>95850</v>
      </c>
      <c r="AI427">
        <v>94113.900443547929</v>
      </c>
      <c r="AJ427">
        <v>1836</v>
      </c>
      <c r="AK427">
        <v>-99.900443547929171</v>
      </c>
      <c r="AL427">
        <v>1342.9025014823001</v>
      </c>
      <c r="AM427">
        <v>533.31020522572044</v>
      </c>
      <c r="AN427">
        <v>1876.2127067080205</v>
      </c>
      <c r="AO427">
        <v>-1976.1131502559497</v>
      </c>
      <c r="AP427" t="s">
        <v>0</v>
      </c>
      <c r="AQ427" t="s">
        <v>143</v>
      </c>
      <c r="AR427" t="s">
        <v>188</v>
      </c>
      <c r="AS427" t="s">
        <v>192</v>
      </c>
      <c r="AT427" t="s">
        <v>189</v>
      </c>
      <c r="AU427" t="s">
        <v>199</v>
      </c>
      <c r="AV427" t="s">
        <v>204</v>
      </c>
      <c r="AW427">
        <v>410.30705583291677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549.41548010931115</v>
      </c>
      <c r="BD427">
        <v>0</v>
      </c>
      <c r="BE427">
        <v>0</v>
      </c>
      <c r="BF427">
        <v>-1016.3906143137217</v>
      </c>
      <c r="BG427">
        <v>96399.41548010931</v>
      </c>
    </row>
    <row r="428" spans="2:59">
      <c r="B428" t="s">
        <v>145</v>
      </c>
      <c r="C428" t="s">
        <v>206</v>
      </c>
      <c r="D428">
        <v>59</v>
      </c>
      <c r="E428">
        <v>59</v>
      </c>
      <c r="F428" t="s">
        <v>119</v>
      </c>
      <c r="G428" t="s">
        <v>478</v>
      </c>
      <c r="H428" t="s">
        <v>93</v>
      </c>
      <c r="I428" t="s">
        <v>94</v>
      </c>
      <c r="J428" t="s">
        <v>95</v>
      </c>
      <c r="K428" t="s">
        <v>92</v>
      </c>
      <c r="L428" t="s">
        <v>160</v>
      </c>
      <c r="M428" t="s">
        <v>160</v>
      </c>
      <c r="N428" t="s">
        <v>79</v>
      </c>
      <c r="O428" t="s">
        <v>77</v>
      </c>
      <c r="P428" t="s">
        <v>207</v>
      </c>
      <c r="R428" t="s">
        <v>0</v>
      </c>
      <c r="S428" t="s">
        <v>121</v>
      </c>
      <c r="T428" t="s">
        <v>81</v>
      </c>
      <c r="U428" t="s">
        <v>467</v>
      </c>
      <c r="V428" t="s">
        <v>282</v>
      </c>
      <c r="W428" t="s">
        <v>165</v>
      </c>
      <c r="X428" t="s">
        <v>135</v>
      </c>
      <c r="Y428" t="s">
        <v>311</v>
      </c>
      <c r="AA428" t="s">
        <v>252</v>
      </c>
      <c r="AB428" t="s">
        <v>468</v>
      </c>
      <c r="AC428" t="s">
        <v>33</v>
      </c>
      <c r="AD428" t="s">
        <v>160</v>
      </c>
      <c r="AG428">
        <v>-8</v>
      </c>
      <c r="AH428">
        <v>-127800</v>
      </c>
      <c r="AI428">
        <v>-125485.20059139722</v>
      </c>
      <c r="AJ428">
        <v>-2448</v>
      </c>
      <c r="AK428">
        <v>133.20059139722434</v>
      </c>
      <c r="AL428">
        <v>-3328.7183588179969</v>
      </c>
      <c r="AM428">
        <v>-1207.7433292790993</v>
      </c>
      <c r="AN428">
        <v>-4536.4616880970962</v>
      </c>
      <c r="AO428">
        <v>4669.6622794943205</v>
      </c>
      <c r="AP428" t="s">
        <v>0</v>
      </c>
      <c r="AQ428" t="s">
        <v>143</v>
      </c>
      <c r="AR428" t="s">
        <v>188</v>
      </c>
      <c r="AS428" t="s">
        <v>192</v>
      </c>
      <c r="AT428" t="s">
        <v>189</v>
      </c>
      <c r="AU428" t="s">
        <v>199</v>
      </c>
      <c r="AV428" t="s">
        <v>204</v>
      </c>
      <c r="AW428">
        <v>-547.07607444388907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-732.55397347908149</v>
      </c>
      <c r="BD428">
        <v>0</v>
      </c>
      <c r="BE428">
        <v>0</v>
      </c>
      <c r="BF428">
        <v>3390.0322315713497</v>
      </c>
      <c r="BG428">
        <v>-128532.55397347908</v>
      </c>
    </row>
    <row r="429" spans="2:59">
      <c r="B429" t="s">
        <v>145</v>
      </c>
      <c r="C429" t="s">
        <v>206</v>
      </c>
      <c r="D429">
        <v>59</v>
      </c>
      <c r="E429">
        <v>59</v>
      </c>
      <c r="F429" t="s">
        <v>119</v>
      </c>
      <c r="G429" t="s">
        <v>478</v>
      </c>
      <c r="H429" t="s">
        <v>93</v>
      </c>
      <c r="I429" t="s">
        <v>94</v>
      </c>
      <c r="J429" t="s">
        <v>95</v>
      </c>
      <c r="K429" t="s">
        <v>92</v>
      </c>
      <c r="L429" t="s">
        <v>160</v>
      </c>
      <c r="M429" t="s">
        <v>160</v>
      </c>
      <c r="N429" t="s">
        <v>79</v>
      </c>
      <c r="O429" t="s">
        <v>77</v>
      </c>
      <c r="P429" t="s">
        <v>207</v>
      </c>
      <c r="R429" t="s">
        <v>0</v>
      </c>
      <c r="S429" t="s">
        <v>121</v>
      </c>
      <c r="T429" t="s">
        <v>81</v>
      </c>
      <c r="U429" t="s">
        <v>467</v>
      </c>
      <c r="V429" t="s">
        <v>282</v>
      </c>
      <c r="W429" t="s">
        <v>165</v>
      </c>
      <c r="X429" t="s">
        <v>135</v>
      </c>
      <c r="Y429" t="s">
        <v>283</v>
      </c>
      <c r="AA429" t="s">
        <v>252</v>
      </c>
      <c r="AB429" t="s">
        <v>480</v>
      </c>
      <c r="AC429" t="s">
        <v>44</v>
      </c>
      <c r="AD429" t="s">
        <v>160</v>
      </c>
      <c r="AG429">
        <v>9</v>
      </c>
      <c r="AH429">
        <v>157302</v>
      </c>
      <c r="AI429">
        <v>140853.21898952901</v>
      </c>
      <c r="AJ429">
        <v>2853</v>
      </c>
      <c r="AK429">
        <v>13595.781010470993</v>
      </c>
      <c r="AL429">
        <v>413.16417855211807</v>
      </c>
      <c r="AM429">
        <v>110.72140770064857</v>
      </c>
      <c r="AN429">
        <v>523.88558625276664</v>
      </c>
      <c r="AO429">
        <v>13071.895424218226</v>
      </c>
      <c r="AP429" t="s">
        <v>0</v>
      </c>
      <c r="AQ429" t="s">
        <v>143</v>
      </c>
      <c r="AR429" t="s">
        <v>188</v>
      </c>
      <c r="AS429" t="s">
        <v>192</v>
      </c>
      <c r="AT429" t="s">
        <v>189</v>
      </c>
      <c r="AU429" t="s">
        <v>199</v>
      </c>
      <c r="AV429" t="s">
        <v>204</v>
      </c>
      <c r="AW429">
        <v>673.36588937537272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901.66044707516801</v>
      </c>
      <c r="BD429">
        <v>0</v>
      </c>
      <c r="BE429">
        <v>0</v>
      </c>
      <c r="BF429">
        <v>14646.921760668767</v>
      </c>
      <c r="BG429">
        <v>158203.66044707518</v>
      </c>
    </row>
    <row r="430" spans="2:59">
      <c r="B430" t="s">
        <v>145</v>
      </c>
      <c r="C430" t="s">
        <v>206</v>
      </c>
      <c r="D430">
        <v>59</v>
      </c>
      <c r="E430">
        <v>59</v>
      </c>
      <c r="F430" t="s">
        <v>119</v>
      </c>
      <c r="G430" t="s">
        <v>478</v>
      </c>
      <c r="H430" t="s">
        <v>93</v>
      </c>
      <c r="I430" t="s">
        <v>94</v>
      </c>
      <c r="J430" t="s">
        <v>95</v>
      </c>
      <c r="K430" t="s">
        <v>92</v>
      </c>
      <c r="L430" t="s">
        <v>160</v>
      </c>
      <c r="M430" t="s">
        <v>160</v>
      </c>
      <c r="N430" t="s">
        <v>79</v>
      </c>
      <c r="O430" t="s">
        <v>77</v>
      </c>
      <c r="P430" t="s">
        <v>207</v>
      </c>
      <c r="R430" t="s">
        <v>0</v>
      </c>
      <c r="S430" t="s">
        <v>121</v>
      </c>
      <c r="T430" t="s">
        <v>81</v>
      </c>
      <c r="U430" t="s">
        <v>467</v>
      </c>
      <c r="V430" t="s">
        <v>282</v>
      </c>
      <c r="W430" t="s">
        <v>165</v>
      </c>
      <c r="X430" t="s">
        <v>135</v>
      </c>
      <c r="Y430" t="s">
        <v>283</v>
      </c>
      <c r="AA430" t="s">
        <v>252</v>
      </c>
      <c r="AB430" t="s">
        <v>480</v>
      </c>
      <c r="AC430" t="s">
        <v>44</v>
      </c>
      <c r="AD430" t="s">
        <v>160</v>
      </c>
      <c r="AG430">
        <v>-8</v>
      </c>
      <c r="AH430">
        <v>-139824</v>
      </c>
      <c r="AI430">
        <v>-125202.86132402578</v>
      </c>
      <c r="AJ430">
        <v>-2536</v>
      </c>
      <c r="AK430">
        <v>-12085.138675974216</v>
      </c>
      <c r="AL430">
        <v>-559.09859842623428</v>
      </c>
      <c r="AM430">
        <v>-211.45661315216967</v>
      </c>
      <c r="AN430">
        <v>-770.55521157840394</v>
      </c>
      <c r="AO430">
        <v>-11314.583464395811</v>
      </c>
      <c r="AP430" t="s">
        <v>0</v>
      </c>
      <c r="AQ430" t="s">
        <v>143</v>
      </c>
      <c r="AR430" t="s">
        <v>188</v>
      </c>
      <c r="AS430" t="s">
        <v>192</v>
      </c>
      <c r="AT430" t="s">
        <v>189</v>
      </c>
      <c r="AU430" t="s">
        <v>199</v>
      </c>
      <c r="AV430" t="s">
        <v>204</v>
      </c>
      <c r="AW430">
        <v>-598.54745722255359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-801.47595295570488</v>
      </c>
      <c r="BD430">
        <v>0</v>
      </c>
      <c r="BE430">
        <v>0</v>
      </c>
      <c r="BF430">
        <v>-12714.60687457407</v>
      </c>
      <c r="BG430">
        <v>-140625.47595295569</v>
      </c>
    </row>
    <row r="431" spans="2:59">
      <c r="B431" t="s">
        <v>145</v>
      </c>
      <c r="C431" t="s">
        <v>206</v>
      </c>
      <c r="D431">
        <v>59</v>
      </c>
      <c r="E431">
        <v>59</v>
      </c>
      <c r="F431" t="s">
        <v>119</v>
      </c>
      <c r="G431" t="s">
        <v>478</v>
      </c>
      <c r="H431" t="s">
        <v>93</v>
      </c>
      <c r="I431" t="s">
        <v>94</v>
      </c>
      <c r="J431" t="s">
        <v>95</v>
      </c>
      <c r="K431" t="s">
        <v>92</v>
      </c>
      <c r="L431" t="s">
        <v>160</v>
      </c>
      <c r="M431" t="s">
        <v>160</v>
      </c>
      <c r="N431" t="s">
        <v>79</v>
      </c>
      <c r="O431" t="s">
        <v>77</v>
      </c>
      <c r="P431" t="s">
        <v>207</v>
      </c>
      <c r="R431" t="s">
        <v>0</v>
      </c>
      <c r="S431" t="s">
        <v>121</v>
      </c>
      <c r="T431" t="s">
        <v>30</v>
      </c>
      <c r="U431" t="s">
        <v>465</v>
      </c>
      <c r="V431" t="s">
        <v>282</v>
      </c>
      <c r="W431" t="s">
        <v>165</v>
      </c>
      <c r="X431" t="s">
        <v>135</v>
      </c>
      <c r="Y431" t="s">
        <v>313</v>
      </c>
      <c r="AA431" t="s">
        <v>252</v>
      </c>
      <c r="AB431" t="s">
        <v>466</v>
      </c>
      <c r="AC431" t="s">
        <v>45</v>
      </c>
      <c r="AD431" t="s">
        <v>160</v>
      </c>
      <c r="AG431">
        <v>-1</v>
      </c>
      <c r="AH431">
        <v>-12148</v>
      </c>
      <c r="AI431">
        <v>-8338.4643914188237</v>
      </c>
      <c r="AJ431">
        <v>-226</v>
      </c>
      <c r="AK431">
        <v>-3583.5356085811763</v>
      </c>
      <c r="AL431">
        <v>-93.06431074343179</v>
      </c>
      <c r="AM431">
        <v>-101.61868649522826</v>
      </c>
      <c r="AN431">
        <v>-194.68299723866005</v>
      </c>
      <c r="AO431">
        <v>-3388.8526113425164</v>
      </c>
      <c r="AP431" t="s">
        <v>0</v>
      </c>
      <c r="AQ431" t="s">
        <v>143</v>
      </c>
      <c r="AR431" t="s">
        <v>188</v>
      </c>
      <c r="AS431" t="s">
        <v>192</v>
      </c>
      <c r="AT431" t="s">
        <v>189</v>
      </c>
      <c r="AU431" t="s">
        <v>199</v>
      </c>
      <c r="AV431" t="s">
        <v>204</v>
      </c>
      <c r="AW431">
        <v>-52.002192115370619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-69.632751720061663</v>
      </c>
      <c r="BD431">
        <v>0</v>
      </c>
      <c r="BE431">
        <v>0</v>
      </c>
      <c r="BF431">
        <v>-3510.4875551779487</v>
      </c>
      <c r="BG431">
        <v>-12217.632751720063</v>
      </c>
    </row>
    <row r="432" spans="2:59">
      <c r="B432" t="s">
        <v>145</v>
      </c>
      <c r="C432" t="s">
        <v>206</v>
      </c>
      <c r="D432">
        <v>59</v>
      </c>
      <c r="E432">
        <v>59</v>
      </c>
      <c r="F432" t="s">
        <v>119</v>
      </c>
      <c r="G432" t="s">
        <v>478</v>
      </c>
      <c r="H432" t="s">
        <v>93</v>
      </c>
      <c r="I432" t="s">
        <v>94</v>
      </c>
      <c r="J432" t="s">
        <v>95</v>
      </c>
      <c r="K432" t="s">
        <v>92</v>
      </c>
      <c r="L432" t="s">
        <v>160</v>
      </c>
      <c r="M432" t="s">
        <v>160</v>
      </c>
      <c r="N432" t="s">
        <v>79</v>
      </c>
      <c r="O432" t="s">
        <v>77</v>
      </c>
      <c r="P432" t="s">
        <v>207</v>
      </c>
      <c r="R432" t="s">
        <v>0</v>
      </c>
      <c r="S432" t="s">
        <v>91</v>
      </c>
      <c r="T432" t="s">
        <v>98</v>
      </c>
      <c r="U432" t="s">
        <v>422</v>
      </c>
      <c r="V432" t="s">
        <v>282</v>
      </c>
      <c r="W432" t="s">
        <v>165</v>
      </c>
      <c r="X432" t="s">
        <v>137</v>
      </c>
      <c r="Y432" t="s">
        <v>533</v>
      </c>
      <c r="AA432" t="s">
        <v>252</v>
      </c>
      <c r="AB432" t="s">
        <v>451</v>
      </c>
      <c r="AC432" t="s">
        <v>49</v>
      </c>
      <c r="AD432" t="s">
        <v>160</v>
      </c>
      <c r="AG432">
        <v>-1</v>
      </c>
      <c r="AH432">
        <v>-10670</v>
      </c>
      <c r="AI432">
        <v>-8982.8142886077785</v>
      </c>
      <c r="AJ432">
        <v>-211</v>
      </c>
      <c r="AK432">
        <v>-1476.1857113922215</v>
      </c>
      <c r="AL432">
        <v>98.450513814575388</v>
      </c>
      <c r="AM432">
        <v>-109.47121030801338</v>
      </c>
      <c r="AN432">
        <v>-11.020696493437995</v>
      </c>
      <c r="AO432">
        <v>-1465.1650148987835</v>
      </c>
      <c r="AP432" t="s">
        <v>0</v>
      </c>
      <c r="AQ432" t="s">
        <v>143</v>
      </c>
      <c r="AR432" t="s">
        <v>188</v>
      </c>
      <c r="AS432" t="s">
        <v>192</v>
      </c>
      <c r="AT432" t="s">
        <v>189</v>
      </c>
      <c r="AU432" t="s">
        <v>199</v>
      </c>
      <c r="AV432" t="s">
        <v>204</v>
      </c>
      <c r="AW432">
        <v>-45.67528727947024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-61.160805141015643</v>
      </c>
      <c r="BD432">
        <v>0</v>
      </c>
      <c r="BE432">
        <v>0</v>
      </c>
      <c r="BF432">
        <v>-1572.0011073192693</v>
      </c>
      <c r="BG432">
        <v>-10731.160805141015</v>
      </c>
    </row>
    <row r="433" spans="2:59">
      <c r="B433" t="s">
        <v>145</v>
      </c>
      <c r="C433" t="s">
        <v>206</v>
      </c>
      <c r="D433">
        <v>59</v>
      </c>
      <c r="E433">
        <v>59</v>
      </c>
      <c r="F433" t="s">
        <v>119</v>
      </c>
      <c r="G433" t="s">
        <v>478</v>
      </c>
      <c r="H433" t="s">
        <v>93</v>
      </c>
      <c r="I433" t="s">
        <v>94</v>
      </c>
      <c r="J433" t="s">
        <v>95</v>
      </c>
      <c r="K433" t="s">
        <v>92</v>
      </c>
      <c r="L433" t="s">
        <v>160</v>
      </c>
      <c r="M433" t="s">
        <v>160</v>
      </c>
      <c r="N433" t="s">
        <v>79</v>
      </c>
      <c r="O433" t="s">
        <v>77</v>
      </c>
      <c r="P433" t="s">
        <v>207</v>
      </c>
      <c r="R433" t="s">
        <v>0</v>
      </c>
      <c r="S433" t="s">
        <v>91</v>
      </c>
      <c r="T433" t="s">
        <v>98</v>
      </c>
      <c r="U433" t="s">
        <v>422</v>
      </c>
      <c r="V433" t="s">
        <v>282</v>
      </c>
      <c r="W433" t="s">
        <v>165</v>
      </c>
      <c r="X433" t="s">
        <v>137</v>
      </c>
      <c r="Y433" t="s">
        <v>533</v>
      </c>
      <c r="AA433" t="s">
        <v>252</v>
      </c>
      <c r="AB433" t="s">
        <v>289</v>
      </c>
      <c r="AC433" t="s">
        <v>50</v>
      </c>
      <c r="AD433" t="s">
        <v>160</v>
      </c>
      <c r="AG433">
        <v>-1</v>
      </c>
      <c r="AH433">
        <v>-11875</v>
      </c>
      <c r="AI433">
        <v>-8782.6671208127846</v>
      </c>
      <c r="AJ433">
        <v>-211</v>
      </c>
      <c r="AK433">
        <v>-2881.3328791872154</v>
      </c>
      <c r="AL433">
        <v>96.25692605077856</v>
      </c>
      <c r="AM433">
        <v>-107.03206907740525</v>
      </c>
      <c r="AN433">
        <v>-10.775143026626694</v>
      </c>
      <c r="AO433">
        <v>-2870.5577361605888</v>
      </c>
      <c r="AP433" t="s">
        <v>0</v>
      </c>
      <c r="AQ433" t="s">
        <v>143</v>
      </c>
      <c r="AR433" t="s">
        <v>188</v>
      </c>
      <c r="AS433" t="s">
        <v>192</v>
      </c>
      <c r="AT433" t="s">
        <v>189</v>
      </c>
      <c r="AU433" t="s">
        <v>199</v>
      </c>
      <c r="AV433" t="s">
        <v>204</v>
      </c>
      <c r="AW433">
        <v>-50.833555430525678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-68.067906377653301</v>
      </c>
      <c r="BD433">
        <v>0</v>
      </c>
      <c r="BE433">
        <v>0</v>
      </c>
      <c r="BF433">
        <v>-2989.459197968768</v>
      </c>
      <c r="BG433">
        <v>-11943.067906377653</v>
      </c>
    </row>
    <row r="434" spans="2:59">
      <c r="B434" t="s">
        <v>145</v>
      </c>
      <c r="C434" t="s">
        <v>206</v>
      </c>
      <c r="D434">
        <v>59</v>
      </c>
      <c r="E434">
        <v>59</v>
      </c>
      <c r="F434" t="s">
        <v>119</v>
      </c>
      <c r="G434" t="s">
        <v>478</v>
      </c>
      <c r="H434" t="s">
        <v>93</v>
      </c>
      <c r="I434" t="s">
        <v>94</v>
      </c>
      <c r="J434" t="s">
        <v>95</v>
      </c>
      <c r="K434" t="s">
        <v>92</v>
      </c>
      <c r="L434" t="s">
        <v>160</v>
      </c>
      <c r="M434" t="s">
        <v>160</v>
      </c>
      <c r="N434" t="s">
        <v>79</v>
      </c>
      <c r="O434" t="s">
        <v>77</v>
      </c>
      <c r="P434" t="s">
        <v>207</v>
      </c>
      <c r="R434" t="s">
        <v>0</v>
      </c>
      <c r="S434" t="s">
        <v>88</v>
      </c>
      <c r="T434" t="s">
        <v>90</v>
      </c>
      <c r="U434" t="s">
        <v>281</v>
      </c>
      <c r="V434" t="s">
        <v>282</v>
      </c>
      <c r="W434" t="s">
        <v>165</v>
      </c>
      <c r="X434" t="s">
        <v>136</v>
      </c>
      <c r="Y434" t="s">
        <v>533</v>
      </c>
      <c r="AA434" t="s">
        <v>252</v>
      </c>
      <c r="AB434" t="s">
        <v>481</v>
      </c>
      <c r="AC434" t="s">
        <v>35</v>
      </c>
      <c r="AD434" t="s">
        <v>160</v>
      </c>
      <c r="AG434">
        <v>-1</v>
      </c>
      <c r="AH434">
        <v>-17968</v>
      </c>
      <c r="AI434">
        <v>-11983.402567503794</v>
      </c>
      <c r="AJ434">
        <v>-317</v>
      </c>
      <c r="AK434">
        <v>-5667.5974324962062</v>
      </c>
      <c r="AL434">
        <v>-331.9148278940109</v>
      </c>
      <c r="AM434">
        <v>-146.03859553642332</v>
      </c>
      <c r="AN434">
        <v>-477.95342343043421</v>
      </c>
      <c r="AO434">
        <v>-5189.6440090657725</v>
      </c>
      <c r="AP434" t="s">
        <v>0</v>
      </c>
      <c r="AQ434" t="s">
        <v>143</v>
      </c>
      <c r="AR434" t="s">
        <v>188</v>
      </c>
      <c r="AS434" t="s">
        <v>192</v>
      </c>
      <c r="AT434" t="s">
        <v>189</v>
      </c>
      <c r="AU434" t="s">
        <v>199</v>
      </c>
      <c r="AV434" t="s">
        <v>204</v>
      </c>
      <c r="AW434">
        <v>-76.915985176899824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-102.99319088788839</v>
      </c>
      <c r="BD434">
        <v>0</v>
      </c>
      <c r="BE434">
        <v>0</v>
      </c>
      <c r="BF434">
        <v>-5369.5531851305605</v>
      </c>
      <c r="BG434">
        <v>-18070.99319088789</v>
      </c>
    </row>
    <row r="435" spans="2:59">
      <c r="B435" t="s">
        <v>145</v>
      </c>
      <c r="C435" t="s">
        <v>206</v>
      </c>
      <c r="D435">
        <v>59</v>
      </c>
      <c r="E435">
        <v>59</v>
      </c>
      <c r="F435" t="s">
        <v>119</v>
      </c>
      <c r="G435" t="s">
        <v>478</v>
      </c>
      <c r="H435" t="s">
        <v>93</v>
      </c>
      <c r="I435" t="s">
        <v>94</v>
      </c>
      <c r="J435" t="s">
        <v>95</v>
      </c>
      <c r="K435" t="s">
        <v>92</v>
      </c>
      <c r="L435" t="s">
        <v>160</v>
      </c>
      <c r="M435" t="s">
        <v>160</v>
      </c>
      <c r="N435" t="s">
        <v>79</v>
      </c>
      <c r="O435" t="s">
        <v>77</v>
      </c>
      <c r="P435" t="s">
        <v>207</v>
      </c>
      <c r="R435" t="s">
        <v>0</v>
      </c>
      <c r="S435" t="s">
        <v>88</v>
      </c>
      <c r="T435" t="s">
        <v>89</v>
      </c>
      <c r="U435" t="s">
        <v>281</v>
      </c>
      <c r="V435" t="s">
        <v>282</v>
      </c>
      <c r="W435" t="s">
        <v>165</v>
      </c>
      <c r="X435" t="s">
        <v>136</v>
      </c>
      <c r="Y435" t="s">
        <v>313</v>
      </c>
      <c r="AA435" t="s">
        <v>252</v>
      </c>
      <c r="AB435" t="s">
        <v>441</v>
      </c>
      <c r="AC435" t="s">
        <v>58</v>
      </c>
      <c r="AD435" t="s">
        <v>160</v>
      </c>
      <c r="AG435">
        <v>-1</v>
      </c>
      <c r="AH435">
        <v>-3713</v>
      </c>
      <c r="AI435">
        <v>-4012.11507876928</v>
      </c>
      <c r="AJ435">
        <v>-52</v>
      </c>
      <c r="AK435">
        <v>351.11507876927999</v>
      </c>
      <c r="AL435">
        <v>-111.1270758333597</v>
      </c>
      <c r="AM435">
        <v>-48.894598001978238</v>
      </c>
      <c r="AN435">
        <v>-160.02167383533794</v>
      </c>
      <c r="AO435">
        <v>511.13675260461793</v>
      </c>
      <c r="AP435" t="s">
        <v>0</v>
      </c>
      <c r="AQ435" t="s">
        <v>143</v>
      </c>
      <c r="AR435" t="s">
        <v>188</v>
      </c>
      <c r="AS435" t="s">
        <v>192</v>
      </c>
      <c r="AT435" t="s">
        <v>189</v>
      </c>
      <c r="AU435" t="s">
        <v>199</v>
      </c>
      <c r="AV435" t="s">
        <v>204</v>
      </c>
      <c r="AW435">
        <v>-15.894315057982475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-21.28304306359804</v>
      </c>
      <c r="BD435">
        <v>0</v>
      </c>
      <c r="BE435">
        <v>0</v>
      </c>
      <c r="BF435">
        <v>473.95939448303744</v>
      </c>
      <c r="BG435">
        <v>-3734.2830430635981</v>
      </c>
    </row>
    <row r="436" spans="2:59">
      <c r="B436" t="s">
        <v>145</v>
      </c>
      <c r="C436" t="s">
        <v>206</v>
      </c>
      <c r="D436">
        <v>59</v>
      </c>
      <c r="E436">
        <v>59</v>
      </c>
      <c r="F436" t="s">
        <v>119</v>
      </c>
      <c r="G436" t="s">
        <v>478</v>
      </c>
      <c r="H436" t="s">
        <v>93</v>
      </c>
      <c r="I436" t="s">
        <v>94</v>
      </c>
      <c r="J436" t="s">
        <v>95</v>
      </c>
      <c r="K436" t="s">
        <v>92</v>
      </c>
      <c r="L436" t="s">
        <v>160</v>
      </c>
      <c r="M436" t="s">
        <v>160</v>
      </c>
      <c r="N436" t="s">
        <v>79</v>
      </c>
      <c r="O436" t="s">
        <v>77</v>
      </c>
      <c r="P436" t="s">
        <v>207</v>
      </c>
      <c r="R436" t="s">
        <v>0</v>
      </c>
      <c r="S436" t="s">
        <v>88</v>
      </c>
      <c r="T436" t="s">
        <v>89</v>
      </c>
      <c r="U436" t="s">
        <v>281</v>
      </c>
      <c r="V436" t="s">
        <v>282</v>
      </c>
      <c r="W436" t="s">
        <v>165</v>
      </c>
      <c r="X436" t="s">
        <v>136</v>
      </c>
      <c r="Y436" t="s">
        <v>313</v>
      </c>
      <c r="AA436" t="s">
        <v>252</v>
      </c>
      <c r="AB436" t="s">
        <v>463</v>
      </c>
      <c r="AC436" t="s">
        <v>60</v>
      </c>
      <c r="AD436" t="s">
        <v>160</v>
      </c>
      <c r="AG436">
        <v>66</v>
      </c>
      <c r="AH436">
        <v>304986</v>
      </c>
      <c r="AI436">
        <v>288612.21052586311</v>
      </c>
      <c r="AJ436">
        <v>3432</v>
      </c>
      <c r="AK436">
        <v>12941.789474136895</v>
      </c>
      <c r="AL436">
        <v>-5532.1430967169217</v>
      </c>
      <c r="AM436">
        <v>-295.05402555135515</v>
      </c>
      <c r="AN436">
        <v>-5827.1971222682769</v>
      </c>
      <c r="AO436">
        <v>18768.986596405171</v>
      </c>
      <c r="AP436" t="s">
        <v>0</v>
      </c>
      <c r="AQ436" t="s">
        <v>143</v>
      </c>
      <c r="AR436" t="s">
        <v>188</v>
      </c>
      <c r="AS436" t="s">
        <v>192</v>
      </c>
      <c r="AT436" t="s">
        <v>189</v>
      </c>
      <c r="AU436" t="s">
        <v>199</v>
      </c>
      <c r="AV436" t="s">
        <v>204</v>
      </c>
      <c r="AW436">
        <v>1305.5598093923627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1748.1901890101028</v>
      </c>
      <c r="BD436">
        <v>0</v>
      </c>
      <c r="BE436">
        <v>0</v>
      </c>
      <c r="BF436">
        <v>21822.736594807637</v>
      </c>
      <c r="BG436">
        <v>306734.19018901011</v>
      </c>
    </row>
    <row r="437" spans="2:59">
      <c r="B437" t="s">
        <v>145</v>
      </c>
      <c r="C437" t="s">
        <v>206</v>
      </c>
      <c r="D437">
        <v>59</v>
      </c>
      <c r="E437">
        <v>59</v>
      </c>
      <c r="F437" t="s">
        <v>119</v>
      </c>
      <c r="G437" t="s">
        <v>478</v>
      </c>
      <c r="H437" t="s">
        <v>93</v>
      </c>
      <c r="I437" t="s">
        <v>94</v>
      </c>
      <c r="J437" t="s">
        <v>95</v>
      </c>
      <c r="K437" t="s">
        <v>92</v>
      </c>
      <c r="L437" t="s">
        <v>160</v>
      </c>
      <c r="M437" t="s">
        <v>160</v>
      </c>
      <c r="N437" t="s">
        <v>79</v>
      </c>
      <c r="O437" t="s">
        <v>77</v>
      </c>
      <c r="P437" t="s">
        <v>207</v>
      </c>
      <c r="R437" t="s">
        <v>0</v>
      </c>
      <c r="S437" t="s">
        <v>88</v>
      </c>
      <c r="T437" t="s">
        <v>89</v>
      </c>
      <c r="U437" t="s">
        <v>281</v>
      </c>
      <c r="V437" t="s">
        <v>282</v>
      </c>
      <c r="W437" t="s">
        <v>165</v>
      </c>
      <c r="X437" t="s">
        <v>136</v>
      </c>
      <c r="Y437" t="s">
        <v>313</v>
      </c>
      <c r="AA437" t="s">
        <v>252</v>
      </c>
      <c r="AB437" t="s">
        <v>463</v>
      </c>
      <c r="AC437" t="s">
        <v>60</v>
      </c>
      <c r="AD437" t="s">
        <v>160</v>
      </c>
      <c r="AG437">
        <v>-69</v>
      </c>
      <c r="AH437">
        <v>-318849</v>
      </c>
      <c r="AI437">
        <v>-301730.94736794778</v>
      </c>
      <c r="AJ437">
        <v>-3588</v>
      </c>
      <c r="AK437">
        <v>-13530.052632052219</v>
      </c>
      <c r="AL437">
        <v>2651.599393141908</v>
      </c>
      <c r="AM437">
        <v>-530.33331882182119</v>
      </c>
      <c r="AN437">
        <v>2121.2660743200868</v>
      </c>
      <c r="AO437">
        <v>-15651.318706372305</v>
      </c>
      <c r="AP437" t="s">
        <v>0</v>
      </c>
      <c r="AQ437" t="s">
        <v>143</v>
      </c>
      <c r="AR437" t="s">
        <v>188</v>
      </c>
      <c r="AS437" t="s">
        <v>192</v>
      </c>
      <c r="AT437" t="s">
        <v>189</v>
      </c>
      <c r="AU437" t="s">
        <v>199</v>
      </c>
      <c r="AV437" t="s">
        <v>204</v>
      </c>
      <c r="AW437">
        <v>-1364.9034370920156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-1827.6533794196528</v>
      </c>
      <c r="BD437">
        <v>0</v>
      </c>
      <c r="BE437">
        <v>0</v>
      </c>
      <c r="BF437">
        <v>-18843.875522883973</v>
      </c>
      <c r="BG437">
        <v>-320676.65337941964</v>
      </c>
    </row>
    <row r="438" spans="2:59">
      <c r="B438" t="s">
        <v>145</v>
      </c>
      <c r="C438" t="s">
        <v>206</v>
      </c>
      <c r="D438">
        <v>59</v>
      </c>
      <c r="E438">
        <v>59</v>
      </c>
      <c r="F438" t="s">
        <v>119</v>
      </c>
      <c r="G438" t="s">
        <v>478</v>
      </c>
      <c r="H438" t="s">
        <v>93</v>
      </c>
      <c r="I438" t="s">
        <v>94</v>
      </c>
      <c r="J438" t="s">
        <v>95</v>
      </c>
      <c r="K438" t="s">
        <v>92</v>
      </c>
      <c r="L438" t="s">
        <v>160</v>
      </c>
      <c r="M438" t="s">
        <v>160</v>
      </c>
      <c r="N438" t="s">
        <v>79</v>
      </c>
      <c r="O438" t="s">
        <v>77</v>
      </c>
      <c r="P438" t="s">
        <v>207</v>
      </c>
      <c r="R438" t="s">
        <v>0</v>
      </c>
      <c r="S438" t="s">
        <v>88</v>
      </c>
      <c r="T438" t="s">
        <v>89</v>
      </c>
      <c r="U438" t="s">
        <v>281</v>
      </c>
      <c r="V438" t="s">
        <v>282</v>
      </c>
      <c r="W438" t="s">
        <v>165</v>
      </c>
      <c r="X438" t="s">
        <v>136</v>
      </c>
      <c r="Y438" t="s">
        <v>313</v>
      </c>
      <c r="AA438" t="s">
        <v>252</v>
      </c>
      <c r="AB438" t="s">
        <v>315</v>
      </c>
      <c r="AC438" t="s">
        <v>36</v>
      </c>
      <c r="AD438" t="s">
        <v>160</v>
      </c>
      <c r="AG438">
        <v>71</v>
      </c>
      <c r="AH438">
        <v>369484</v>
      </c>
      <c r="AI438">
        <v>338335.12015343097</v>
      </c>
      <c r="AJ438">
        <v>3692</v>
      </c>
      <c r="AK438">
        <v>27456.879846569034</v>
      </c>
      <c r="AL438">
        <v>-6245.5687353453704</v>
      </c>
      <c r="AM438">
        <v>-987.12592048761599</v>
      </c>
      <c r="AN438">
        <v>-7232.6946558329864</v>
      </c>
      <c r="AO438">
        <v>34689.574502402022</v>
      </c>
      <c r="AP438" t="s">
        <v>0</v>
      </c>
      <c r="AQ438" t="s">
        <v>143</v>
      </c>
      <c r="AR438" t="s">
        <v>188</v>
      </c>
      <c r="AS438" t="s">
        <v>192</v>
      </c>
      <c r="AT438" t="s">
        <v>189</v>
      </c>
      <c r="AU438" t="s">
        <v>199</v>
      </c>
      <c r="AV438" t="s">
        <v>204</v>
      </c>
      <c r="AW438">
        <v>1581.657717447777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2117.8949322139665</v>
      </c>
      <c r="BD438">
        <v>0</v>
      </c>
      <c r="BE438">
        <v>0</v>
      </c>
      <c r="BF438">
        <v>38389.127152063767</v>
      </c>
      <c r="BG438">
        <v>371601.89493221394</v>
      </c>
    </row>
    <row r="439" spans="2:59">
      <c r="B439" t="s">
        <v>145</v>
      </c>
      <c r="C439" t="s">
        <v>206</v>
      </c>
      <c r="D439">
        <v>59</v>
      </c>
      <c r="E439">
        <v>59</v>
      </c>
      <c r="F439" t="s">
        <v>119</v>
      </c>
      <c r="G439" t="s">
        <v>478</v>
      </c>
      <c r="H439" t="s">
        <v>93</v>
      </c>
      <c r="I439" t="s">
        <v>94</v>
      </c>
      <c r="J439" t="s">
        <v>95</v>
      </c>
      <c r="K439" t="s">
        <v>92</v>
      </c>
      <c r="L439" t="s">
        <v>160</v>
      </c>
      <c r="M439" t="s">
        <v>160</v>
      </c>
      <c r="N439" t="s">
        <v>79</v>
      </c>
      <c r="O439" t="s">
        <v>77</v>
      </c>
      <c r="P439" t="s">
        <v>207</v>
      </c>
      <c r="R439" t="s">
        <v>0</v>
      </c>
      <c r="S439" t="s">
        <v>88</v>
      </c>
      <c r="T439" t="s">
        <v>89</v>
      </c>
      <c r="U439" t="s">
        <v>281</v>
      </c>
      <c r="V439" t="s">
        <v>282</v>
      </c>
      <c r="W439" t="s">
        <v>165</v>
      </c>
      <c r="X439" t="s">
        <v>136</v>
      </c>
      <c r="Y439" t="s">
        <v>313</v>
      </c>
      <c r="AA439" t="s">
        <v>252</v>
      </c>
      <c r="AB439" t="s">
        <v>315</v>
      </c>
      <c r="AC439" t="s">
        <v>36</v>
      </c>
      <c r="AD439" t="s">
        <v>160</v>
      </c>
      <c r="AG439">
        <v>-73</v>
      </c>
      <c r="AH439">
        <v>-379892</v>
      </c>
      <c r="AI439">
        <v>-347865.68691831635</v>
      </c>
      <c r="AJ439">
        <v>-3796</v>
      </c>
      <c r="AK439">
        <v>-28230.313081683649</v>
      </c>
      <c r="AL439">
        <v>3113.3491510705853</v>
      </c>
      <c r="AM439">
        <v>-180.96709842172004</v>
      </c>
      <c r="AN439">
        <v>2932.3820526488653</v>
      </c>
      <c r="AO439">
        <v>-31162.695134332513</v>
      </c>
      <c r="AP439" t="s">
        <v>0</v>
      </c>
      <c r="AQ439" t="s">
        <v>143</v>
      </c>
      <c r="AR439" t="s">
        <v>188</v>
      </c>
      <c r="AS439" t="s">
        <v>192</v>
      </c>
      <c r="AT439" t="s">
        <v>189</v>
      </c>
      <c r="AU439" t="s">
        <v>199</v>
      </c>
      <c r="AV439" t="s">
        <v>204</v>
      </c>
      <c r="AW439">
        <v>-1626.2114559674326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-2177.5539443890079</v>
      </c>
      <c r="BD439">
        <v>0</v>
      </c>
      <c r="BE439">
        <v>0</v>
      </c>
      <c r="BF439">
        <v>-34966.460534688951</v>
      </c>
      <c r="BG439">
        <v>-382069.55394438899</v>
      </c>
    </row>
    <row r="440" spans="2:59">
      <c r="B440" t="s">
        <v>145</v>
      </c>
      <c r="C440" t="s">
        <v>206</v>
      </c>
      <c r="D440">
        <v>59</v>
      </c>
      <c r="E440">
        <v>59</v>
      </c>
      <c r="F440" t="s">
        <v>119</v>
      </c>
      <c r="G440" t="s">
        <v>478</v>
      </c>
      <c r="H440" t="s">
        <v>93</v>
      </c>
      <c r="I440" t="s">
        <v>94</v>
      </c>
      <c r="J440" t="s">
        <v>95</v>
      </c>
      <c r="K440" t="s">
        <v>92</v>
      </c>
      <c r="L440" t="s">
        <v>160</v>
      </c>
      <c r="M440" t="s">
        <v>160</v>
      </c>
      <c r="N440" t="s">
        <v>79</v>
      </c>
      <c r="O440" t="s">
        <v>77</v>
      </c>
      <c r="P440" t="s">
        <v>207</v>
      </c>
      <c r="R440" t="s">
        <v>0</v>
      </c>
      <c r="S440" t="s">
        <v>88</v>
      </c>
      <c r="T440" t="s">
        <v>90</v>
      </c>
      <c r="U440" t="s">
        <v>281</v>
      </c>
      <c r="V440" t="s">
        <v>282</v>
      </c>
      <c r="W440" t="s">
        <v>165</v>
      </c>
      <c r="X440" t="s">
        <v>136</v>
      </c>
      <c r="Y440" t="s">
        <v>283</v>
      </c>
      <c r="AA440" t="s">
        <v>252</v>
      </c>
      <c r="AB440" t="s">
        <v>335</v>
      </c>
      <c r="AC440" t="s">
        <v>37</v>
      </c>
      <c r="AD440" t="s">
        <v>160</v>
      </c>
      <c r="AG440">
        <v>16</v>
      </c>
      <c r="AH440">
        <v>131776</v>
      </c>
      <c r="AI440">
        <v>115899.84614536804</v>
      </c>
      <c r="AJ440">
        <v>2624</v>
      </c>
      <c r="AK440">
        <v>13252.153854631964</v>
      </c>
      <c r="AL440">
        <v>-2060.4224880716511</v>
      </c>
      <c r="AM440">
        <v>-525.17291883900589</v>
      </c>
      <c r="AN440">
        <v>-2585.5954069106569</v>
      </c>
      <c r="AO440">
        <v>15837.749261542622</v>
      </c>
      <c r="AP440" t="s">
        <v>0</v>
      </c>
      <c r="AQ440" t="s">
        <v>143</v>
      </c>
      <c r="AR440" t="s">
        <v>188</v>
      </c>
      <c r="AS440" t="s">
        <v>192</v>
      </c>
      <c r="AT440" t="s">
        <v>189</v>
      </c>
      <c r="AU440" t="s">
        <v>199</v>
      </c>
      <c r="AV440" t="s">
        <v>204</v>
      </c>
      <c r="AW440">
        <v>564.09621898214345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755.34454154287516</v>
      </c>
      <c r="BD440">
        <v>0</v>
      </c>
      <c r="BE440">
        <v>0</v>
      </c>
      <c r="BF440">
        <v>17157.19002206764</v>
      </c>
      <c r="BG440">
        <v>132531.34454154287</v>
      </c>
    </row>
    <row r="441" spans="2:59">
      <c r="B441" t="s">
        <v>145</v>
      </c>
      <c r="C441" t="s">
        <v>206</v>
      </c>
      <c r="D441">
        <v>59</v>
      </c>
      <c r="E441">
        <v>59</v>
      </c>
      <c r="F441" t="s">
        <v>119</v>
      </c>
      <c r="G441" t="s">
        <v>478</v>
      </c>
      <c r="H441" t="s">
        <v>93</v>
      </c>
      <c r="I441" t="s">
        <v>94</v>
      </c>
      <c r="J441" t="s">
        <v>95</v>
      </c>
      <c r="K441" t="s">
        <v>92</v>
      </c>
      <c r="L441" t="s">
        <v>160</v>
      </c>
      <c r="M441" t="s">
        <v>160</v>
      </c>
      <c r="N441" t="s">
        <v>79</v>
      </c>
      <c r="O441" t="s">
        <v>77</v>
      </c>
      <c r="P441" t="s">
        <v>207</v>
      </c>
      <c r="R441" t="s">
        <v>0</v>
      </c>
      <c r="S441" t="s">
        <v>88</v>
      </c>
      <c r="T441" t="s">
        <v>90</v>
      </c>
      <c r="U441" t="s">
        <v>281</v>
      </c>
      <c r="V441" t="s">
        <v>282</v>
      </c>
      <c r="W441" t="s">
        <v>165</v>
      </c>
      <c r="X441" t="s">
        <v>136</v>
      </c>
      <c r="Y441" t="s">
        <v>283</v>
      </c>
      <c r="AA441" t="s">
        <v>252</v>
      </c>
      <c r="AB441" t="s">
        <v>335</v>
      </c>
      <c r="AC441" t="s">
        <v>37</v>
      </c>
      <c r="AD441" t="s">
        <v>160</v>
      </c>
      <c r="AG441">
        <v>-22</v>
      </c>
      <c r="AH441">
        <v>-181192</v>
      </c>
      <c r="AI441">
        <v>-159362.28844988105</v>
      </c>
      <c r="AJ441">
        <v>-3608</v>
      </c>
      <c r="AK441">
        <v>-18221.711550118955</v>
      </c>
      <c r="AL441">
        <v>1175.5551368105762</v>
      </c>
      <c r="AM441">
        <v>-558.54570120881806</v>
      </c>
      <c r="AN441">
        <v>617.00943560175813</v>
      </c>
      <c r="AO441">
        <v>-18838.720985720713</v>
      </c>
      <c r="AP441" t="s">
        <v>0</v>
      </c>
      <c r="AQ441" t="s">
        <v>143</v>
      </c>
      <c r="AR441" t="s">
        <v>188</v>
      </c>
      <c r="AS441" t="s">
        <v>192</v>
      </c>
      <c r="AT441" t="s">
        <v>189</v>
      </c>
      <c r="AU441" t="s">
        <v>199</v>
      </c>
      <c r="AV441" t="s">
        <v>204</v>
      </c>
      <c r="AW441">
        <v>-775.63230110044719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-1038.5987446214533</v>
      </c>
      <c r="BD441">
        <v>0</v>
      </c>
      <c r="BE441">
        <v>0</v>
      </c>
      <c r="BF441">
        <v>-20652.952031442612</v>
      </c>
      <c r="BG441">
        <v>-182230.59874462144</v>
      </c>
    </row>
    <row r="442" spans="2:59">
      <c r="B442" t="s">
        <v>145</v>
      </c>
      <c r="C442" t="s">
        <v>206</v>
      </c>
      <c r="D442">
        <v>59</v>
      </c>
      <c r="E442">
        <v>59</v>
      </c>
      <c r="F442" t="s">
        <v>119</v>
      </c>
      <c r="G442" t="s">
        <v>478</v>
      </c>
      <c r="H442" t="s">
        <v>93</v>
      </c>
      <c r="I442" t="s">
        <v>94</v>
      </c>
      <c r="J442" t="s">
        <v>95</v>
      </c>
      <c r="K442" t="s">
        <v>92</v>
      </c>
      <c r="L442" t="s">
        <v>160</v>
      </c>
      <c r="M442" t="s">
        <v>160</v>
      </c>
      <c r="N442" t="s">
        <v>79</v>
      </c>
      <c r="O442" t="s">
        <v>77</v>
      </c>
      <c r="P442" t="s">
        <v>207</v>
      </c>
      <c r="R442" t="s">
        <v>0</v>
      </c>
      <c r="S442" t="s">
        <v>88</v>
      </c>
      <c r="T442" t="s">
        <v>90</v>
      </c>
      <c r="U442" t="s">
        <v>281</v>
      </c>
      <c r="V442" t="s">
        <v>282</v>
      </c>
      <c r="W442" t="s">
        <v>165</v>
      </c>
      <c r="X442" t="s">
        <v>136</v>
      </c>
      <c r="Y442" t="s">
        <v>283</v>
      </c>
      <c r="AA442" t="s">
        <v>252</v>
      </c>
      <c r="AB442" t="s">
        <v>333</v>
      </c>
      <c r="AC442" t="s">
        <v>38</v>
      </c>
      <c r="AD442" t="s">
        <v>160</v>
      </c>
      <c r="AG442">
        <v>12</v>
      </c>
      <c r="AH442">
        <v>106200</v>
      </c>
      <c r="AI442">
        <v>87261.094588016815</v>
      </c>
      <c r="AJ442">
        <v>1968</v>
      </c>
      <c r="AK442">
        <v>16970.905411983185</v>
      </c>
      <c r="AL442">
        <v>-1600.6338550485359</v>
      </c>
      <c r="AM442">
        <v>443.93343391152871</v>
      </c>
      <c r="AN442">
        <v>-1156.7004211370072</v>
      </c>
      <c r="AO442">
        <v>18127.605833120193</v>
      </c>
      <c r="AP442" t="s">
        <v>0</v>
      </c>
      <c r="AQ442" t="s">
        <v>143</v>
      </c>
      <c r="AR442" t="s">
        <v>188</v>
      </c>
      <c r="AS442" t="s">
        <v>192</v>
      </c>
      <c r="AT442" t="s">
        <v>189</v>
      </c>
      <c r="AU442" t="s">
        <v>199</v>
      </c>
      <c r="AV442" t="s">
        <v>204</v>
      </c>
      <c r="AW442">
        <v>454.61251256604868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608.74203429951842</v>
      </c>
      <c r="BD442">
        <v>0</v>
      </c>
      <c r="BE442">
        <v>0</v>
      </c>
      <c r="BF442">
        <v>19190.960379985758</v>
      </c>
      <c r="BG442">
        <v>106808.74203429952</v>
      </c>
    </row>
    <row r="443" spans="2:59">
      <c r="B443" t="s">
        <v>145</v>
      </c>
      <c r="C443" t="s">
        <v>206</v>
      </c>
      <c r="D443">
        <v>59</v>
      </c>
      <c r="E443">
        <v>59</v>
      </c>
      <c r="F443" t="s">
        <v>119</v>
      </c>
      <c r="G443" t="s">
        <v>478</v>
      </c>
      <c r="H443" t="s">
        <v>93</v>
      </c>
      <c r="I443" t="s">
        <v>94</v>
      </c>
      <c r="J443" t="s">
        <v>95</v>
      </c>
      <c r="K443" t="s">
        <v>92</v>
      </c>
      <c r="L443" t="s">
        <v>160</v>
      </c>
      <c r="M443" t="s">
        <v>160</v>
      </c>
      <c r="N443" t="s">
        <v>79</v>
      </c>
      <c r="O443" t="s">
        <v>77</v>
      </c>
      <c r="P443" t="s">
        <v>207</v>
      </c>
      <c r="R443" t="s">
        <v>0</v>
      </c>
      <c r="S443" t="s">
        <v>88</v>
      </c>
      <c r="T443" t="s">
        <v>90</v>
      </c>
      <c r="U443" t="s">
        <v>281</v>
      </c>
      <c r="V443" t="s">
        <v>282</v>
      </c>
      <c r="W443" t="s">
        <v>165</v>
      </c>
      <c r="X443" t="s">
        <v>136</v>
      </c>
      <c r="Y443" t="s">
        <v>283</v>
      </c>
      <c r="AA443" t="s">
        <v>252</v>
      </c>
      <c r="AB443" t="s">
        <v>333</v>
      </c>
      <c r="AC443" t="s">
        <v>38</v>
      </c>
      <c r="AD443" t="s">
        <v>160</v>
      </c>
      <c r="AG443">
        <v>-10</v>
      </c>
      <c r="AH443">
        <v>-88500</v>
      </c>
      <c r="AI443">
        <v>-72717.578823347343</v>
      </c>
      <c r="AJ443">
        <v>-1640</v>
      </c>
      <c r="AK443">
        <v>-14142.421176652657</v>
      </c>
      <c r="AL443">
        <v>313.38601939328305</v>
      </c>
      <c r="AM443">
        <v>-422.55926753342703</v>
      </c>
      <c r="AN443">
        <v>-109.17324814014398</v>
      </c>
      <c r="AO443">
        <v>-14033.247928512514</v>
      </c>
      <c r="AP443" t="s">
        <v>0</v>
      </c>
      <c r="AQ443" t="s">
        <v>143</v>
      </c>
      <c r="AR443" t="s">
        <v>188</v>
      </c>
      <c r="AS443" t="s">
        <v>192</v>
      </c>
      <c r="AT443" t="s">
        <v>189</v>
      </c>
      <c r="AU443" t="s">
        <v>199</v>
      </c>
      <c r="AV443" t="s">
        <v>204</v>
      </c>
      <c r="AW443">
        <v>-378.84376047170724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-507.28502858293194</v>
      </c>
      <c r="BD443">
        <v>0</v>
      </c>
      <c r="BE443">
        <v>0</v>
      </c>
      <c r="BF443">
        <v>-14919.376717567153</v>
      </c>
      <c r="BG443">
        <v>-89007.285028582934</v>
      </c>
    </row>
    <row r="444" spans="2:59">
      <c r="B444" t="s">
        <v>145</v>
      </c>
      <c r="C444" t="s">
        <v>206</v>
      </c>
      <c r="D444">
        <v>59</v>
      </c>
      <c r="E444">
        <v>59</v>
      </c>
      <c r="F444" t="s">
        <v>119</v>
      </c>
      <c r="G444" t="s">
        <v>478</v>
      </c>
      <c r="H444" t="s">
        <v>93</v>
      </c>
      <c r="I444" t="s">
        <v>94</v>
      </c>
      <c r="J444" t="s">
        <v>95</v>
      </c>
      <c r="K444" t="s">
        <v>92</v>
      </c>
      <c r="L444" t="s">
        <v>160</v>
      </c>
      <c r="M444" t="s">
        <v>160</v>
      </c>
      <c r="N444" t="s">
        <v>79</v>
      </c>
      <c r="O444" t="s">
        <v>77</v>
      </c>
      <c r="P444" t="s">
        <v>207</v>
      </c>
      <c r="R444" t="s">
        <v>0</v>
      </c>
      <c r="S444" t="s">
        <v>88</v>
      </c>
      <c r="T444" t="s">
        <v>90</v>
      </c>
      <c r="U444" t="s">
        <v>281</v>
      </c>
      <c r="V444" t="s">
        <v>282</v>
      </c>
      <c r="W444" t="s">
        <v>165</v>
      </c>
      <c r="X444" t="s">
        <v>136</v>
      </c>
      <c r="Y444" t="s">
        <v>283</v>
      </c>
      <c r="AA444" t="s">
        <v>252</v>
      </c>
      <c r="AB444" t="s">
        <v>319</v>
      </c>
      <c r="AC444" t="s">
        <v>39</v>
      </c>
      <c r="AD444" t="s">
        <v>160</v>
      </c>
      <c r="AG444">
        <v>-1</v>
      </c>
      <c r="AH444">
        <v>-9654</v>
      </c>
      <c r="AI444">
        <v>-7210.844328743161</v>
      </c>
      <c r="AJ444">
        <v>-164</v>
      </c>
      <c r="AK444">
        <v>-2279.155671256839</v>
      </c>
      <c r="AL444">
        <v>-199.72508983680461</v>
      </c>
      <c r="AM444">
        <v>-87.876675465872495</v>
      </c>
      <c r="AN444">
        <v>-287.60176530267711</v>
      </c>
      <c r="AO444">
        <v>-1991.553905954162</v>
      </c>
      <c r="AP444" t="s">
        <v>0</v>
      </c>
      <c r="AQ444" t="s">
        <v>143</v>
      </c>
      <c r="AR444" t="s">
        <v>188</v>
      </c>
      <c r="AS444" t="s">
        <v>192</v>
      </c>
      <c r="AT444" t="s">
        <v>189</v>
      </c>
      <c r="AU444" t="s">
        <v>199</v>
      </c>
      <c r="AV444" t="s">
        <v>204</v>
      </c>
      <c r="AW444">
        <v>-41.326075294845893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-55.337058372199159</v>
      </c>
      <c r="BD444">
        <v>0</v>
      </c>
      <c r="BE444">
        <v>0</v>
      </c>
      <c r="BF444">
        <v>-2088.2170396212068</v>
      </c>
      <c r="BG444">
        <v>-9709.337058372199</v>
      </c>
    </row>
    <row r="445" spans="2:59">
      <c r="B445" t="s">
        <v>145</v>
      </c>
      <c r="C445" t="s">
        <v>206</v>
      </c>
      <c r="D445">
        <v>59</v>
      </c>
      <c r="E445">
        <v>59</v>
      </c>
      <c r="F445" t="s">
        <v>119</v>
      </c>
      <c r="G445" t="s">
        <v>478</v>
      </c>
      <c r="H445" t="s">
        <v>93</v>
      </c>
      <c r="I445" t="s">
        <v>94</v>
      </c>
      <c r="J445" t="s">
        <v>95</v>
      </c>
      <c r="K445" t="s">
        <v>92</v>
      </c>
      <c r="L445" t="s">
        <v>160</v>
      </c>
      <c r="M445" t="s">
        <v>160</v>
      </c>
      <c r="N445" t="s">
        <v>79</v>
      </c>
      <c r="O445" t="s">
        <v>77</v>
      </c>
      <c r="P445" t="s">
        <v>115</v>
      </c>
      <c r="R445" t="s">
        <v>0</v>
      </c>
      <c r="S445" t="s">
        <v>88</v>
      </c>
      <c r="T445" t="s">
        <v>90</v>
      </c>
      <c r="U445" t="s">
        <v>281</v>
      </c>
      <c r="V445" t="s">
        <v>282</v>
      </c>
      <c r="W445" t="s">
        <v>165</v>
      </c>
      <c r="X445" t="s">
        <v>136</v>
      </c>
      <c r="Y445" t="s">
        <v>313</v>
      </c>
      <c r="AA445" t="s">
        <v>252</v>
      </c>
      <c r="AB445" t="s">
        <v>417</v>
      </c>
      <c r="AC445" t="s">
        <v>40</v>
      </c>
      <c r="AD445" t="s">
        <v>160</v>
      </c>
      <c r="AG445">
        <v>-1</v>
      </c>
      <c r="AH445">
        <v>-10466</v>
      </c>
      <c r="AI445">
        <v>-7414.8986854279638</v>
      </c>
      <c r="AJ445">
        <v>-150</v>
      </c>
      <c r="AK445">
        <v>-2901.1013145720362</v>
      </c>
      <c r="AL445">
        <v>-205.37696260820962</v>
      </c>
      <c r="AM445">
        <v>-90.363432586437511</v>
      </c>
      <c r="AN445">
        <v>-295.74039519464714</v>
      </c>
      <c r="AO445">
        <v>-2605.3609193773891</v>
      </c>
      <c r="AP445" t="s">
        <v>0</v>
      </c>
      <c r="AQ445" t="s">
        <v>143</v>
      </c>
      <c r="AR445" t="s">
        <v>188</v>
      </c>
      <c r="AS445" t="s">
        <v>192</v>
      </c>
      <c r="AT445" t="s">
        <v>189</v>
      </c>
      <c r="AU445" t="s">
        <v>199</v>
      </c>
      <c r="AV445" t="s">
        <v>204</v>
      </c>
      <c r="AW445">
        <v>-44.802020306179521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-59.99147015987532</v>
      </c>
      <c r="BD445">
        <v>0</v>
      </c>
      <c r="BE445">
        <v>0</v>
      </c>
      <c r="BF445">
        <v>-2710.1544098434442</v>
      </c>
      <c r="BG445">
        <v>-10525.991470159875</v>
      </c>
    </row>
    <row r="446" spans="2:59">
      <c r="B446" t="s">
        <v>145</v>
      </c>
      <c r="C446" t="s">
        <v>206</v>
      </c>
      <c r="D446">
        <v>59</v>
      </c>
      <c r="E446">
        <v>59</v>
      </c>
      <c r="F446" t="s">
        <v>119</v>
      </c>
      <c r="G446" t="s">
        <v>478</v>
      </c>
      <c r="H446" t="s">
        <v>93</v>
      </c>
      <c r="I446" t="s">
        <v>94</v>
      </c>
      <c r="J446" t="s">
        <v>95</v>
      </c>
      <c r="K446" t="s">
        <v>92</v>
      </c>
      <c r="L446" t="s">
        <v>160</v>
      </c>
      <c r="M446" t="s">
        <v>160</v>
      </c>
      <c r="N446" t="s">
        <v>79</v>
      </c>
      <c r="O446" t="s">
        <v>77</v>
      </c>
      <c r="P446" t="s">
        <v>207</v>
      </c>
      <c r="R446" t="s">
        <v>0</v>
      </c>
      <c r="S446" t="s">
        <v>88</v>
      </c>
      <c r="T446" t="s">
        <v>90</v>
      </c>
      <c r="U446" t="s">
        <v>281</v>
      </c>
      <c r="V446" t="s">
        <v>282</v>
      </c>
      <c r="W446" t="s">
        <v>165</v>
      </c>
      <c r="X446" t="s">
        <v>136</v>
      </c>
      <c r="Y446" t="s">
        <v>313</v>
      </c>
      <c r="AA446" t="s">
        <v>252</v>
      </c>
      <c r="AB446" t="s">
        <v>333</v>
      </c>
      <c r="AC446" t="s">
        <v>42</v>
      </c>
      <c r="AD446" t="s">
        <v>160</v>
      </c>
      <c r="AG446">
        <v>30</v>
      </c>
      <c r="AH446">
        <v>216330</v>
      </c>
      <c r="AI446">
        <v>178887.03767879179</v>
      </c>
      <c r="AJ446">
        <v>3960</v>
      </c>
      <c r="AK446">
        <v>33482.962321208208</v>
      </c>
      <c r="AL446">
        <v>-3323.5495550924056</v>
      </c>
      <c r="AM446">
        <v>348.52488215496305</v>
      </c>
      <c r="AN446">
        <v>-2975.0246729374426</v>
      </c>
      <c r="AO446">
        <v>36457.986994145649</v>
      </c>
      <c r="AP446" t="s">
        <v>0</v>
      </c>
      <c r="AQ446" t="s">
        <v>143</v>
      </c>
      <c r="AR446" t="s">
        <v>188</v>
      </c>
      <c r="AS446" t="s">
        <v>192</v>
      </c>
      <c r="AT446" t="s">
        <v>189</v>
      </c>
      <c r="AU446" t="s">
        <v>199</v>
      </c>
      <c r="AV446" t="s">
        <v>204</v>
      </c>
      <c r="AW446">
        <v>926.04825652931538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1240.0109630886518</v>
      </c>
      <c r="BD446">
        <v>0</v>
      </c>
      <c r="BE446">
        <v>0</v>
      </c>
      <c r="BF446">
        <v>38624.046213763613</v>
      </c>
      <c r="BG446">
        <v>217570.01096308866</v>
      </c>
    </row>
    <row r="447" spans="2:59">
      <c r="B447" t="s">
        <v>145</v>
      </c>
      <c r="C447" t="s">
        <v>206</v>
      </c>
      <c r="D447">
        <v>59</v>
      </c>
      <c r="E447">
        <v>59</v>
      </c>
      <c r="F447" t="s">
        <v>119</v>
      </c>
      <c r="G447" t="s">
        <v>478</v>
      </c>
      <c r="H447" t="s">
        <v>93</v>
      </c>
      <c r="I447" t="s">
        <v>94</v>
      </c>
      <c r="J447" t="s">
        <v>95</v>
      </c>
      <c r="K447" t="s">
        <v>92</v>
      </c>
      <c r="L447" t="s">
        <v>160</v>
      </c>
      <c r="M447" t="s">
        <v>160</v>
      </c>
      <c r="N447" t="s">
        <v>79</v>
      </c>
      <c r="O447" t="s">
        <v>77</v>
      </c>
      <c r="P447" t="s">
        <v>207</v>
      </c>
      <c r="R447" t="s">
        <v>0</v>
      </c>
      <c r="S447" t="s">
        <v>88</v>
      </c>
      <c r="T447" t="s">
        <v>90</v>
      </c>
      <c r="U447" t="s">
        <v>281</v>
      </c>
      <c r="V447" t="s">
        <v>282</v>
      </c>
      <c r="W447" t="s">
        <v>165</v>
      </c>
      <c r="X447" t="s">
        <v>136</v>
      </c>
      <c r="Y447" t="s">
        <v>313</v>
      </c>
      <c r="AA447" t="s">
        <v>252</v>
      </c>
      <c r="AB447" t="s">
        <v>333</v>
      </c>
      <c r="AC447" t="s">
        <v>42</v>
      </c>
      <c r="AD447" t="s">
        <v>160</v>
      </c>
      <c r="AG447">
        <v>-22</v>
      </c>
      <c r="AH447">
        <v>-158642</v>
      </c>
      <c r="AI447">
        <v>-131183.82763111396</v>
      </c>
      <c r="AJ447">
        <v>-2904</v>
      </c>
      <c r="AK447">
        <v>-24554.172368886037</v>
      </c>
      <c r="AL447">
        <v>1899.8532869326214</v>
      </c>
      <c r="AM447">
        <v>-384.59435628487722</v>
      </c>
      <c r="AN447">
        <v>1515.2589306477441</v>
      </c>
      <c r="AO447">
        <v>-26069.431299533782</v>
      </c>
      <c r="AP447" t="s">
        <v>0</v>
      </c>
      <c r="AQ447" t="s">
        <v>143</v>
      </c>
      <c r="AR447" t="s">
        <v>188</v>
      </c>
      <c r="AS447" t="s">
        <v>192</v>
      </c>
      <c r="AT447" t="s">
        <v>189</v>
      </c>
      <c r="AU447" t="s">
        <v>199</v>
      </c>
      <c r="AV447" t="s">
        <v>204</v>
      </c>
      <c r="AW447">
        <v>-679.10205478816476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-909.34137293167794</v>
      </c>
      <c r="BD447">
        <v>0</v>
      </c>
      <c r="BE447">
        <v>0</v>
      </c>
      <c r="BF447">
        <v>-27657.874727253624</v>
      </c>
      <c r="BG447">
        <v>-159551.34137293167</v>
      </c>
    </row>
    <row r="448" spans="2:59">
      <c r="B448" t="s">
        <v>145</v>
      </c>
      <c r="C448" t="s">
        <v>206</v>
      </c>
      <c r="D448">
        <v>59</v>
      </c>
      <c r="E448">
        <v>59</v>
      </c>
      <c r="F448" t="s">
        <v>119</v>
      </c>
      <c r="G448" t="s">
        <v>478</v>
      </c>
      <c r="H448" t="s">
        <v>93</v>
      </c>
      <c r="I448" t="s">
        <v>94</v>
      </c>
      <c r="J448" t="s">
        <v>95</v>
      </c>
      <c r="K448" t="s">
        <v>92</v>
      </c>
      <c r="L448" t="s">
        <v>160</v>
      </c>
      <c r="M448" t="s">
        <v>160</v>
      </c>
      <c r="N448" t="s">
        <v>79</v>
      </c>
      <c r="O448" t="s">
        <v>77</v>
      </c>
      <c r="P448" t="s">
        <v>207</v>
      </c>
      <c r="R448" t="s">
        <v>0</v>
      </c>
      <c r="S448" t="s">
        <v>88</v>
      </c>
      <c r="T448" t="s">
        <v>90</v>
      </c>
      <c r="U448" t="s">
        <v>281</v>
      </c>
      <c r="V448" t="s">
        <v>282</v>
      </c>
      <c r="W448" t="s">
        <v>165</v>
      </c>
      <c r="X448" t="s">
        <v>136</v>
      </c>
      <c r="Y448" t="s">
        <v>313</v>
      </c>
      <c r="AA448" t="s">
        <v>252</v>
      </c>
      <c r="AB448" t="s">
        <v>319</v>
      </c>
      <c r="AC448" t="s">
        <v>142</v>
      </c>
      <c r="AD448" t="s">
        <v>160</v>
      </c>
      <c r="AG448">
        <v>34</v>
      </c>
      <c r="AH448">
        <v>265234</v>
      </c>
      <c r="AI448">
        <v>206099.91653451207</v>
      </c>
      <c r="AJ448">
        <v>4488</v>
      </c>
      <c r="AK448">
        <v>54646.083465487929</v>
      </c>
      <c r="AL448">
        <v>-3725.6592982295228</v>
      </c>
      <c r="AM448">
        <v>115.61742402910977</v>
      </c>
      <c r="AN448">
        <v>-3610.0418742004131</v>
      </c>
      <c r="AO448">
        <v>58256.12533968834</v>
      </c>
      <c r="AP448" t="s">
        <v>0</v>
      </c>
      <c r="AQ448" t="s">
        <v>143</v>
      </c>
      <c r="AR448" t="s">
        <v>188</v>
      </c>
      <c r="AS448" t="s">
        <v>192</v>
      </c>
      <c r="AT448" t="s">
        <v>189</v>
      </c>
      <c r="AU448" t="s">
        <v>199</v>
      </c>
      <c r="AV448" t="s">
        <v>204</v>
      </c>
      <c r="AW448">
        <v>1135.3926097734779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1520.3303646459365</v>
      </c>
      <c r="BD448">
        <v>0</v>
      </c>
      <c r="BE448">
        <v>0</v>
      </c>
      <c r="BF448">
        <v>60911.84831410776</v>
      </c>
      <c r="BG448">
        <v>266754.33036464592</v>
      </c>
    </row>
    <row r="449" spans="2:59">
      <c r="B449" t="s">
        <v>145</v>
      </c>
      <c r="C449" t="s">
        <v>206</v>
      </c>
      <c r="D449">
        <v>59</v>
      </c>
      <c r="E449">
        <v>59</v>
      </c>
      <c r="F449" t="s">
        <v>119</v>
      </c>
      <c r="G449" t="s">
        <v>478</v>
      </c>
      <c r="H449" t="s">
        <v>93</v>
      </c>
      <c r="I449" t="s">
        <v>94</v>
      </c>
      <c r="J449" t="s">
        <v>95</v>
      </c>
      <c r="K449" t="s">
        <v>92</v>
      </c>
      <c r="L449" t="s">
        <v>160</v>
      </c>
      <c r="M449" t="s">
        <v>160</v>
      </c>
      <c r="N449" t="s">
        <v>79</v>
      </c>
      <c r="O449" t="s">
        <v>77</v>
      </c>
      <c r="P449" t="s">
        <v>207</v>
      </c>
      <c r="R449" t="s">
        <v>0</v>
      </c>
      <c r="S449" t="s">
        <v>88</v>
      </c>
      <c r="T449" t="s">
        <v>90</v>
      </c>
      <c r="U449" t="s">
        <v>281</v>
      </c>
      <c r="V449" t="s">
        <v>282</v>
      </c>
      <c r="W449" t="s">
        <v>165</v>
      </c>
      <c r="X449" t="s">
        <v>136</v>
      </c>
      <c r="Y449" t="s">
        <v>313</v>
      </c>
      <c r="AA449" t="s">
        <v>252</v>
      </c>
      <c r="AB449" t="s">
        <v>319</v>
      </c>
      <c r="AC449" t="s">
        <v>142</v>
      </c>
      <c r="AD449" t="s">
        <v>160</v>
      </c>
      <c r="AG449">
        <v>-23</v>
      </c>
      <c r="AH449">
        <v>-179423</v>
      </c>
      <c r="AI449">
        <v>-139420.53177334636</v>
      </c>
      <c r="AJ449">
        <v>-3036</v>
      </c>
      <c r="AK449">
        <v>-36966.46822665364</v>
      </c>
      <c r="AL449">
        <v>2516.3683959060331</v>
      </c>
      <c r="AM449">
        <v>-58.943382381266474</v>
      </c>
      <c r="AN449">
        <v>2457.4250135247667</v>
      </c>
      <c r="AO449">
        <v>-39423.893240178404</v>
      </c>
      <c r="AP449" t="s">
        <v>0</v>
      </c>
      <c r="AQ449" t="s">
        <v>143</v>
      </c>
      <c r="AR449" t="s">
        <v>188</v>
      </c>
      <c r="AS449" t="s">
        <v>192</v>
      </c>
      <c r="AT449" t="s">
        <v>189</v>
      </c>
      <c r="AU449" t="s">
        <v>199</v>
      </c>
      <c r="AV449" t="s">
        <v>204</v>
      </c>
      <c r="AW449">
        <v>-768.05970661147035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-1028.4587760840159</v>
      </c>
      <c r="BD449">
        <v>0</v>
      </c>
      <c r="BE449">
        <v>0</v>
      </c>
      <c r="BF449">
        <v>-41220.411722873891</v>
      </c>
      <c r="BG449">
        <v>-180451.45877608401</v>
      </c>
    </row>
    <row r="450" spans="2:59">
      <c r="B450" t="s">
        <v>145</v>
      </c>
      <c r="C450" t="s">
        <v>206</v>
      </c>
      <c r="D450">
        <v>59</v>
      </c>
      <c r="E450">
        <v>59</v>
      </c>
      <c r="F450" t="s">
        <v>119</v>
      </c>
      <c r="G450" t="s">
        <v>478</v>
      </c>
      <c r="H450" t="s">
        <v>93</v>
      </c>
      <c r="I450" t="s">
        <v>94</v>
      </c>
      <c r="J450" t="s">
        <v>95</v>
      </c>
      <c r="K450" t="s">
        <v>92</v>
      </c>
      <c r="L450" t="s">
        <v>160</v>
      </c>
      <c r="M450" t="s">
        <v>160</v>
      </c>
      <c r="N450" t="s">
        <v>79</v>
      </c>
      <c r="O450" t="s">
        <v>77</v>
      </c>
      <c r="P450" t="s">
        <v>207</v>
      </c>
      <c r="R450" t="s">
        <v>0</v>
      </c>
      <c r="S450" t="s">
        <v>99</v>
      </c>
      <c r="T450" t="s">
        <v>99</v>
      </c>
      <c r="U450" t="s">
        <v>422</v>
      </c>
      <c r="V450" t="s">
        <v>282</v>
      </c>
      <c r="W450" t="s">
        <v>165</v>
      </c>
      <c r="X450" t="s">
        <v>137</v>
      </c>
      <c r="Y450" t="s">
        <v>283</v>
      </c>
      <c r="AA450" t="s">
        <v>252</v>
      </c>
      <c r="AB450" t="s">
        <v>484</v>
      </c>
      <c r="AC450" t="s">
        <v>125</v>
      </c>
      <c r="AD450" t="s">
        <v>160</v>
      </c>
      <c r="AG450">
        <v>-1</v>
      </c>
      <c r="AH450">
        <v>-5000</v>
      </c>
      <c r="AI450">
        <v>-5030</v>
      </c>
      <c r="AJ450">
        <v>-57</v>
      </c>
      <c r="AK450">
        <v>87</v>
      </c>
      <c r="AL450">
        <v>55.128166805735532</v>
      </c>
      <c r="AM450">
        <v>-61.299295538998557</v>
      </c>
      <c r="AN450">
        <v>-6.1711287332630249</v>
      </c>
      <c r="AO450">
        <v>93.171128733263032</v>
      </c>
      <c r="AP450" t="s">
        <v>0</v>
      </c>
      <c r="AQ450" t="s">
        <v>143</v>
      </c>
      <c r="AR450" t="s">
        <v>188</v>
      </c>
      <c r="AS450" t="s">
        <v>192</v>
      </c>
      <c r="AT450" t="s">
        <v>189</v>
      </c>
      <c r="AU450" t="s">
        <v>199</v>
      </c>
      <c r="AV450" t="s">
        <v>204</v>
      </c>
      <c r="AW450">
        <v>-21.403602286537133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-28.660171106380336</v>
      </c>
      <c r="BD450">
        <v>0</v>
      </c>
      <c r="BE450">
        <v>0</v>
      </c>
      <c r="BF450">
        <v>43.107355340345563</v>
      </c>
      <c r="BG450">
        <v>-5028.6601711063804</v>
      </c>
    </row>
    <row r="451" spans="2:59">
      <c r="B451" t="s">
        <v>145</v>
      </c>
      <c r="C451" t="s">
        <v>206</v>
      </c>
      <c r="D451">
        <v>59</v>
      </c>
      <c r="E451">
        <v>59</v>
      </c>
      <c r="F451" t="s">
        <v>119</v>
      </c>
      <c r="G451" t="s">
        <v>478</v>
      </c>
      <c r="H451" t="s">
        <v>93</v>
      </c>
      <c r="I451" t="s">
        <v>94</v>
      </c>
      <c r="J451" t="s">
        <v>95</v>
      </c>
      <c r="K451" t="s">
        <v>92</v>
      </c>
      <c r="L451" t="s">
        <v>160</v>
      </c>
      <c r="M451" t="s">
        <v>160</v>
      </c>
      <c r="N451" t="s">
        <v>79</v>
      </c>
      <c r="O451" t="s">
        <v>77</v>
      </c>
      <c r="P451" t="s">
        <v>207</v>
      </c>
      <c r="R451" t="s">
        <v>0</v>
      </c>
      <c r="S451" t="s">
        <v>88</v>
      </c>
      <c r="T451" t="s">
        <v>90</v>
      </c>
      <c r="U451" t="s">
        <v>281</v>
      </c>
      <c r="V451" t="s">
        <v>282</v>
      </c>
      <c r="W451" t="s">
        <v>165</v>
      </c>
      <c r="X451" t="s">
        <v>136</v>
      </c>
      <c r="Y451" t="s">
        <v>283</v>
      </c>
      <c r="AA451" t="s">
        <v>252</v>
      </c>
      <c r="AB451" t="s">
        <v>482</v>
      </c>
      <c r="AC451" t="s">
        <v>249</v>
      </c>
      <c r="AD451" t="s">
        <v>160</v>
      </c>
      <c r="AG451">
        <v>-1</v>
      </c>
      <c r="AH451">
        <v>-9847</v>
      </c>
      <c r="AI451">
        <v>-5002.2060728286915</v>
      </c>
      <c r="AJ451">
        <v>-164</v>
      </c>
      <c r="AK451">
        <v>-4680.7939271713085</v>
      </c>
      <c r="AL451">
        <v>-138.55049585463118</v>
      </c>
      <c r="AM451">
        <v>-60.960578211789112</v>
      </c>
      <c r="AN451">
        <v>-199.51107406642029</v>
      </c>
      <c r="AO451">
        <v>-4481.2828531048881</v>
      </c>
      <c r="AP451" t="s">
        <v>0</v>
      </c>
      <c r="AQ451" t="s">
        <v>143</v>
      </c>
      <c r="AR451" t="s">
        <v>188</v>
      </c>
      <c r="AS451" t="s">
        <v>192</v>
      </c>
      <c r="AT451" t="s">
        <v>189</v>
      </c>
      <c r="AU451" t="s">
        <v>199</v>
      </c>
      <c r="AV451" t="s">
        <v>204</v>
      </c>
      <c r="AW451">
        <v>-42.152254343106229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-56.443340976905439</v>
      </c>
      <c r="BD451">
        <v>0</v>
      </c>
      <c r="BE451">
        <v>0</v>
      </c>
      <c r="BF451">
        <v>-4579.8784484248999</v>
      </c>
      <c r="BG451">
        <v>-9903.4433409769063</v>
      </c>
    </row>
    <row r="452" spans="2:59">
      <c r="B452" t="s">
        <v>145</v>
      </c>
      <c r="C452" t="s">
        <v>206</v>
      </c>
      <c r="D452">
        <v>63</v>
      </c>
      <c r="E452">
        <v>63</v>
      </c>
      <c r="F452" t="s">
        <v>65</v>
      </c>
      <c r="G452" t="s">
        <v>401</v>
      </c>
      <c r="H452" t="s">
        <v>93</v>
      </c>
      <c r="I452" t="s">
        <v>94</v>
      </c>
      <c r="J452" t="s">
        <v>126</v>
      </c>
      <c r="K452" t="s">
        <v>92</v>
      </c>
      <c r="L452" t="s">
        <v>160</v>
      </c>
      <c r="M452" t="s">
        <v>160</v>
      </c>
      <c r="N452" t="s">
        <v>138</v>
      </c>
      <c r="O452" t="s">
        <v>76</v>
      </c>
      <c r="P452" t="s">
        <v>113</v>
      </c>
      <c r="R452" t="s">
        <v>0</v>
      </c>
      <c r="S452" t="s">
        <v>91</v>
      </c>
      <c r="T452" t="s">
        <v>98</v>
      </c>
      <c r="U452" t="s">
        <v>422</v>
      </c>
      <c r="V452" t="s">
        <v>282</v>
      </c>
      <c r="W452" t="s">
        <v>147</v>
      </c>
      <c r="X452" t="s">
        <v>137</v>
      </c>
      <c r="Y452" t="s">
        <v>533</v>
      </c>
      <c r="AA452" t="s">
        <v>252</v>
      </c>
      <c r="AB452" t="s">
        <v>289</v>
      </c>
      <c r="AC452" t="s">
        <v>555</v>
      </c>
      <c r="AD452" t="s">
        <v>160</v>
      </c>
      <c r="AG452">
        <v>303</v>
      </c>
      <c r="AH452">
        <v>2302800</v>
      </c>
      <c r="AI452">
        <v>1405838.1899999997</v>
      </c>
      <c r="AJ452">
        <v>0</v>
      </c>
      <c r="AK452">
        <v>896961.81000000029</v>
      </c>
      <c r="AL452">
        <v>-63564.868461212602</v>
      </c>
      <c r="AM452">
        <v>0</v>
      </c>
      <c r="AN452">
        <v>-63564.868461212602</v>
      </c>
      <c r="AO452">
        <v>960526.6784612129</v>
      </c>
      <c r="AP452" t="s">
        <v>0</v>
      </c>
      <c r="AQ452" t="s">
        <v>143</v>
      </c>
      <c r="AR452" t="s">
        <v>188</v>
      </c>
      <c r="AS452" t="s">
        <v>192</v>
      </c>
      <c r="AT452" t="s">
        <v>189</v>
      </c>
      <c r="AU452" t="s">
        <v>198</v>
      </c>
      <c r="AV452" t="s">
        <v>203</v>
      </c>
      <c r="AW452">
        <v>9857.6430690875404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970384.32153030043</v>
      </c>
      <c r="BG452">
        <v>2302800</v>
      </c>
    </row>
    <row r="453" spans="2:59">
      <c r="B453" t="s">
        <v>145</v>
      </c>
      <c r="C453" t="s">
        <v>206</v>
      </c>
      <c r="D453">
        <v>63</v>
      </c>
      <c r="E453">
        <v>63</v>
      </c>
      <c r="F453" t="s">
        <v>65</v>
      </c>
      <c r="G453" t="s">
        <v>401</v>
      </c>
      <c r="H453" t="s">
        <v>93</v>
      </c>
      <c r="I453" t="s">
        <v>94</v>
      </c>
      <c r="J453" t="s">
        <v>126</v>
      </c>
      <c r="K453" t="s">
        <v>92</v>
      </c>
      <c r="L453" t="s">
        <v>160</v>
      </c>
      <c r="M453" t="s">
        <v>160</v>
      </c>
      <c r="N453" t="s">
        <v>138</v>
      </c>
      <c r="O453" t="s">
        <v>76</v>
      </c>
      <c r="P453" t="s">
        <v>113</v>
      </c>
      <c r="R453" t="s">
        <v>0</v>
      </c>
      <c r="S453" t="s">
        <v>91</v>
      </c>
      <c r="T453" t="s">
        <v>98</v>
      </c>
      <c r="U453" t="s">
        <v>422</v>
      </c>
      <c r="V453" t="s">
        <v>282</v>
      </c>
      <c r="W453" t="s">
        <v>147</v>
      </c>
      <c r="X453" t="s">
        <v>137</v>
      </c>
      <c r="Y453" t="s">
        <v>533</v>
      </c>
      <c r="AA453" t="s">
        <v>252</v>
      </c>
      <c r="AB453" t="s">
        <v>289</v>
      </c>
      <c r="AC453" t="s">
        <v>211</v>
      </c>
      <c r="AD453" t="s">
        <v>160</v>
      </c>
      <c r="AG453">
        <v>-300</v>
      </c>
      <c r="AH453">
        <v>-2280000</v>
      </c>
      <c r="AI453">
        <v>-1807800</v>
      </c>
      <c r="AJ453">
        <v>0</v>
      </c>
      <c r="AK453">
        <v>-472200</v>
      </c>
      <c r="AL453">
        <v>82292.760202973761</v>
      </c>
      <c r="AM453">
        <v>0</v>
      </c>
      <c r="AN453">
        <v>82292.760202973761</v>
      </c>
      <c r="AO453">
        <v>-554492.76020297373</v>
      </c>
      <c r="AP453" t="s">
        <v>0</v>
      </c>
      <c r="AQ453" t="s">
        <v>143</v>
      </c>
      <c r="AR453" t="s">
        <v>188</v>
      </c>
      <c r="AS453" t="s">
        <v>192</v>
      </c>
      <c r="AT453" t="s">
        <v>189</v>
      </c>
      <c r="AU453" t="s">
        <v>198</v>
      </c>
      <c r="AV453" t="s">
        <v>203</v>
      </c>
      <c r="AW453">
        <v>-9760.042642660932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-564252.80284563464</v>
      </c>
      <c r="BG453">
        <v>-2280000</v>
      </c>
    </row>
    <row r="454" spans="2:59">
      <c r="B454" t="s">
        <v>145</v>
      </c>
      <c r="C454" t="s">
        <v>206</v>
      </c>
      <c r="D454">
        <v>63</v>
      </c>
      <c r="E454">
        <v>63</v>
      </c>
      <c r="F454" t="s">
        <v>65</v>
      </c>
      <c r="G454" t="s">
        <v>401</v>
      </c>
      <c r="H454" t="s">
        <v>93</v>
      </c>
      <c r="I454" t="s">
        <v>94</v>
      </c>
      <c r="J454" t="s">
        <v>126</v>
      </c>
      <c r="K454" t="s">
        <v>92</v>
      </c>
      <c r="L454" t="s">
        <v>160</v>
      </c>
      <c r="M454" t="s">
        <v>160</v>
      </c>
      <c r="N454" t="s">
        <v>138</v>
      </c>
      <c r="O454" t="s">
        <v>76</v>
      </c>
      <c r="P454" t="s">
        <v>114</v>
      </c>
      <c r="R454" t="s">
        <v>0</v>
      </c>
      <c r="S454" t="s">
        <v>88</v>
      </c>
      <c r="T454" t="s">
        <v>89</v>
      </c>
      <c r="U454" t="s">
        <v>281</v>
      </c>
      <c r="V454" t="s">
        <v>282</v>
      </c>
      <c r="W454" t="s">
        <v>165</v>
      </c>
      <c r="X454" t="s">
        <v>136</v>
      </c>
      <c r="Y454" t="s">
        <v>533</v>
      </c>
      <c r="AA454" t="s">
        <v>252</v>
      </c>
      <c r="AB454" t="s">
        <v>556</v>
      </c>
      <c r="AC454" t="s">
        <v>172</v>
      </c>
      <c r="AD454" t="s">
        <v>160</v>
      </c>
      <c r="AG454">
        <v>5</v>
      </c>
      <c r="AH454">
        <v>49975</v>
      </c>
      <c r="AI454">
        <v>51979.828242428717</v>
      </c>
      <c r="AJ454">
        <v>1865</v>
      </c>
      <c r="AK454">
        <v>-3869.8282424287172</v>
      </c>
      <c r="AL454">
        <v>331.54110972736885</v>
      </c>
      <c r="AM454">
        <v>1227.9679734707172</v>
      </c>
      <c r="AN454">
        <v>1559.509083198086</v>
      </c>
      <c r="AO454">
        <v>-5429.3373256268032</v>
      </c>
      <c r="AP454" t="s">
        <v>0</v>
      </c>
      <c r="AQ454" t="s">
        <v>143</v>
      </c>
      <c r="AR454" t="s">
        <v>188</v>
      </c>
      <c r="AS454" t="s">
        <v>192</v>
      </c>
      <c r="AT454" t="s">
        <v>189</v>
      </c>
      <c r="AU454" t="s">
        <v>198</v>
      </c>
      <c r="AV454" t="s">
        <v>203</v>
      </c>
      <c r="AW454">
        <v>213.92900485393861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-5215.4083207728645</v>
      </c>
      <c r="BG454">
        <v>49975</v>
      </c>
    </row>
    <row r="455" spans="2:59">
      <c r="B455" t="s">
        <v>145</v>
      </c>
      <c r="C455" t="s">
        <v>206</v>
      </c>
      <c r="D455">
        <v>63</v>
      </c>
      <c r="E455">
        <v>63</v>
      </c>
      <c r="F455" t="s">
        <v>65</v>
      </c>
      <c r="G455" t="s">
        <v>401</v>
      </c>
      <c r="H455" t="s">
        <v>93</v>
      </c>
      <c r="I455" t="s">
        <v>94</v>
      </c>
      <c r="J455" t="s">
        <v>126</v>
      </c>
      <c r="K455" t="s">
        <v>92</v>
      </c>
      <c r="L455" t="s">
        <v>160</v>
      </c>
      <c r="M455" t="s">
        <v>160</v>
      </c>
      <c r="N455" t="s">
        <v>138</v>
      </c>
      <c r="O455" t="s">
        <v>76</v>
      </c>
      <c r="P455" t="s">
        <v>114</v>
      </c>
      <c r="R455" t="s">
        <v>0</v>
      </c>
      <c r="S455" t="s">
        <v>88</v>
      </c>
      <c r="T455" t="s">
        <v>89</v>
      </c>
      <c r="U455" t="s">
        <v>281</v>
      </c>
      <c r="V455" t="s">
        <v>282</v>
      </c>
      <c r="W455" t="s">
        <v>165</v>
      </c>
      <c r="X455" t="s">
        <v>136</v>
      </c>
      <c r="Y455" t="s">
        <v>533</v>
      </c>
      <c r="AA455" t="s">
        <v>252</v>
      </c>
      <c r="AB455" t="s">
        <v>556</v>
      </c>
      <c r="AC455" t="s">
        <v>172</v>
      </c>
      <c r="AD455" t="s">
        <v>160</v>
      </c>
      <c r="AG455">
        <v>-3</v>
      </c>
      <c r="AH455">
        <v>-29985</v>
      </c>
      <c r="AI455">
        <v>-31187.896945457233</v>
      </c>
      <c r="AJ455">
        <v>-1119</v>
      </c>
      <c r="AK455">
        <v>2321.8969454572325</v>
      </c>
      <c r="AL455">
        <v>-575.89238608512642</v>
      </c>
      <c r="AM455">
        <v>-760.1574998407209</v>
      </c>
      <c r="AN455">
        <v>-1336.0498859258473</v>
      </c>
      <c r="AO455">
        <v>3657.9468313830798</v>
      </c>
      <c r="AP455" t="s">
        <v>0</v>
      </c>
      <c r="AQ455" t="s">
        <v>143</v>
      </c>
      <c r="AR455" t="s">
        <v>188</v>
      </c>
      <c r="AS455" t="s">
        <v>192</v>
      </c>
      <c r="AT455" t="s">
        <v>189</v>
      </c>
      <c r="AU455" t="s">
        <v>198</v>
      </c>
      <c r="AV455" t="s">
        <v>203</v>
      </c>
      <c r="AW455">
        <v>-128.35740291236317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3529.5894284707165</v>
      </c>
      <c r="BG455">
        <v>-29985</v>
      </c>
    </row>
    <row r="456" spans="2:59">
      <c r="B456" t="s">
        <v>145</v>
      </c>
      <c r="C456" t="s">
        <v>206</v>
      </c>
      <c r="D456">
        <v>63</v>
      </c>
      <c r="E456">
        <v>63</v>
      </c>
      <c r="F456" t="s">
        <v>65</v>
      </c>
      <c r="G456" t="s">
        <v>401</v>
      </c>
      <c r="H456" t="s">
        <v>93</v>
      </c>
      <c r="I456" t="s">
        <v>94</v>
      </c>
      <c r="J456" t="s">
        <v>126</v>
      </c>
      <c r="K456" t="s">
        <v>92</v>
      </c>
      <c r="L456" t="s">
        <v>160</v>
      </c>
      <c r="M456" t="s">
        <v>160</v>
      </c>
      <c r="N456" t="s">
        <v>138</v>
      </c>
      <c r="O456" t="s">
        <v>76</v>
      </c>
      <c r="P456" t="s">
        <v>112</v>
      </c>
      <c r="R456" t="s">
        <v>0</v>
      </c>
      <c r="S456" t="s">
        <v>88</v>
      </c>
      <c r="T456" t="s">
        <v>89</v>
      </c>
      <c r="U456" t="s">
        <v>281</v>
      </c>
      <c r="V456" t="s">
        <v>282</v>
      </c>
      <c r="W456" t="s">
        <v>85</v>
      </c>
      <c r="X456" t="s">
        <v>136</v>
      </c>
      <c r="Y456" t="s">
        <v>283</v>
      </c>
      <c r="AA456" t="s">
        <v>252</v>
      </c>
      <c r="AB456" t="s">
        <v>402</v>
      </c>
      <c r="AC456" t="s">
        <v>403</v>
      </c>
      <c r="AD456" t="s">
        <v>160</v>
      </c>
      <c r="AG456">
        <v>32</v>
      </c>
      <c r="AH456">
        <v>132457.60000000001</v>
      </c>
      <c r="AI456">
        <v>128596.2368</v>
      </c>
      <c r="AJ456">
        <v>3136</v>
      </c>
      <c r="AK456">
        <v>725.36320000000705</v>
      </c>
      <c r="AL456">
        <v>863.27115303986284</v>
      </c>
      <c r="AM456">
        <v>0</v>
      </c>
      <c r="AN456">
        <v>863.27115303986284</v>
      </c>
      <c r="AO456">
        <v>-137.90795303985578</v>
      </c>
      <c r="AP456" t="s">
        <v>0</v>
      </c>
      <c r="AQ456" t="s">
        <v>143</v>
      </c>
      <c r="AR456" t="s">
        <v>188</v>
      </c>
      <c r="AS456" t="s">
        <v>192</v>
      </c>
      <c r="AT456" t="s">
        <v>189</v>
      </c>
      <c r="AU456" t="s">
        <v>198</v>
      </c>
      <c r="AV456" t="s">
        <v>203</v>
      </c>
      <c r="AW456">
        <v>567.01395804584411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429.10600500598832</v>
      </c>
      <c r="BG456">
        <v>132457.60000000001</v>
      </c>
    </row>
    <row r="457" spans="2:59">
      <c r="B457" t="s">
        <v>145</v>
      </c>
      <c r="C457" t="s">
        <v>206</v>
      </c>
      <c r="D457">
        <v>63</v>
      </c>
      <c r="E457">
        <v>63</v>
      </c>
      <c r="F457" t="s">
        <v>65</v>
      </c>
      <c r="G457" t="s">
        <v>401</v>
      </c>
      <c r="H457" t="s">
        <v>93</v>
      </c>
      <c r="I457" t="s">
        <v>94</v>
      </c>
      <c r="J457" t="s">
        <v>126</v>
      </c>
      <c r="K457" t="s">
        <v>92</v>
      </c>
      <c r="L457" t="s">
        <v>160</v>
      </c>
      <c r="M457" t="s">
        <v>160</v>
      </c>
      <c r="N457" t="s">
        <v>138</v>
      </c>
      <c r="O457" t="s">
        <v>76</v>
      </c>
      <c r="P457" t="s">
        <v>112</v>
      </c>
      <c r="R457" t="s">
        <v>0</v>
      </c>
      <c r="S457" t="s">
        <v>88</v>
      </c>
      <c r="T457" t="s">
        <v>89</v>
      </c>
      <c r="U457" t="s">
        <v>281</v>
      </c>
      <c r="V457" t="s">
        <v>282</v>
      </c>
      <c r="W457" t="s">
        <v>85</v>
      </c>
      <c r="X457" t="s">
        <v>136</v>
      </c>
      <c r="Y457" t="s">
        <v>283</v>
      </c>
      <c r="AA457" t="s">
        <v>252</v>
      </c>
      <c r="AB457" t="s">
        <v>402</v>
      </c>
      <c r="AC457" t="s">
        <v>404</v>
      </c>
      <c r="AD457" t="s">
        <v>160</v>
      </c>
      <c r="AG457">
        <v>276</v>
      </c>
      <c r="AH457">
        <v>1131324</v>
      </c>
      <c r="AI457">
        <v>1084464.6372000002</v>
      </c>
      <c r="AJ457">
        <v>27048</v>
      </c>
      <c r="AK457">
        <v>19811.36279999977</v>
      </c>
      <c r="AL457">
        <v>-14803.554991090812</v>
      </c>
      <c r="AM457">
        <v>0</v>
      </c>
      <c r="AN457">
        <v>-14803.554991090812</v>
      </c>
      <c r="AO457">
        <v>34614.917791090586</v>
      </c>
      <c r="AP457" t="s">
        <v>0</v>
      </c>
      <c r="AQ457" t="s">
        <v>143</v>
      </c>
      <c r="AR457" t="s">
        <v>188</v>
      </c>
      <c r="AS457" t="s">
        <v>192</v>
      </c>
      <c r="AT457" t="s">
        <v>189</v>
      </c>
      <c r="AU457" t="s">
        <v>198</v>
      </c>
      <c r="AV457" t="s">
        <v>203</v>
      </c>
      <c r="AW457">
        <v>4842.8817906428667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39457.799581733452</v>
      </c>
      <c r="BG457">
        <v>1131324</v>
      </c>
    </row>
    <row r="458" spans="2:59">
      <c r="B458" t="s">
        <v>145</v>
      </c>
      <c r="C458" t="s">
        <v>206</v>
      </c>
      <c r="D458">
        <v>63</v>
      </c>
      <c r="E458">
        <v>63</v>
      </c>
      <c r="F458" t="s">
        <v>65</v>
      </c>
      <c r="G458" t="s">
        <v>401</v>
      </c>
      <c r="H458" t="s">
        <v>93</v>
      </c>
      <c r="I458" t="s">
        <v>94</v>
      </c>
      <c r="J458" t="s">
        <v>126</v>
      </c>
      <c r="K458" t="s">
        <v>92</v>
      </c>
      <c r="L458" t="s">
        <v>160</v>
      </c>
      <c r="M458" t="s">
        <v>160</v>
      </c>
      <c r="N458" t="s">
        <v>138</v>
      </c>
      <c r="O458" t="s">
        <v>76</v>
      </c>
      <c r="P458" t="s">
        <v>113</v>
      </c>
      <c r="R458" t="s">
        <v>0</v>
      </c>
      <c r="S458" t="s">
        <v>88</v>
      </c>
      <c r="T458" t="s">
        <v>89</v>
      </c>
      <c r="U458" t="s">
        <v>281</v>
      </c>
      <c r="V458" t="s">
        <v>282</v>
      </c>
      <c r="W458" t="s">
        <v>85</v>
      </c>
      <c r="X458" t="s">
        <v>136</v>
      </c>
      <c r="Y458" t="s">
        <v>533</v>
      </c>
      <c r="AA458" t="s">
        <v>252</v>
      </c>
      <c r="AB458" t="s">
        <v>346</v>
      </c>
      <c r="AC458" t="s">
        <v>406</v>
      </c>
      <c r="AD458" t="s">
        <v>160</v>
      </c>
      <c r="AG458">
        <v>77</v>
      </c>
      <c r="AH458">
        <v>532224</v>
      </c>
      <c r="AI458">
        <v>399347.30219999992</v>
      </c>
      <c r="AJ458">
        <v>28721</v>
      </c>
      <c r="AK458">
        <v>104155.69780000008</v>
      </c>
      <c r="AL458">
        <v>-3581.838359746464</v>
      </c>
      <c r="AM458">
        <v>0</v>
      </c>
      <c r="AN458">
        <v>-3581.838359746464</v>
      </c>
      <c r="AO458">
        <v>107737.53615974655</v>
      </c>
      <c r="AP458" t="s">
        <v>0</v>
      </c>
      <c r="AQ458" t="s">
        <v>143</v>
      </c>
      <c r="AR458" t="s">
        <v>188</v>
      </c>
      <c r="AS458" t="s">
        <v>192</v>
      </c>
      <c r="AT458" t="s">
        <v>189</v>
      </c>
      <c r="AU458" t="s">
        <v>198</v>
      </c>
      <c r="AV458" t="s">
        <v>203</v>
      </c>
      <c r="AW458">
        <v>2278.3021646699876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110015.83832441655</v>
      </c>
      <c r="BG458">
        <v>532224</v>
      </c>
    </row>
    <row r="459" spans="2:59">
      <c r="B459" t="s">
        <v>145</v>
      </c>
      <c r="C459" t="s">
        <v>206</v>
      </c>
      <c r="D459">
        <v>63</v>
      </c>
      <c r="E459">
        <v>63</v>
      </c>
      <c r="F459" t="s">
        <v>65</v>
      </c>
      <c r="G459" t="s">
        <v>401</v>
      </c>
      <c r="H459" t="s">
        <v>93</v>
      </c>
      <c r="I459" t="s">
        <v>94</v>
      </c>
      <c r="J459" t="s">
        <v>126</v>
      </c>
      <c r="K459" t="s">
        <v>92</v>
      </c>
      <c r="L459" t="s">
        <v>160</v>
      </c>
      <c r="M459" t="s">
        <v>160</v>
      </c>
      <c r="N459" t="s">
        <v>138</v>
      </c>
      <c r="O459" t="s">
        <v>76</v>
      </c>
      <c r="P459" t="s">
        <v>113</v>
      </c>
      <c r="R459" t="s">
        <v>0</v>
      </c>
      <c r="S459" t="s">
        <v>88</v>
      </c>
      <c r="T459" t="s">
        <v>89</v>
      </c>
      <c r="U459" t="s">
        <v>281</v>
      </c>
      <c r="V459" t="s">
        <v>282</v>
      </c>
      <c r="W459" t="s">
        <v>85</v>
      </c>
      <c r="X459" t="s">
        <v>136</v>
      </c>
      <c r="Y459" t="s">
        <v>533</v>
      </c>
      <c r="AA459" t="s">
        <v>252</v>
      </c>
      <c r="AB459" t="s">
        <v>346</v>
      </c>
      <c r="AC459" t="s">
        <v>407</v>
      </c>
      <c r="AD459" t="s">
        <v>160</v>
      </c>
      <c r="AG459">
        <v>42</v>
      </c>
      <c r="AH459">
        <v>290094</v>
      </c>
      <c r="AI459">
        <v>215404.476</v>
      </c>
      <c r="AJ459">
        <v>15666</v>
      </c>
      <c r="AK459">
        <v>59023.524000000005</v>
      </c>
      <c r="AL459">
        <v>-1578.1393103444616</v>
      </c>
      <c r="AM459">
        <v>0</v>
      </c>
      <c r="AN459">
        <v>-1578.1393103444616</v>
      </c>
      <c r="AO459">
        <v>60601.663310344469</v>
      </c>
      <c r="AP459" t="s">
        <v>0</v>
      </c>
      <c r="AQ459" t="s">
        <v>143</v>
      </c>
      <c r="AR459" t="s">
        <v>188</v>
      </c>
      <c r="AS459" t="s">
        <v>192</v>
      </c>
      <c r="AT459" t="s">
        <v>189</v>
      </c>
      <c r="AU459" t="s">
        <v>198</v>
      </c>
      <c r="AV459" t="s">
        <v>203</v>
      </c>
      <c r="AW459">
        <v>1241.8113203421406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61843.474630686607</v>
      </c>
      <c r="BG459">
        <v>290094</v>
      </c>
    </row>
    <row r="460" spans="2:59">
      <c r="B460" t="s">
        <v>145</v>
      </c>
      <c r="C460" t="s">
        <v>206</v>
      </c>
      <c r="D460">
        <v>63</v>
      </c>
      <c r="E460">
        <v>63</v>
      </c>
      <c r="F460" t="s">
        <v>65</v>
      </c>
      <c r="G460" t="s">
        <v>401</v>
      </c>
      <c r="H460" t="s">
        <v>93</v>
      </c>
      <c r="I460" t="s">
        <v>94</v>
      </c>
      <c r="J460" t="s">
        <v>126</v>
      </c>
      <c r="K460" t="s">
        <v>92</v>
      </c>
      <c r="L460" t="s">
        <v>160</v>
      </c>
      <c r="M460" t="s">
        <v>160</v>
      </c>
      <c r="N460" t="s">
        <v>138</v>
      </c>
      <c r="O460" t="s">
        <v>76</v>
      </c>
      <c r="P460" t="s">
        <v>113</v>
      </c>
      <c r="R460" t="s">
        <v>0</v>
      </c>
      <c r="S460" t="s">
        <v>88</v>
      </c>
      <c r="T460" t="s">
        <v>89</v>
      </c>
      <c r="U460" t="s">
        <v>281</v>
      </c>
      <c r="V460" t="s">
        <v>282</v>
      </c>
      <c r="W460" t="s">
        <v>85</v>
      </c>
      <c r="X460" t="s">
        <v>136</v>
      </c>
      <c r="Y460" t="s">
        <v>533</v>
      </c>
      <c r="AA460" t="s">
        <v>252</v>
      </c>
      <c r="AB460" t="s">
        <v>408</v>
      </c>
      <c r="AC460" t="s">
        <v>409</v>
      </c>
      <c r="AD460" t="s">
        <v>160</v>
      </c>
      <c r="AG460">
        <v>156</v>
      </c>
      <c r="AH460">
        <v>1078272</v>
      </c>
      <c r="AI460">
        <v>809067.24599999981</v>
      </c>
      <c r="AJ460">
        <v>58188</v>
      </c>
      <c r="AK460">
        <v>211016.75400000019</v>
      </c>
      <c r="AL460">
        <v>-9770.0740627395699</v>
      </c>
      <c r="AM460">
        <v>0</v>
      </c>
      <c r="AN460">
        <v>-9770.0740627395699</v>
      </c>
      <c r="AO460">
        <v>220786.82806273975</v>
      </c>
      <c r="AP460" t="s">
        <v>0</v>
      </c>
      <c r="AQ460" t="s">
        <v>143</v>
      </c>
      <c r="AR460" t="s">
        <v>188</v>
      </c>
      <c r="AS460" t="s">
        <v>192</v>
      </c>
      <c r="AT460" t="s">
        <v>189</v>
      </c>
      <c r="AU460" t="s">
        <v>198</v>
      </c>
      <c r="AV460" t="s">
        <v>203</v>
      </c>
      <c r="AW460">
        <v>4615.7810089417926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225402.60907168154</v>
      </c>
      <c r="BG460">
        <v>1078272</v>
      </c>
    </row>
    <row r="461" spans="2:59">
      <c r="B461" t="s">
        <v>145</v>
      </c>
      <c r="C461" t="s">
        <v>206</v>
      </c>
      <c r="D461">
        <v>63</v>
      </c>
      <c r="E461">
        <v>63</v>
      </c>
      <c r="F461" t="s">
        <v>65</v>
      </c>
      <c r="G461" t="s">
        <v>401</v>
      </c>
      <c r="H461" t="s">
        <v>93</v>
      </c>
      <c r="I461" t="s">
        <v>94</v>
      </c>
      <c r="J461" t="s">
        <v>126</v>
      </c>
      <c r="K461" t="s">
        <v>92</v>
      </c>
      <c r="L461" t="s">
        <v>160</v>
      </c>
      <c r="M461" t="s">
        <v>160</v>
      </c>
      <c r="N461" t="s">
        <v>138</v>
      </c>
      <c r="O461" t="s">
        <v>76</v>
      </c>
      <c r="P461" t="s">
        <v>112</v>
      </c>
      <c r="R461" t="s">
        <v>0</v>
      </c>
      <c r="S461" t="s">
        <v>88</v>
      </c>
      <c r="T461" t="s">
        <v>89</v>
      </c>
      <c r="U461" t="s">
        <v>281</v>
      </c>
      <c r="V461" t="s">
        <v>282</v>
      </c>
      <c r="W461" t="s">
        <v>85</v>
      </c>
      <c r="X461" t="s">
        <v>136</v>
      </c>
      <c r="Y461" t="s">
        <v>283</v>
      </c>
      <c r="AA461" t="s">
        <v>252</v>
      </c>
      <c r="AB461" t="s">
        <v>342</v>
      </c>
      <c r="AC461" t="s">
        <v>405</v>
      </c>
      <c r="AD461" t="s">
        <v>160</v>
      </c>
      <c r="AG461">
        <v>8</v>
      </c>
      <c r="AH461">
        <v>27984</v>
      </c>
      <c r="AI461">
        <v>33904.943199999994</v>
      </c>
      <c r="AJ461">
        <v>784</v>
      </c>
      <c r="AK461">
        <v>-6704.9431999999942</v>
      </c>
      <c r="AL461">
        <v>-796.91646027745469</v>
      </c>
      <c r="AM461">
        <v>0</v>
      </c>
      <c r="AN461">
        <v>-796.91646027745469</v>
      </c>
      <c r="AO461">
        <v>-5908.0267397225398</v>
      </c>
      <c r="AP461" t="s">
        <v>0</v>
      </c>
      <c r="AQ461" t="s">
        <v>143</v>
      </c>
      <c r="AR461" t="s">
        <v>188</v>
      </c>
      <c r="AS461" t="s">
        <v>192</v>
      </c>
      <c r="AT461" t="s">
        <v>189</v>
      </c>
      <c r="AU461" t="s">
        <v>198</v>
      </c>
      <c r="AV461" t="s">
        <v>203</v>
      </c>
      <c r="AW461">
        <v>119.79168127729102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-5788.2350584452488</v>
      </c>
      <c r="BG461">
        <v>27984</v>
      </c>
    </row>
    <row r="462" spans="2:59">
      <c r="B462" t="s">
        <v>145</v>
      </c>
      <c r="C462" t="s">
        <v>206</v>
      </c>
      <c r="D462">
        <v>63</v>
      </c>
      <c r="E462">
        <v>63</v>
      </c>
      <c r="F462" t="s">
        <v>65</v>
      </c>
      <c r="G462" t="s">
        <v>401</v>
      </c>
      <c r="H462" t="s">
        <v>93</v>
      </c>
      <c r="I462" t="s">
        <v>94</v>
      </c>
      <c r="J462" t="s">
        <v>126</v>
      </c>
      <c r="K462" t="s">
        <v>92</v>
      </c>
      <c r="L462" t="s">
        <v>160</v>
      </c>
      <c r="M462" t="s">
        <v>160</v>
      </c>
      <c r="N462" t="s">
        <v>138</v>
      </c>
      <c r="O462" t="s">
        <v>76</v>
      </c>
      <c r="P462" t="s">
        <v>113</v>
      </c>
      <c r="R462" t="s">
        <v>0</v>
      </c>
      <c r="S462" t="s">
        <v>88</v>
      </c>
      <c r="T462" t="s">
        <v>89</v>
      </c>
      <c r="U462" t="s">
        <v>281</v>
      </c>
      <c r="V462" t="s">
        <v>282</v>
      </c>
      <c r="W462" t="s">
        <v>85</v>
      </c>
      <c r="X462" t="s">
        <v>136</v>
      </c>
      <c r="Y462" t="s">
        <v>311</v>
      </c>
      <c r="AA462" t="s">
        <v>252</v>
      </c>
      <c r="AB462" t="s">
        <v>346</v>
      </c>
      <c r="AC462" t="s">
        <v>410</v>
      </c>
      <c r="AD462" t="s">
        <v>160</v>
      </c>
      <c r="AG462">
        <v>16</v>
      </c>
      <c r="AH462">
        <v>110592</v>
      </c>
      <c r="AI462">
        <v>83212.249599999996</v>
      </c>
      <c r="AJ462">
        <v>5968</v>
      </c>
      <c r="AK462">
        <v>21411.750400000004</v>
      </c>
      <c r="AL462">
        <v>558.60681810583799</v>
      </c>
      <c r="AM462">
        <v>0</v>
      </c>
      <c r="AN462">
        <v>558.60681810583799</v>
      </c>
      <c r="AO462">
        <v>20853.143581894168</v>
      </c>
      <c r="AP462" t="s">
        <v>0</v>
      </c>
      <c r="AQ462" t="s">
        <v>143</v>
      </c>
      <c r="AR462" t="s">
        <v>188</v>
      </c>
      <c r="AS462" t="s">
        <v>192</v>
      </c>
      <c r="AT462" t="s">
        <v>189</v>
      </c>
      <c r="AU462" t="s">
        <v>198</v>
      </c>
      <c r="AV462" t="s">
        <v>203</v>
      </c>
      <c r="AW462">
        <v>473.41343681454288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21326.557018708711</v>
      </c>
      <c r="BG462">
        <v>110592</v>
      </c>
    </row>
    <row r="463" spans="2:59">
      <c r="B463" t="s">
        <v>145</v>
      </c>
      <c r="C463" t="s">
        <v>206</v>
      </c>
      <c r="D463">
        <v>63</v>
      </c>
      <c r="E463">
        <v>63</v>
      </c>
      <c r="F463" t="s">
        <v>65</v>
      </c>
      <c r="G463" t="s">
        <v>401</v>
      </c>
      <c r="H463" t="s">
        <v>93</v>
      </c>
      <c r="I463" t="s">
        <v>94</v>
      </c>
      <c r="J463" t="s">
        <v>126</v>
      </c>
      <c r="K463" t="s">
        <v>92</v>
      </c>
      <c r="L463" t="s">
        <v>160</v>
      </c>
      <c r="M463" t="s">
        <v>160</v>
      </c>
      <c r="N463" t="s">
        <v>138</v>
      </c>
      <c r="O463" t="s">
        <v>76</v>
      </c>
      <c r="P463" t="s">
        <v>112</v>
      </c>
      <c r="R463" t="s">
        <v>0</v>
      </c>
      <c r="S463" t="s">
        <v>88</v>
      </c>
      <c r="T463" t="s">
        <v>89</v>
      </c>
      <c r="U463" t="s">
        <v>281</v>
      </c>
      <c r="V463" t="s">
        <v>282</v>
      </c>
      <c r="W463" t="s">
        <v>85</v>
      </c>
      <c r="X463" t="s">
        <v>136</v>
      </c>
      <c r="Y463" t="s">
        <v>283</v>
      </c>
      <c r="AA463" t="s">
        <v>252</v>
      </c>
      <c r="AB463" t="s">
        <v>402</v>
      </c>
      <c r="AC463" t="s">
        <v>403</v>
      </c>
      <c r="AD463" t="s">
        <v>160</v>
      </c>
      <c r="AG463">
        <v>-32</v>
      </c>
      <c r="AH463">
        <v>-132457.60000000001</v>
      </c>
      <c r="AI463">
        <v>-128596.2368</v>
      </c>
      <c r="AJ463">
        <v>-3136</v>
      </c>
      <c r="AK463">
        <v>-725.36320000000705</v>
      </c>
      <c r="AL463">
        <v>-863.27115303986284</v>
      </c>
      <c r="AM463">
        <v>0</v>
      </c>
      <c r="AN463">
        <v>-863.27115303986284</v>
      </c>
      <c r="AO463">
        <v>137.90795303985578</v>
      </c>
      <c r="AP463" t="s">
        <v>0</v>
      </c>
      <c r="AQ463" t="s">
        <v>143</v>
      </c>
      <c r="AR463" t="s">
        <v>188</v>
      </c>
      <c r="AS463" t="s">
        <v>192</v>
      </c>
      <c r="AT463" t="s">
        <v>189</v>
      </c>
      <c r="AU463" t="s">
        <v>198</v>
      </c>
      <c r="AV463" t="s">
        <v>203</v>
      </c>
      <c r="AW463">
        <v>-567.01395804584411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-429.10600500598832</v>
      </c>
      <c r="BG463">
        <v>-132457.60000000001</v>
      </c>
    </row>
    <row r="464" spans="2:59">
      <c r="B464" t="s">
        <v>145</v>
      </c>
      <c r="C464" t="s">
        <v>206</v>
      </c>
      <c r="D464">
        <v>63</v>
      </c>
      <c r="E464">
        <v>63</v>
      </c>
      <c r="F464" t="s">
        <v>65</v>
      </c>
      <c r="G464" t="s">
        <v>401</v>
      </c>
      <c r="H464" t="s">
        <v>93</v>
      </c>
      <c r="I464" t="s">
        <v>94</v>
      </c>
      <c r="J464" t="s">
        <v>126</v>
      </c>
      <c r="K464" t="s">
        <v>92</v>
      </c>
      <c r="L464" t="s">
        <v>160</v>
      </c>
      <c r="M464" t="s">
        <v>160</v>
      </c>
      <c r="N464" t="s">
        <v>138</v>
      </c>
      <c r="O464" t="s">
        <v>76</v>
      </c>
      <c r="P464" t="s">
        <v>112</v>
      </c>
      <c r="R464" t="s">
        <v>0</v>
      </c>
      <c r="S464" t="s">
        <v>88</v>
      </c>
      <c r="T464" t="s">
        <v>89</v>
      </c>
      <c r="U464" t="s">
        <v>281</v>
      </c>
      <c r="V464" t="s">
        <v>282</v>
      </c>
      <c r="W464" t="s">
        <v>85</v>
      </c>
      <c r="X464" t="s">
        <v>136</v>
      </c>
      <c r="Y464" t="s">
        <v>283</v>
      </c>
      <c r="AA464" t="s">
        <v>252</v>
      </c>
      <c r="AB464" t="s">
        <v>402</v>
      </c>
      <c r="AC464" t="s">
        <v>404</v>
      </c>
      <c r="AD464" t="s">
        <v>160</v>
      </c>
      <c r="AG464">
        <v>-408</v>
      </c>
      <c r="AH464">
        <v>-1672392</v>
      </c>
      <c r="AI464">
        <v>-1603121.6376000002</v>
      </c>
      <c r="AJ464">
        <v>-39984</v>
      </c>
      <c r="AK464">
        <v>-29286.362399999751</v>
      </c>
      <c r="AL464">
        <v>28554.831224676713</v>
      </c>
      <c r="AM464">
        <v>0</v>
      </c>
      <c r="AN464">
        <v>28554.831224676713</v>
      </c>
      <c r="AO464">
        <v>-57841.193624676467</v>
      </c>
      <c r="AP464" t="s">
        <v>0</v>
      </c>
      <c r="AQ464" t="s">
        <v>143</v>
      </c>
      <c r="AR464" t="s">
        <v>188</v>
      </c>
      <c r="AS464" t="s">
        <v>192</v>
      </c>
      <c r="AT464" t="s">
        <v>189</v>
      </c>
      <c r="AU464" t="s">
        <v>198</v>
      </c>
      <c r="AV464" t="s">
        <v>203</v>
      </c>
      <c r="AW464">
        <v>-7159.0426470372804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-65000.236271713744</v>
      </c>
      <c r="BG464">
        <v>-1672392</v>
      </c>
    </row>
    <row r="465" spans="2:59">
      <c r="B465" t="s">
        <v>145</v>
      </c>
      <c r="C465" t="s">
        <v>206</v>
      </c>
      <c r="D465">
        <v>63</v>
      </c>
      <c r="E465">
        <v>63</v>
      </c>
      <c r="F465" t="s">
        <v>65</v>
      </c>
      <c r="G465" t="s">
        <v>401</v>
      </c>
      <c r="H465" t="s">
        <v>93</v>
      </c>
      <c r="I465" t="s">
        <v>94</v>
      </c>
      <c r="J465" t="s">
        <v>126</v>
      </c>
      <c r="K465" t="s">
        <v>92</v>
      </c>
      <c r="L465" t="s">
        <v>160</v>
      </c>
      <c r="M465" t="s">
        <v>160</v>
      </c>
      <c r="N465" t="s">
        <v>138</v>
      </c>
      <c r="O465" t="s">
        <v>76</v>
      </c>
      <c r="P465" t="s">
        <v>112</v>
      </c>
      <c r="R465" t="s">
        <v>0</v>
      </c>
      <c r="S465" t="s">
        <v>88</v>
      </c>
      <c r="T465" t="s">
        <v>89</v>
      </c>
      <c r="U465" t="s">
        <v>281</v>
      </c>
      <c r="V465" t="s">
        <v>282</v>
      </c>
      <c r="W465" t="s">
        <v>85</v>
      </c>
      <c r="X465" t="s">
        <v>136</v>
      </c>
      <c r="Y465" t="s">
        <v>283</v>
      </c>
      <c r="AA465" t="s">
        <v>252</v>
      </c>
      <c r="AB465" t="s">
        <v>342</v>
      </c>
      <c r="AC465" t="s">
        <v>405</v>
      </c>
      <c r="AD465" t="s">
        <v>160</v>
      </c>
      <c r="AG465">
        <v>-24</v>
      </c>
      <c r="AH465">
        <v>-83952</v>
      </c>
      <c r="AI465">
        <v>-101714.82959999998</v>
      </c>
      <c r="AJ465">
        <v>-2352</v>
      </c>
      <c r="AK465">
        <v>20114.829599999983</v>
      </c>
      <c r="AL465">
        <v>-1707.3368625645314</v>
      </c>
      <c r="AM465">
        <v>0</v>
      </c>
      <c r="AN465">
        <v>-1707.3368625645314</v>
      </c>
      <c r="AO465">
        <v>21822.166462564513</v>
      </c>
      <c r="AP465" t="s">
        <v>0</v>
      </c>
      <c r="AQ465" t="s">
        <v>143</v>
      </c>
      <c r="AR465" t="s">
        <v>188</v>
      </c>
      <c r="AS465" t="s">
        <v>192</v>
      </c>
      <c r="AT465" t="s">
        <v>189</v>
      </c>
      <c r="AU465" t="s">
        <v>198</v>
      </c>
      <c r="AV465" t="s">
        <v>203</v>
      </c>
      <c r="AW465">
        <v>-359.37504383187303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21462.791418732639</v>
      </c>
      <c r="BG465">
        <v>-83952</v>
      </c>
    </row>
    <row r="466" spans="2:59">
      <c r="B466" t="s">
        <v>145</v>
      </c>
      <c r="C466" t="s">
        <v>206</v>
      </c>
      <c r="D466">
        <v>63</v>
      </c>
      <c r="E466">
        <v>63</v>
      </c>
      <c r="F466" t="s">
        <v>65</v>
      </c>
      <c r="G466" t="s">
        <v>401</v>
      </c>
      <c r="H466" t="s">
        <v>93</v>
      </c>
      <c r="I466" t="s">
        <v>94</v>
      </c>
      <c r="J466" t="s">
        <v>126</v>
      </c>
      <c r="K466" t="s">
        <v>92</v>
      </c>
      <c r="L466" t="s">
        <v>160</v>
      </c>
      <c r="M466" t="s">
        <v>160</v>
      </c>
      <c r="N466" t="s">
        <v>138</v>
      </c>
      <c r="O466" t="s">
        <v>76</v>
      </c>
      <c r="P466" t="s">
        <v>113</v>
      </c>
      <c r="R466" t="s">
        <v>0</v>
      </c>
      <c r="S466" t="s">
        <v>88</v>
      </c>
      <c r="T466" t="s">
        <v>89</v>
      </c>
      <c r="U466" t="s">
        <v>281</v>
      </c>
      <c r="V466" t="s">
        <v>282</v>
      </c>
      <c r="W466" t="s">
        <v>85</v>
      </c>
      <c r="X466" t="s">
        <v>136</v>
      </c>
      <c r="Y466" t="s">
        <v>533</v>
      </c>
      <c r="AA466" t="s">
        <v>252</v>
      </c>
      <c r="AB466" t="s">
        <v>346</v>
      </c>
      <c r="AC466" t="s">
        <v>406</v>
      </c>
      <c r="AD466" t="s">
        <v>160</v>
      </c>
      <c r="AG466">
        <v>-44</v>
      </c>
      <c r="AH466">
        <v>-304128</v>
      </c>
      <c r="AI466">
        <v>-228198.45839999997</v>
      </c>
      <c r="AJ466">
        <v>-16412</v>
      </c>
      <c r="AK466">
        <v>-59517.541600000026</v>
      </c>
      <c r="AL466">
        <v>-905.0335523068743</v>
      </c>
      <c r="AM466">
        <v>0</v>
      </c>
      <c r="AN466">
        <v>-905.0335523068743</v>
      </c>
      <c r="AO466">
        <v>-58612.508047693154</v>
      </c>
      <c r="AP466" t="s">
        <v>0</v>
      </c>
      <c r="AQ466" t="s">
        <v>143</v>
      </c>
      <c r="AR466" t="s">
        <v>188</v>
      </c>
      <c r="AS466" t="s">
        <v>192</v>
      </c>
      <c r="AT466" t="s">
        <v>189</v>
      </c>
      <c r="AU466" t="s">
        <v>198</v>
      </c>
      <c r="AV466" t="s">
        <v>203</v>
      </c>
      <c r="AW466">
        <v>-1301.8869512399929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-59914.394998933145</v>
      </c>
      <c r="BG466">
        <v>-304128</v>
      </c>
    </row>
    <row r="467" spans="2:59">
      <c r="B467" t="s">
        <v>145</v>
      </c>
      <c r="C467" t="s">
        <v>206</v>
      </c>
      <c r="D467">
        <v>63</v>
      </c>
      <c r="E467">
        <v>63</v>
      </c>
      <c r="F467" t="s">
        <v>65</v>
      </c>
      <c r="G467" t="s">
        <v>401</v>
      </c>
      <c r="H467" t="s">
        <v>93</v>
      </c>
      <c r="I467" t="s">
        <v>94</v>
      </c>
      <c r="J467" t="s">
        <v>126</v>
      </c>
      <c r="K467" t="s">
        <v>92</v>
      </c>
      <c r="L467" t="s">
        <v>160</v>
      </c>
      <c r="M467" t="s">
        <v>160</v>
      </c>
      <c r="N467" t="s">
        <v>138</v>
      </c>
      <c r="O467" t="s">
        <v>76</v>
      </c>
      <c r="P467" t="s">
        <v>113</v>
      </c>
      <c r="R467" t="s">
        <v>0</v>
      </c>
      <c r="S467" t="s">
        <v>88</v>
      </c>
      <c r="T467" t="s">
        <v>89</v>
      </c>
      <c r="U467" t="s">
        <v>281</v>
      </c>
      <c r="V467" t="s">
        <v>282</v>
      </c>
      <c r="W467" t="s">
        <v>85</v>
      </c>
      <c r="X467" t="s">
        <v>136</v>
      </c>
      <c r="Y467" t="s">
        <v>533</v>
      </c>
      <c r="AA467" t="s">
        <v>252</v>
      </c>
      <c r="AB467" t="s">
        <v>408</v>
      </c>
      <c r="AC467" t="s">
        <v>409</v>
      </c>
      <c r="AD467" t="s">
        <v>160</v>
      </c>
      <c r="AG467">
        <v>-76</v>
      </c>
      <c r="AH467">
        <v>-525312</v>
      </c>
      <c r="AI467">
        <v>-394160.9659999999</v>
      </c>
      <c r="AJ467">
        <v>-28348</v>
      </c>
      <c r="AK467">
        <v>-102803.0340000001</v>
      </c>
      <c r="AL467">
        <v>-765.40408034465872</v>
      </c>
      <c r="AM467">
        <v>0</v>
      </c>
      <c r="AN467">
        <v>-765.40408034465872</v>
      </c>
      <c r="AO467">
        <v>-102037.62991965545</v>
      </c>
      <c r="AP467" t="s">
        <v>0</v>
      </c>
      <c r="AQ467" t="s">
        <v>143</v>
      </c>
      <c r="AR467" t="s">
        <v>188</v>
      </c>
      <c r="AS467" t="s">
        <v>192</v>
      </c>
      <c r="AT467" t="s">
        <v>189</v>
      </c>
      <c r="AU467" t="s">
        <v>198</v>
      </c>
      <c r="AV467" t="s">
        <v>203</v>
      </c>
      <c r="AW467">
        <v>-2248.7138248690785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-104286.34374452452</v>
      </c>
      <c r="BG467">
        <v>-525312</v>
      </c>
    </row>
    <row r="468" spans="2:59">
      <c r="B468" t="s">
        <v>145</v>
      </c>
      <c r="C468" t="s">
        <v>206</v>
      </c>
      <c r="D468">
        <v>63</v>
      </c>
      <c r="E468">
        <v>63</v>
      </c>
      <c r="F468" t="s">
        <v>65</v>
      </c>
      <c r="G468" t="s">
        <v>401</v>
      </c>
      <c r="H468" t="s">
        <v>93</v>
      </c>
      <c r="I468" t="s">
        <v>94</v>
      </c>
      <c r="J468" t="s">
        <v>126</v>
      </c>
      <c r="K468" t="s">
        <v>92</v>
      </c>
      <c r="L468" t="s">
        <v>160</v>
      </c>
      <c r="M468" t="s">
        <v>160</v>
      </c>
      <c r="N468" t="s">
        <v>138</v>
      </c>
      <c r="O468" t="s">
        <v>76</v>
      </c>
      <c r="P468" t="s">
        <v>113</v>
      </c>
      <c r="R468" t="s">
        <v>0</v>
      </c>
      <c r="S468" t="s">
        <v>88</v>
      </c>
      <c r="T468" t="s">
        <v>89</v>
      </c>
      <c r="U468" t="s">
        <v>281</v>
      </c>
      <c r="V468" t="s">
        <v>282</v>
      </c>
      <c r="W468" t="s">
        <v>85</v>
      </c>
      <c r="X468" t="s">
        <v>136</v>
      </c>
      <c r="Y468" t="s">
        <v>311</v>
      </c>
      <c r="AA468" t="s">
        <v>252</v>
      </c>
      <c r="AB468" t="s">
        <v>346</v>
      </c>
      <c r="AC468" t="s">
        <v>410</v>
      </c>
      <c r="AD468" t="s">
        <v>160</v>
      </c>
      <c r="AG468">
        <v>-16</v>
      </c>
      <c r="AH468">
        <v>-110592</v>
      </c>
      <c r="AI468">
        <v>-83212.249599999996</v>
      </c>
      <c r="AJ468">
        <v>-5968</v>
      </c>
      <c r="AK468">
        <v>-21411.750400000004</v>
      </c>
      <c r="AL468">
        <v>-558.60681810583799</v>
      </c>
      <c r="AM468">
        <v>0</v>
      </c>
      <c r="AN468">
        <v>-558.60681810583799</v>
      </c>
      <c r="AO468">
        <v>-20853.143581894168</v>
      </c>
      <c r="AP468" t="s">
        <v>0</v>
      </c>
      <c r="AQ468" t="s">
        <v>143</v>
      </c>
      <c r="AR468" t="s">
        <v>188</v>
      </c>
      <c r="AS468" t="s">
        <v>192</v>
      </c>
      <c r="AT468" t="s">
        <v>189</v>
      </c>
      <c r="AU468" t="s">
        <v>198</v>
      </c>
      <c r="AV468" t="s">
        <v>203</v>
      </c>
      <c r="AW468">
        <v>-473.41343681454288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-21326.557018708711</v>
      </c>
      <c r="BG468">
        <v>-110592</v>
      </c>
    </row>
    <row r="469" spans="2:59">
      <c r="B469" t="s">
        <v>145</v>
      </c>
      <c r="C469" t="s">
        <v>206</v>
      </c>
      <c r="D469">
        <v>63</v>
      </c>
      <c r="E469">
        <v>63</v>
      </c>
      <c r="F469" t="s">
        <v>65</v>
      </c>
      <c r="G469" t="s">
        <v>401</v>
      </c>
      <c r="H469" t="s">
        <v>93</v>
      </c>
      <c r="I469" t="s">
        <v>94</v>
      </c>
      <c r="J469" t="s">
        <v>126</v>
      </c>
      <c r="K469" t="s">
        <v>92</v>
      </c>
      <c r="L469" t="s">
        <v>160</v>
      </c>
      <c r="M469" t="s">
        <v>160</v>
      </c>
      <c r="N469" t="s">
        <v>138</v>
      </c>
      <c r="O469" t="s">
        <v>76</v>
      </c>
      <c r="P469" t="s">
        <v>113</v>
      </c>
      <c r="R469" t="s">
        <v>0</v>
      </c>
      <c r="S469" t="s">
        <v>88</v>
      </c>
      <c r="T469" t="s">
        <v>89</v>
      </c>
      <c r="U469" t="s">
        <v>281</v>
      </c>
      <c r="V469" t="s">
        <v>282</v>
      </c>
      <c r="W469" t="s">
        <v>85</v>
      </c>
      <c r="X469" t="s">
        <v>136</v>
      </c>
      <c r="Y469" t="s">
        <v>533</v>
      </c>
      <c r="AA469" t="s">
        <v>252</v>
      </c>
      <c r="AB469" t="s">
        <v>346</v>
      </c>
      <c r="AC469" t="s">
        <v>407</v>
      </c>
      <c r="AD469" t="s">
        <v>160</v>
      </c>
      <c r="AG469">
        <v>-24</v>
      </c>
      <c r="AH469">
        <v>-165768</v>
      </c>
      <c r="AI469">
        <v>-123088.272</v>
      </c>
      <c r="AJ469">
        <v>-8952</v>
      </c>
      <c r="AK469">
        <v>-33727.728000000003</v>
      </c>
      <c r="AL469">
        <v>-206.39331934208894</v>
      </c>
      <c r="AM469">
        <v>0</v>
      </c>
      <c r="AN469">
        <v>-206.39331934208894</v>
      </c>
      <c r="AO469">
        <v>-33521.334680657914</v>
      </c>
      <c r="AP469" t="s">
        <v>0</v>
      </c>
      <c r="AQ469" t="s">
        <v>143</v>
      </c>
      <c r="AR469" t="s">
        <v>188</v>
      </c>
      <c r="AS469" t="s">
        <v>192</v>
      </c>
      <c r="AT469" t="s">
        <v>189</v>
      </c>
      <c r="AU469" t="s">
        <v>198</v>
      </c>
      <c r="AV469" t="s">
        <v>203</v>
      </c>
      <c r="AW469">
        <v>-709.60646876693738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-34230.941149424849</v>
      </c>
      <c r="BG469">
        <v>-165768</v>
      </c>
    </row>
    <row r="470" spans="2:59">
      <c r="B470" t="s">
        <v>145</v>
      </c>
      <c r="C470" t="s">
        <v>206</v>
      </c>
      <c r="D470">
        <v>97</v>
      </c>
      <c r="E470">
        <v>97</v>
      </c>
      <c r="F470" t="s">
        <v>243</v>
      </c>
      <c r="G470" t="s">
        <v>411</v>
      </c>
      <c r="H470" t="s">
        <v>93</v>
      </c>
      <c r="I470" t="s">
        <v>94</v>
      </c>
      <c r="J470" t="s">
        <v>95</v>
      </c>
      <c r="K470" t="s">
        <v>92</v>
      </c>
      <c r="L470" t="s">
        <v>73</v>
      </c>
      <c r="M470" t="s">
        <v>160</v>
      </c>
      <c r="N470" t="s">
        <v>79</v>
      </c>
      <c r="O470" t="s">
        <v>77</v>
      </c>
      <c r="P470" t="s">
        <v>196</v>
      </c>
      <c r="R470" t="s">
        <v>0</v>
      </c>
      <c r="S470" t="s">
        <v>88</v>
      </c>
      <c r="T470" t="s">
        <v>90</v>
      </c>
      <c r="U470" t="s">
        <v>281</v>
      </c>
      <c r="V470" t="s">
        <v>391</v>
      </c>
      <c r="W470" t="s">
        <v>165</v>
      </c>
      <c r="X470" t="s">
        <v>136</v>
      </c>
      <c r="Y470" t="s">
        <v>288</v>
      </c>
      <c r="AA470" t="s">
        <v>252</v>
      </c>
      <c r="AB470" t="s">
        <v>488</v>
      </c>
      <c r="AC470" t="s">
        <v>34</v>
      </c>
      <c r="AD470" t="s">
        <v>73</v>
      </c>
      <c r="AG470">
        <v>36</v>
      </c>
      <c r="AH470">
        <v>621396</v>
      </c>
      <c r="AI470">
        <v>515996.84396030387</v>
      </c>
      <c r="AJ470">
        <v>0</v>
      </c>
      <c r="AK470">
        <v>105399.15603969613</v>
      </c>
      <c r="AL470">
        <v>14292.017871566244</v>
      </c>
      <c r="AM470">
        <v>6288.3186948535185</v>
      </c>
      <c r="AN470">
        <v>20580.336566419763</v>
      </c>
      <c r="AO470">
        <v>84818.819473276366</v>
      </c>
      <c r="AP470" t="s">
        <v>0</v>
      </c>
      <c r="AQ470" t="s">
        <v>143</v>
      </c>
      <c r="AR470" t="s">
        <v>188</v>
      </c>
      <c r="AS470" t="s">
        <v>192</v>
      </c>
      <c r="AT470" t="s">
        <v>189</v>
      </c>
      <c r="AU470" t="s">
        <v>199</v>
      </c>
      <c r="AV470" t="s">
        <v>200</v>
      </c>
      <c r="AW470">
        <v>2660.0225692890053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5968.366876397321</v>
      </c>
      <c r="BD470">
        <v>0</v>
      </c>
      <c r="BE470">
        <v>0</v>
      </c>
      <c r="BF470">
        <v>93447.2089189627</v>
      </c>
      <c r="BG470">
        <v>627364.36687639728</v>
      </c>
    </row>
    <row r="471" spans="2:59">
      <c r="B471" t="s">
        <v>145</v>
      </c>
      <c r="C471" t="s">
        <v>206</v>
      </c>
      <c r="D471">
        <v>97</v>
      </c>
      <c r="E471">
        <v>97</v>
      </c>
      <c r="F471" t="s">
        <v>243</v>
      </c>
      <c r="G471" t="s">
        <v>411</v>
      </c>
      <c r="H471" t="s">
        <v>93</v>
      </c>
      <c r="I471" t="s">
        <v>94</v>
      </c>
      <c r="J471" t="s">
        <v>95</v>
      </c>
      <c r="K471" t="s">
        <v>92</v>
      </c>
      <c r="L471" t="s">
        <v>73</v>
      </c>
      <c r="M471" t="s">
        <v>160</v>
      </c>
      <c r="N471" t="s">
        <v>79</v>
      </c>
      <c r="O471" t="s">
        <v>77</v>
      </c>
      <c r="P471" t="s">
        <v>196</v>
      </c>
      <c r="R471" t="s">
        <v>0</v>
      </c>
      <c r="S471" t="s">
        <v>88</v>
      </c>
      <c r="T471" t="s">
        <v>90</v>
      </c>
      <c r="U471" t="s">
        <v>281</v>
      </c>
      <c r="V471" t="s">
        <v>391</v>
      </c>
      <c r="W471" t="s">
        <v>165</v>
      </c>
      <c r="X471" t="s">
        <v>136</v>
      </c>
      <c r="Y471" t="s">
        <v>288</v>
      </c>
      <c r="AA471" t="s">
        <v>252</v>
      </c>
      <c r="AB471" t="s">
        <v>488</v>
      </c>
      <c r="AC471" t="s">
        <v>34</v>
      </c>
      <c r="AD471" t="s">
        <v>73</v>
      </c>
      <c r="AG471">
        <v>-36</v>
      </c>
      <c r="AH471">
        <v>-621396</v>
      </c>
      <c r="AI471">
        <v>-515996.84396030387</v>
      </c>
      <c r="AJ471">
        <v>0</v>
      </c>
      <c r="AK471">
        <v>-105399.15603969613</v>
      </c>
      <c r="AL471">
        <v>-14292.017871566244</v>
      </c>
      <c r="AM471">
        <v>-6288.3186948535185</v>
      </c>
      <c r="AN471">
        <v>-20580.336566419763</v>
      </c>
      <c r="AO471">
        <v>-84818.819473276366</v>
      </c>
      <c r="AP471" t="s">
        <v>0</v>
      </c>
      <c r="AQ471" t="s">
        <v>143</v>
      </c>
      <c r="AR471" t="s">
        <v>188</v>
      </c>
      <c r="AS471" t="s">
        <v>192</v>
      </c>
      <c r="AT471" t="s">
        <v>189</v>
      </c>
      <c r="AU471" t="s">
        <v>199</v>
      </c>
      <c r="AV471" t="s">
        <v>200</v>
      </c>
      <c r="AW471">
        <v>-2660.0225692890053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-5968.366876397321</v>
      </c>
      <c r="BD471">
        <v>0</v>
      </c>
      <c r="BE471">
        <v>0</v>
      </c>
      <c r="BF471">
        <v>-93447.2089189627</v>
      </c>
      <c r="BG471">
        <v>-627364.36687639728</v>
      </c>
    </row>
    <row r="472" spans="2:59">
      <c r="B472" t="s">
        <v>145</v>
      </c>
      <c r="C472" t="s">
        <v>206</v>
      </c>
      <c r="D472">
        <v>97</v>
      </c>
      <c r="E472">
        <v>97</v>
      </c>
      <c r="F472" t="s">
        <v>243</v>
      </c>
      <c r="G472" t="s">
        <v>411</v>
      </c>
      <c r="H472" t="s">
        <v>93</v>
      </c>
      <c r="I472" t="s">
        <v>94</v>
      </c>
      <c r="J472" t="s">
        <v>95</v>
      </c>
      <c r="K472" t="s">
        <v>92</v>
      </c>
      <c r="L472" t="s">
        <v>73</v>
      </c>
      <c r="M472" t="s">
        <v>160</v>
      </c>
      <c r="N472" t="s">
        <v>79</v>
      </c>
      <c r="O472" t="s">
        <v>77</v>
      </c>
      <c r="P472" t="s">
        <v>115</v>
      </c>
      <c r="R472" t="s">
        <v>0</v>
      </c>
      <c r="S472" t="s">
        <v>88</v>
      </c>
      <c r="T472" t="s">
        <v>90</v>
      </c>
      <c r="U472" t="s">
        <v>281</v>
      </c>
      <c r="V472" t="s">
        <v>391</v>
      </c>
      <c r="W472" t="s">
        <v>165</v>
      </c>
      <c r="X472" t="s">
        <v>136</v>
      </c>
      <c r="Y472" t="s">
        <v>533</v>
      </c>
      <c r="AA472" t="s">
        <v>252</v>
      </c>
      <c r="AB472" t="s">
        <v>472</v>
      </c>
      <c r="AC472" t="s">
        <v>169</v>
      </c>
      <c r="AD472" t="s">
        <v>73</v>
      </c>
      <c r="AG472">
        <v>54</v>
      </c>
      <c r="AH472">
        <v>932040</v>
      </c>
      <c r="AI472">
        <v>773995.26594045572</v>
      </c>
      <c r="AJ472">
        <v>0</v>
      </c>
      <c r="AK472">
        <v>158044.73405954428</v>
      </c>
      <c r="AL472">
        <v>-13425.178689529383</v>
      </c>
      <c r="AM472">
        <v>-6498.3344764926424</v>
      </c>
      <c r="AN472">
        <v>-19923.513166022025</v>
      </c>
      <c r="AO472">
        <v>177968.2472255663</v>
      </c>
      <c r="AP472" t="s">
        <v>0</v>
      </c>
      <c r="AQ472" t="s">
        <v>143</v>
      </c>
      <c r="AR472" t="s">
        <v>188</v>
      </c>
      <c r="AS472" t="s">
        <v>192</v>
      </c>
      <c r="AT472" t="s">
        <v>189</v>
      </c>
      <c r="AU472" t="s">
        <v>199</v>
      </c>
      <c r="AV472" t="s">
        <v>200</v>
      </c>
      <c r="AW472">
        <v>3989.8026950288136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8952.0316569101815</v>
      </c>
      <c r="BD472">
        <v>0</v>
      </c>
      <c r="BE472">
        <v>0</v>
      </c>
      <c r="BF472">
        <v>190910.08157750528</v>
      </c>
      <c r="BG472">
        <v>940992.0316569102</v>
      </c>
    </row>
    <row r="473" spans="2:59">
      <c r="B473" t="s">
        <v>145</v>
      </c>
      <c r="C473" t="s">
        <v>206</v>
      </c>
      <c r="D473">
        <v>97</v>
      </c>
      <c r="E473">
        <v>97</v>
      </c>
      <c r="F473" t="s">
        <v>243</v>
      </c>
      <c r="G473" t="s">
        <v>411</v>
      </c>
      <c r="H473" t="s">
        <v>93</v>
      </c>
      <c r="I473" t="s">
        <v>94</v>
      </c>
      <c r="J473" t="s">
        <v>95</v>
      </c>
      <c r="K473" t="s">
        <v>92</v>
      </c>
      <c r="L473" t="s">
        <v>73</v>
      </c>
      <c r="M473" t="s">
        <v>160</v>
      </c>
      <c r="N473" t="s">
        <v>79</v>
      </c>
      <c r="O473" t="s">
        <v>77</v>
      </c>
      <c r="P473" t="s">
        <v>115</v>
      </c>
      <c r="R473" t="s">
        <v>0</v>
      </c>
      <c r="S473" t="s">
        <v>88</v>
      </c>
      <c r="T473" t="s">
        <v>90</v>
      </c>
      <c r="U473" t="s">
        <v>281</v>
      </c>
      <c r="V473" t="s">
        <v>391</v>
      </c>
      <c r="W473" t="s">
        <v>165</v>
      </c>
      <c r="X473" t="s">
        <v>136</v>
      </c>
      <c r="Y473" t="s">
        <v>533</v>
      </c>
      <c r="AA473" t="s">
        <v>252</v>
      </c>
      <c r="AB473" t="s">
        <v>472</v>
      </c>
      <c r="AC473" t="s">
        <v>169</v>
      </c>
      <c r="AD473" t="s">
        <v>73</v>
      </c>
      <c r="AG473">
        <v>-54</v>
      </c>
      <c r="AH473">
        <v>-932040</v>
      </c>
      <c r="AI473">
        <v>-773995.26594045572</v>
      </c>
      <c r="AJ473">
        <v>0</v>
      </c>
      <c r="AK473">
        <v>-158044.73405954428</v>
      </c>
      <c r="AL473">
        <v>13425.178689529383</v>
      </c>
      <c r="AM473">
        <v>6498.3344764926424</v>
      </c>
      <c r="AN473">
        <v>19923.513166022025</v>
      </c>
      <c r="AO473">
        <v>-177968.2472255663</v>
      </c>
      <c r="AP473" t="s">
        <v>0</v>
      </c>
      <c r="AQ473" t="s">
        <v>143</v>
      </c>
      <c r="AR473" t="s">
        <v>188</v>
      </c>
      <c r="AS473" t="s">
        <v>192</v>
      </c>
      <c r="AT473" t="s">
        <v>189</v>
      </c>
      <c r="AU473" t="s">
        <v>199</v>
      </c>
      <c r="AV473" t="s">
        <v>200</v>
      </c>
      <c r="AW473">
        <v>-3989.8026950288136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-8952.0316569101815</v>
      </c>
      <c r="BD473">
        <v>0</v>
      </c>
      <c r="BE473">
        <v>0</v>
      </c>
      <c r="BF473">
        <v>-190910.08157750528</v>
      </c>
      <c r="BG473">
        <v>-940992.0316569102</v>
      </c>
    </row>
    <row r="474" spans="2:59">
      <c r="B474" t="s">
        <v>145</v>
      </c>
      <c r="C474" t="s">
        <v>206</v>
      </c>
      <c r="D474">
        <v>97</v>
      </c>
      <c r="E474">
        <v>97</v>
      </c>
      <c r="F474" t="s">
        <v>243</v>
      </c>
      <c r="G474" t="s">
        <v>411</v>
      </c>
      <c r="H474" t="s">
        <v>93</v>
      </c>
      <c r="I474" t="s">
        <v>94</v>
      </c>
      <c r="J474" t="s">
        <v>95</v>
      </c>
      <c r="K474" t="s">
        <v>92</v>
      </c>
      <c r="L474" t="s">
        <v>73</v>
      </c>
      <c r="M474" t="s">
        <v>160</v>
      </c>
      <c r="N474" t="s">
        <v>79</v>
      </c>
      <c r="O474" t="s">
        <v>77</v>
      </c>
      <c r="P474" t="s">
        <v>197</v>
      </c>
      <c r="R474" t="s">
        <v>0</v>
      </c>
      <c r="S474" t="s">
        <v>88</v>
      </c>
      <c r="T474" t="s">
        <v>90</v>
      </c>
      <c r="U474" t="s">
        <v>281</v>
      </c>
      <c r="V474" t="s">
        <v>391</v>
      </c>
      <c r="W474" t="s">
        <v>85</v>
      </c>
      <c r="X474" t="s">
        <v>136</v>
      </c>
      <c r="Y474" t="s">
        <v>283</v>
      </c>
      <c r="AA474" t="s">
        <v>252</v>
      </c>
      <c r="AB474" t="s">
        <v>331</v>
      </c>
      <c r="AC474" t="s">
        <v>413</v>
      </c>
      <c r="AD474" t="s">
        <v>73</v>
      </c>
      <c r="AG474">
        <v>709</v>
      </c>
      <c r="AH474">
        <v>3325919</v>
      </c>
      <c r="AI474">
        <v>3377107.9492000001</v>
      </c>
      <c r="AJ474">
        <v>0</v>
      </c>
      <c r="AK474">
        <v>-51188.949200000148</v>
      </c>
      <c r="AL474">
        <v>-49030.157023382053</v>
      </c>
      <c r="AM474">
        <v>0</v>
      </c>
      <c r="AN474">
        <v>-49030.157023382053</v>
      </c>
      <c r="AO474">
        <v>-2158.7921766180953</v>
      </c>
      <c r="AP474" t="s">
        <v>0</v>
      </c>
      <c r="AQ474" t="s">
        <v>143</v>
      </c>
      <c r="AR474" t="s">
        <v>188</v>
      </c>
      <c r="AS474" t="s">
        <v>192</v>
      </c>
      <c r="AT474" t="s">
        <v>189</v>
      </c>
      <c r="AU474" t="s">
        <v>199</v>
      </c>
      <c r="AV474" t="s">
        <v>200</v>
      </c>
      <c r="AW474">
        <v>14237.329502647457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31944.693549975378</v>
      </c>
      <c r="BD474">
        <v>0</v>
      </c>
      <c r="BE474">
        <v>0</v>
      </c>
      <c r="BF474">
        <v>44023.230876004738</v>
      </c>
      <c r="BG474">
        <v>3357863.6935499753</v>
      </c>
    </row>
    <row r="475" spans="2:59">
      <c r="B475" t="s">
        <v>145</v>
      </c>
      <c r="C475" t="s">
        <v>206</v>
      </c>
      <c r="D475">
        <v>97</v>
      </c>
      <c r="E475">
        <v>97</v>
      </c>
      <c r="F475" t="s">
        <v>243</v>
      </c>
      <c r="G475" t="s">
        <v>411</v>
      </c>
      <c r="H475" t="s">
        <v>93</v>
      </c>
      <c r="I475" t="s">
        <v>94</v>
      </c>
      <c r="J475" t="s">
        <v>95</v>
      </c>
      <c r="K475" t="s">
        <v>92</v>
      </c>
      <c r="L475" t="s">
        <v>73</v>
      </c>
      <c r="M475" t="s">
        <v>160</v>
      </c>
      <c r="N475" t="s">
        <v>79</v>
      </c>
      <c r="O475" t="s">
        <v>77</v>
      </c>
      <c r="P475" t="s">
        <v>197</v>
      </c>
      <c r="R475" t="s">
        <v>0</v>
      </c>
      <c r="S475" t="s">
        <v>88</v>
      </c>
      <c r="T475" t="s">
        <v>89</v>
      </c>
      <c r="U475" t="s">
        <v>281</v>
      </c>
      <c r="V475" t="s">
        <v>391</v>
      </c>
      <c r="W475" t="s">
        <v>85</v>
      </c>
      <c r="X475" t="s">
        <v>136</v>
      </c>
      <c r="Y475" t="s">
        <v>283</v>
      </c>
      <c r="AA475" t="s">
        <v>252</v>
      </c>
      <c r="AB475" t="s">
        <v>323</v>
      </c>
      <c r="AC475" t="s">
        <v>412</v>
      </c>
      <c r="AD475" t="s">
        <v>73</v>
      </c>
      <c r="AG475">
        <v>165</v>
      </c>
      <c r="AH475">
        <v>621720</v>
      </c>
      <c r="AI475">
        <v>625876.11899999995</v>
      </c>
      <c r="AJ475">
        <v>0</v>
      </c>
      <c r="AK475">
        <v>-4156.1189999999478</v>
      </c>
      <c r="AL475">
        <v>-16239.247172681298</v>
      </c>
      <c r="AM475">
        <v>0</v>
      </c>
      <c r="AN475">
        <v>-16239.247172681298</v>
      </c>
      <c r="AO475">
        <v>12083.12817268135</v>
      </c>
      <c r="AP475" t="s">
        <v>0</v>
      </c>
      <c r="AQ475" t="s">
        <v>143</v>
      </c>
      <c r="AR475" t="s">
        <v>188</v>
      </c>
      <c r="AS475" t="s">
        <v>192</v>
      </c>
      <c r="AT475" t="s">
        <v>189</v>
      </c>
      <c r="AU475" t="s">
        <v>199</v>
      </c>
      <c r="AV475" t="s">
        <v>200</v>
      </c>
      <c r="AW475">
        <v>2661.4095227171729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5971.478822512122</v>
      </c>
      <c r="BD475">
        <v>0</v>
      </c>
      <c r="BE475">
        <v>0</v>
      </c>
      <c r="BF475">
        <v>20716.016517910644</v>
      </c>
      <c r="BG475">
        <v>627691.47882251209</v>
      </c>
    </row>
    <row r="476" spans="2:59">
      <c r="B476" t="s">
        <v>145</v>
      </c>
      <c r="C476" t="s">
        <v>206</v>
      </c>
      <c r="D476">
        <v>97</v>
      </c>
      <c r="E476">
        <v>97</v>
      </c>
      <c r="F476" t="s">
        <v>243</v>
      </c>
      <c r="G476" t="s">
        <v>411</v>
      </c>
      <c r="H476" t="s">
        <v>93</v>
      </c>
      <c r="I476" t="s">
        <v>94</v>
      </c>
      <c r="J476" t="s">
        <v>95</v>
      </c>
      <c r="K476" t="s">
        <v>92</v>
      </c>
      <c r="L476" t="s">
        <v>73</v>
      </c>
      <c r="M476" t="s">
        <v>160</v>
      </c>
      <c r="N476" t="s">
        <v>79</v>
      </c>
      <c r="O476" t="s">
        <v>77</v>
      </c>
      <c r="P476" t="s">
        <v>115</v>
      </c>
      <c r="R476" t="s">
        <v>0</v>
      </c>
      <c r="S476" t="s">
        <v>88</v>
      </c>
      <c r="T476" t="s">
        <v>90</v>
      </c>
      <c r="U476" t="s">
        <v>281</v>
      </c>
      <c r="V476" t="s">
        <v>391</v>
      </c>
      <c r="W476" t="s">
        <v>85</v>
      </c>
      <c r="X476" t="s">
        <v>136</v>
      </c>
      <c r="Y476" t="s">
        <v>283</v>
      </c>
      <c r="AA476" t="s">
        <v>252</v>
      </c>
      <c r="AB476" t="s">
        <v>333</v>
      </c>
      <c r="AC476" t="s">
        <v>414</v>
      </c>
      <c r="AD476" t="s">
        <v>73</v>
      </c>
      <c r="AG476">
        <v>372</v>
      </c>
      <c r="AH476">
        <v>2422092</v>
      </c>
      <c r="AI476">
        <v>2018662.0175999999</v>
      </c>
      <c r="AJ476">
        <v>0</v>
      </c>
      <c r="AK476">
        <v>403429.9824000001</v>
      </c>
      <c r="AL476">
        <v>-29342.520577415526</v>
      </c>
      <c r="AM476">
        <v>0</v>
      </c>
      <c r="AN476">
        <v>-29342.520577415526</v>
      </c>
      <c r="AO476">
        <v>432772.50297741563</v>
      </c>
      <c r="AP476" t="s">
        <v>0</v>
      </c>
      <c r="AQ476" t="s">
        <v>143</v>
      </c>
      <c r="AR476" t="s">
        <v>188</v>
      </c>
      <c r="AS476" t="s">
        <v>192</v>
      </c>
      <c r="AT476" t="s">
        <v>189</v>
      </c>
      <c r="AU476" t="s">
        <v>199</v>
      </c>
      <c r="AV476" t="s">
        <v>200</v>
      </c>
      <c r="AW476">
        <v>10368.298773880659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23263.641324351847</v>
      </c>
      <c r="BD476">
        <v>0</v>
      </c>
      <c r="BE476">
        <v>0</v>
      </c>
      <c r="BF476">
        <v>466404.4430756481</v>
      </c>
      <c r="BG476">
        <v>2445355.641324352</v>
      </c>
    </row>
    <row r="477" spans="2:59">
      <c r="B477" t="s">
        <v>145</v>
      </c>
      <c r="C477" t="s">
        <v>206</v>
      </c>
      <c r="D477">
        <v>97</v>
      </c>
      <c r="E477">
        <v>97</v>
      </c>
      <c r="F477" t="s">
        <v>243</v>
      </c>
      <c r="G477" t="s">
        <v>411</v>
      </c>
      <c r="H477" t="s">
        <v>93</v>
      </c>
      <c r="I477" t="s">
        <v>94</v>
      </c>
      <c r="J477" t="s">
        <v>95</v>
      </c>
      <c r="K477" t="s">
        <v>92</v>
      </c>
      <c r="L477" t="s">
        <v>73</v>
      </c>
      <c r="M477" t="s">
        <v>160</v>
      </c>
      <c r="N477" t="s">
        <v>79</v>
      </c>
      <c r="O477" t="s">
        <v>77</v>
      </c>
      <c r="P477" t="s">
        <v>197</v>
      </c>
      <c r="R477" t="s">
        <v>0</v>
      </c>
      <c r="S477" t="s">
        <v>88</v>
      </c>
      <c r="T477" t="s">
        <v>90</v>
      </c>
      <c r="U477" t="s">
        <v>281</v>
      </c>
      <c r="V477" t="s">
        <v>391</v>
      </c>
      <c r="W477" t="s">
        <v>85</v>
      </c>
      <c r="X477" t="s">
        <v>136</v>
      </c>
      <c r="Y477" t="s">
        <v>283</v>
      </c>
      <c r="AA477" t="s">
        <v>252</v>
      </c>
      <c r="AB477" t="s">
        <v>331</v>
      </c>
      <c r="AC477" t="s">
        <v>413</v>
      </c>
      <c r="AD477" t="s">
        <v>73</v>
      </c>
      <c r="AG477">
        <v>-820</v>
      </c>
      <c r="AH477">
        <v>-3846620</v>
      </c>
      <c r="AI477">
        <v>-3905823.0160000003</v>
      </c>
      <c r="AJ477">
        <v>0</v>
      </c>
      <c r="AK477">
        <v>59203.016000000294</v>
      </c>
      <c r="AL477">
        <v>91218.113147449534</v>
      </c>
      <c r="AM477">
        <v>0</v>
      </c>
      <c r="AN477">
        <v>91218.113147449534</v>
      </c>
      <c r="AO477">
        <v>-32015.09714744924</v>
      </c>
      <c r="AP477" t="s">
        <v>0</v>
      </c>
      <c r="AQ477" t="s">
        <v>143</v>
      </c>
      <c r="AR477" t="s">
        <v>188</v>
      </c>
      <c r="AS477" t="s">
        <v>192</v>
      </c>
      <c r="AT477" t="s">
        <v>189</v>
      </c>
      <c r="AU477" t="s">
        <v>199</v>
      </c>
      <c r="AV477" t="s">
        <v>200</v>
      </c>
      <c r="AW477">
        <v>-16466.304925487893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-36945.907913934854</v>
      </c>
      <c r="BD477">
        <v>0</v>
      </c>
      <c r="BE477">
        <v>0</v>
      </c>
      <c r="BF477">
        <v>-85427.309986871987</v>
      </c>
      <c r="BG477">
        <v>-3883565.9079139349</v>
      </c>
    </row>
    <row r="478" spans="2:59">
      <c r="B478" t="s">
        <v>145</v>
      </c>
      <c r="C478" t="s">
        <v>206</v>
      </c>
      <c r="D478">
        <v>97</v>
      </c>
      <c r="E478">
        <v>97</v>
      </c>
      <c r="F478" t="s">
        <v>243</v>
      </c>
      <c r="G478" t="s">
        <v>411</v>
      </c>
      <c r="H478" t="s">
        <v>93</v>
      </c>
      <c r="I478" t="s">
        <v>94</v>
      </c>
      <c r="J478" t="s">
        <v>95</v>
      </c>
      <c r="K478" t="s">
        <v>92</v>
      </c>
      <c r="L478" t="s">
        <v>73</v>
      </c>
      <c r="M478" t="s">
        <v>160</v>
      </c>
      <c r="N478" t="s">
        <v>79</v>
      </c>
      <c r="O478" t="s">
        <v>77</v>
      </c>
      <c r="P478" t="s">
        <v>197</v>
      </c>
      <c r="R478" t="s">
        <v>0</v>
      </c>
      <c r="S478" t="s">
        <v>88</v>
      </c>
      <c r="T478" t="s">
        <v>89</v>
      </c>
      <c r="U478" t="s">
        <v>281</v>
      </c>
      <c r="V478" t="s">
        <v>391</v>
      </c>
      <c r="W478" t="s">
        <v>85</v>
      </c>
      <c r="X478" t="s">
        <v>136</v>
      </c>
      <c r="Y478" t="s">
        <v>283</v>
      </c>
      <c r="AA478" t="s">
        <v>252</v>
      </c>
      <c r="AB478" t="s">
        <v>323</v>
      </c>
      <c r="AC478" t="s">
        <v>412</v>
      </c>
      <c r="AD478" t="s">
        <v>73</v>
      </c>
      <c r="AG478">
        <v>-160</v>
      </c>
      <c r="AH478">
        <v>-602880</v>
      </c>
      <c r="AI478">
        <v>-606910.17599999986</v>
      </c>
      <c r="AJ478">
        <v>0</v>
      </c>
      <c r="AK478">
        <v>4030.1759999998612</v>
      </c>
      <c r="AL478">
        <v>6412.0310513060613</v>
      </c>
      <c r="AM478">
        <v>0</v>
      </c>
      <c r="AN478">
        <v>6412.0310513060613</v>
      </c>
      <c r="AO478">
        <v>-2381.8550513062</v>
      </c>
      <c r="AP478" t="s">
        <v>0</v>
      </c>
      <c r="AQ478" t="s">
        <v>143</v>
      </c>
      <c r="AR478" t="s">
        <v>188</v>
      </c>
      <c r="AS478" t="s">
        <v>192</v>
      </c>
      <c r="AT478" t="s">
        <v>189</v>
      </c>
      <c r="AU478" t="s">
        <v>199</v>
      </c>
      <c r="AV478" t="s">
        <v>200</v>
      </c>
      <c r="AW478">
        <v>-2580.7607493015012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-5790.5249187996333</v>
      </c>
      <c r="BD478">
        <v>0</v>
      </c>
      <c r="BE478">
        <v>0</v>
      </c>
      <c r="BF478">
        <v>-10753.140719407334</v>
      </c>
      <c r="BG478">
        <v>-608670.52491879964</v>
      </c>
    </row>
    <row r="479" spans="2:59">
      <c r="B479" t="s">
        <v>145</v>
      </c>
      <c r="C479" t="s">
        <v>206</v>
      </c>
      <c r="D479">
        <v>97</v>
      </c>
      <c r="E479">
        <v>97</v>
      </c>
      <c r="F479" t="s">
        <v>243</v>
      </c>
      <c r="G479" t="s">
        <v>411</v>
      </c>
      <c r="H479" t="s">
        <v>93</v>
      </c>
      <c r="I479" t="s">
        <v>94</v>
      </c>
      <c r="J479" t="s">
        <v>95</v>
      </c>
      <c r="K479" t="s">
        <v>92</v>
      </c>
      <c r="L479" t="s">
        <v>73</v>
      </c>
      <c r="M479" t="s">
        <v>160</v>
      </c>
      <c r="N479" t="s">
        <v>79</v>
      </c>
      <c r="O479" t="s">
        <v>77</v>
      </c>
      <c r="P479" t="s">
        <v>115</v>
      </c>
      <c r="R479" t="s">
        <v>0</v>
      </c>
      <c r="S479" t="s">
        <v>88</v>
      </c>
      <c r="T479" t="s">
        <v>90</v>
      </c>
      <c r="U479" t="s">
        <v>281</v>
      </c>
      <c r="V479" t="s">
        <v>391</v>
      </c>
      <c r="W479" t="s">
        <v>85</v>
      </c>
      <c r="X479" t="s">
        <v>136</v>
      </c>
      <c r="Y479" t="s">
        <v>283</v>
      </c>
      <c r="AA479" t="s">
        <v>252</v>
      </c>
      <c r="AB479" t="s">
        <v>333</v>
      </c>
      <c r="AC479" t="s">
        <v>414</v>
      </c>
      <c r="AD479" t="s">
        <v>73</v>
      </c>
      <c r="AG479">
        <v>-302</v>
      </c>
      <c r="AH479">
        <v>-1966322</v>
      </c>
      <c r="AI479">
        <v>-1638806.2616000001</v>
      </c>
      <c r="AJ479">
        <v>0</v>
      </c>
      <c r="AK479">
        <v>-327515.73839999991</v>
      </c>
      <c r="AL479">
        <v>5458.2415103617332</v>
      </c>
      <c r="AM479">
        <v>0</v>
      </c>
      <c r="AN479">
        <v>5458.2415103617332</v>
      </c>
      <c r="AO479">
        <v>-332973.97991036164</v>
      </c>
      <c r="AP479" t="s">
        <v>0</v>
      </c>
      <c r="AQ479" t="s">
        <v>143</v>
      </c>
      <c r="AR479" t="s">
        <v>188</v>
      </c>
      <c r="AS479" t="s">
        <v>192</v>
      </c>
      <c r="AT479" t="s">
        <v>189</v>
      </c>
      <c r="AU479" t="s">
        <v>199</v>
      </c>
      <c r="AV479" t="s">
        <v>200</v>
      </c>
      <c r="AW479">
        <v>-8417.2748110536522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-18886.074408479188</v>
      </c>
      <c r="BD479">
        <v>0</v>
      </c>
      <c r="BE479">
        <v>0</v>
      </c>
      <c r="BF479">
        <v>-360277.3291298945</v>
      </c>
      <c r="BG479">
        <v>-1985208.0744084793</v>
      </c>
    </row>
    <row r="480" spans="2:59">
      <c r="B480" t="s">
        <v>145</v>
      </c>
      <c r="C480" t="s">
        <v>206</v>
      </c>
      <c r="D480">
        <v>97</v>
      </c>
      <c r="E480">
        <v>97</v>
      </c>
      <c r="F480" t="s">
        <v>193</v>
      </c>
      <c r="G480" t="s">
        <v>411</v>
      </c>
      <c r="H480" t="s">
        <v>93</v>
      </c>
      <c r="I480" t="s">
        <v>94</v>
      </c>
      <c r="J480" t="s">
        <v>95</v>
      </c>
      <c r="K480" t="s">
        <v>92</v>
      </c>
      <c r="L480" t="s">
        <v>73</v>
      </c>
      <c r="M480" t="s">
        <v>160</v>
      </c>
      <c r="N480" t="s">
        <v>79</v>
      </c>
      <c r="O480" t="s">
        <v>77</v>
      </c>
      <c r="P480" t="s">
        <v>197</v>
      </c>
      <c r="R480" t="s">
        <v>0</v>
      </c>
      <c r="S480" t="s">
        <v>121</v>
      </c>
      <c r="T480" t="s">
        <v>30</v>
      </c>
      <c r="U480" t="s">
        <v>467</v>
      </c>
      <c r="V480" t="s">
        <v>391</v>
      </c>
      <c r="W480" t="s">
        <v>80</v>
      </c>
      <c r="X480" t="s">
        <v>135</v>
      </c>
      <c r="Y480" t="s">
        <v>283</v>
      </c>
      <c r="AA480" t="s">
        <v>252</v>
      </c>
      <c r="AB480" t="s">
        <v>512</v>
      </c>
      <c r="AC480" t="s">
        <v>513</v>
      </c>
      <c r="AD480" t="s">
        <v>73</v>
      </c>
      <c r="AG480">
        <v>282</v>
      </c>
      <c r="AH480">
        <v>2930184.8154136501</v>
      </c>
      <c r="AI480">
        <v>2795939.0095943334</v>
      </c>
      <c r="AJ480">
        <v>0</v>
      </c>
      <c r="AK480">
        <v>134245.80581931677</v>
      </c>
      <c r="AL480">
        <v>42856.135574847402</v>
      </c>
      <c r="AM480">
        <v>0</v>
      </c>
      <c r="AN480">
        <v>42856.135574847402</v>
      </c>
      <c r="AO480">
        <v>91389.670244469366</v>
      </c>
      <c r="AP480" t="s">
        <v>0</v>
      </c>
      <c r="AQ480" t="s">
        <v>143</v>
      </c>
      <c r="AR480" t="s">
        <v>188</v>
      </c>
      <c r="AS480" t="s">
        <v>192</v>
      </c>
      <c r="AT480" t="s">
        <v>189</v>
      </c>
      <c r="AU480" t="s">
        <v>199</v>
      </c>
      <c r="AV480" t="s">
        <v>200</v>
      </c>
      <c r="AW480">
        <v>12543.302083032797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28143.756950539155</v>
      </c>
      <c r="BD480">
        <v>0</v>
      </c>
      <c r="BE480">
        <v>0</v>
      </c>
      <c r="BF480">
        <v>132076.72927804131</v>
      </c>
      <c r="BG480">
        <v>2958328.5723641892</v>
      </c>
    </row>
    <row r="481" spans="2:59">
      <c r="B481" t="s">
        <v>145</v>
      </c>
      <c r="C481" t="s">
        <v>206</v>
      </c>
      <c r="D481">
        <v>97</v>
      </c>
      <c r="E481">
        <v>97</v>
      </c>
      <c r="F481" t="s">
        <v>193</v>
      </c>
      <c r="G481" t="s">
        <v>411</v>
      </c>
      <c r="H481" t="s">
        <v>93</v>
      </c>
      <c r="I481" t="s">
        <v>94</v>
      </c>
      <c r="J481" t="s">
        <v>95</v>
      </c>
      <c r="K481" t="s">
        <v>92</v>
      </c>
      <c r="L481" t="s">
        <v>73</v>
      </c>
      <c r="M481" t="s">
        <v>160</v>
      </c>
      <c r="N481" t="s">
        <v>79</v>
      </c>
      <c r="O481" t="s">
        <v>77</v>
      </c>
      <c r="P481" t="s">
        <v>197</v>
      </c>
      <c r="R481" t="s">
        <v>0</v>
      </c>
      <c r="S481" t="s">
        <v>121</v>
      </c>
      <c r="T481" t="s">
        <v>86</v>
      </c>
      <c r="U481" t="s">
        <v>467</v>
      </c>
      <c r="V481" t="s">
        <v>391</v>
      </c>
      <c r="W481" t="s">
        <v>80</v>
      </c>
      <c r="X481" t="s">
        <v>135</v>
      </c>
      <c r="Y481" t="s">
        <v>283</v>
      </c>
      <c r="AA481" t="s">
        <v>252</v>
      </c>
      <c r="AB481" t="s">
        <v>514</v>
      </c>
      <c r="AC481" t="s">
        <v>515</v>
      </c>
      <c r="AD481" t="s">
        <v>73</v>
      </c>
      <c r="AG481">
        <v>80</v>
      </c>
      <c r="AH481">
        <v>951702.47097998415</v>
      </c>
      <c r="AI481">
        <v>941300.37874285725</v>
      </c>
      <c r="AJ481">
        <v>0</v>
      </c>
      <c r="AK481">
        <v>10402.092237126897</v>
      </c>
      <c r="AL481">
        <v>49063.140532634818</v>
      </c>
      <c r="AM481">
        <v>0</v>
      </c>
      <c r="AN481">
        <v>49063.140532634818</v>
      </c>
      <c r="AO481">
        <v>-38661.048295507921</v>
      </c>
      <c r="AP481" t="s">
        <v>0</v>
      </c>
      <c r="AQ481" t="s">
        <v>143</v>
      </c>
      <c r="AR481" t="s">
        <v>188</v>
      </c>
      <c r="AS481" t="s">
        <v>192</v>
      </c>
      <c r="AT481" t="s">
        <v>189</v>
      </c>
      <c r="AU481" t="s">
        <v>199</v>
      </c>
      <c r="AV481" t="s">
        <v>200</v>
      </c>
      <c r="AW481">
        <v>4073.9722367940449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9140.8852068285269</v>
      </c>
      <c r="BD481">
        <v>0</v>
      </c>
      <c r="BE481">
        <v>0</v>
      </c>
      <c r="BF481">
        <v>-25446.190851885352</v>
      </c>
      <c r="BG481">
        <v>960843.35618681263</v>
      </c>
    </row>
    <row r="482" spans="2:59">
      <c r="B482" t="s">
        <v>145</v>
      </c>
      <c r="C482" t="s">
        <v>206</v>
      </c>
      <c r="D482">
        <v>97</v>
      </c>
      <c r="E482">
        <v>97</v>
      </c>
      <c r="F482" t="s">
        <v>193</v>
      </c>
      <c r="G482" t="s">
        <v>411</v>
      </c>
      <c r="H482" t="s">
        <v>93</v>
      </c>
      <c r="I482" t="s">
        <v>94</v>
      </c>
      <c r="J482" t="s">
        <v>95</v>
      </c>
      <c r="K482" t="s">
        <v>92</v>
      </c>
      <c r="L482" t="s">
        <v>73</v>
      </c>
      <c r="M482" t="s">
        <v>160</v>
      </c>
      <c r="N482" t="s">
        <v>79</v>
      </c>
      <c r="O482" t="s">
        <v>77</v>
      </c>
      <c r="P482" t="s">
        <v>197</v>
      </c>
      <c r="R482" t="s">
        <v>0</v>
      </c>
      <c r="S482" t="s">
        <v>121</v>
      </c>
      <c r="T482" t="s">
        <v>81</v>
      </c>
      <c r="U482" t="s">
        <v>467</v>
      </c>
      <c r="V482" t="s">
        <v>391</v>
      </c>
      <c r="W482" t="s">
        <v>80</v>
      </c>
      <c r="X482" t="s">
        <v>135</v>
      </c>
      <c r="Y482" t="s">
        <v>283</v>
      </c>
      <c r="AA482" t="s">
        <v>252</v>
      </c>
      <c r="AB482" t="s">
        <v>491</v>
      </c>
      <c r="AC482" t="s">
        <v>516</v>
      </c>
      <c r="AD482" t="s">
        <v>73</v>
      </c>
      <c r="AG482">
        <v>72</v>
      </c>
      <c r="AH482">
        <v>896965.13868589269</v>
      </c>
      <c r="AI482">
        <v>858096.51325714274</v>
      </c>
      <c r="AJ482">
        <v>0</v>
      </c>
      <c r="AK482">
        <v>38868.625428749947</v>
      </c>
      <c r="AL482">
        <v>17016.721412014856</v>
      </c>
      <c r="AM482">
        <v>0</v>
      </c>
      <c r="AN482">
        <v>17016.721412014856</v>
      </c>
      <c r="AO482">
        <v>21851.90401673509</v>
      </c>
      <c r="AP482" t="s">
        <v>0</v>
      </c>
      <c r="AQ482" t="s">
        <v>143</v>
      </c>
      <c r="AR482" t="s">
        <v>188</v>
      </c>
      <c r="AS482" t="s">
        <v>192</v>
      </c>
      <c r="AT482" t="s">
        <v>189</v>
      </c>
      <c r="AU482" t="s">
        <v>199</v>
      </c>
      <c r="AV482" t="s">
        <v>200</v>
      </c>
      <c r="AW482">
        <v>3839.6570186642934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8615.145612485454</v>
      </c>
      <c r="BD482">
        <v>0</v>
      </c>
      <c r="BE482">
        <v>0</v>
      </c>
      <c r="BF482">
        <v>34306.706647884836</v>
      </c>
      <c r="BG482">
        <v>905580.28429837816</v>
      </c>
    </row>
    <row r="483" spans="2:59">
      <c r="B483" t="s">
        <v>145</v>
      </c>
      <c r="C483" t="s">
        <v>206</v>
      </c>
      <c r="D483">
        <v>97</v>
      </c>
      <c r="E483">
        <v>97</v>
      </c>
      <c r="F483" t="s">
        <v>193</v>
      </c>
      <c r="G483" t="s">
        <v>411</v>
      </c>
      <c r="H483" t="s">
        <v>93</v>
      </c>
      <c r="I483" t="s">
        <v>94</v>
      </c>
      <c r="J483" t="s">
        <v>95</v>
      </c>
      <c r="K483" t="s">
        <v>92</v>
      </c>
      <c r="L483" t="s">
        <v>73</v>
      </c>
      <c r="M483" t="s">
        <v>160</v>
      </c>
      <c r="N483" t="s">
        <v>79</v>
      </c>
      <c r="O483" t="s">
        <v>77</v>
      </c>
      <c r="P483" t="s">
        <v>197</v>
      </c>
      <c r="R483" t="s">
        <v>0</v>
      </c>
      <c r="S483" t="s">
        <v>121</v>
      </c>
      <c r="T483" t="s">
        <v>30</v>
      </c>
      <c r="U483" t="s">
        <v>467</v>
      </c>
      <c r="V483" t="s">
        <v>391</v>
      </c>
      <c r="W483" t="s">
        <v>80</v>
      </c>
      <c r="X483" t="s">
        <v>135</v>
      </c>
      <c r="Y483" t="s">
        <v>283</v>
      </c>
      <c r="AA483" t="s">
        <v>252</v>
      </c>
      <c r="AB483" t="s">
        <v>512</v>
      </c>
      <c r="AC483" t="s">
        <v>513</v>
      </c>
      <c r="AD483" t="s">
        <v>73</v>
      </c>
      <c r="AG483">
        <v>-224</v>
      </c>
      <c r="AH483">
        <v>-2327522.6902576508</v>
      </c>
      <c r="AI483">
        <v>-2220887.7239330877</v>
      </c>
      <c r="AJ483">
        <v>0</v>
      </c>
      <c r="AK483">
        <v>-106634.96632456314</v>
      </c>
      <c r="AL483">
        <v>-67724.745070974008</v>
      </c>
      <c r="AM483">
        <v>0</v>
      </c>
      <c r="AN483">
        <v>-67724.745070974008</v>
      </c>
      <c r="AO483">
        <v>-38910.22125358913</v>
      </c>
      <c r="AP483" t="s">
        <v>0</v>
      </c>
      <c r="AQ483" t="s">
        <v>143</v>
      </c>
      <c r="AR483" t="s">
        <v>188</v>
      </c>
      <c r="AS483" t="s">
        <v>192</v>
      </c>
      <c r="AT483" t="s">
        <v>189</v>
      </c>
      <c r="AU483" t="s">
        <v>199</v>
      </c>
      <c r="AV483" t="s">
        <v>200</v>
      </c>
      <c r="AW483">
        <v>-9963.4739950331405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-22355.324669931808</v>
      </c>
      <c r="BD483">
        <v>0</v>
      </c>
      <c r="BE483">
        <v>0</v>
      </c>
      <c r="BF483">
        <v>-71229.019918554084</v>
      </c>
      <c r="BG483">
        <v>-2349878.0149275828</v>
      </c>
    </row>
    <row r="484" spans="2:59">
      <c r="B484" t="s">
        <v>145</v>
      </c>
      <c r="C484" t="s">
        <v>206</v>
      </c>
      <c r="D484">
        <v>97</v>
      </c>
      <c r="E484">
        <v>97</v>
      </c>
      <c r="F484" t="s">
        <v>193</v>
      </c>
      <c r="G484" t="s">
        <v>411</v>
      </c>
      <c r="H484" t="s">
        <v>93</v>
      </c>
      <c r="I484" t="s">
        <v>94</v>
      </c>
      <c r="J484" t="s">
        <v>95</v>
      </c>
      <c r="K484" t="s">
        <v>92</v>
      </c>
      <c r="L484" t="s">
        <v>73</v>
      </c>
      <c r="M484" t="s">
        <v>160</v>
      </c>
      <c r="N484" t="s">
        <v>79</v>
      </c>
      <c r="O484" t="s">
        <v>77</v>
      </c>
      <c r="P484" t="s">
        <v>197</v>
      </c>
      <c r="R484" t="s">
        <v>0</v>
      </c>
      <c r="S484" t="s">
        <v>121</v>
      </c>
      <c r="T484" t="s">
        <v>86</v>
      </c>
      <c r="U484" t="s">
        <v>467</v>
      </c>
      <c r="V484" t="s">
        <v>391</v>
      </c>
      <c r="W484" t="s">
        <v>80</v>
      </c>
      <c r="X484" t="s">
        <v>135</v>
      </c>
      <c r="Y484" t="s">
        <v>283</v>
      </c>
      <c r="AA484" t="s">
        <v>252</v>
      </c>
      <c r="AB484" t="s">
        <v>514</v>
      </c>
      <c r="AC484" t="s">
        <v>515</v>
      </c>
      <c r="AD484" t="s">
        <v>73</v>
      </c>
      <c r="AG484">
        <v>-40</v>
      </c>
      <c r="AH484">
        <v>-475851.23548999208</v>
      </c>
      <c r="AI484">
        <v>-470650.18937142857</v>
      </c>
      <c r="AJ484">
        <v>0</v>
      </c>
      <c r="AK484">
        <v>-5201.0461185635068</v>
      </c>
      <c r="AL484">
        <v>-20444.334851107084</v>
      </c>
      <c r="AM484">
        <v>0</v>
      </c>
      <c r="AN484">
        <v>-20444.334851107084</v>
      </c>
      <c r="AO484">
        <v>15243.288732543577</v>
      </c>
      <c r="AP484" t="s">
        <v>0</v>
      </c>
      <c r="AQ484" t="s">
        <v>143</v>
      </c>
      <c r="AR484" t="s">
        <v>188</v>
      </c>
      <c r="AS484" t="s">
        <v>192</v>
      </c>
      <c r="AT484" t="s">
        <v>189</v>
      </c>
      <c r="AU484" t="s">
        <v>199</v>
      </c>
      <c r="AV484" t="s">
        <v>200</v>
      </c>
      <c r="AW484">
        <v>-2036.9861183970224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-4570.4426034142634</v>
      </c>
      <c r="BD484">
        <v>0</v>
      </c>
      <c r="BE484">
        <v>0</v>
      </c>
      <c r="BF484">
        <v>8635.8600107322909</v>
      </c>
      <c r="BG484">
        <v>-480421.67809340631</v>
      </c>
    </row>
    <row r="485" spans="2:59">
      <c r="B485" t="s">
        <v>145</v>
      </c>
      <c r="C485" t="s">
        <v>206</v>
      </c>
      <c r="D485">
        <v>97</v>
      </c>
      <c r="E485">
        <v>97</v>
      </c>
      <c r="F485" t="s">
        <v>193</v>
      </c>
      <c r="G485" t="s">
        <v>411</v>
      </c>
      <c r="H485" t="s">
        <v>93</v>
      </c>
      <c r="I485" t="s">
        <v>94</v>
      </c>
      <c r="J485" t="s">
        <v>95</v>
      </c>
      <c r="K485" t="s">
        <v>92</v>
      </c>
      <c r="L485" t="s">
        <v>73</v>
      </c>
      <c r="M485" t="s">
        <v>160</v>
      </c>
      <c r="N485" t="s">
        <v>79</v>
      </c>
      <c r="O485" t="s">
        <v>77</v>
      </c>
      <c r="P485" t="s">
        <v>197</v>
      </c>
      <c r="R485" t="s">
        <v>0</v>
      </c>
      <c r="S485" t="s">
        <v>121</v>
      </c>
      <c r="T485" t="s">
        <v>81</v>
      </c>
      <c r="U485" t="s">
        <v>467</v>
      </c>
      <c r="V485" t="s">
        <v>391</v>
      </c>
      <c r="W485" t="s">
        <v>80</v>
      </c>
      <c r="X485" t="s">
        <v>135</v>
      </c>
      <c r="Y485" t="s">
        <v>283</v>
      </c>
      <c r="AA485" t="s">
        <v>252</v>
      </c>
      <c r="AB485" t="s">
        <v>491</v>
      </c>
      <c r="AC485" t="s">
        <v>516</v>
      </c>
      <c r="AD485" t="s">
        <v>73</v>
      </c>
      <c r="AG485">
        <v>-84</v>
      </c>
      <c r="AH485">
        <v>-1046459.3284668748</v>
      </c>
      <c r="AI485">
        <v>-1001112.5987999998</v>
      </c>
      <c r="AJ485">
        <v>0</v>
      </c>
      <c r="AK485">
        <v>-45346.729666874977</v>
      </c>
      <c r="AL485">
        <v>-17550.363578633653</v>
      </c>
      <c r="AM485">
        <v>0</v>
      </c>
      <c r="AN485">
        <v>-17550.363578633653</v>
      </c>
      <c r="AO485">
        <v>-27796.366088241324</v>
      </c>
      <c r="AP485" t="s">
        <v>0</v>
      </c>
      <c r="AQ485" t="s">
        <v>143</v>
      </c>
      <c r="AR485" t="s">
        <v>188</v>
      </c>
      <c r="AS485" t="s">
        <v>192</v>
      </c>
      <c r="AT485" t="s">
        <v>189</v>
      </c>
      <c r="AU485" t="s">
        <v>199</v>
      </c>
      <c r="AV485" t="s">
        <v>200</v>
      </c>
      <c r="AW485">
        <v>-4479.5998551083421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-10051.003214566363</v>
      </c>
      <c r="BD485">
        <v>0</v>
      </c>
      <c r="BE485">
        <v>0</v>
      </c>
      <c r="BF485">
        <v>-42326.969157916028</v>
      </c>
      <c r="BG485">
        <v>-1056510.3316814411</v>
      </c>
    </row>
    <row r="486" spans="2:59">
      <c r="B486" t="s">
        <v>145</v>
      </c>
      <c r="C486" t="s">
        <v>206</v>
      </c>
      <c r="D486">
        <v>3418</v>
      </c>
      <c r="E486">
        <v>3418</v>
      </c>
      <c r="F486" t="s">
        <v>72</v>
      </c>
      <c r="G486" t="s">
        <v>103</v>
      </c>
      <c r="H486" t="s">
        <v>139</v>
      </c>
      <c r="I486" t="s">
        <v>94</v>
      </c>
      <c r="J486" t="s">
        <v>140</v>
      </c>
      <c r="K486" t="s">
        <v>92</v>
      </c>
      <c r="L486" t="s">
        <v>160</v>
      </c>
      <c r="M486" t="s">
        <v>160</v>
      </c>
      <c r="N486" t="s">
        <v>79</v>
      </c>
      <c r="O486" t="s">
        <v>77</v>
      </c>
      <c r="P486" t="s">
        <v>197</v>
      </c>
      <c r="R486" t="s">
        <v>0</v>
      </c>
      <c r="S486" t="s">
        <v>91</v>
      </c>
      <c r="T486" t="s">
        <v>97</v>
      </c>
      <c r="U486" t="s">
        <v>422</v>
      </c>
      <c r="V486" t="s">
        <v>321</v>
      </c>
      <c r="W486" t="s">
        <v>165</v>
      </c>
      <c r="X486" t="s">
        <v>137</v>
      </c>
      <c r="Y486" t="s">
        <v>533</v>
      </c>
      <c r="AA486" t="s">
        <v>252</v>
      </c>
      <c r="AB486" t="s">
        <v>423</v>
      </c>
      <c r="AC486" t="s">
        <v>157</v>
      </c>
      <c r="AD486" t="s">
        <v>160</v>
      </c>
      <c r="AG486">
        <v>160</v>
      </c>
      <c r="AH486">
        <v>1012320</v>
      </c>
      <c r="AI486">
        <v>972396.94703109143</v>
      </c>
      <c r="AJ486">
        <v>47200</v>
      </c>
      <c r="AK486">
        <v>-7276.947031091433</v>
      </c>
      <c r="AL486">
        <v>-21812.067951294597</v>
      </c>
      <c r="AM486">
        <v>-229.44732016184207</v>
      </c>
      <c r="AN486">
        <v>-22041.515271456439</v>
      </c>
      <c r="AO486">
        <v>14764.568240365006</v>
      </c>
      <c r="AP486" t="s">
        <v>0</v>
      </c>
      <c r="AQ486" t="s">
        <v>143</v>
      </c>
      <c r="AR486" t="s">
        <v>188</v>
      </c>
      <c r="AS486" t="s">
        <v>192</v>
      </c>
      <c r="AT486" t="s">
        <v>189</v>
      </c>
      <c r="AU486" t="s">
        <v>199</v>
      </c>
      <c r="AV486" t="s">
        <v>204</v>
      </c>
      <c r="AW486">
        <v>4333.4589333414542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7438.851641239693</v>
      </c>
      <c r="BD486">
        <v>0</v>
      </c>
      <c r="BE486">
        <v>0</v>
      </c>
      <c r="BF486">
        <v>26536.878814946154</v>
      </c>
      <c r="BG486">
        <v>1019758.8516412397</v>
      </c>
    </row>
    <row r="487" spans="2:59">
      <c r="B487" t="s">
        <v>145</v>
      </c>
      <c r="C487" t="s">
        <v>206</v>
      </c>
      <c r="D487">
        <v>3418</v>
      </c>
      <c r="E487">
        <v>3418</v>
      </c>
      <c r="F487" t="s">
        <v>72</v>
      </c>
      <c r="G487" t="s">
        <v>103</v>
      </c>
      <c r="H487" t="s">
        <v>139</v>
      </c>
      <c r="I487" t="s">
        <v>94</v>
      </c>
      <c r="J487" t="s">
        <v>140</v>
      </c>
      <c r="K487" t="s">
        <v>92</v>
      </c>
      <c r="L487" t="s">
        <v>160</v>
      </c>
      <c r="M487" t="s">
        <v>160</v>
      </c>
      <c r="N487" t="s">
        <v>79</v>
      </c>
      <c r="O487" t="s">
        <v>77</v>
      </c>
      <c r="P487" t="s">
        <v>197</v>
      </c>
      <c r="R487" t="s">
        <v>0</v>
      </c>
      <c r="S487" t="s">
        <v>91</v>
      </c>
      <c r="T487" t="s">
        <v>97</v>
      </c>
      <c r="U487" t="s">
        <v>422</v>
      </c>
      <c r="V487" t="s">
        <v>321</v>
      </c>
      <c r="W487" t="s">
        <v>165</v>
      </c>
      <c r="X487" t="s">
        <v>137</v>
      </c>
      <c r="Y487" t="s">
        <v>533</v>
      </c>
      <c r="AA487" t="s">
        <v>252</v>
      </c>
      <c r="AB487" t="s">
        <v>423</v>
      </c>
      <c r="AC487" t="s">
        <v>157</v>
      </c>
      <c r="AD487" t="s">
        <v>160</v>
      </c>
      <c r="AG487">
        <v>-146</v>
      </c>
      <c r="AH487">
        <v>-923742</v>
      </c>
      <c r="AI487">
        <v>-887312.21416587103</v>
      </c>
      <c r="AJ487">
        <v>-43070</v>
      </c>
      <c r="AK487">
        <v>6640.2141658710316</v>
      </c>
      <c r="AL487">
        <v>21127.311042140995</v>
      </c>
      <c r="AM487">
        <v>1162.9029369287746</v>
      </c>
      <c r="AN487">
        <v>22290.213979069769</v>
      </c>
      <c r="AO487">
        <v>-15649.999813198738</v>
      </c>
      <c r="AP487" t="s">
        <v>0</v>
      </c>
      <c r="AQ487" t="s">
        <v>143</v>
      </c>
      <c r="AR487" t="s">
        <v>188</v>
      </c>
      <c r="AS487" t="s">
        <v>192</v>
      </c>
      <c r="AT487" t="s">
        <v>189</v>
      </c>
      <c r="AU487" t="s">
        <v>199</v>
      </c>
      <c r="AV487" t="s">
        <v>204</v>
      </c>
      <c r="AW487">
        <v>-3954.2812766740763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-6787.9521226312199</v>
      </c>
      <c r="BD487">
        <v>0</v>
      </c>
      <c r="BE487">
        <v>0</v>
      </c>
      <c r="BF487">
        <v>-26392.233212504034</v>
      </c>
      <c r="BG487">
        <v>-930529.95212263125</v>
      </c>
    </row>
    <row r="488" spans="2:59">
      <c r="B488" t="s">
        <v>145</v>
      </c>
      <c r="C488" t="s">
        <v>206</v>
      </c>
      <c r="D488">
        <v>3418</v>
      </c>
      <c r="E488">
        <v>3418</v>
      </c>
      <c r="F488" t="s">
        <v>72</v>
      </c>
      <c r="G488" t="s">
        <v>103</v>
      </c>
      <c r="H488" t="s">
        <v>139</v>
      </c>
      <c r="I488" t="s">
        <v>94</v>
      </c>
      <c r="J488" t="s">
        <v>140</v>
      </c>
      <c r="K488" t="s">
        <v>92</v>
      </c>
      <c r="L488" t="s">
        <v>160</v>
      </c>
      <c r="M488" t="s">
        <v>160</v>
      </c>
      <c r="N488" t="s">
        <v>79</v>
      </c>
      <c r="O488" t="s">
        <v>77</v>
      </c>
      <c r="P488" t="s">
        <v>197</v>
      </c>
      <c r="R488" t="s">
        <v>0</v>
      </c>
      <c r="S488" t="s">
        <v>91</v>
      </c>
      <c r="T488" t="s">
        <v>97</v>
      </c>
      <c r="U488" t="s">
        <v>422</v>
      </c>
      <c r="V488" t="s">
        <v>321</v>
      </c>
      <c r="W488" t="s">
        <v>165</v>
      </c>
      <c r="X488" t="s">
        <v>137</v>
      </c>
      <c r="Y488" t="s">
        <v>533</v>
      </c>
      <c r="AA488" t="s">
        <v>252</v>
      </c>
      <c r="AB488" t="s">
        <v>423</v>
      </c>
      <c r="AC488" t="s">
        <v>156</v>
      </c>
      <c r="AD488" t="s">
        <v>160</v>
      </c>
      <c r="AG488">
        <v>25</v>
      </c>
      <c r="AH488">
        <v>135125</v>
      </c>
      <c r="AI488">
        <v>131647.45890258841</v>
      </c>
      <c r="AJ488">
        <v>7375</v>
      </c>
      <c r="AK488">
        <v>-3897.4589025884052</v>
      </c>
      <c r="AL488">
        <v>-939.65726201358302</v>
      </c>
      <c r="AM488">
        <v>863.60105867538789</v>
      </c>
      <c r="AN488">
        <v>-76.056203338195132</v>
      </c>
      <c r="AO488">
        <v>-3821.4026992502099</v>
      </c>
      <c r="AP488" t="s">
        <v>0</v>
      </c>
      <c r="AQ488" t="s">
        <v>143</v>
      </c>
      <c r="AR488" t="s">
        <v>188</v>
      </c>
      <c r="AS488" t="s">
        <v>192</v>
      </c>
      <c r="AT488" t="s">
        <v>189</v>
      </c>
      <c r="AU488" t="s">
        <v>199</v>
      </c>
      <c r="AV488" t="s">
        <v>204</v>
      </c>
      <c r="AW488">
        <v>578.43235179366593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992.94178522849836</v>
      </c>
      <c r="BD488">
        <v>0</v>
      </c>
      <c r="BE488">
        <v>0</v>
      </c>
      <c r="BF488">
        <v>-2250.0285622280458</v>
      </c>
      <c r="BG488">
        <v>136117.9417852285</v>
      </c>
    </row>
    <row r="489" spans="2:59">
      <c r="B489" t="s">
        <v>145</v>
      </c>
      <c r="C489" t="s">
        <v>206</v>
      </c>
      <c r="D489">
        <v>3418</v>
      </c>
      <c r="E489">
        <v>3418</v>
      </c>
      <c r="F489" t="s">
        <v>72</v>
      </c>
      <c r="G489" t="s">
        <v>103</v>
      </c>
      <c r="H489" t="s">
        <v>139</v>
      </c>
      <c r="I489" t="s">
        <v>94</v>
      </c>
      <c r="J489" t="s">
        <v>140</v>
      </c>
      <c r="K489" t="s">
        <v>92</v>
      </c>
      <c r="L489" t="s">
        <v>160</v>
      </c>
      <c r="M489" t="s">
        <v>160</v>
      </c>
      <c r="N489" t="s">
        <v>79</v>
      </c>
      <c r="O489" t="s">
        <v>77</v>
      </c>
      <c r="P489" t="s">
        <v>197</v>
      </c>
      <c r="R489" t="s">
        <v>0</v>
      </c>
      <c r="S489" t="s">
        <v>91</v>
      </c>
      <c r="T489" t="s">
        <v>97</v>
      </c>
      <c r="U489" t="s">
        <v>422</v>
      </c>
      <c r="V489" t="s">
        <v>321</v>
      </c>
      <c r="W489" t="s">
        <v>165</v>
      </c>
      <c r="X489" t="s">
        <v>137</v>
      </c>
      <c r="Y489" t="s">
        <v>533</v>
      </c>
      <c r="AA489" t="s">
        <v>252</v>
      </c>
      <c r="AB489" t="s">
        <v>423</v>
      </c>
      <c r="AC489" t="s">
        <v>156</v>
      </c>
      <c r="AD489" t="s">
        <v>160</v>
      </c>
      <c r="AG489">
        <v>-40</v>
      </c>
      <c r="AH489">
        <v>-216200</v>
      </c>
      <c r="AI489">
        <v>-210635.93424414145</v>
      </c>
      <c r="AJ489">
        <v>-11800</v>
      </c>
      <c r="AK489">
        <v>6235.9342441414483</v>
      </c>
      <c r="AL489">
        <v>1876.5876333468871</v>
      </c>
      <c r="AM489">
        <v>-2027.2840405952479</v>
      </c>
      <c r="AN489">
        <v>-150.69640724836074</v>
      </c>
      <c r="AO489">
        <v>6386.6306513898089</v>
      </c>
      <c r="AP489" t="s">
        <v>0</v>
      </c>
      <c r="AQ489" t="s">
        <v>143</v>
      </c>
      <c r="AR489" t="s">
        <v>188</v>
      </c>
      <c r="AS489" t="s">
        <v>192</v>
      </c>
      <c r="AT489" t="s">
        <v>189</v>
      </c>
      <c r="AU489" t="s">
        <v>199</v>
      </c>
      <c r="AV489" t="s">
        <v>204</v>
      </c>
      <c r="AW489">
        <v>-925.49176286986551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-1588.7068563655971</v>
      </c>
      <c r="BD489">
        <v>0</v>
      </c>
      <c r="BE489">
        <v>0</v>
      </c>
      <c r="BF489">
        <v>3872.432032154346</v>
      </c>
      <c r="BG489">
        <v>-217788.70685636561</v>
      </c>
    </row>
    <row r="490" spans="2:59">
      <c r="B490" t="s">
        <v>145</v>
      </c>
      <c r="C490" t="s">
        <v>206</v>
      </c>
      <c r="D490">
        <v>3418</v>
      </c>
      <c r="E490">
        <v>3418</v>
      </c>
      <c r="F490" t="s">
        <v>72</v>
      </c>
      <c r="G490" t="s">
        <v>103</v>
      </c>
      <c r="H490" t="s">
        <v>139</v>
      </c>
      <c r="I490" t="s">
        <v>94</v>
      </c>
      <c r="J490" t="s">
        <v>140</v>
      </c>
      <c r="K490" t="s">
        <v>92</v>
      </c>
      <c r="L490" t="s">
        <v>160</v>
      </c>
      <c r="M490" t="s">
        <v>160</v>
      </c>
      <c r="N490" t="s">
        <v>79</v>
      </c>
      <c r="O490" t="s">
        <v>77</v>
      </c>
      <c r="P490" t="s">
        <v>197</v>
      </c>
      <c r="R490" t="s">
        <v>0</v>
      </c>
      <c r="S490" t="s">
        <v>88</v>
      </c>
      <c r="T490" t="s">
        <v>90</v>
      </c>
      <c r="U490" t="s">
        <v>281</v>
      </c>
      <c r="V490" t="s">
        <v>321</v>
      </c>
      <c r="W490" t="s">
        <v>165</v>
      </c>
      <c r="X490" t="s">
        <v>136</v>
      </c>
      <c r="Y490" t="s">
        <v>533</v>
      </c>
      <c r="AA490" t="s">
        <v>252</v>
      </c>
      <c r="AB490" t="s">
        <v>472</v>
      </c>
      <c r="AC490" t="s">
        <v>158</v>
      </c>
      <c r="AD490" t="s">
        <v>160</v>
      </c>
      <c r="AG490">
        <v>46</v>
      </c>
      <c r="AH490">
        <v>616814</v>
      </c>
      <c r="AI490">
        <v>386530.25535657647</v>
      </c>
      <c r="AJ490">
        <v>24380</v>
      </c>
      <c r="AK490">
        <v>205903.74464342353</v>
      </c>
      <c r="AL490">
        <v>10706.0680353352</v>
      </c>
      <c r="AM490">
        <v>4710.5432122996754</v>
      </c>
      <c r="AN490">
        <v>15416.611247634875</v>
      </c>
      <c r="AO490">
        <v>190487.13339578867</v>
      </c>
      <c r="AP490" t="s">
        <v>0</v>
      </c>
      <c r="AQ490" t="s">
        <v>143</v>
      </c>
      <c r="AR490" t="s">
        <v>188</v>
      </c>
      <c r="AS490" t="s">
        <v>192</v>
      </c>
      <c r="AT490" t="s">
        <v>189</v>
      </c>
      <c r="AU490" t="s">
        <v>199</v>
      </c>
      <c r="AV490" t="s">
        <v>204</v>
      </c>
      <c r="AW490">
        <v>2640.4083081536228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4532.5468589375096</v>
      </c>
      <c r="BD490">
        <v>0</v>
      </c>
      <c r="BE490">
        <v>0</v>
      </c>
      <c r="BF490">
        <v>197660.0885628798</v>
      </c>
      <c r="BG490">
        <v>621346.54685893748</v>
      </c>
    </row>
    <row r="491" spans="2:59">
      <c r="B491" t="s">
        <v>145</v>
      </c>
      <c r="C491" t="s">
        <v>206</v>
      </c>
      <c r="D491">
        <v>3418</v>
      </c>
      <c r="E491">
        <v>3418</v>
      </c>
      <c r="F491" t="s">
        <v>72</v>
      </c>
      <c r="G491" t="s">
        <v>103</v>
      </c>
      <c r="H491" t="s">
        <v>139</v>
      </c>
      <c r="I491" t="s">
        <v>94</v>
      </c>
      <c r="J491" t="s">
        <v>140</v>
      </c>
      <c r="K491" t="s">
        <v>92</v>
      </c>
      <c r="L491" t="s">
        <v>160</v>
      </c>
      <c r="M491" t="s">
        <v>160</v>
      </c>
      <c r="N491" t="s">
        <v>79</v>
      </c>
      <c r="O491" t="s">
        <v>77</v>
      </c>
      <c r="P491" t="s">
        <v>197</v>
      </c>
      <c r="R491" t="s">
        <v>0</v>
      </c>
      <c r="S491" t="s">
        <v>88</v>
      </c>
      <c r="T491" t="s">
        <v>90</v>
      </c>
      <c r="U491" t="s">
        <v>281</v>
      </c>
      <c r="V491" t="s">
        <v>321</v>
      </c>
      <c r="W491" t="s">
        <v>165</v>
      </c>
      <c r="X491" t="s">
        <v>136</v>
      </c>
      <c r="Y491" t="s">
        <v>533</v>
      </c>
      <c r="AA491" t="s">
        <v>252</v>
      </c>
      <c r="AB491" t="s">
        <v>472</v>
      </c>
      <c r="AC491" t="s">
        <v>158</v>
      </c>
      <c r="AD491" t="s">
        <v>160</v>
      </c>
      <c r="AG491">
        <v>-1</v>
      </c>
      <c r="AH491">
        <v>-13409</v>
      </c>
      <c r="AI491">
        <v>-8402.8316381864443</v>
      </c>
      <c r="AJ491">
        <v>-530</v>
      </c>
      <c r="AK491">
        <v>-4476.1683618135557</v>
      </c>
      <c r="AL491">
        <v>-232.74060946380871</v>
      </c>
      <c r="AM491">
        <v>-102.40311331086247</v>
      </c>
      <c r="AN491">
        <v>-335.14372277467118</v>
      </c>
      <c r="AO491">
        <v>-4141.0246390388847</v>
      </c>
      <c r="AP491" t="s">
        <v>0</v>
      </c>
      <c r="AQ491" t="s">
        <v>143</v>
      </c>
      <c r="AR491" t="s">
        <v>188</v>
      </c>
      <c r="AS491" t="s">
        <v>192</v>
      </c>
      <c r="AT491" t="s">
        <v>189</v>
      </c>
      <c r="AU491" t="s">
        <v>199</v>
      </c>
      <c r="AV491" t="s">
        <v>204</v>
      </c>
      <c r="AW491">
        <v>-57.400180612035278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-98.533627368206723</v>
      </c>
      <c r="BD491">
        <v>0</v>
      </c>
      <c r="BE491">
        <v>0</v>
      </c>
      <c r="BF491">
        <v>-4296.9584470191267</v>
      </c>
      <c r="BG491">
        <v>-13507.533627368206</v>
      </c>
    </row>
    <row r="492" spans="2:59">
      <c r="B492" t="s">
        <v>145</v>
      </c>
      <c r="C492" t="s">
        <v>206</v>
      </c>
      <c r="D492">
        <v>3418</v>
      </c>
      <c r="E492">
        <v>3418</v>
      </c>
      <c r="F492" t="s">
        <v>72</v>
      </c>
      <c r="G492" t="s">
        <v>103</v>
      </c>
      <c r="H492" t="s">
        <v>139</v>
      </c>
      <c r="I492" t="s">
        <v>94</v>
      </c>
      <c r="J492" t="s">
        <v>140</v>
      </c>
      <c r="K492" t="s">
        <v>92</v>
      </c>
      <c r="L492" t="s">
        <v>160</v>
      </c>
      <c r="M492" t="s">
        <v>160</v>
      </c>
      <c r="N492" t="s">
        <v>79</v>
      </c>
      <c r="O492" t="s">
        <v>77</v>
      </c>
      <c r="P492" t="s">
        <v>197</v>
      </c>
      <c r="R492" t="s">
        <v>0</v>
      </c>
      <c r="S492" t="s">
        <v>88</v>
      </c>
      <c r="T492" t="s">
        <v>89</v>
      </c>
      <c r="U492" t="s">
        <v>281</v>
      </c>
      <c r="V492" t="s">
        <v>321</v>
      </c>
      <c r="W492" t="s">
        <v>165</v>
      </c>
      <c r="X492" t="s">
        <v>136</v>
      </c>
      <c r="Y492" t="s">
        <v>305</v>
      </c>
      <c r="AA492" t="s">
        <v>252</v>
      </c>
      <c r="AB492" t="s">
        <v>327</v>
      </c>
      <c r="AC492" t="s">
        <v>181</v>
      </c>
      <c r="AD492" t="s">
        <v>160</v>
      </c>
      <c r="AG492">
        <v>86</v>
      </c>
      <c r="AH492">
        <v>973176</v>
      </c>
      <c r="AI492">
        <v>737620.33475756156</v>
      </c>
      <c r="AJ492">
        <v>26144</v>
      </c>
      <c r="AK492">
        <v>209411.66524243844</v>
      </c>
      <c r="AL492">
        <v>-13498.188993674668</v>
      </c>
      <c r="AM492">
        <v>334.68881173416412</v>
      </c>
      <c r="AN492">
        <v>-13163.500181940504</v>
      </c>
      <c r="AO492">
        <v>222575.16542437894</v>
      </c>
      <c r="AP492" t="s">
        <v>0</v>
      </c>
      <c r="AQ492" t="s">
        <v>143</v>
      </c>
      <c r="AR492" t="s">
        <v>188</v>
      </c>
      <c r="AS492" t="s">
        <v>192</v>
      </c>
      <c r="AT492" t="s">
        <v>189</v>
      </c>
      <c r="AU492" t="s">
        <v>199</v>
      </c>
      <c r="AV492" t="s">
        <v>204</v>
      </c>
      <c r="AW492">
        <v>4165.8944117606125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7151.2089900575702</v>
      </c>
      <c r="BD492">
        <v>0</v>
      </c>
      <c r="BE492">
        <v>0</v>
      </c>
      <c r="BF492">
        <v>233892.26882619713</v>
      </c>
      <c r="BG492">
        <v>980327.20899005758</v>
      </c>
    </row>
    <row r="493" spans="2:59">
      <c r="B493" t="s">
        <v>145</v>
      </c>
      <c r="C493" t="s">
        <v>206</v>
      </c>
      <c r="D493">
        <v>3418</v>
      </c>
      <c r="E493">
        <v>3418</v>
      </c>
      <c r="F493" t="s">
        <v>72</v>
      </c>
      <c r="G493" t="s">
        <v>103</v>
      </c>
      <c r="H493" t="s">
        <v>139</v>
      </c>
      <c r="I493" t="s">
        <v>94</v>
      </c>
      <c r="J493" t="s">
        <v>140</v>
      </c>
      <c r="K493" t="s">
        <v>92</v>
      </c>
      <c r="L493" t="s">
        <v>160</v>
      </c>
      <c r="M493" t="s">
        <v>160</v>
      </c>
      <c r="N493" t="s">
        <v>79</v>
      </c>
      <c r="O493" t="s">
        <v>77</v>
      </c>
      <c r="P493" t="s">
        <v>197</v>
      </c>
      <c r="R493" t="s">
        <v>0</v>
      </c>
      <c r="S493" t="s">
        <v>88</v>
      </c>
      <c r="T493" t="s">
        <v>89</v>
      </c>
      <c r="U493" t="s">
        <v>281</v>
      </c>
      <c r="V493" t="s">
        <v>321</v>
      </c>
      <c r="W493" t="s">
        <v>165</v>
      </c>
      <c r="X493" t="s">
        <v>136</v>
      </c>
      <c r="Y493" t="s">
        <v>305</v>
      </c>
      <c r="AA493" t="s">
        <v>252</v>
      </c>
      <c r="AB493" t="s">
        <v>327</v>
      </c>
      <c r="AC493" t="s">
        <v>181</v>
      </c>
      <c r="AD493" t="s">
        <v>160</v>
      </c>
      <c r="AG493">
        <v>-109</v>
      </c>
      <c r="AH493">
        <v>-1233444</v>
      </c>
      <c r="AI493">
        <v>-934890.88940202561</v>
      </c>
      <c r="AJ493">
        <v>-33136</v>
      </c>
      <c r="AK493">
        <v>-265417.11059797439</v>
      </c>
      <c r="AL493">
        <v>7770.3582407723343</v>
      </c>
      <c r="AM493">
        <v>-2806.4261959911164</v>
      </c>
      <c r="AN493">
        <v>4963.9320447812179</v>
      </c>
      <c r="AO493">
        <v>-270381.04264275561</v>
      </c>
      <c r="AP493" t="s">
        <v>0</v>
      </c>
      <c r="AQ493" t="s">
        <v>143</v>
      </c>
      <c r="AR493" t="s">
        <v>188</v>
      </c>
      <c r="AS493" t="s">
        <v>192</v>
      </c>
      <c r="AT493" t="s">
        <v>189</v>
      </c>
      <c r="AU493" t="s">
        <v>199</v>
      </c>
      <c r="AV493" t="s">
        <v>204</v>
      </c>
      <c r="AW493">
        <v>-5280.0289637431006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-9063.7416269334317</v>
      </c>
      <c r="BD493">
        <v>0</v>
      </c>
      <c r="BE493">
        <v>0</v>
      </c>
      <c r="BF493">
        <v>-284724.81323343219</v>
      </c>
      <c r="BG493">
        <v>-1242507.7416269334</v>
      </c>
    </row>
    <row r="494" spans="2:59">
      <c r="B494" t="s">
        <v>145</v>
      </c>
      <c r="C494" t="s">
        <v>206</v>
      </c>
      <c r="D494">
        <v>3418</v>
      </c>
      <c r="E494">
        <v>3418</v>
      </c>
      <c r="F494" t="s">
        <v>72</v>
      </c>
      <c r="G494" t="s">
        <v>103</v>
      </c>
      <c r="H494" t="s">
        <v>139</v>
      </c>
      <c r="I494" t="s">
        <v>94</v>
      </c>
      <c r="J494" t="s">
        <v>140</v>
      </c>
      <c r="K494" t="s">
        <v>92</v>
      </c>
      <c r="L494" t="s">
        <v>160</v>
      </c>
      <c r="M494" t="s">
        <v>160</v>
      </c>
      <c r="N494" t="s">
        <v>79</v>
      </c>
      <c r="O494" t="s">
        <v>77</v>
      </c>
      <c r="P494" t="s">
        <v>197</v>
      </c>
      <c r="R494" t="s">
        <v>0</v>
      </c>
      <c r="S494" t="s">
        <v>88</v>
      </c>
      <c r="T494" t="s">
        <v>89</v>
      </c>
      <c r="U494" t="s">
        <v>281</v>
      </c>
      <c r="V494" t="s">
        <v>321</v>
      </c>
      <c r="W494" t="s">
        <v>165</v>
      </c>
      <c r="X494" t="s">
        <v>136</v>
      </c>
      <c r="Y494" t="s">
        <v>305</v>
      </c>
      <c r="AA494" t="s">
        <v>252</v>
      </c>
      <c r="AB494" t="s">
        <v>327</v>
      </c>
      <c r="AC494" t="s">
        <v>183</v>
      </c>
      <c r="AD494" t="s">
        <v>160</v>
      </c>
      <c r="AG494">
        <v>59</v>
      </c>
      <c r="AH494">
        <v>592419</v>
      </c>
      <c r="AI494">
        <v>446069.78723393136</v>
      </c>
      <c r="AJ494">
        <v>17936</v>
      </c>
      <c r="AK494">
        <v>128413.21276606864</v>
      </c>
      <c r="AL494">
        <v>-8137.8481426794551</v>
      </c>
      <c r="AM494">
        <v>-603.71602770201753</v>
      </c>
      <c r="AN494">
        <v>-8741.5641703814726</v>
      </c>
      <c r="AO494">
        <v>137154.7769364501</v>
      </c>
      <c r="AP494" t="s">
        <v>0</v>
      </c>
      <c r="AQ494" t="s">
        <v>143</v>
      </c>
      <c r="AR494" t="s">
        <v>188</v>
      </c>
      <c r="AS494" t="s">
        <v>192</v>
      </c>
      <c r="AT494" t="s">
        <v>189</v>
      </c>
      <c r="AU494" t="s">
        <v>199</v>
      </c>
      <c r="AV494" t="s">
        <v>204</v>
      </c>
      <c r="AW494">
        <v>2535.9801325976082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4353.2845843721125</v>
      </c>
      <c r="BD494">
        <v>0</v>
      </c>
      <c r="BE494">
        <v>0</v>
      </c>
      <c r="BF494">
        <v>144044.04165341982</v>
      </c>
      <c r="BG494">
        <v>596772.28458437207</v>
      </c>
    </row>
    <row r="495" spans="2:59">
      <c r="B495" t="s">
        <v>145</v>
      </c>
      <c r="C495" t="s">
        <v>206</v>
      </c>
      <c r="D495">
        <v>3418</v>
      </c>
      <c r="E495">
        <v>3418</v>
      </c>
      <c r="F495" t="s">
        <v>72</v>
      </c>
      <c r="G495" t="s">
        <v>103</v>
      </c>
      <c r="H495" t="s">
        <v>139</v>
      </c>
      <c r="I495" t="s">
        <v>94</v>
      </c>
      <c r="J495" t="s">
        <v>140</v>
      </c>
      <c r="K495" t="s">
        <v>92</v>
      </c>
      <c r="L495" t="s">
        <v>160</v>
      </c>
      <c r="M495" t="s">
        <v>160</v>
      </c>
      <c r="N495" t="s">
        <v>79</v>
      </c>
      <c r="O495" t="s">
        <v>77</v>
      </c>
      <c r="P495" t="s">
        <v>197</v>
      </c>
      <c r="R495" t="s">
        <v>0</v>
      </c>
      <c r="S495" t="s">
        <v>88</v>
      </c>
      <c r="T495" t="s">
        <v>89</v>
      </c>
      <c r="U495" t="s">
        <v>281</v>
      </c>
      <c r="V495" t="s">
        <v>321</v>
      </c>
      <c r="W495" t="s">
        <v>165</v>
      </c>
      <c r="X495" t="s">
        <v>136</v>
      </c>
      <c r="Y495" t="s">
        <v>305</v>
      </c>
      <c r="AA495" t="s">
        <v>252</v>
      </c>
      <c r="AB495" t="s">
        <v>327</v>
      </c>
      <c r="AC495" t="s">
        <v>183</v>
      </c>
      <c r="AD495" t="s">
        <v>160</v>
      </c>
      <c r="AG495">
        <v>-80</v>
      </c>
      <c r="AH495">
        <v>-803280</v>
      </c>
      <c r="AI495">
        <v>-604840.38946973754</v>
      </c>
      <c r="AJ495">
        <v>-24320</v>
      </c>
      <c r="AK495">
        <v>-174119.61053026246</v>
      </c>
      <c r="AL495">
        <v>4193.0323429856362</v>
      </c>
      <c r="AM495">
        <v>-1376.6475007320232</v>
      </c>
      <c r="AN495">
        <v>2816.384842253613</v>
      </c>
      <c r="AO495">
        <v>-176935.99537251607</v>
      </c>
      <c r="AP495" t="s">
        <v>0</v>
      </c>
      <c r="AQ495" t="s">
        <v>143</v>
      </c>
      <c r="AR495" t="s">
        <v>188</v>
      </c>
      <c r="AS495" t="s">
        <v>192</v>
      </c>
      <c r="AT495" t="s">
        <v>189</v>
      </c>
      <c r="AU495" t="s">
        <v>199</v>
      </c>
      <c r="AV495" t="s">
        <v>204</v>
      </c>
      <c r="AW495">
        <v>-3438.6171289459089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-5902.7587584706607</v>
      </c>
      <c r="BD495">
        <v>0</v>
      </c>
      <c r="BE495">
        <v>0</v>
      </c>
      <c r="BF495">
        <v>-186277.37125993264</v>
      </c>
      <c r="BG495">
        <v>-809182.75875847065</v>
      </c>
    </row>
    <row r="496" spans="2:59">
      <c r="B496" t="s">
        <v>145</v>
      </c>
      <c r="C496" t="s">
        <v>206</v>
      </c>
      <c r="D496">
        <v>3456</v>
      </c>
      <c r="E496">
        <v>3456</v>
      </c>
      <c r="F496" t="s">
        <v>122</v>
      </c>
      <c r="G496" t="s">
        <v>437</v>
      </c>
      <c r="H496" t="s">
        <v>93</v>
      </c>
      <c r="I496" t="s">
        <v>94</v>
      </c>
      <c r="J496" t="s">
        <v>126</v>
      </c>
      <c r="K496" t="s">
        <v>92</v>
      </c>
      <c r="L496" t="s">
        <v>159</v>
      </c>
      <c r="M496" t="s">
        <v>160</v>
      </c>
      <c r="N496" t="s">
        <v>138</v>
      </c>
      <c r="O496" t="s">
        <v>76</v>
      </c>
      <c r="P496" t="s">
        <v>112</v>
      </c>
      <c r="R496" t="s">
        <v>0</v>
      </c>
      <c r="S496" t="s">
        <v>179</v>
      </c>
      <c r="T496" t="s">
        <v>120</v>
      </c>
      <c r="U496" t="s">
        <v>422</v>
      </c>
      <c r="V496" t="s">
        <v>438</v>
      </c>
      <c r="W496" t="s">
        <v>147</v>
      </c>
      <c r="X496" t="s">
        <v>137</v>
      </c>
      <c r="Y496" t="s">
        <v>533</v>
      </c>
      <c r="AA496" t="s">
        <v>252</v>
      </c>
      <c r="AB496" t="s">
        <v>423</v>
      </c>
      <c r="AC496" t="s">
        <v>439</v>
      </c>
      <c r="AD496" t="s">
        <v>159</v>
      </c>
      <c r="AG496">
        <v>48</v>
      </c>
      <c r="AH496">
        <v>173405.88679245283</v>
      </c>
      <c r="AI496">
        <v>193674.19521509431</v>
      </c>
      <c r="AJ496">
        <v>2286.7924528301887</v>
      </c>
      <c r="AK496">
        <v>-22555.100875471668</v>
      </c>
      <c r="AL496">
        <v>-2830.1930655491865</v>
      </c>
      <c r="AM496">
        <v>0</v>
      </c>
      <c r="AN496">
        <v>-2830.1930655491865</v>
      </c>
      <c r="AO496">
        <v>-19724.907809922483</v>
      </c>
      <c r="AP496" t="s">
        <v>0</v>
      </c>
      <c r="AQ496" t="s">
        <v>143</v>
      </c>
      <c r="AR496" t="s">
        <v>188</v>
      </c>
      <c r="AS496" t="s">
        <v>192</v>
      </c>
      <c r="AT496" t="s">
        <v>189</v>
      </c>
      <c r="AU496" t="s">
        <v>198</v>
      </c>
      <c r="AV496" t="s">
        <v>205</v>
      </c>
      <c r="AW496">
        <v>742.30212700998845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-18982.605682912494</v>
      </c>
      <c r="BG496">
        <v>173405.88679245283</v>
      </c>
    </row>
    <row r="497" spans="2:59">
      <c r="B497" t="s">
        <v>145</v>
      </c>
      <c r="C497" t="s">
        <v>206</v>
      </c>
      <c r="D497">
        <v>3456</v>
      </c>
      <c r="E497">
        <v>3456</v>
      </c>
      <c r="F497" t="s">
        <v>122</v>
      </c>
      <c r="G497" t="s">
        <v>437</v>
      </c>
      <c r="H497" t="s">
        <v>93</v>
      </c>
      <c r="I497" t="s">
        <v>94</v>
      </c>
      <c r="J497" t="s">
        <v>126</v>
      </c>
      <c r="K497" t="s">
        <v>92</v>
      </c>
      <c r="L497" t="s">
        <v>159</v>
      </c>
      <c r="M497" t="s">
        <v>160</v>
      </c>
      <c r="N497" t="s">
        <v>138</v>
      </c>
      <c r="O497" t="s">
        <v>76</v>
      </c>
      <c r="P497" t="s">
        <v>112</v>
      </c>
      <c r="R497" t="s">
        <v>0</v>
      </c>
      <c r="S497" t="s">
        <v>179</v>
      </c>
      <c r="T497" t="s">
        <v>120</v>
      </c>
      <c r="U497" t="s">
        <v>422</v>
      </c>
      <c r="V497" t="s">
        <v>438</v>
      </c>
      <c r="W497" t="s">
        <v>147</v>
      </c>
      <c r="X497" t="s">
        <v>137</v>
      </c>
      <c r="Y497" t="s">
        <v>533</v>
      </c>
      <c r="AA497" t="s">
        <v>252</v>
      </c>
      <c r="AB497" t="s">
        <v>423</v>
      </c>
      <c r="AC497" t="s">
        <v>440</v>
      </c>
      <c r="AD497" t="s">
        <v>159</v>
      </c>
      <c r="AG497">
        <v>768</v>
      </c>
      <c r="AH497">
        <v>3992064</v>
      </c>
      <c r="AI497">
        <v>3432897.7152</v>
      </c>
      <c r="AJ497">
        <v>155136</v>
      </c>
      <c r="AK497">
        <v>404030.28480000002</v>
      </c>
      <c r="AL497">
        <v>-142612.1232317957</v>
      </c>
      <c r="AM497">
        <v>0</v>
      </c>
      <c r="AN497">
        <v>-142612.1232317957</v>
      </c>
      <c r="AO497">
        <v>546642.40803179576</v>
      </c>
      <c r="AP497" t="s">
        <v>0</v>
      </c>
      <c r="AQ497" t="s">
        <v>143</v>
      </c>
      <c r="AR497" t="s">
        <v>188</v>
      </c>
      <c r="AS497" t="s">
        <v>192</v>
      </c>
      <c r="AT497" t="s">
        <v>189</v>
      </c>
      <c r="AU497" t="s">
        <v>198</v>
      </c>
      <c r="AV497" t="s">
        <v>205</v>
      </c>
      <c r="AW497">
        <v>17088.910031680512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563731.31806347624</v>
      </c>
      <c r="BG497">
        <v>3992064</v>
      </c>
    </row>
    <row r="498" spans="2:59">
      <c r="B498" t="s">
        <v>145</v>
      </c>
      <c r="C498" t="s">
        <v>206</v>
      </c>
      <c r="D498">
        <v>3456</v>
      </c>
      <c r="E498">
        <v>3456</v>
      </c>
      <c r="F498" t="s">
        <v>122</v>
      </c>
      <c r="G498" t="s">
        <v>437</v>
      </c>
      <c r="H498" t="s">
        <v>93</v>
      </c>
      <c r="I498" t="s">
        <v>94</v>
      </c>
      <c r="J498" t="s">
        <v>126</v>
      </c>
      <c r="K498" t="s">
        <v>92</v>
      </c>
      <c r="L498" t="s">
        <v>159</v>
      </c>
      <c r="M498" t="s">
        <v>160</v>
      </c>
      <c r="N498" t="s">
        <v>138</v>
      </c>
      <c r="O498" t="s">
        <v>76</v>
      </c>
      <c r="P498" t="s">
        <v>112</v>
      </c>
      <c r="R498" t="s">
        <v>0</v>
      </c>
      <c r="S498" t="s">
        <v>179</v>
      </c>
      <c r="T498" t="s">
        <v>120</v>
      </c>
      <c r="U498" t="s">
        <v>422</v>
      </c>
      <c r="V498" t="s">
        <v>438</v>
      </c>
      <c r="W498" t="s">
        <v>147</v>
      </c>
      <c r="X498" t="s">
        <v>137</v>
      </c>
      <c r="Y498" t="s">
        <v>533</v>
      </c>
      <c r="AA498" t="s">
        <v>252</v>
      </c>
      <c r="AB498" t="s">
        <v>441</v>
      </c>
      <c r="AC498" t="s">
        <v>442</v>
      </c>
      <c r="AD498" t="s">
        <v>159</v>
      </c>
      <c r="AG498">
        <v>-33</v>
      </c>
      <c r="AH498">
        <v>-119216.54716981133</v>
      </c>
      <c r="AI498">
        <v>-133151.00921037735</v>
      </c>
      <c r="AJ498">
        <v>-1572.1698113207547</v>
      </c>
      <c r="AK498">
        <v>15506.631851886779</v>
      </c>
      <c r="AL498">
        <v>1945.7577325650657</v>
      </c>
      <c r="AM498">
        <v>0</v>
      </c>
      <c r="AN498">
        <v>1945.7577325650657</v>
      </c>
      <c r="AO498">
        <v>13560.874119321714</v>
      </c>
      <c r="AP498" t="s">
        <v>0</v>
      </c>
      <c r="AQ498" t="s">
        <v>143</v>
      </c>
      <c r="AR498" t="s">
        <v>188</v>
      </c>
      <c r="AS498" t="s">
        <v>192</v>
      </c>
      <c r="AT498" t="s">
        <v>189</v>
      </c>
      <c r="AU498" t="s">
        <v>198</v>
      </c>
      <c r="AV498" t="s">
        <v>205</v>
      </c>
      <c r="AW498">
        <v>-510.33271231936709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13050.541407002347</v>
      </c>
      <c r="BG498">
        <v>-119216.54716981133</v>
      </c>
    </row>
    <row r="499" spans="2:59">
      <c r="B499" t="s">
        <v>145</v>
      </c>
      <c r="C499" t="s">
        <v>206</v>
      </c>
      <c r="D499">
        <v>3456</v>
      </c>
      <c r="E499">
        <v>3456</v>
      </c>
      <c r="F499" t="s">
        <v>122</v>
      </c>
      <c r="G499" t="s">
        <v>437</v>
      </c>
      <c r="H499" t="s">
        <v>93</v>
      </c>
      <c r="I499" t="s">
        <v>94</v>
      </c>
      <c r="J499" t="s">
        <v>126</v>
      </c>
      <c r="K499" t="s">
        <v>92</v>
      </c>
      <c r="L499" t="s">
        <v>159</v>
      </c>
      <c r="M499" t="s">
        <v>160</v>
      </c>
      <c r="N499" t="s">
        <v>138</v>
      </c>
      <c r="O499" t="s">
        <v>76</v>
      </c>
      <c r="P499" t="s">
        <v>112</v>
      </c>
      <c r="R499" t="s">
        <v>0</v>
      </c>
      <c r="S499" t="s">
        <v>179</v>
      </c>
      <c r="T499" t="s">
        <v>120</v>
      </c>
      <c r="U499" t="s">
        <v>422</v>
      </c>
      <c r="V499" t="s">
        <v>438</v>
      </c>
      <c r="W499" t="s">
        <v>147</v>
      </c>
      <c r="X499" t="s">
        <v>137</v>
      </c>
      <c r="Y499" t="s">
        <v>533</v>
      </c>
      <c r="AA499" t="s">
        <v>252</v>
      </c>
      <c r="AB499" t="s">
        <v>425</v>
      </c>
      <c r="AC499" t="s">
        <v>443</v>
      </c>
      <c r="AD499" t="s">
        <v>159</v>
      </c>
      <c r="AG499">
        <v>8</v>
      </c>
      <c r="AH499">
        <v>28900.981132075471</v>
      </c>
      <c r="AI499">
        <v>32279.032535849055</v>
      </c>
      <c r="AJ499">
        <v>381.1320754716981</v>
      </c>
      <c r="AK499">
        <v>-3759.1834792452828</v>
      </c>
      <c r="AL499">
        <v>-471.69884425819777</v>
      </c>
      <c r="AM499">
        <v>0</v>
      </c>
      <c r="AN499">
        <v>-471.69884425819777</v>
      </c>
      <c r="AO499">
        <v>-3287.484634987085</v>
      </c>
      <c r="AP499" t="s">
        <v>0</v>
      </c>
      <c r="AQ499" t="s">
        <v>143</v>
      </c>
      <c r="AR499" t="s">
        <v>188</v>
      </c>
      <c r="AS499" t="s">
        <v>192</v>
      </c>
      <c r="AT499" t="s">
        <v>189</v>
      </c>
      <c r="AU499" t="s">
        <v>198</v>
      </c>
      <c r="AV499" t="s">
        <v>205</v>
      </c>
      <c r="AW499">
        <v>123.7170211683314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-3163.7676138187535</v>
      </c>
      <c r="BG499">
        <v>28900.981132075471</v>
      </c>
    </row>
    <row r="500" spans="2:59">
      <c r="B500" t="s">
        <v>145</v>
      </c>
      <c r="C500" t="s">
        <v>206</v>
      </c>
      <c r="D500">
        <v>3456</v>
      </c>
      <c r="E500">
        <v>3456</v>
      </c>
      <c r="F500" t="s">
        <v>122</v>
      </c>
      <c r="G500" t="s">
        <v>437</v>
      </c>
      <c r="H500" t="s">
        <v>93</v>
      </c>
      <c r="I500" t="s">
        <v>94</v>
      </c>
      <c r="J500" t="s">
        <v>126</v>
      </c>
      <c r="K500" t="s">
        <v>92</v>
      </c>
      <c r="L500" t="s">
        <v>159</v>
      </c>
      <c r="M500" t="s">
        <v>160</v>
      </c>
      <c r="N500" t="s">
        <v>138</v>
      </c>
      <c r="O500" t="s">
        <v>76</v>
      </c>
      <c r="P500" t="s">
        <v>112</v>
      </c>
      <c r="R500" t="s">
        <v>0</v>
      </c>
      <c r="S500" t="s">
        <v>179</v>
      </c>
      <c r="T500" t="s">
        <v>120</v>
      </c>
      <c r="U500" t="s">
        <v>422</v>
      </c>
      <c r="V500" t="s">
        <v>438</v>
      </c>
      <c r="W500" t="s">
        <v>147</v>
      </c>
      <c r="X500" t="s">
        <v>137</v>
      </c>
      <c r="Y500" t="s">
        <v>533</v>
      </c>
      <c r="AA500" t="s">
        <v>252</v>
      </c>
      <c r="AB500" t="s">
        <v>425</v>
      </c>
      <c r="AC500" t="s">
        <v>557</v>
      </c>
      <c r="AD500" t="s">
        <v>159</v>
      </c>
      <c r="AG500">
        <v>2</v>
      </c>
      <c r="AH500">
        <v>14798.36</v>
      </c>
      <c r="AI500">
        <v>11532.32</v>
      </c>
      <c r="AJ500">
        <v>598</v>
      </c>
      <c r="AK500">
        <v>2668.0400000000009</v>
      </c>
      <c r="AL500">
        <v>-168.52370062746718</v>
      </c>
      <c r="AM500">
        <v>0</v>
      </c>
      <c r="AN500">
        <v>-168.52370062746718</v>
      </c>
      <c r="AO500">
        <v>2836.5637006274683</v>
      </c>
      <c r="AP500" t="s">
        <v>0</v>
      </c>
      <c r="AQ500" t="s">
        <v>143</v>
      </c>
      <c r="AR500" t="s">
        <v>188</v>
      </c>
      <c r="AS500" t="s">
        <v>192</v>
      </c>
      <c r="AT500" t="s">
        <v>189</v>
      </c>
      <c r="AU500" t="s">
        <v>198</v>
      </c>
      <c r="AV500" t="s">
        <v>205</v>
      </c>
      <c r="AW500">
        <v>63.347642386599929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2899.9113430140683</v>
      </c>
      <c r="BG500">
        <v>14798.36</v>
      </c>
    </row>
    <row r="501" spans="2:59">
      <c r="B501" t="s">
        <v>145</v>
      </c>
      <c r="C501" t="s">
        <v>206</v>
      </c>
      <c r="D501">
        <v>3456</v>
      </c>
      <c r="E501">
        <v>3456</v>
      </c>
      <c r="F501" t="s">
        <v>122</v>
      </c>
      <c r="G501" t="s">
        <v>437</v>
      </c>
      <c r="H501" t="s">
        <v>93</v>
      </c>
      <c r="I501" t="s">
        <v>94</v>
      </c>
      <c r="J501" t="s">
        <v>126</v>
      </c>
      <c r="K501" t="s">
        <v>92</v>
      </c>
      <c r="L501" t="s">
        <v>159</v>
      </c>
      <c r="M501" t="s">
        <v>160</v>
      </c>
      <c r="N501" t="s">
        <v>138</v>
      </c>
      <c r="O501" t="s">
        <v>76</v>
      </c>
      <c r="P501" t="s">
        <v>112</v>
      </c>
      <c r="R501" t="s">
        <v>0</v>
      </c>
      <c r="S501" t="s">
        <v>179</v>
      </c>
      <c r="T501" t="s">
        <v>120</v>
      </c>
      <c r="U501" t="s">
        <v>422</v>
      </c>
      <c r="V501" t="s">
        <v>438</v>
      </c>
      <c r="W501" t="s">
        <v>147</v>
      </c>
      <c r="X501" t="s">
        <v>137</v>
      </c>
      <c r="Y501" t="s">
        <v>533</v>
      </c>
      <c r="AA501" t="s">
        <v>252</v>
      </c>
      <c r="AB501" t="s">
        <v>423</v>
      </c>
      <c r="AC501" t="s">
        <v>439</v>
      </c>
      <c r="AD501" t="s">
        <v>159</v>
      </c>
      <c r="AG501">
        <v>-19</v>
      </c>
      <c r="AH501">
        <v>-68639.830188679247</v>
      </c>
      <c r="AI501">
        <v>-76662.702272641502</v>
      </c>
      <c r="AJ501">
        <v>-905.18867924528297</v>
      </c>
      <c r="AK501">
        <v>8928.0607632075371</v>
      </c>
      <c r="AL501">
        <v>1120.2847551132195</v>
      </c>
      <c r="AM501">
        <v>0</v>
      </c>
      <c r="AN501">
        <v>1120.2847551132195</v>
      </c>
      <c r="AO501">
        <v>7807.7760080943171</v>
      </c>
      <c r="AP501" t="s">
        <v>0</v>
      </c>
      <c r="AQ501" t="s">
        <v>143</v>
      </c>
      <c r="AR501" t="s">
        <v>188</v>
      </c>
      <c r="AS501" t="s">
        <v>192</v>
      </c>
      <c r="AT501" t="s">
        <v>189</v>
      </c>
      <c r="AU501" t="s">
        <v>198</v>
      </c>
      <c r="AV501" t="s">
        <v>205</v>
      </c>
      <c r="AW501">
        <v>-293.82792527478711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7513.9480828195301</v>
      </c>
      <c r="BG501">
        <v>-68639.830188679247</v>
      </c>
    </row>
    <row r="502" spans="2:59">
      <c r="B502" t="s">
        <v>145</v>
      </c>
      <c r="C502" t="s">
        <v>206</v>
      </c>
      <c r="D502">
        <v>3456</v>
      </c>
      <c r="E502">
        <v>3456</v>
      </c>
      <c r="F502" t="s">
        <v>122</v>
      </c>
      <c r="G502" t="s">
        <v>437</v>
      </c>
      <c r="H502" t="s">
        <v>93</v>
      </c>
      <c r="I502" t="s">
        <v>94</v>
      </c>
      <c r="J502" t="s">
        <v>126</v>
      </c>
      <c r="K502" t="s">
        <v>92</v>
      </c>
      <c r="L502" t="s">
        <v>159</v>
      </c>
      <c r="M502" t="s">
        <v>160</v>
      </c>
      <c r="N502" t="s">
        <v>138</v>
      </c>
      <c r="O502" t="s">
        <v>76</v>
      </c>
      <c r="P502" t="s">
        <v>112</v>
      </c>
      <c r="R502" t="s">
        <v>0</v>
      </c>
      <c r="S502" t="s">
        <v>179</v>
      </c>
      <c r="T502" t="s">
        <v>120</v>
      </c>
      <c r="U502" t="s">
        <v>422</v>
      </c>
      <c r="V502" t="s">
        <v>438</v>
      </c>
      <c r="W502" t="s">
        <v>147</v>
      </c>
      <c r="X502" t="s">
        <v>137</v>
      </c>
      <c r="Y502" t="s">
        <v>533</v>
      </c>
      <c r="AA502" t="s">
        <v>252</v>
      </c>
      <c r="AB502" t="s">
        <v>441</v>
      </c>
      <c r="AC502" t="s">
        <v>442</v>
      </c>
      <c r="AD502" t="s">
        <v>159</v>
      </c>
      <c r="AG502">
        <v>-4</v>
      </c>
      <c r="AH502">
        <v>-14450.490566037735</v>
      </c>
      <c r="AI502">
        <v>-16139.516267924528</v>
      </c>
      <c r="AJ502">
        <v>-190.56603773584905</v>
      </c>
      <c r="AK502">
        <v>1879.5917396226414</v>
      </c>
      <c r="AL502">
        <v>235.84942212909888</v>
      </c>
      <c r="AM502">
        <v>0</v>
      </c>
      <c r="AN502">
        <v>235.84942212909888</v>
      </c>
      <c r="AO502">
        <v>1643.7423174935425</v>
      </c>
      <c r="AP502" t="s">
        <v>0</v>
      </c>
      <c r="AQ502" t="s">
        <v>143</v>
      </c>
      <c r="AR502" t="s">
        <v>188</v>
      </c>
      <c r="AS502" t="s">
        <v>192</v>
      </c>
      <c r="AT502" t="s">
        <v>189</v>
      </c>
      <c r="AU502" t="s">
        <v>198</v>
      </c>
      <c r="AV502" t="s">
        <v>205</v>
      </c>
      <c r="AW502">
        <v>-61.8585105841657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1581.8838069093767</v>
      </c>
      <c r="BG502">
        <v>-14450.490566037735</v>
      </c>
    </row>
    <row r="503" spans="2:59">
      <c r="B503" t="s">
        <v>145</v>
      </c>
      <c r="C503" t="s">
        <v>206</v>
      </c>
      <c r="D503">
        <v>3456</v>
      </c>
      <c r="E503">
        <v>3456</v>
      </c>
      <c r="F503" t="s">
        <v>122</v>
      </c>
      <c r="G503" t="s">
        <v>437</v>
      </c>
      <c r="H503" t="s">
        <v>93</v>
      </c>
      <c r="I503" t="s">
        <v>94</v>
      </c>
      <c r="J503" t="s">
        <v>126</v>
      </c>
      <c r="K503" t="s">
        <v>92</v>
      </c>
      <c r="L503" t="s">
        <v>159</v>
      </c>
      <c r="M503" t="s">
        <v>160</v>
      </c>
      <c r="N503" t="s">
        <v>138</v>
      </c>
      <c r="O503" t="s">
        <v>76</v>
      </c>
      <c r="P503" t="s">
        <v>112</v>
      </c>
      <c r="R503" t="s">
        <v>0</v>
      </c>
      <c r="S503" t="s">
        <v>179</v>
      </c>
      <c r="T503" t="s">
        <v>120</v>
      </c>
      <c r="U503" t="s">
        <v>422</v>
      </c>
      <c r="V503" t="s">
        <v>438</v>
      </c>
      <c r="W503" t="s">
        <v>147</v>
      </c>
      <c r="X503" t="s">
        <v>137</v>
      </c>
      <c r="Y503" t="s">
        <v>533</v>
      </c>
      <c r="AA503" t="s">
        <v>252</v>
      </c>
      <c r="AB503" t="s">
        <v>425</v>
      </c>
      <c r="AC503" t="s">
        <v>443</v>
      </c>
      <c r="AD503" t="s">
        <v>159</v>
      </c>
      <c r="AG503">
        <v>-2</v>
      </c>
      <c r="AH503">
        <v>-7225.2452830188677</v>
      </c>
      <c r="AI503">
        <v>-8069.7581339622639</v>
      </c>
      <c r="AJ503">
        <v>-95.283018867924525</v>
      </c>
      <c r="AK503">
        <v>939.7958698113207</v>
      </c>
      <c r="AL503">
        <v>117.92471106454944</v>
      </c>
      <c r="AM503">
        <v>0</v>
      </c>
      <c r="AN503">
        <v>117.92471106454944</v>
      </c>
      <c r="AO503">
        <v>821.87115874677124</v>
      </c>
      <c r="AP503" t="s">
        <v>0</v>
      </c>
      <c r="AQ503" t="s">
        <v>143</v>
      </c>
      <c r="AR503" t="s">
        <v>188</v>
      </c>
      <c r="AS503" t="s">
        <v>192</v>
      </c>
      <c r="AT503" t="s">
        <v>189</v>
      </c>
      <c r="AU503" t="s">
        <v>198</v>
      </c>
      <c r="AV503" t="s">
        <v>205</v>
      </c>
      <c r="AW503">
        <v>-30.92925529208285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790.94190345468837</v>
      </c>
      <c r="BG503">
        <v>-7225.2452830188677</v>
      </c>
    </row>
    <row r="504" spans="2:59">
      <c r="B504" t="s">
        <v>145</v>
      </c>
      <c r="C504" t="s">
        <v>206</v>
      </c>
      <c r="D504">
        <v>3456</v>
      </c>
      <c r="E504">
        <v>3456</v>
      </c>
      <c r="F504" t="s">
        <v>122</v>
      </c>
      <c r="G504" t="s">
        <v>437</v>
      </c>
      <c r="H504" t="s">
        <v>93</v>
      </c>
      <c r="I504" t="s">
        <v>94</v>
      </c>
      <c r="J504" t="s">
        <v>126</v>
      </c>
      <c r="K504" t="s">
        <v>92</v>
      </c>
      <c r="L504" t="s">
        <v>159</v>
      </c>
      <c r="M504" t="s">
        <v>160</v>
      </c>
      <c r="N504" t="s">
        <v>138</v>
      </c>
      <c r="O504" t="s">
        <v>76</v>
      </c>
      <c r="P504" t="s">
        <v>112</v>
      </c>
      <c r="R504" t="s">
        <v>0</v>
      </c>
      <c r="S504" t="s">
        <v>179</v>
      </c>
      <c r="T504" t="s">
        <v>120</v>
      </c>
      <c r="U504" t="s">
        <v>422</v>
      </c>
      <c r="V504" t="s">
        <v>438</v>
      </c>
      <c r="W504" t="s">
        <v>147</v>
      </c>
      <c r="X504" t="s">
        <v>137</v>
      </c>
      <c r="Y504" t="s">
        <v>533</v>
      </c>
      <c r="AA504" t="s">
        <v>252</v>
      </c>
      <c r="AB504" t="s">
        <v>423</v>
      </c>
      <c r="AC504" t="s">
        <v>440</v>
      </c>
      <c r="AD504" t="s">
        <v>159</v>
      </c>
      <c r="AG504">
        <v>-675</v>
      </c>
      <c r="AH504">
        <v>-3508650</v>
      </c>
      <c r="AI504">
        <v>-3017195.2575000003</v>
      </c>
      <c r="AJ504">
        <v>-136350</v>
      </c>
      <c r="AK504">
        <v>-355104.7424999997</v>
      </c>
      <c r="AL504">
        <v>125497.34284504455</v>
      </c>
      <c r="AM504">
        <v>0</v>
      </c>
      <c r="AN504">
        <v>125497.34284504455</v>
      </c>
      <c r="AO504">
        <v>-480602.08534504427</v>
      </c>
      <c r="AP504" t="s">
        <v>0</v>
      </c>
      <c r="AQ504" t="s">
        <v>143</v>
      </c>
      <c r="AR504" t="s">
        <v>188</v>
      </c>
      <c r="AS504" t="s">
        <v>192</v>
      </c>
      <c r="AT504" t="s">
        <v>189</v>
      </c>
      <c r="AU504" t="s">
        <v>198</v>
      </c>
      <c r="AV504" t="s">
        <v>205</v>
      </c>
      <c r="AW504">
        <v>-15019.549832531702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-495621.63517757598</v>
      </c>
      <c r="BG504">
        <v>-3508650</v>
      </c>
    </row>
    <row r="505" spans="2:59">
      <c r="B505" t="s">
        <v>145</v>
      </c>
      <c r="C505" t="s">
        <v>206</v>
      </c>
      <c r="D505">
        <v>110</v>
      </c>
      <c r="E505">
        <v>110</v>
      </c>
      <c r="F505" t="s">
        <v>184</v>
      </c>
      <c r="G505" t="s">
        <v>309</v>
      </c>
      <c r="H505" t="s">
        <v>93</v>
      </c>
      <c r="I505" t="s">
        <v>94</v>
      </c>
      <c r="J505" t="s">
        <v>95</v>
      </c>
      <c r="K505" t="s">
        <v>92</v>
      </c>
      <c r="L505" t="s">
        <v>159</v>
      </c>
      <c r="M505" t="s">
        <v>159</v>
      </c>
      <c r="N505" t="s">
        <v>79</v>
      </c>
      <c r="O505" t="s">
        <v>77</v>
      </c>
      <c r="P505" t="s">
        <v>207</v>
      </c>
      <c r="R505" t="s">
        <v>0</v>
      </c>
      <c r="S505" t="s">
        <v>121</v>
      </c>
      <c r="T505" t="s">
        <v>30</v>
      </c>
      <c r="U505" t="s">
        <v>465</v>
      </c>
      <c r="V505" t="s">
        <v>310</v>
      </c>
      <c r="W505" t="s">
        <v>82</v>
      </c>
      <c r="X505" t="s">
        <v>135</v>
      </c>
      <c r="Y505" t="s">
        <v>313</v>
      </c>
      <c r="AA505" t="s">
        <v>252</v>
      </c>
      <c r="AB505" t="s">
        <v>466</v>
      </c>
      <c r="AC505" t="s">
        <v>517</v>
      </c>
      <c r="AD505" t="s">
        <v>159</v>
      </c>
      <c r="AG505">
        <v>38</v>
      </c>
      <c r="AH505">
        <v>322780.42686100991</v>
      </c>
      <c r="AI505">
        <v>265333.8823529412</v>
      </c>
      <c r="AJ505">
        <v>6455.6085372201987</v>
      </c>
      <c r="AK505">
        <v>50990.935970848506</v>
      </c>
      <c r="AL505">
        <v>-9337.7961850943175</v>
      </c>
      <c r="AM505">
        <v>0</v>
      </c>
      <c r="AN505">
        <v>-9337.7961850943175</v>
      </c>
      <c r="AO505">
        <v>60328.732155942824</v>
      </c>
      <c r="AP505" t="s">
        <v>0</v>
      </c>
      <c r="AQ505" t="s">
        <v>143</v>
      </c>
      <c r="AR505" t="s">
        <v>188</v>
      </c>
      <c r="AS505" t="s">
        <v>192</v>
      </c>
      <c r="AT505" t="s">
        <v>189</v>
      </c>
      <c r="AU505" t="s">
        <v>199</v>
      </c>
      <c r="AV505" t="s">
        <v>199</v>
      </c>
      <c r="AW505">
        <v>1381.7327764823485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1802.0028281368541</v>
      </c>
      <c r="BD505">
        <v>0</v>
      </c>
      <c r="BE505">
        <v>0</v>
      </c>
      <c r="BF505">
        <v>63512.467760562024</v>
      </c>
      <c r="BG505">
        <v>324582.42968914675</v>
      </c>
    </row>
    <row r="506" spans="2:59">
      <c r="B506" t="s">
        <v>145</v>
      </c>
      <c r="C506" t="s">
        <v>206</v>
      </c>
      <c r="D506">
        <v>110</v>
      </c>
      <c r="E506">
        <v>110</v>
      </c>
      <c r="F506" t="s">
        <v>184</v>
      </c>
      <c r="G506" t="s">
        <v>309</v>
      </c>
      <c r="H506" t="s">
        <v>93</v>
      </c>
      <c r="I506" t="s">
        <v>94</v>
      </c>
      <c r="J506" t="s">
        <v>95</v>
      </c>
      <c r="K506" t="s">
        <v>92</v>
      </c>
      <c r="L506" t="s">
        <v>159</v>
      </c>
      <c r="M506" t="s">
        <v>159</v>
      </c>
      <c r="N506" t="s">
        <v>79</v>
      </c>
      <c r="O506" t="s">
        <v>77</v>
      </c>
      <c r="P506" t="s">
        <v>207</v>
      </c>
      <c r="R506" t="s">
        <v>0</v>
      </c>
      <c r="S506" t="s">
        <v>121</v>
      </c>
      <c r="T506" t="s">
        <v>30</v>
      </c>
      <c r="U506" t="s">
        <v>465</v>
      </c>
      <c r="V506" t="s">
        <v>310</v>
      </c>
      <c r="W506" t="s">
        <v>82</v>
      </c>
      <c r="X506" t="s">
        <v>135</v>
      </c>
      <c r="Y506" t="s">
        <v>283</v>
      </c>
      <c r="AA506" t="s">
        <v>252</v>
      </c>
      <c r="AB506" t="s">
        <v>558</v>
      </c>
      <c r="AC506" t="s">
        <v>559</v>
      </c>
      <c r="AD506" t="s">
        <v>159</v>
      </c>
      <c r="AG506">
        <v>2</v>
      </c>
      <c r="AH506">
        <v>18760</v>
      </c>
      <c r="AI506">
        <v>12114.823529411766</v>
      </c>
      <c r="AJ506">
        <v>375.20000000000005</v>
      </c>
      <c r="AK506">
        <v>6269.9764705882344</v>
      </c>
      <c r="AL506">
        <v>180.28222761708031</v>
      </c>
      <c r="AM506">
        <v>0</v>
      </c>
      <c r="AN506">
        <v>180.28222761708031</v>
      </c>
      <c r="AO506">
        <v>6089.6942429711544</v>
      </c>
      <c r="AP506" t="s">
        <v>0</v>
      </c>
      <c r="AQ506" t="s">
        <v>143</v>
      </c>
      <c r="AR506" t="s">
        <v>188</v>
      </c>
      <c r="AS506" t="s">
        <v>192</v>
      </c>
      <c r="AT506" t="s">
        <v>189</v>
      </c>
      <c r="AU506" t="s">
        <v>199</v>
      </c>
      <c r="AV506" t="s">
        <v>199</v>
      </c>
      <c r="AW506">
        <v>80.306315779087313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104.73241325256737</v>
      </c>
      <c r="BD506">
        <v>0</v>
      </c>
      <c r="BE506">
        <v>0</v>
      </c>
      <c r="BF506">
        <v>6274.7329720028092</v>
      </c>
      <c r="BG506">
        <v>18864.732413252568</v>
      </c>
    </row>
    <row r="507" spans="2:59">
      <c r="B507" t="s">
        <v>145</v>
      </c>
      <c r="C507" t="s">
        <v>206</v>
      </c>
      <c r="D507">
        <v>110</v>
      </c>
      <c r="E507">
        <v>110</v>
      </c>
      <c r="F507" t="s">
        <v>184</v>
      </c>
      <c r="G507" t="s">
        <v>309</v>
      </c>
      <c r="H507" t="s">
        <v>93</v>
      </c>
      <c r="I507" t="s">
        <v>94</v>
      </c>
      <c r="J507" t="s">
        <v>95</v>
      </c>
      <c r="K507" t="s">
        <v>92</v>
      </c>
      <c r="L507" t="s">
        <v>159</v>
      </c>
      <c r="M507" t="s">
        <v>159</v>
      </c>
      <c r="N507" t="s">
        <v>79</v>
      </c>
      <c r="O507" t="s">
        <v>77</v>
      </c>
      <c r="P507" t="s">
        <v>196</v>
      </c>
      <c r="R507" t="s">
        <v>0</v>
      </c>
      <c r="S507" t="s">
        <v>518</v>
      </c>
      <c r="T507" t="s">
        <v>185</v>
      </c>
      <c r="U507" t="s">
        <v>518</v>
      </c>
      <c r="V507" t="s">
        <v>310</v>
      </c>
      <c r="W507" t="s">
        <v>82</v>
      </c>
      <c r="X507" t="s">
        <v>136</v>
      </c>
      <c r="Y507" t="s">
        <v>313</v>
      </c>
      <c r="AA507" t="s">
        <v>252</v>
      </c>
      <c r="AB507" t="s">
        <v>470</v>
      </c>
      <c r="AC507" t="s">
        <v>520</v>
      </c>
      <c r="AD507" t="s">
        <v>159</v>
      </c>
      <c r="AG507">
        <v>160</v>
      </c>
      <c r="AH507">
        <v>361195.21082769398</v>
      </c>
      <c r="AI507">
        <v>290067.01176470588</v>
      </c>
      <c r="AJ507">
        <v>7223.9042165538785</v>
      </c>
      <c r="AK507">
        <v>63904.294846434226</v>
      </c>
      <c r="AL507">
        <v>0</v>
      </c>
      <c r="AM507">
        <v>0</v>
      </c>
      <c r="AN507">
        <v>0</v>
      </c>
      <c r="AO507">
        <v>63904.294846434226</v>
      </c>
      <c r="AP507" t="s">
        <v>0</v>
      </c>
      <c r="AQ507" t="s">
        <v>143</v>
      </c>
      <c r="AR507" t="s">
        <v>188</v>
      </c>
      <c r="AS507" t="s">
        <v>192</v>
      </c>
      <c r="AT507" t="s">
        <v>189</v>
      </c>
      <c r="AU507" t="s">
        <v>199</v>
      </c>
      <c r="AV507" t="s">
        <v>199</v>
      </c>
      <c r="AW507">
        <v>1546.1757280715783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2016.4630109410575</v>
      </c>
      <c r="BD507">
        <v>0</v>
      </c>
      <c r="BE507">
        <v>0</v>
      </c>
      <c r="BF507">
        <v>67466.933585446866</v>
      </c>
      <c r="BG507">
        <v>363211.67383863503</v>
      </c>
    </row>
    <row r="508" spans="2:59">
      <c r="B508" t="s">
        <v>145</v>
      </c>
      <c r="C508" t="s">
        <v>206</v>
      </c>
      <c r="D508">
        <v>110</v>
      </c>
      <c r="E508">
        <v>110</v>
      </c>
      <c r="F508" t="s">
        <v>184</v>
      </c>
      <c r="G508" t="s">
        <v>309</v>
      </c>
      <c r="H508" t="s">
        <v>93</v>
      </c>
      <c r="I508" t="s">
        <v>94</v>
      </c>
      <c r="J508" t="s">
        <v>95</v>
      </c>
      <c r="K508" t="s">
        <v>92</v>
      </c>
      <c r="L508" t="s">
        <v>159</v>
      </c>
      <c r="M508" t="s">
        <v>159</v>
      </c>
      <c r="N508" t="s">
        <v>79</v>
      </c>
      <c r="O508" t="s">
        <v>77</v>
      </c>
      <c r="P508" t="s">
        <v>196</v>
      </c>
      <c r="R508" t="s">
        <v>0</v>
      </c>
      <c r="S508" t="s">
        <v>518</v>
      </c>
      <c r="T508" t="s">
        <v>185</v>
      </c>
      <c r="U508" t="s">
        <v>518</v>
      </c>
      <c r="V508" t="s">
        <v>310</v>
      </c>
      <c r="W508" t="s">
        <v>82</v>
      </c>
      <c r="X508" t="s">
        <v>136</v>
      </c>
      <c r="Y508" t="s">
        <v>313</v>
      </c>
      <c r="AA508" t="s">
        <v>252</v>
      </c>
      <c r="AB508" t="s">
        <v>470</v>
      </c>
      <c r="AC508" t="s">
        <v>520</v>
      </c>
      <c r="AD508" t="s">
        <v>159</v>
      </c>
      <c r="AG508">
        <v>-160</v>
      </c>
      <c r="AH508">
        <v>-361195.21082769393</v>
      </c>
      <c r="AI508">
        <v>-290067.01176470588</v>
      </c>
      <c r="AJ508">
        <v>-7223.9042165538785</v>
      </c>
      <c r="AK508">
        <v>-63904.294846434168</v>
      </c>
      <c r="AL508">
        <v>0</v>
      </c>
      <c r="AM508">
        <v>0</v>
      </c>
      <c r="AN508">
        <v>0</v>
      </c>
      <c r="AO508">
        <v>-63904.294846434168</v>
      </c>
      <c r="AP508" t="s">
        <v>0</v>
      </c>
      <c r="AQ508" t="s">
        <v>143</v>
      </c>
      <c r="AR508" t="s">
        <v>188</v>
      </c>
      <c r="AS508" t="s">
        <v>192</v>
      </c>
      <c r="AT508" t="s">
        <v>189</v>
      </c>
      <c r="AU508" t="s">
        <v>199</v>
      </c>
      <c r="AV508" t="s">
        <v>199</v>
      </c>
      <c r="AW508">
        <v>-1546.1757280715781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-2016.4630109410575</v>
      </c>
      <c r="BD508">
        <v>0</v>
      </c>
      <c r="BE508">
        <v>0</v>
      </c>
      <c r="BF508">
        <v>-67466.933585446808</v>
      </c>
      <c r="BG508">
        <v>-363211.67383863498</v>
      </c>
    </row>
    <row r="509" spans="2:59">
      <c r="B509" t="s">
        <v>145</v>
      </c>
      <c r="C509" t="s">
        <v>206</v>
      </c>
      <c r="D509">
        <v>110</v>
      </c>
      <c r="E509">
        <v>110</v>
      </c>
      <c r="F509" t="s">
        <v>184</v>
      </c>
      <c r="G509" t="s">
        <v>309</v>
      </c>
      <c r="H509" t="s">
        <v>93</v>
      </c>
      <c r="I509" t="s">
        <v>94</v>
      </c>
      <c r="J509" t="s">
        <v>95</v>
      </c>
      <c r="K509" t="s">
        <v>92</v>
      </c>
      <c r="L509" t="s">
        <v>159</v>
      </c>
      <c r="M509" t="s">
        <v>159</v>
      </c>
      <c r="N509" t="s">
        <v>79</v>
      </c>
      <c r="O509" t="s">
        <v>77</v>
      </c>
      <c r="P509" t="s">
        <v>207</v>
      </c>
      <c r="R509" t="s">
        <v>0</v>
      </c>
      <c r="S509" t="s">
        <v>121</v>
      </c>
      <c r="T509" t="s">
        <v>30</v>
      </c>
      <c r="U509" t="s">
        <v>465</v>
      </c>
      <c r="V509" t="s">
        <v>310</v>
      </c>
      <c r="W509" t="s">
        <v>82</v>
      </c>
      <c r="X509" t="s">
        <v>135</v>
      </c>
      <c r="Y509" t="s">
        <v>313</v>
      </c>
      <c r="AA509" t="s">
        <v>252</v>
      </c>
      <c r="AB509" t="s">
        <v>466</v>
      </c>
      <c r="AC509" t="s">
        <v>517</v>
      </c>
      <c r="AD509" t="s">
        <v>159</v>
      </c>
      <c r="AG509">
        <v>-40</v>
      </c>
      <c r="AH509">
        <v>-339768.87038001046</v>
      </c>
      <c r="AI509">
        <v>-279298.82352941175</v>
      </c>
      <c r="AJ509">
        <v>-6795.3774076002092</v>
      </c>
      <c r="AK509">
        <v>-53674.6694429985</v>
      </c>
      <c r="AL509">
        <v>7825.3966236039678</v>
      </c>
      <c r="AM509">
        <v>0</v>
      </c>
      <c r="AN509">
        <v>7825.3966236039678</v>
      </c>
      <c r="AO509">
        <v>-61500.066066602471</v>
      </c>
      <c r="AP509" t="s">
        <v>0</v>
      </c>
      <c r="AQ509" t="s">
        <v>143</v>
      </c>
      <c r="AR509" t="s">
        <v>188</v>
      </c>
      <c r="AS509" t="s">
        <v>192</v>
      </c>
      <c r="AT509" t="s">
        <v>189</v>
      </c>
      <c r="AU509" t="s">
        <v>199</v>
      </c>
      <c r="AV509" t="s">
        <v>199</v>
      </c>
      <c r="AW509">
        <v>-1454.4555541919458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-1896.8450822493205</v>
      </c>
      <c r="BD509">
        <v>0</v>
      </c>
      <c r="BE509">
        <v>0</v>
      </c>
      <c r="BF509">
        <v>-64851.366703043735</v>
      </c>
      <c r="BG509">
        <v>-341665.71546225977</v>
      </c>
    </row>
    <row r="510" spans="2:59">
      <c r="B510" t="s">
        <v>145</v>
      </c>
      <c r="C510" t="s">
        <v>206</v>
      </c>
      <c r="D510">
        <v>111</v>
      </c>
      <c r="E510">
        <v>111</v>
      </c>
      <c r="F510" t="s">
        <v>64</v>
      </c>
      <c r="G510" t="s">
        <v>309</v>
      </c>
      <c r="H510" t="s">
        <v>93</v>
      </c>
      <c r="I510" t="s">
        <v>94</v>
      </c>
      <c r="J510" t="s">
        <v>95</v>
      </c>
      <c r="K510" t="s">
        <v>92</v>
      </c>
      <c r="L510" t="s">
        <v>160</v>
      </c>
      <c r="M510" t="s">
        <v>160</v>
      </c>
      <c r="N510" t="s">
        <v>79</v>
      </c>
      <c r="O510" t="s">
        <v>77</v>
      </c>
      <c r="P510" t="s">
        <v>197</v>
      </c>
      <c r="R510" t="s">
        <v>0</v>
      </c>
      <c r="S510" t="s">
        <v>121</v>
      </c>
      <c r="T510" t="s">
        <v>81</v>
      </c>
      <c r="U510" t="s">
        <v>467</v>
      </c>
      <c r="V510" t="s">
        <v>321</v>
      </c>
      <c r="W510" t="s">
        <v>80</v>
      </c>
      <c r="X510" t="s">
        <v>135</v>
      </c>
      <c r="Y510" t="s">
        <v>283</v>
      </c>
      <c r="AA510" t="s">
        <v>252</v>
      </c>
      <c r="AB510" t="s">
        <v>493</v>
      </c>
      <c r="AC510" t="s">
        <v>494</v>
      </c>
      <c r="AD510" t="s">
        <v>160</v>
      </c>
      <c r="AG510">
        <v>1</v>
      </c>
      <c r="AH510">
        <v>12756</v>
      </c>
      <c r="AI510">
        <v>13778.368536087</v>
      </c>
      <c r="AJ510">
        <v>0</v>
      </c>
      <c r="AK510">
        <v>-1022.3685360870004</v>
      </c>
      <c r="AL510">
        <v>718.16611048144659</v>
      </c>
      <c r="AM510">
        <v>0</v>
      </c>
      <c r="AN510">
        <v>718.16611048144659</v>
      </c>
      <c r="AO510">
        <v>-1740.534646568447</v>
      </c>
      <c r="AP510" t="s">
        <v>0</v>
      </c>
      <c r="AQ510" t="s">
        <v>143</v>
      </c>
      <c r="AR510" t="s">
        <v>188</v>
      </c>
      <c r="AS510" t="s">
        <v>192</v>
      </c>
      <c r="AT510" t="s">
        <v>189</v>
      </c>
      <c r="AU510" t="s">
        <v>199</v>
      </c>
      <c r="AV510" t="s">
        <v>199</v>
      </c>
      <c r="AW510">
        <v>54.604870153413529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71.213574810754224</v>
      </c>
      <c r="BD510">
        <v>0</v>
      </c>
      <c r="BE510">
        <v>0</v>
      </c>
      <c r="BF510">
        <v>-1614.7162016042794</v>
      </c>
      <c r="BG510">
        <v>12827.213574810754</v>
      </c>
    </row>
    <row r="511" spans="2:59">
      <c r="B511" t="s">
        <v>145</v>
      </c>
      <c r="C511" t="s">
        <v>206</v>
      </c>
      <c r="D511">
        <v>111</v>
      </c>
      <c r="E511">
        <v>111</v>
      </c>
      <c r="F511" t="s">
        <v>64</v>
      </c>
      <c r="G511" t="s">
        <v>309</v>
      </c>
      <c r="H511" t="s">
        <v>93</v>
      </c>
      <c r="I511" t="s">
        <v>94</v>
      </c>
      <c r="J511" t="s">
        <v>95</v>
      </c>
      <c r="K511" t="s">
        <v>92</v>
      </c>
      <c r="L511" t="s">
        <v>160</v>
      </c>
      <c r="M511" t="s">
        <v>160</v>
      </c>
      <c r="N511" t="s">
        <v>79</v>
      </c>
      <c r="O511" t="s">
        <v>77</v>
      </c>
      <c r="P511" t="s">
        <v>197</v>
      </c>
      <c r="R511" t="s">
        <v>0</v>
      </c>
      <c r="S511" t="s">
        <v>121</v>
      </c>
      <c r="T511" t="s">
        <v>81</v>
      </c>
      <c r="U511" t="s">
        <v>467</v>
      </c>
      <c r="V511" t="s">
        <v>321</v>
      </c>
      <c r="W511" t="s">
        <v>80</v>
      </c>
      <c r="X511" t="s">
        <v>135</v>
      </c>
      <c r="Y511" t="s">
        <v>313</v>
      </c>
      <c r="AA511" t="s">
        <v>252</v>
      </c>
      <c r="AB511" t="s">
        <v>479</v>
      </c>
      <c r="AC511" t="s">
        <v>495</v>
      </c>
      <c r="AD511" t="s">
        <v>160</v>
      </c>
      <c r="AG511">
        <v>288</v>
      </c>
      <c r="AH511">
        <v>4037471.9999999991</v>
      </c>
      <c r="AI511">
        <v>3616136.0235331208</v>
      </c>
      <c r="AJ511">
        <v>0</v>
      </c>
      <c r="AK511">
        <v>421335.97646687832</v>
      </c>
      <c r="AL511">
        <v>52346.015114044087</v>
      </c>
      <c r="AM511">
        <v>0</v>
      </c>
      <c r="AN511">
        <v>52346.015114044087</v>
      </c>
      <c r="AO511">
        <v>368989.96135283425</v>
      </c>
      <c r="AP511" t="s">
        <v>0</v>
      </c>
      <c r="AQ511" t="s">
        <v>143</v>
      </c>
      <c r="AR511" t="s">
        <v>188</v>
      </c>
      <c r="AS511" t="s">
        <v>192</v>
      </c>
      <c r="AT511" t="s">
        <v>189</v>
      </c>
      <c r="AU511" t="s">
        <v>199</v>
      </c>
      <c r="AV511" t="s">
        <v>199</v>
      </c>
      <c r="AW511">
        <v>17283.288986205924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22540.201812349125</v>
      </c>
      <c r="BD511">
        <v>0</v>
      </c>
      <c r="BE511">
        <v>0</v>
      </c>
      <c r="BF511">
        <v>408813.45215138933</v>
      </c>
      <c r="BG511">
        <v>4060012.2018123483</v>
      </c>
    </row>
    <row r="512" spans="2:59">
      <c r="B512" t="s">
        <v>145</v>
      </c>
      <c r="C512" t="s">
        <v>206</v>
      </c>
      <c r="D512">
        <v>111</v>
      </c>
      <c r="E512">
        <v>111</v>
      </c>
      <c r="F512" t="s">
        <v>64</v>
      </c>
      <c r="G512" t="s">
        <v>309</v>
      </c>
      <c r="H512" t="s">
        <v>93</v>
      </c>
      <c r="I512" t="s">
        <v>94</v>
      </c>
      <c r="J512" t="s">
        <v>95</v>
      </c>
      <c r="K512" t="s">
        <v>92</v>
      </c>
      <c r="L512" t="s">
        <v>160</v>
      </c>
      <c r="M512" t="s">
        <v>160</v>
      </c>
      <c r="N512" t="s">
        <v>79</v>
      </c>
      <c r="O512" t="s">
        <v>77</v>
      </c>
      <c r="P512" t="s">
        <v>197</v>
      </c>
      <c r="R512" t="s">
        <v>0</v>
      </c>
      <c r="S512" t="s">
        <v>121</v>
      </c>
      <c r="T512" t="s">
        <v>87</v>
      </c>
      <c r="U512" t="s">
        <v>467</v>
      </c>
      <c r="V512" t="s">
        <v>321</v>
      </c>
      <c r="W512" t="s">
        <v>80</v>
      </c>
      <c r="X512" t="s">
        <v>135</v>
      </c>
      <c r="Y512" t="s">
        <v>313</v>
      </c>
      <c r="AA512" t="s">
        <v>252</v>
      </c>
      <c r="AB512" t="s">
        <v>469</v>
      </c>
      <c r="AC512" t="s">
        <v>496</v>
      </c>
      <c r="AD512" t="s">
        <v>160</v>
      </c>
      <c r="AG512">
        <v>80</v>
      </c>
      <c r="AH512">
        <v>1541440.0000000007</v>
      </c>
      <c r="AI512">
        <v>1383760.3072644002</v>
      </c>
      <c r="AJ512">
        <v>0</v>
      </c>
      <c r="AK512">
        <v>157679.69273560052</v>
      </c>
      <c r="AL512">
        <v>16890.068178504524</v>
      </c>
      <c r="AM512">
        <v>0</v>
      </c>
      <c r="AN512">
        <v>16890.068178504524</v>
      </c>
      <c r="AO512">
        <v>140789.62455709599</v>
      </c>
      <c r="AP512" t="s">
        <v>0</v>
      </c>
      <c r="AQ512" t="s">
        <v>143</v>
      </c>
      <c r="AR512" t="s">
        <v>188</v>
      </c>
      <c r="AS512" t="s">
        <v>192</v>
      </c>
      <c r="AT512" t="s">
        <v>189</v>
      </c>
      <c r="AU512" t="s">
        <v>199</v>
      </c>
      <c r="AV512" t="s">
        <v>199</v>
      </c>
      <c r="AW512">
        <v>6598.4737417119613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8605.4760705776916</v>
      </c>
      <c r="BD512">
        <v>0</v>
      </c>
      <c r="BE512">
        <v>0</v>
      </c>
      <c r="BF512">
        <v>155993.57436938563</v>
      </c>
      <c r="BG512">
        <v>1550045.4760705784</v>
      </c>
    </row>
    <row r="513" spans="2:59">
      <c r="B513" t="s">
        <v>145</v>
      </c>
      <c r="C513" t="s">
        <v>206</v>
      </c>
      <c r="D513">
        <v>111</v>
      </c>
      <c r="E513">
        <v>111</v>
      </c>
      <c r="F513" t="s">
        <v>64</v>
      </c>
      <c r="G513" t="s">
        <v>309</v>
      </c>
      <c r="H513" t="s">
        <v>93</v>
      </c>
      <c r="I513" t="s">
        <v>94</v>
      </c>
      <c r="J513" t="s">
        <v>95</v>
      </c>
      <c r="K513" t="s">
        <v>92</v>
      </c>
      <c r="L513" t="s">
        <v>160</v>
      </c>
      <c r="M513" t="s">
        <v>160</v>
      </c>
      <c r="N513" t="s">
        <v>79</v>
      </c>
      <c r="O513" t="s">
        <v>77</v>
      </c>
      <c r="P513" t="s">
        <v>197</v>
      </c>
      <c r="R513" t="s">
        <v>0</v>
      </c>
      <c r="S513" t="s">
        <v>121</v>
      </c>
      <c r="T513" t="s">
        <v>81</v>
      </c>
      <c r="U513" t="s">
        <v>467</v>
      </c>
      <c r="V513" t="s">
        <v>321</v>
      </c>
      <c r="W513" t="s">
        <v>80</v>
      </c>
      <c r="X513" t="s">
        <v>135</v>
      </c>
      <c r="Y513" t="s">
        <v>311</v>
      </c>
      <c r="AA513" t="s">
        <v>252</v>
      </c>
      <c r="AB513" t="s">
        <v>489</v>
      </c>
      <c r="AC513" t="s">
        <v>490</v>
      </c>
      <c r="AD513" t="s">
        <v>160</v>
      </c>
      <c r="AG513">
        <v>44</v>
      </c>
      <c r="AH513">
        <v>487036</v>
      </c>
      <c r="AI513">
        <v>528453.56472289155</v>
      </c>
      <c r="AJ513">
        <v>0</v>
      </c>
      <c r="AK513">
        <v>-41417.564722891548</v>
      </c>
      <c r="AL513">
        <v>24206.829990477909</v>
      </c>
      <c r="AM513">
        <v>0</v>
      </c>
      <c r="AN513">
        <v>24206.829990477909</v>
      </c>
      <c r="AO513">
        <v>-65624.39471336946</v>
      </c>
      <c r="AP513" t="s">
        <v>0</v>
      </c>
      <c r="AQ513" t="s">
        <v>143</v>
      </c>
      <c r="AR513" t="s">
        <v>188</v>
      </c>
      <c r="AS513" t="s">
        <v>192</v>
      </c>
      <c r="AT513" t="s">
        <v>189</v>
      </c>
      <c r="AU513" t="s">
        <v>199</v>
      </c>
      <c r="AV513" t="s">
        <v>199</v>
      </c>
      <c r="AW513">
        <v>2084.8649686451795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2719.000832669371</v>
      </c>
      <c r="BD513">
        <v>0</v>
      </c>
      <c r="BE513">
        <v>0</v>
      </c>
      <c r="BF513">
        <v>-60820.528912054906</v>
      </c>
      <c r="BG513">
        <v>489755.00083266938</v>
      </c>
    </row>
    <row r="514" spans="2:59">
      <c r="B514" t="s">
        <v>145</v>
      </c>
      <c r="C514" t="s">
        <v>206</v>
      </c>
      <c r="D514">
        <v>111</v>
      </c>
      <c r="E514">
        <v>111</v>
      </c>
      <c r="F514" t="s">
        <v>64</v>
      </c>
      <c r="G514" t="s">
        <v>309</v>
      </c>
      <c r="H514" t="s">
        <v>93</v>
      </c>
      <c r="I514" t="s">
        <v>94</v>
      </c>
      <c r="J514" t="s">
        <v>95</v>
      </c>
      <c r="K514" t="s">
        <v>92</v>
      </c>
      <c r="L514" t="s">
        <v>160</v>
      </c>
      <c r="M514" t="s">
        <v>160</v>
      </c>
      <c r="N514" t="s">
        <v>79</v>
      </c>
      <c r="O514" t="s">
        <v>77</v>
      </c>
      <c r="P514" t="s">
        <v>197</v>
      </c>
      <c r="R514" t="s">
        <v>0</v>
      </c>
      <c r="S514" t="s">
        <v>121</v>
      </c>
      <c r="T514" t="s">
        <v>81</v>
      </c>
      <c r="U514" t="s">
        <v>467</v>
      </c>
      <c r="V514" t="s">
        <v>321</v>
      </c>
      <c r="W514" t="s">
        <v>80</v>
      </c>
      <c r="X514" t="s">
        <v>135</v>
      </c>
      <c r="Y514" t="s">
        <v>283</v>
      </c>
      <c r="AA514" t="s">
        <v>252</v>
      </c>
      <c r="AB514" t="s">
        <v>491</v>
      </c>
      <c r="AC514" t="s">
        <v>492</v>
      </c>
      <c r="AD514" t="s">
        <v>160</v>
      </c>
      <c r="AG514">
        <v>-35</v>
      </c>
      <c r="AH514">
        <v>-406385</v>
      </c>
      <c r="AI514">
        <v>-409105.57799999998</v>
      </c>
      <c r="AJ514">
        <v>0</v>
      </c>
      <c r="AK514">
        <v>2720.5779999999795</v>
      </c>
      <c r="AL514">
        <v>-6003.499853178183</v>
      </c>
      <c r="AM514">
        <v>0</v>
      </c>
      <c r="AN514">
        <v>-6003.499853178183</v>
      </c>
      <c r="AO514">
        <v>8724.0778531781616</v>
      </c>
      <c r="AP514" t="s">
        <v>0</v>
      </c>
      <c r="AQ514" t="s">
        <v>143</v>
      </c>
      <c r="AR514" t="s">
        <v>188</v>
      </c>
      <c r="AS514" t="s">
        <v>192</v>
      </c>
      <c r="AT514" t="s">
        <v>189</v>
      </c>
      <c r="AU514" t="s">
        <v>199</v>
      </c>
      <c r="AV514" t="s">
        <v>199</v>
      </c>
      <c r="AW514">
        <v>-1739.6205830428783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-2268.7463624544021</v>
      </c>
      <c r="BD514">
        <v>0</v>
      </c>
      <c r="BE514">
        <v>0</v>
      </c>
      <c r="BF514">
        <v>4715.7109076808811</v>
      </c>
      <c r="BG514">
        <v>-408653.74636245437</v>
      </c>
    </row>
    <row r="515" spans="2:59">
      <c r="B515" t="s">
        <v>145</v>
      </c>
      <c r="C515" t="s">
        <v>206</v>
      </c>
      <c r="D515">
        <v>111</v>
      </c>
      <c r="E515">
        <v>111</v>
      </c>
      <c r="F515" t="s">
        <v>64</v>
      </c>
      <c r="G515" t="s">
        <v>309</v>
      </c>
      <c r="H515" t="s">
        <v>93</v>
      </c>
      <c r="I515" t="s">
        <v>94</v>
      </c>
      <c r="J515" t="s">
        <v>95</v>
      </c>
      <c r="K515" t="s">
        <v>92</v>
      </c>
      <c r="L515" t="s">
        <v>160</v>
      </c>
      <c r="M515" t="s">
        <v>160</v>
      </c>
      <c r="N515" t="s">
        <v>79</v>
      </c>
      <c r="O515" t="s">
        <v>77</v>
      </c>
      <c r="P515" t="s">
        <v>197</v>
      </c>
      <c r="R515" t="s">
        <v>0</v>
      </c>
      <c r="S515" t="s">
        <v>121</v>
      </c>
      <c r="T515" t="s">
        <v>81</v>
      </c>
      <c r="U515" t="s">
        <v>467</v>
      </c>
      <c r="V515" t="s">
        <v>321</v>
      </c>
      <c r="W515" t="s">
        <v>80</v>
      </c>
      <c r="X515" t="s">
        <v>135</v>
      </c>
      <c r="Y515" t="s">
        <v>283</v>
      </c>
      <c r="AA515" t="s">
        <v>252</v>
      </c>
      <c r="AB515" t="s">
        <v>493</v>
      </c>
      <c r="AC515" t="s">
        <v>494</v>
      </c>
      <c r="AD515" t="s">
        <v>160</v>
      </c>
      <c r="AG515">
        <v>-22</v>
      </c>
      <c r="AH515">
        <v>-280632</v>
      </c>
      <c r="AI515">
        <v>-303124.10779391404</v>
      </c>
      <c r="AJ515">
        <v>0</v>
      </c>
      <c r="AK515">
        <v>22492.107793914038</v>
      </c>
      <c r="AL515">
        <v>-4799.8856158877361</v>
      </c>
      <c r="AM515">
        <v>0</v>
      </c>
      <c r="AN515">
        <v>-4799.8856158877361</v>
      </c>
      <c r="AO515">
        <v>27291.993409801773</v>
      </c>
      <c r="AP515" t="s">
        <v>0</v>
      </c>
      <c r="AQ515" t="s">
        <v>143</v>
      </c>
      <c r="AR515" t="s">
        <v>188</v>
      </c>
      <c r="AS515" t="s">
        <v>192</v>
      </c>
      <c r="AT515" t="s">
        <v>189</v>
      </c>
      <c r="AU515" t="s">
        <v>199</v>
      </c>
      <c r="AV515" t="s">
        <v>199</v>
      </c>
      <c r="AW515">
        <v>-1201.3071433750977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-1566.698645836593</v>
      </c>
      <c r="BD515">
        <v>0</v>
      </c>
      <c r="BE515">
        <v>0</v>
      </c>
      <c r="BF515">
        <v>24523.98762059008</v>
      </c>
      <c r="BG515">
        <v>-282198.69864583662</v>
      </c>
    </row>
    <row r="516" spans="2:59">
      <c r="B516" t="s">
        <v>145</v>
      </c>
      <c r="C516" t="s">
        <v>206</v>
      </c>
      <c r="D516">
        <v>111</v>
      </c>
      <c r="E516">
        <v>111</v>
      </c>
      <c r="F516" t="s">
        <v>64</v>
      </c>
      <c r="G516" t="s">
        <v>309</v>
      </c>
      <c r="H516" t="s">
        <v>93</v>
      </c>
      <c r="I516" t="s">
        <v>94</v>
      </c>
      <c r="J516" t="s">
        <v>95</v>
      </c>
      <c r="K516" t="s">
        <v>92</v>
      </c>
      <c r="L516" t="s">
        <v>160</v>
      </c>
      <c r="M516" t="s">
        <v>160</v>
      </c>
      <c r="N516" t="s">
        <v>79</v>
      </c>
      <c r="O516" t="s">
        <v>77</v>
      </c>
      <c r="P516" t="s">
        <v>197</v>
      </c>
      <c r="R516" t="s">
        <v>0</v>
      </c>
      <c r="S516" t="s">
        <v>121</v>
      </c>
      <c r="T516" t="s">
        <v>81</v>
      </c>
      <c r="U516" t="s">
        <v>467</v>
      </c>
      <c r="V516" t="s">
        <v>321</v>
      </c>
      <c r="W516" t="s">
        <v>80</v>
      </c>
      <c r="X516" t="s">
        <v>135</v>
      </c>
      <c r="Y516" t="s">
        <v>313</v>
      </c>
      <c r="AA516" t="s">
        <v>252</v>
      </c>
      <c r="AB516" t="s">
        <v>479</v>
      </c>
      <c r="AC516" t="s">
        <v>495</v>
      </c>
      <c r="AD516" t="s">
        <v>160</v>
      </c>
      <c r="AG516">
        <v>-140</v>
      </c>
      <c r="AH516">
        <v>-1962659.9999999995</v>
      </c>
      <c r="AI516">
        <v>-1757843.9003286005</v>
      </c>
      <c r="AJ516">
        <v>0</v>
      </c>
      <c r="AK516">
        <v>-204816.09967139899</v>
      </c>
      <c r="AL516">
        <v>-27278.629952008603</v>
      </c>
      <c r="AM516">
        <v>0</v>
      </c>
      <c r="AN516">
        <v>-27278.629952008603</v>
      </c>
      <c r="AO516">
        <v>-177537.46971939038</v>
      </c>
      <c r="AP516" t="s">
        <v>0</v>
      </c>
      <c r="AQ516" t="s">
        <v>143</v>
      </c>
      <c r="AR516" t="s">
        <v>188</v>
      </c>
      <c r="AS516" t="s">
        <v>192</v>
      </c>
      <c r="AT516" t="s">
        <v>189</v>
      </c>
      <c r="AU516" t="s">
        <v>199</v>
      </c>
      <c r="AV516" t="s">
        <v>199</v>
      </c>
      <c r="AW516">
        <v>-8401.5988127389919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-10957.042547669713</v>
      </c>
      <c r="BD516">
        <v>0</v>
      </c>
      <c r="BE516">
        <v>0</v>
      </c>
      <c r="BF516">
        <v>-196896.11107979907</v>
      </c>
      <c r="BG516">
        <v>-1973617.0425476693</v>
      </c>
    </row>
    <row r="517" spans="2:59">
      <c r="B517" t="s">
        <v>145</v>
      </c>
      <c r="C517" t="s">
        <v>206</v>
      </c>
      <c r="D517">
        <v>111</v>
      </c>
      <c r="E517">
        <v>111</v>
      </c>
      <c r="F517" t="s">
        <v>64</v>
      </c>
      <c r="G517" t="s">
        <v>309</v>
      </c>
      <c r="H517" t="s">
        <v>93</v>
      </c>
      <c r="I517" t="s">
        <v>94</v>
      </c>
      <c r="J517" t="s">
        <v>95</v>
      </c>
      <c r="K517" t="s">
        <v>92</v>
      </c>
      <c r="L517" t="s">
        <v>160</v>
      </c>
      <c r="M517" t="s">
        <v>160</v>
      </c>
      <c r="N517" t="s">
        <v>79</v>
      </c>
      <c r="O517" t="s">
        <v>77</v>
      </c>
      <c r="P517" t="s">
        <v>197</v>
      </c>
      <c r="R517" t="s">
        <v>0</v>
      </c>
      <c r="S517" t="s">
        <v>121</v>
      </c>
      <c r="T517" t="s">
        <v>87</v>
      </c>
      <c r="U517" t="s">
        <v>467</v>
      </c>
      <c r="V517" t="s">
        <v>321</v>
      </c>
      <c r="W517" t="s">
        <v>80</v>
      </c>
      <c r="X517" t="s">
        <v>135</v>
      </c>
      <c r="Y517" t="s">
        <v>313</v>
      </c>
      <c r="AA517" t="s">
        <v>252</v>
      </c>
      <c r="AB517" t="s">
        <v>469</v>
      </c>
      <c r="AC517" t="s">
        <v>496</v>
      </c>
      <c r="AD517" t="s">
        <v>160</v>
      </c>
      <c r="AG517">
        <v>-33</v>
      </c>
      <c r="AH517">
        <v>-635844.00000000023</v>
      </c>
      <c r="AI517">
        <v>-570801.1267465651</v>
      </c>
      <c r="AJ517">
        <v>0</v>
      </c>
      <c r="AK517">
        <v>-65042.873253435129</v>
      </c>
      <c r="AL517">
        <v>-9038.4764766583812</v>
      </c>
      <c r="AM517">
        <v>0</v>
      </c>
      <c r="AN517">
        <v>-9038.4764766583812</v>
      </c>
      <c r="AO517">
        <v>-56004.396776776746</v>
      </c>
      <c r="AP517" t="s">
        <v>0</v>
      </c>
      <c r="AQ517" t="s">
        <v>143</v>
      </c>
      <c r="AR517" t="s">
        <v>188</v>
      </c>
      <c r="AS517" t="s">
        <v>192</v>
      </c>
      <c r="AT517" t="s">
        <v>189</v>
      </c>
      <c r="AU517" t="s">
        <v>199</v>
      </c>
      <c r="AV517" t="s">
        <v>199</v>
      </c>
      <c r="AW517">
        <v>-2721.8704184561843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-3549.758879113298</v>
      </c>
      <c r="BD517">
        <v>0</v>
      </c>
      <c r="BE517">
        <v>0</v>
      </c>
      <c r="BF517">
        <v>-62276.026074346228</v>
      </c>
      <c r="BG517">
        <v>-639393.75887911348</v>
      </c>
    </row>
    <row r="518" spans="2:59">
      <c r="B518" t="s">
        <v>145</v>
      </c>
      <c r="C518" t="s">
        <v>206</v>
      </c>
      <c r="D518">
        <v>111</v>
      </c>
      <c r="E518">
        <v>111</v>
      </c>
      <c r="F518" t="s">
        <v>64</v>
      </c>
      <c r="G518" t="s">
        <v>309</v>
      </c>
      <c r="H518" t="s">
        <v>93</v>
      </c>
      <c r="I518" t="s">
        <v>94</v>
      </c>
      <c r="J518" t="s">
        <v>95</v>
      </c>
      <c r="K518" t="s">
        <v>92</v>
      </c>
      <c r="L518" t="s">
        <v>160</v>
      </c>
      <c r="M518" t="s">
        <v>160</v>
      </c>
      <c r="N518" t="s">
        <v>79</v>
      </c>
      <c r="O518" t="s">
        <v>77</v>
      </c>
      <c r="P518" t="s">
        <v>197</v>
      </c>
      <c r="R518" t="s">
        <v>0</v>
      </c>
      <c r="S518" t="s">
        <v>121</v>
      </c>
      <c r="T518" t="s">
        <v>81</v>
      </c>
      <c r="U518" t="s">
        <v>467</v>
      </c>
      <c r="V518" t="s">
        <v>321</v>
      </c>
      <c r="W518" t="s">
        <v>80</v>
      </c>
      <c r="X518" t="s">
        <v>135</v>
      </c>
      <c r="Y518" t="s">
        <v>311</v>
      </c>
      <c r="AA518" t="s">
        <v>252</v>
      </c>
      <c r="AB518" t="s">
        <v>489</v>
      </c>
      <c r="AC518" t="s">
        <v>490</v>
      </c>
      <c r="AD518" t="s">
        <v>160</v>
      </c>
      <c r="AG518">
        <v>-170</v>
      </c>
      <c r="AH518">
        <v>-1881730.0000000005</v>
      </c>
      <c r="AI518">
        <v>-2041752.4091566263</v>
      </c>
      <c r="AJ518">
        <v>0</v>
      </c>
      <c r="AK518">
        <v>160022.40915662586</v>
      </c>
      <c r="AL518">
        <v>-32434.177286767088</v>
      </c>
      <c r="AM518">
        <v>0</v>
      </c>
      <c r="AN518">
        <v>-32434.177286767088</v>
      </c>
      <c r="AO518">
        <v>192456.58644339294</v>
      </c>
      <c r="AP518" t="s">
        <v>0</v>
      </c>
      <c r="AQ518" t="s">
        <v>143</v>
      </c>
      <c r="AR518" t="s">
        <v>188</v>
      </c>
      <c r="AS518" t="s">
        <v>192</v>
      </c>
      <c r="AT518" t="s">
        <v>189</v>
      </c>
      <c r="AU518" t="s">
        <v>199</v>
      </c>
      <c r="AV518" t="s">
        <v>199</v>
      </c>
      <c r="AW518">
        <v>-8055.1601061291049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-10505.230489858935</v>
      </c>
      <c r="BD518">
        <v>0</v>
      </c>
      <c r="BE518">
        <v>0</v>
      </c>
      <c r="BF518">
        <v>173896.19584740489</v>
      </c>
      <c r="BG518">
        <v>-1892235.2304898594</v>
      </c>
    </row>
    <row r="519" spans="2:59">
      <c r="B519" t="s">
        <v>145</v>
      </c>
      <c r="C519" t="s">
        <v>206</v>
      </c>
      <c r="D519">
        <v>111</v>
      </c>
      <c r="E519">
        <v>111</v>
      </c>
      <c r="F519" t="s">
        <v>64</v>
      </c>
      <c r="G519" t="s">
        <v>309</v>
      </c>
      <c r="H519" t="s">
        <v>93</v>
      </c>
      <c r="I519" t="s">
        <v>94</v>
      </c>
      <c r="J519" t="s">
        <v>95</v>
      </c>
      <c r="K519" t="s">
        <v>92</v>
      </c>
      <c r="L519" t="s">
        <v>160</v>
      </c>
      <c r="M519" t="s">
        <v>160</v>
      </c>
      <c r="N519" t="s">
        <v>79</v>
      </c>
      <c r="O519" t="s">
        <v>77</v>
      </c>
      <c r="P519" t="s">
        <v>115</v>
      </c>
      <c r="R519" t="s">
        <v>0</v>
      </c>
      <c r="S519" t="s">
        <v>91</v>
      </c>
      <c r="T519" t="s">
        <v>97</v>
      </c>
      <c r="U519" t="s">
        <v>422</v>
      </c>
      <c r="V519" t="s">
        <v>321</v>
      </c>
      <c r="W519" t="s">
        <v>165</v>
      </c>
      <c r="X519" t="s">
        <v>137</v>
      </c>
      <c r="Y519" t="s">
        <v>533</v>
      </c>
      <c r="AA519" t="s">
        <v>252</v>
      </c>
      <c r="AB519" t="s">
        <v>423</v>
      </c>
      <c r="AC519" t="s">
        <v>46</v>
      </c>
      <c r="AD519" t="s">
        <v>160</v>
      </c>
      <c r="AG519">
        <v>98</v>
      </c>
      <c r="AH519">
        <v>621026</v>
      </c>
      <c r="AI519">
        <v>534170.07948555844</v>
      </c>
      <c r="AJ519">
        <v>16856</v>
      </c>
      <c r="AK519">
        <v>69999.920514441561</v>
      </c>
      <c r="AL519">
        <v>-9116.1482226468415</v>
      </c>
      <c r="AM519">
        <v>901.71182084692555</v>
      </c>
      <c r="AN519">
        <v>-8214.436401799916</v>
      </c>
      <c r="AO519">
        <v>78214.356916241479</v>
      </c>
      <c r="AP519" t="s">
        <v>0</v>
      </c>
      <c r="AQ519" t="s">
        <v>143</v>
      </c>
      <c r="AR519" t="s">
        <v>188</v>
      </c>
      <c r="AS519" t="s">
        <v>192</v>
      </c>
      <c r="AT519" t="s">
        <v>189</v>
      </c>
      <c r="AU519" t="s">
        <v>199</v>
      </c>
      <c r="AV519" t="s">
        <v>199</v>
      </c>
      <c r="AW519">
        <v>2658.4387027198018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3467.0336712467429</v>
      </c>
      <c r="BD519">
        <v>0</v>
      </c>
      <c r="BE519">
        <v>0</v>
      </c>
      <c r="BF519">
        <v>84339.829290208014</v>
      </c>
      <c r="BG519">
        <v>624493.03367124673</v>
      </c>
    </row>
    <row r="520" spans="2:59">
      <c r="B520" t="s">
        <v>145</v>
      </c>
      <c r="C520" t="s">
        <v>206</v>
      </c>
      <c r="D520">
        <v>111</v>
      </c>
      <c r="E520">
        <v>111</v>
      </c>
      <c r="F520" t="s">
        <v>64</v>
      </c>
      <c r="G520" t="s">
        <v>309</v>
      </c>
      <c r="H520" t="s">
        <v>93</v>
      </c>
      <c r="I520" t="s">
        <v>94</v>
      </c>
      <c r="J520" t="s">
        <v>95</v>
      </c>
      <c r="K520" t="s">
        <v>92</v>
      </c>
      <c r="L520" t="s">
        <v>160</v>
      </c>
      <c r="M520" t="s">
        <v>160</v>
      </c>
      <c r="N520" t="s">
        <v>79</v>
      </c>
      <c r="O520" t="s">
        <v>77</v>
      </c>
      <c r="P520" t="s">
        <v>115</v>
      </c>
      <c r="R520" t="s">
        <v>0</v>
      </c>
      <c r="S520" t="s">
        <v>91</v>
      </c>
      <c r="T520" t="s">
        <v>97</v>
      </c>
      <c r="U520" t="s">
        <v>422</v>
      </c>
      <c r="V520" t="s">
        <v>321</v>
      </c>
      <c r="W520" t="s">
        <v>165</v>
      </c>
      <c r="X520" t="s">
        <v>137</v>
      </c>
      <c r="Y520" t="s">
        <v>533</v>
      </c>
      <c r="AA520" t="s">
        <v>252</v>
      </c>
      <c r="AB520" t="s">
        <v>423</v>
      </c>
      <c r="AC520" t="s">
        <v>46</v>
      </c>
      <c r="AD520" t="s">
        <v>160</v>
      </c>
      <c r="AG520">
        <v>-100</v>
      </c>
      <c r="AH520">
        <v>-633700</v>
      </c>
      <c r="AI520">
        <v>-545071.50967914122</v>
      </c>
      <c r="AJ520">
        <v>-17200</v>
      </c>
      <c r="AK520">
        <v>-71428.490320858778</v>
      </c>
      <c r="AL520">
        <v>9335.1198938708931</v>
      </c>
      <c r="AM520">
        <v>-1558.7202434624269</v>
      </c>
      <c r="AN520">
        <v>7776.3996504084662</v>
      </c>
      <c r="AO520">
        <v>-79204.889971267243</v>
      </c>
      <c r="AP520" t="s">
        <v>0</v>
      </c>
      <c r="AQ520" t="s">
        <v>143</v>
      </c>
      <c r="AR520" t="s">
        <v>188</v>
      </c>
      <c r="AS520" t="s">
        <v>192</v>
      </c>
      <c r="AT520" t="s">
        <v>189</v>
      </c>
      <c r="AU520" t="s">
        <v>199</v>
      </c>
      <c r="AV520" t="s">
        <v>199</v>
      </c>
      <c r="AW520">
        <v>-2712.6925537957159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-3537.7894604558601</v>
      </c>
      <c r="BD520">
        <v>0</v>
      </c>
      <c r="BE520">
        <v>0</v>
      </c>
      <c r="BF520">
        <v>-85455.37198551881</v>
      </c>
      <c r="BG520">
        <v>-637237.78946045588</v>
      </c>
    </row>
    <row r="521" spans="2:59">
      <c r="B521" t="s">
        <v>145</v>
      </c>
      <c r="C521" t="s">
        <v>206</v>
      </c>
      <c r="D521">
        <v>111</v>
      </c>
      <c r="E521">
        <v>111</v>
      </c>
      <c r="F521" t="s">
        <v>64</v>
      </c>
      <c r="G521" t="s">
        <v>309</v>
      </c>
      <c r="H521" t="s">
        <v>93</v>
      </c>
      <c r="I521" t="s">
        <v>94</v>
      </c>
      <c r="J521" t="s">
        <v>95</v>
      </c>
      <c r="K521" t="s">
        <v>92</v>
      </c>
      <c r="L521" t="s">
        <v>160</v>
      </c>
      <c r="M521" t="s">
        <v>160</v>
      </c>
      <c r="N521" t="s">
        <v>79</v>
      </c>
      <c r="O521" t="s">
        <v>77</v>
      </c>
      <c r="P521" t="s">
        <v>207</v>
      </c>
      <c r="R521" t="s">
        <v>0</v>
      </c>
      <c r="S521" t="s">
        <v>91</v>
      </c>
      <c r="T521" t="s">
        <v>98</v>
      </c>
      <c r="U521" t="s">
        <v>422</v>
      </c>
      <c r="V521" t="s">
        <v>321</v>
      </c>
      <c r="W521" t="s">
        <v>165</v>
      </c>
      <c r="X521" t="s">
        <v>137</v>
      </c>
      <c r="Y521" t="s">
        <v>533</v>
      </c>
      <c r="AA521" t="s">
        <v>252</v>
      </c>
      <c r="AB521" t="s">
        <v>289</v>
      </c>
      <c r="AC521" t="s">
        <v>123</v>
      </c>
      <c r="AD521" t="s">
        <v>160</v>
      </c>
      <c r="AG521">
        <v>70</v>
      </c>
      <c r="AH521">
        <v>551390</v>
      </c>
      <c r="AI521">
        <v>441000</v>
      </c>
      <c r="AJ521">
        <v>14770</v>
      </c>
      <c r="AK521">
        <v>95620</v>
      </c>
      <c r="AL521">
        <v>-4023.3121417310986</v>
      </c>
      <c r="AM521">
        <v>5256.2985016155872</v>
      </c>
      <c r="AN521">
        <v>1232.9863598844881</v>
      </c>
      <c r="AO521">
        <v>94387.013640115518</v>
      </c>
      <c r="AP521" t="s">
        <v>0</v>
      </c>
      <c r="AQ521" t="s">
        <v>143</v>
      </c>
      <c r="AR521" t="s">
        <v>188</v>
      </c>
      <c r="AS521" t="s">
        <v>192</v>
      </c>
      <c r="AT521" t="s">
        <v>189</v>
      </c>
      <c r="AU521" t="s">
        <v>199</v>
      </c>
      <c r="AV521" t="s">
        <v>199</v>
      </c>
      <c r="AW521">
        <v>2360.3464529547418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3078.2732059346013</v>
      </c>
      <c r="BD521">
        <v>0</v>
      </c>
      <c r="BE521">
        <v>0</v>
      </c>
      <c r="BF521">
        <v>99825.633299004854</v>
      </c>
      <c r="BG521">
        <v>554468.27320593456</v>
      </c>
    </row>
    <row r="522" spans="2:59">
      <c r="B522" t="s">
        <v>145</v>
      </c>
      <c r="C522" t="s">
        <v>206</v>
      </c>
      <c r="D522">
        <v>111</v>
      </c>
      <c r="E522">
        <v>111</v>
      </c>
      <c r="F522" t="s">
        <v>64</v>
      </c>
      <c r="G522" t="s">
        <v>309</v>
      </c>
      <c r="H522" t="s">
        <v>93</v>
      </c>
      <c r="I522" t="s">
        <v>94</v>
      </c>
      <c r="J522" t="s">
        <v>95</v>
      </c>
      <c r="K522" t="s">
        <v>92</v>
      </c>
      <c r="L522" t="s">
        <v>160</v>
      </c>
      <c r="M522" t="s">
        <v>160</v>
      </c>
      <c r="N522" t="s">
        <v>79</v>
      </c>
      <c r="O522" t="s">
        <v>77</v>
      </c>
      <c r="P522" t="s">
        <v>207</v>
      </c>
      <c r="R522" t="s">
        <v>0</v>
      </c>
      <c r="S522" t="s">
        <v>91</v>
      </c>
      <c r="T522" t="s">
        <v>98</v>
      </c>
      <c r="U522" t="s">
        <v>422</v>
      </c>
      <c r="V522" t="s">
        <v>321</v>
      </c>
      <c r="W522" t="s">
        <v>165</v>
      </c>
      <c r="X522" t="s">
        <v>137</v>
      </c>
      <c r="Y522" t="s">
        <v>533</v>
      </c>
      <c r="AA522" t="s">
        <v>252</v>
      </c>
      <c r="AB522" t="s">
        <v>289</v>
      </c>
      <c r="AC522" t="s">
        <v>123</v>
      </c>
      <c r="AD522" t="s">
        <v>160</v>
      </c>
      <c r="AG522">
        <v>-79</v>
      </c>
      <c r="AH522">
        <v>-622283</v>
      </c>
      <c r="AI522">
        <v>-497700</v>
      </c>
      <c r="AJ522">
        <v>-16669</v>
      </c>
      <c r="AK522">
        <v>-107914</v>
      </c>
      <c r="AL522">
        <v>8891.8645849520108</v>
      </c>
      <c r="AM522">
        <v>-941.22078517412592</v>
      </c>
      <c r="AN522">
        <v>7950.6437997778849</v>
      </c>
      <c r="AO522">
        <v>-115864.64379977788</v>
      </c>
      <c r="AP522" t="s">
        <v>0</v>
      </c>
      <c r="AQ522" t="s">
        <v>143</v>
      </c>
      <c r="AR522" t="s">
        <v>188</v>
      </c>
      <c r="AS522" t="s">
        <v>192</v>
      </c>
      <c r="AT522" t="s">
        <v>189</v>
      </c>
      <c r="AU522" t="s">
        <v>199</v>
      </c>
      <c r="AV522" t="s">
        <v>199</v>
      </c>
      <c r="AW522">
        <v>-2663.8195683346371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-3474.0511895547643</v>
      </c>
      <c r="BD522">
        <v>0</v>
      </c>
      <c r="BE522">
        <v>0</v>
      </c>
      <c r="BF522">
        <v>-122002.51455766729</v>
      </c>
      <c r="BG522">
        <v>-625757.05118955474</v>
      </c>
    </row>
    <row r="523" spans="2:59">
      <c r="B523" t="s">
        <v>145</v>
      </c>
      <c r="C523" t="s">
        <v>206</v>
      </c>
      <c r="D523">
        <v>111</v>
      </c>
      <c r="E523">
        <v>111</v>
      </c>
      <c r="F523" t="s">
        <v>64</v>
      </c>
      <c r="G523" t="s">
        <v>309</v>
      </c>
      <c r="H523" t="s">
        <v>93</v>
      </c>
      <c r="I523" t="s">
        <v>94</v>
      </c>
      <c r="J523" t="s">
        <v>95</v>
      </c>
      <c r="K523" t="s">
        <v>92</v>
      </c>
      <c r="L523" t="s">
        <v>160</v>
      </c>
      <c r="M523" t="s">
        <v>160</v>
      </c>
      <c r="N523" t="s">
        <v>79</v>
      </c>
      <c r="O523" t="s">
        <v>77</v>
      </c>
      <c r="P523" t="s">
        <v>207</v>
      </c>
      <c r="R523" t="s">
        <v>0</v>
      </c>
      <c r="S523" t="s">
        <v>91</v>
      </c>
      <c r="T523" t="s">
        <v>98</v>
      </c>
      <c r="U523" t="s">
        <v>422</v>
      </c>
      <c r="V523" t="s">
        <v>321</v>
      </c>
      <c r="W523" t="s">
        <v>165</v>
      </c>
      <c r="X523" t="s">
        <v>137</v>
      </c>
      <c r="Y523" t="s">
        <v>533</v>
      </c>
      <c r="AA523" t="s">
        <v>252</v>
      </c>
      <c r="AB523" t="s">
        <v>462</v>
      </c>
      <c r="AC523" t="s">
        <v>48</v>
      </c>
      <c r="AD523" t="s">
        <v>160</v>
      </c>
      <c r="AG523">
        <v>2</v>
      </c>
      <c r="AH523">
        <v>17520</v>
      </c>
      <c r="AI523">
        <v>13419.6188388138</v>
      </c>
      <c r="AJ523">
        <v>422</v>
      </c>
      <c r="AK523">
        <v>3678.3811611862002</v>
      </c>
      <c r="AL523">
        <v>-147.07733316411893</v>
      </c>
      <c r="AM523">
        <v>163.54138791673157</v>
      </c>
      <c r="AN523">
        <v>16.46405475261264</v>
      </c>
      <c r="AO523">
        <v>3661.9171064335874</v>
      </c>
      <c r="AP523" t="s">
        <v>0</v>
      </c>
      <c r="AQ523" t="s">
        <v>143</v>
      </c>
      <c r="AR523" t="s">
        <v>188</v>
      </c>
      <c r="AS523" t="s">
        <v>192</v>
      </c>
      <c r="AT523" t="s">
        <v>189</v>
      </c>
      <c r="AU523" t="s">
        <v>199</v>
      </c>
      <c r="AV523" t="s">
        <v>199</v>
      </c>
      <c r="AW523">
        <v>74.998222412026109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97.809801715617283</v>
      </c>
      <c r="BD523">
        <v>0</v>
      </c>
      <c r="BE523">
        <v>0</v>
      </c>
      <c r="BF523">
        <v>3834.7251305612308</v>
      </c>
      <c r="BG523">
        <v>17617.809801715619</v>
      </c>
    </row>
    <row r="524" spans="2:59">
      <c r="B524" t="s">
        <v>145</v>
      </c>
      <c r="C524" t="s">
        <v>206</v>
      </c>
      <c r="D524">
        <v>111</v>
      </c>
      <c r="E524">
        <v>111</v>
      </c>
      <c r="F524" t="s">
        <v>64</v>
      </c>
      <c r="G524" t="s">
        <v>309</v>
      </c>
      <c r="H524" t="s">
        <v>93</v>
      </c>
      <c r="I524" t="s">
        <v>94</v>
      </c>
      <c r="J524" t="s">
        <v>95</v>
      </c>
      <c r="K524" t="s">
        <v>92</v>
      </c>
      <c r="L524" t="s">
        <v>160</v>
      </c>
      <c r="M524" t="s">
        <v>160</v>
      </c>
      <c r="N524" t="s">
        <v>79</v>
      </c>
      <c r="O524" t="s">
        <v>77</v>
      </c>
      <c r="P524" t="s">
        <v>207</v>
      </c>
      <c r="R524" t="s">
        <v>0</v>
      </c>
      <c r="S524" t="s">
        <v>91</v>
      </c>
      <c r="T524" t="s">
        <v>98</v>
      </c>
      <c r="U524" t="s">
        <v>422</v>
      </c>
      <c r="V524" t="s">
        <v>321</v>
      </c>
      <c r="W524" t="s">
        <v>165</v>
      </c>
      <c r="X524" t="s">
        <v>137</v>
      </c>
      <c r="Y524" t="s">
        <v>533</v>
      </c>
      <c r="AA524" t="s">
        <v>252</v>
      </c>
      <c r="AB524" t="s">
        <v>462</v>
      </c>
      <c r="AC524" t="s">
        <v>48</v>
      </c>
      <c r="AD524" t="s">
        <v>160</v>
      </c>
      <c r="AG524">
        <v>-1</v>
      </c>
      <c r="AH524">
        <v>-8760</v>
      </c>
      <c r="AI524">
        <v>-6709.8094194068999</v>
      </c>
      <c r="AJ524">
        <v>-211</v>
      </c>
      <c r="AK524">
        <v>-1839.1905805931001</v>
      </c>
      <c r="AL524">
        <v>73.538666582059463</v>
      </c>
      <c r="AM524">
        <v>-81.770693958365783</v>
      </c>
      <c r="AN524">
        <v>-8.2320273763063199</v>
      </c>
      <c r="AO524">
        <v>-1830.9585532167937</v>
      </c>
      <c r="AP524" t="s">
        <v>0</v>
      </c>
      <c r="AQ524" t="s">
        <v>143</v>
      </c>
      <c r="AR524" t="s">
        <v>188</v>
      </c>
      <c r="AS524" t="s">
        <v>192</v>
      </c>
      <c r="AT524" t="s">
        <v>189</v>
      </c>
      <c r="AU524" t="s">
        <v>199</v>
      </c>
      <c r="AV524" t="s">
        <v>199</v>
      </c>
      <c r="AW524">
        <v>-37.499111206013055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-48.904900857808641</v>
      </c>
      <c r="BD524">
        <v>0</v>
      </c>
      <c r="BE524">
        <v>0</v>
      </c>
      <c r="BF524">
        <v>-1917.3625652806154</v>
      </c>
      <c r="BG524">
        <v>-8808.9049008578095</v>
      </c>
    </row>
    <row r="525" spans="2:59">
      <c r="B525" t="s">
        <v>145</v>
      </c>
      <c r="C525" t="s">
        <v>206</v>
      </c>
      <c r="D525">
        <v>111</v>
      </c>
      <c r="E525">
        <v>111</v>
      </c>
      <c r="F525" t="s">
        <v>64</v>
      </c>
      <c r="G525" t="s">
        <v>309</v>
      </c>
      <c r="H525" t="s">
        <v>93</v>
      </c>
      <c r="I525" t="s">
        <v>94</v>
      </c>
      <c r="J525" t="s">
        <v>95</v>
      </c>
      <c r="K525" t="s">
        <v>92</v>
      </c>
      <c r="L525" t="s">
        <v>160</v>
      </c>
      <c r="M525" t="s">
        <v>160</v>
      </c>
      <c r="N525" t="s">
        <v>79</v>
      </c>
      <c r="O525" t="s">
        <v>77</v>
      </c>
      <c r="P525" t="s">
        <v>207</v>
      </c>
      <c r="R525" t="s">
        <v>0</v>
      </c>
      <c r="S525" t="s">
        <v>88</v>
      </c>
      <c r="T525" t="s">
        <v>90</v>
      </c>
      <c r="U525" t="s">
        <v>281</v>
      </c>
      <c r="V525" t="s">
        <v>321</v>
      </c>
      <c r="W525" t="s">
        <v>165</v>
      </c>
      <c r="X525" t="s">
        <v>136</v>
      </c>
      <c r="Y525" t="s">
        <v>533</v>
      </c>
      <c r="AA525" t="s">
        <v>252</v>
      </c>
      <c r="AB525" t="s">
        <v>319</v>
      </c>
      <c r="AC525" t="s">
        <v>168</v>
      </c>
      <c r="AD525" t="s">
        <v>160</v>
      </c>
      <c r="AG525">
        <v>14</v>
      </c>
      <c r="AH525">
        <v>202034</v>
      </c>
      <c r="AI525">
        <v>114800</v>
      </c>
      <c r="AJ525">
        <v>4438</v>
      </c>
      <c r="AK525">
        <v>82796</v>
      </c>
      <c r="AL525">
        <v>3179.7164476107287</v>
      </c>
      <c r="AM525">
        <v>1399.0375999755538</v>
      </c>
      <c r="AN525">
        <v>4578.7540475862825</v>
      </c>
      <c r="AO525">
        <v>78217.245952413723</v>
      </c>
      <c r="AP525" t="s">
        <v>0</v>
      </c>
      <c r="AQ525" t="s">
        <v>143</v>
      </c>
      <c r="AR525" t="s">
        <v>188</v>
      </c>
      <c r="AS525" t="s">
        <v>192</v>
      </c>
      <c r="AT525" t="s">
        <v>189</v>
      </c>
      <c r="AU525" t="s">
        <v>199</v>
      </c>
      <c r="AV525" t="s">
        <v>199</v>
      </c>
      <c r="AW525">
        <v>864.85107687164862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1127.9055639162684</v>
      </c>
      <c r="BD525">
        <v>0</v>
      </c>
      <c r="BE525">
        <v>0</v>
      </c>
      <c r="BF525">
        <v>80210.002593201643</v>
      </c>
      <c r="BG525">
        <v>203161.90556391625</v>
      </c>
    </row>
    <row r="526" spans="2:59">
      <c r="B526" t="s">
        <v>145</v>
      </c>
      <c r="C526" t="s">
        <v>206</v>
      </c>
      <c r="D526">
        <v>111</v>
      </c>
      <c r="E526">
        <v>111</v>
      </c>
      <c r="F526" t="s">
        <v>64</v>
      </c>
      <c r="G526" t="s">
        <v>309</v>
      </c>
      <c r="H526" t="s">
        <v>93</v>
      </c>
      <c r="I526" t="s">
        <v>94</v>
      </c>
      <c r="J526" t="s">
        <v>95</v>
      </c>
      <c r="K526" t="s">
        <v>92</v>
      </c>
      <c r="L526" t="s">
        <v>160</v>
      </c>
      <c r="M526" t="s">
        <v>160</v>
      </c>
      <c r="N526" t="s">
        <v>79</v>
      </c>
      <c r="O526" t="s">
        <v>77</v>
      </c>
      <c r="P526" t="s">
        <v>207</v>
      </c>
      <c r="R526" t="s">
        <v>0</v>
      </c>
      <c r="S526" t="s">
        <v>88</v>
      </c>
      <c r="T526" t="s">
        <v>90</v>
      </c>
      <c r="U526" t="s">
        <v>281</v>
      </c>
      <c r="V526" t="s">
        <v>321</v>
      </c>
      <c r="W526" t="s">
        <v>165</v>
      </c>
      <c r="X526" t="s">
        <v>136</v>
      </c>
      <c r="Y526" t="s">
        <v>533</v>
      </c>
      <c r="AA526" t="s">
        <v>252</v>
      </c>
      <c r="AB526" t="s">
        <v>319</v>
      </c>
      <c r="AC526" t="s">
        <v>168</v>
      </c>
      <c r="AD526" t="s">
        <v>160</v>
      </c>
      <c r="AG526">
        <v>-30</v>
      </c>
      <c r="AH526">
        <v>-432930</v>
      </c>
      <c r="AI526">
        <v>-246000</v>
      </c>
      <c r="AJ526">
        <v>-9510</v>
      </c>
      <c r="AK526">
        <v>-177420</v>
      </c>
      <c r="AL526">
        <v>2280.6862871294361</v>
      </c>
      <c r="AM526">
        <v>-496.87960466766958</v>
      </c>
      <c r="AN526">
        <v>1783.8066824617665</v>
      </c>
      <c r="AO526">
        <v>-179203.80668246176</v>
      </c>
      <c r="AP526" t="s">
        <v>0</v>
      </c>
      <c r="AQ526" t="s">
        <v>143</v>
      </c>
      <c r="AR526" t="s">
        <v>188</v>
      </c>
      <c r="AS526" t="s">
        <v>192</v>
      </c>
      <c r="AT526" t="s">
        <v>189</v>
      </c>
      <c r="AU526" t="s">
        <v>199</v>
      </c>
      <c r="AV526" t="s">
        <v>199</v>
      </c>
      <c r="AW526">
        <v>-1853.2523075821041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-2416.9404941062894</v>
      </c>
      <c r="BD526">
        <v>0</v>
      </c>
      <c r="BE526">
        <v>0</v>
      </c>
      <c r="BF526">
        <v>-183473.99948415015</v>
      </c>
      <c r="BG526">
        <v>-435346.94049410627</v>
      </c>
    </row>
    <row r="527" spans="2:59">
      <c r="B527" t="s">
        <v>145</v>
      </c>
      <c r="C527" t="s">
        <v>206</v>
      </c>
      <c r="D527">
        <v>111</v>
      </c>
      <c r="E527">
        <v>111</v>
      </c>
      <c r="F527" t="s">
        <v>64</v>
      </c>
      <c r="G527" t="s">
        <v>309</v>
      </c>
      <c r="H527" t="s">
        <v>93</v>
      </c>
      <c r="I527" t="s">
        <v>94</v>
      </c>
      <c r="J527" t="s">
        <v>95</v>
      </c>
      <c r="K527" t="s">
        <v>92</v>
      </c>
      <c r="L527" t="s">
        <v>160</v>
      </c>
      <c r="M527" t="s">
        <v>160</v>
      </c>
      <c r="N527" t="s">
        <v>79</v>
      </c>
      <c r="O527" t="s">
        <v>77</v>
      </c>
      <c r="P527" t="s">
        <v>207</v>
      </c>
      <c r="R527" t="s">
        <v>0</v>
      </c>
      <c r="S527" t="s">
        <v>88</v>
      </c>
      <c r="T527" t="s">
        <v>89</v>
      </c>
      <c r="U527" t="s">
        <v>281</v>
      </c>
      <c r="V527" t="s">
        <v>321</v>
      </c>
      <c r="W527" t="s">
        <v>165</v>
      </c>
      <c r="X527" t="s">
        <v>136</v>
      </c>
      <c r="Y527" t="s">
        <v>313</v>
      </c>
      <c r="AA527" t="s">
        <v>252</v>
      </c>
      <c r="AB527" t="s">
        <v>463</v>
      </c>
      <c r="AC527" t="s">
        <v>60</v>
      </c>
      <c r="AD527" t="s">
        <v>160</v>
      </c>
      <c r="AG527">
        <v>90</v>
      </c>
      <c r="AH527">
        <v>417960</v>
      </c>
      <c r="AI527">
        <v>393562.10526254063</v>
      </c>
      <c r="AJ527">
        <v>4680</v>
      </c>
      <c r="AK527">
        <v>19717.89473745937</v>
      </c>
      <c r="AL527">
        <v>-7402.2428258636564</v>
      </c>
      <c r="AM527">
        <v>-1749.6941839266028</v>
      </c>
      <c r="AN527">
        <v>-9151.9370097902593</v>
      </c>
      <c r="AO527">
        <v>28869.831747249627</v>
      </c>
      <c r="AP527" t="s">
        <v>0</v>
      </c>
      <c r="AQ527" t="s">
        <v>143</v>
      </c>
      <c r="AR527" t="s">
        <v>188</v>
      </c>
      <c r="AS527" t="s">
        <v>192</v>
      </c>
      <c r="AT527" t="s">
        <v>189</v>
      </c>
      <c r="AU527" t="s">
        <v>199</v>
      </c>
      <c r="AV527" t="s">
        <v>199</v>
      </c>
      <c r="AW527">
        <v>1789.1699223362118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2333.3667080513355</v>
      </c>
      <c r="BD527">
        <v>0</v>
      </c>
      <c r="BE527">
        <v>0</v>
      </c>
      <c r="BF527">
        <v>32992.368377637176</v>
      </c>
      <c r="BG527">
        <v>420293.36670805136</v>
      </c>
    </row>
    <row r="528" spans="2:59">
      <c r="B528" t="s">
        <v>145</v>
      </c>
      <c r="C528" t="s">
        <v>206</v>
      </c>
      <c r="D528">
        <v>111</v>
      </c>
      <c r="E528">
        <v>111</v>
      </c>
      <c r="F528" t="s">
        <v>64</v>
      </c>
      <c r="G528" t="s">
        <v>309</v>
      </c>
      <c r="H528" t="s">
        <v>93</v>
      </c>
      <c r="I528" t="s">
        <v>94</v>
      </c>
      <c r="J528" t="s">
        <v>95</v>
      </c>
      <c r="K528" t="s">
        <v>92</v>
      </c>
      <c r="L528" t="s">
        <v>160</v>
      </c>
      <c r="M528" t="s">
        <v>160</v>
      </c>
      <c r="N528" t="s">
        <v>79</v>
      </c>
      <c r="O528" t="s">
        <v>77</v>
      </c>
      <c r="P528" t="s">
        <v>207</v>
      </c>
      <c r="R528" t="s">
        <v>0</v>
      </c>
      <c r="S528" t="s">
        <v>88</v>
      </c>
      <c r="T528" t="s">
        <v>89</v>
      </c>
      <c r="U528" t="s">
        <v>281</v>
      </c>
      <c r="V528" t="s">
        <v>321</v>
      </c>
      <c r="W528" t="s">
        <v>165</v>
      </c>
      <c r="X528" t="s">
        <v>136</v>
      </c>
      <c r="Y528" t="s">
        <v>313</v>
      </c>
      <c r="AA528" t="s">
        <v>252</v>
      </c>
      <c r="AB528" t="s">
        <v>463</v>
      </c>
      <c r="AC528" t="s">
        <v>60</v>
      </c>
      <c r="AD528" t="s">
        <v>160</v>
      </c>
      <c r="AG528">
        <v>-50</v>
      </c>
      <c r="AH528">
        <v>-232200</v>
      </c>
      <c r="AI528">
        <v>-218645.61403474479</v>
      </c>
      <c r="AJ528">
        <v>-2600</v>
      </c>
      <c r="AK528">
        <v>-10954.385965255206</v>
      </c>
      <c r="AL528">
        <v>2027.0815189838936</v>
      </c>
      <c r="AM528">
        <v>-441.62823684513774</v>
      </c>
      <c r="AN528">
        <v>1585.4532821387559</v>
      </c>
      <c r="AO528">
        <v>-12539.839247393962</v>
      </c>
      <c r="AP528" t="s">
        <v>0</v>
      </c>
      <c r="AQ528" t="s">
        <v>143</v>
      </c>
      <c r="AR528" t="s">
        <v>188</v>
      </c>
      <c r="AS528" t="s">
        <v>192</v>
      </c>
      <c r="AT528" t="s">
        <v>189</v>
      </c>
      <c r="AU528" t="s">
        <v>199</v>
      </c>
      <c r="AV528" t="s">
        <v>199</v>
      </c>
      <c r="AW528">
        <v>-993.9832901867843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-1296.3148378062976</v>
      </c>
      <c r="BD528">
        <v>0</v>
      </c>
      <c r="BE528">
        <v>0</v>
      </c>
      <c r="BF528">
        <v>-14830.137375387045</v>
      </c>
      <c r="BG528">
        <v>-233496.31483780631</v>
      </c>
    </row>
    <row r="529" spans="2:59">
      <c r="B529" t="s">
        <v>145</v>
      </c>
      <c r="C529" t="s">
        <v>206</v>
      </c>
      <c r="D529">
        <v>111</v>
      </c>
      <c r="E529">
        <v>111</v>
      </c>
      <c r="F529" t="s">
        <v>64</v>
      </c>
      <c r="G529" t="s">
        <v>309</v>
      </c>
      <c r="H529" t="s">
        <v>93</v>
      </c>
      <c r="I529" t="s">
        <v>94</v>
      </c>
      <c r="J529" t="s">
        <v>95</v>
      </c>
      <c r="K529" t="s">
        <v>92</v>
      </c>
      <c r="L529" t="s">
        <v>160</v>
      </c>
      <c r="M529" t="s">
        <v>160</v>
      </c>
      <c r="N529" t="s">
        <v>79</v>
      </c>
      <c r="O529" t="s">
        <v>77</v>
      </c>
      <c r="P529" t="s">
        <v>197</v>
      </c>
      <c r="R529" t="s">
        <v>0</v>
      </c>
      <c r="S529" t="s">
        <v>88</v>
      </c>
      <c r="T529" t="s">
        <v>90</v>
      </c>
      <c r="U529" t="s">
        <v>281</v>
      </c>
      <c r="V529" t="s">
        <v>321</v>
      </c>
      <c r="W529" t="s">
        <v>85</v>
      </c>
      <c r="X529" t="s">
        <v>136</v>
      </c>
      <c r="Y529" t="s">
        <v>283</v>
      </c>
      <c r="AA529" t="s">
        <v>252</v>
      </c>
      <c r="AB529" t="s">
        <v>331</v>
      </c>
      <c r="AC529" t="s">
        <v>332</v>
      </c>
      <c r="AD529" t="s">
        <v>160</v>
      </c>
      <c r="AG529">
        <v>3</v>
      </c>
      <c r="AH529">
        <v>16923.059657930215</v>
      </c>
      <c r="AI529">
        <v>13810.4151</v>
      </c>
      <c r="AJ529">
        <v>27.883593382787502</v>
      </c>
      <c r="AK529">
        <v>3084.7609645474267</v>
      </c>
      <c r="AL529">
        <v>510.02559862719585</v>
      </c>
      <c r="AM529">
        <v>0</v>
      </c>
      <c r="AN529">
        <v>510.02559862719585</v>
      </c>
      <c r="AO529">
        <v>2574.7353659202308</v>
      </c>
      <c r="AP529" t="s">
        <v>0</v>
      </c>
      <c r="AQ529" t="s">
        <v>143</v>
      </c>
      <c r="AR529" t="s">
        <v>188</v>
      </c>
      <c r="AS529" t="s">
        <v>192</v>
      </c>
      <c r="AT529" t="s">
        <v>189</v>
      </c>
      <c r="AU529" t="s">
        <v>199</v>
      </c>
      <c r="AV529" t="s">
        <v>199</v>
      </c>
      <c r="AW529">
        <v>72.442887677935886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94.477232281034034</v>
      </c>
      <c r="BD529">
        <v>0</v>
      </c>
      <c r="BE529">
        <v>0</v>
      </c>
      <c r="BF529">
        <v>2741.6554858792006</v>
      </c>
      <c r="BG529">
        <v>17017.53689021125</v>
      </c>
    </row>
    <row r="530" spans="2:59">
      <c r="B530" t="s">
        <v>145</v>
      </c>
      <c r="C530" t="s">
        <v>206</v>
      </c>
      <c r="D530">
        <v>111</v>
      </c>
      <c r="E530">
        <v>111</v>
      </c>
      <c r="F530" t="s">
        <v>64</v>
      </c>
      <c r="G530" t="s">
        <v>309</v>
      </c>
      <c r="H530" t="s">
        <v>93</v>
      </c>
      <c r="I530" t="s">
        <v>94</v>
      </c>
      <c r="J530" t="s">
        <v>95</v>
      </c>
      <c r="K530" t="s">
        <v>92</v>
      </c>
      <c r="L530" t="s">
        <v>160</v>
      </c>
      <c r="M530" t="s">
        <v>160</v>
      </c>
      <c r="N530" t="s">
        <v>79</v>
      </c>
      <c r="O530" t="s">
        <v>77</v>
      </c>
      <c r="P530" t="s">
        <v>197</v>
      </c>
      <c r="R530" t="s">
        <v>0</v>
      </c>
      <c r="S530" t="s">
        <v>88</v>
      </c>
      <c r="T530" t="s">
        <v>90</v>
      </c>
      <c r="U530" t="s">
        <v>281</v>
      </c>
      <c r="V530" t="s">
        <v>321</v>
      </c>
      <c r="W530" t="s">
        <v>85</v>
      </c>
      <c r="X530" t="s">
        <v>136</v>
      </c>
      <c r="Y530" t="s">
        <v>311</v>
      </c>
      <c r="AA530" t="s">
        <v>252</v>
      </c>
      <c r="AB530" t="s">
        <v>317</v>
      </c>
      <c r="AC530" t="s">
        <v>318</v>
      </c>
      <c r="AD530" t="s">
        <v>160</v>
      </c>
      <c r="AG530">
        <v>262</v>
      </c>
      <c r="AH530">
        <v>1234282</v>
      </c>
      <c r="AI530">
        <v>1194138.3600000003</v>
      </c>
      <c r="AJ530">
        <v>0</v>
      </c>
      <c r="AK530">
        <v>40143.639999999665</v>
      </c>
      <c r="AL530">
        <v>-15855.504968058109</v>
      </c>
      <c r="AM530">
        <v>0</v>
      </c>
      <c r="AN530">
        <v>-15855.504968058109</v>
      </c>
      <c r="AO530">
        <v>55999.144968057772</v>
      </c>
      <c r="AP530" t="s">
        <v>0</v>
      </c>
      <c r="AQ530" t="s">
        <v>143</v>
      </c>
      <c r="AR530" t="s">
        <v>188</v>
      </c>
      <c r="AS530" t="s">
        <v>192</v>
      </c>
      <c r="AT530" t="s">
        <v>189</v>
      </c>
      <c r="AU530" t="s">
        <v>199</v>
      </c>
      <c r="AV530" t="s">
        <v>199</v>
      </c>
      <c r="AW530">
        <v>5283.6162074863241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6890.6893653627585</v>
      </c>
      <c r="BD530">
        <v>0</v>
      </c>
      <c r="BE530">
        <v>0</v>
      </c>
      <c r="BF530">
        <v>68173.450540906852</v>
      </c>
      <c r="BG530">
        <v>1241172.6893653627</v>
      </c>
    </row>
    <row r="531" spans="2:59">
      <c r="B531" t="s">
        <v>145</v>
      </c>
      <c r="C531" t="s">
        <v>206</v>
      </c>
      <c r="D531">
        <v>111</v>
      </c>
      <c r="E531">
        <v>111</v>
      </c>
      <c r="F531" t="s">
        <v>64</v>
      </c>
      <c r="G531" t="s">
        <v>309</v>
      </c>
      <c r="H531" t="s">
        <v>93</v>
      </c>
      <c r="I531" t="s">
        <v>94</v>
      </c>
      <c r="J531" t="s">
        <v>95</v>
      </c>
      <c r="K531" t="s">
        <v>92</v>
      </c>
      <c r="L531" t="s">
        <v>160</v>
      </c>
      <c r="M531" t="s">
        <v>160</v>
      </c>
      <c r="N531" t="s">
        <v>79</v>
      </c>
      <c r="O531" t="s">
        <v>77</v>
      </c>
      <c r="P531" t="s">
        <v>197</v>
      </c>
      <c r="R531" t="s">
        <v>0</v>
      </c>
      <c r="S531" t="s">
        <v>88</v>
      </c>
      <c r="T531" t="s">
        <v>89</v>
      </c>
      <c r="U531" t="s">
        <v>281</v>
      </c>
      <c r="V531" t="s">
        <v>321</v>
      </c>
      <c r="W531" t="s">
        <v>85</v>
      </c>
      <c r="X531" t="s">
        <v>136</v>
      </c>
      <c r="Y531" t="s">
        <v>311</v>
      </c>
      <c r="AA531" t="s">
        <v>252</v>
      </c>
      <c r="AB531" t="s">
        <v>293</v>
      </c>
      <c r="AC531" t="s">
        <v>312</v>
      </c>
      <c r="AD531" t="s">
        <v>160</v>
      </c>
      <c r="AG531">
        <v>380</v>
      </c>
      <c r="AH531">
        <v>1322400</v>
      </c>
      <c r="AI531">
        <v>1368556.0159999996</v>
      </c>
      <c r="AJ531">
        <v>0</v>
      </c>
      <c r="AK531">
        <v>-46156.015999999596</v>
      </c>
      <c r="AL531">
        <v>-14779.740817856435</v>
      </c>
      <c r="AM531">
        <v>0</v>
      </c>
      <c r="AN531">
        <v>-14779.740817856435</v>
      </c>
      <c r="AO531">
        <v>-31376.275182143159</v>
      </c>
      <c r="AP531" t="s">
        <v>0</v>
      </c>
      <c r="AQ531" t="s">
        <v>143</v>
      </c>
      <c r="AR531" t="s">
        <v>188</v>
      </c>
      <c r="AS531" t="s">
        <v>192</v>
      </c>
      <c r="AT531" t="s">
        <v>189</v>
      </c>
      <c r="AU531" t="s">
        <v>199</v>
      </c>
      <c r="AV531" t="s">
        <v>199</v>
      </c>
      <c r="AW531">
        <v>5660.8247327433401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7382.6302390828932</v>
      </c>
      <c r="BD531">
        <v>0</v>
      </c>
      <c r="BE531">
        <v>0</v>
      </c>
      <c r="BF531">
        <v>-18332.820210316924</v>
      </c>
      <c r="BG531">
        <v>1329782.630239083</v>
      </c>
    </row>
    <row r="532" spans="2:59">
      <c r="B532" t="s">
        <v>145</v>
      </c>
      <c r="C532" t="s">
        <v>206</v>
      </c>
      <c r="D532">
        <v>111</v>
      </c>
      <c r="E532">
        <v>111</v>
      </c>
      <c r="F532" t="s">
        <v>64</v>
      </c>
      <c r="G532" t="s">
        <v>309</v>
      </c>
      <c r="H532" t="s">
        <v>93</v>
      </c>
      <c r="I532" t="s">
        <v>94</v>
      </c>
      <c r="J532" t="s">
        <v>95</v>
      </c>
      <c r="K532" t="s">
        <v>92</v>
      </c>
      <c r="L532" t="s">
        <v>160</v>
      </c>
      <c r="M532" t="s">
        <v>160</v>
      </c>
      <c r="N532" t="s">
        <v>79</v>
      </c>
      <c r="O532" t="s">
        <v>77</v>
      </c>
      <c r="P532" t="s">
        <v>197</v>
      </c>
      <c r="R532" t="s">
        <v>0</v>
      </c>
      <c r="S532" t="s">
        <v>88</v>
      </c>
      <c r="T532" t="s">
        <v>89</v>
      </c>
      <c r="U532" t="s">
        <v>281</v>
      </c>
      <c r="V532" t="s">
        <v>321</v>
      </c>
      <c r="W532" t="s">
        <v>85</v>
      </c>
      <c r="X532" t="s">
        <v>136</v>
      </c>
      <c r="Y532" t="s">
        <v>283</v>
      </c>
      <c r="AA532" t="s">
        <v>252</v>
      </c>
      <c r="AB532" t="s">
        <v>323</v>
      </c>
      <c r="AC532" t="s">
        <v>324</v>
      </c>
      <c r="AD532" t="s">
        <v>160</v>
      </c>
      <c r="AG532">
        <v>1</v>
      </c>
      <c r="AH532">
        <v>3603</v>
      </c>
      <c r="AI532">
        <v>3625.6369</v>
      </c>
      <c r="AJ532">
        <v>0</v>
      </c>
      <c r="AK532">
        <v>-22.636899999999969</v>
      </c>
      <c r="AL532">
        <v>133.8966002786803</v>
      </c>
      <c r="AM532">
        <v>0</v>
      </c>
      <c r="AN532">
        <v>133.8966002786803</v>
      </c>
      <c r="AO532">
        <v>-156.53350027868026</v>
      </c>
      <c r="AP532" t="s">
        <v>0</v>
      </c>
      <c r="AQ532" t="s">
        <v>143</v>
      </c>
      <c r="AR532" t="s">
        <v>188</v>
      </c>
      <c r="AS532" t="s">
        <v>192</v>
      </c>
      <c r="AT532" t="s">
        <v>189</v>
      </c>
      <c r="AU532" t="s">
        <v>199</v>
      </c>
      <c r="AV532" t="s">
        <v>199</v>
      </c>
      <c r="AW532">
        <v>15.423435807678656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20.114652715831568</v>
      </c>
      <c r="BD532">
        <v>0</v>
      </c>
      <c r="BE532">
        <v>0</v>
      </c>
      <c r="BF532">
        <v>-120.99541175517004</v>
      </c>
      <c r="BG532">
        <v>3623.1146527158317</v>
      </c>
    </row>
    <row r="533" spans="2:59">
      <c r="B533" t="s">
        <v>145</v>
      </c>
      <c r="C533" t="s">
        <v>206</v>
      </c>
      <c r="D533">
        <v>111</v>
      </c>
      <c r="E533">
        <v>111</v>
      </c>
      <c r="F533" t="s">
        <v>64</v>
      </c>
      <c r="G533" t="s">
        <v>309</v>
      </c>
      <c r="H533" t="s">
        <v>93</v>
      </c>
      <c r="I533" t="s">
        <v>94</v>
      </c>
      <c r="J533" t="s">
        <v>95</v>
      </c>
      <c r="K533" t="s">
        <v>92</v>
      </c>
      <c r="L533" t="s">
        <v>160</v>
      </c>
      <c r="M533" t="s">
        <v>160</v>
      </c>
      <c r="N533" t="s">
        <v>79</v>
      </c>
      <c r="O533" t="s">
        <v>77</v>
      </c>
      <c r="P533" t="s">
        <v>197</v>
      </c>
      <c r="R533" t="s">
        <v>0</v>
      </c>
      <c r="S533" t="s">
        <v>88</v>
      </c>
      <c r="T533" t="s">
        <v>89</v>
      </c>
      <c r="U533" t="s">
        <v>281</v>
      </c>
      <c r="V533" t="s">
        <v>321</v>
      </c>
      <c r="W533" t="s">
        <v>85</v>
      </c>
      <c r="X533" t="s">
        <v>136</v>
      </c>
      <c r="Y533" t="s">
        <v>283</v>
      </c>
      <c r="AA533" t="s">
        <v>252</v>
      </c>
      <c r="AB533" t="s">
        <v>325</v>
      </c>
      <c r="AC533" t="s">
        <v>326</v>
      </c>
      <c r="AD533" t="s">
        <v>160</v>
      </c>
      <c r="AG533">
        <v>237</v>
      </c>
      <c r="AH533">
        <v>829974</v>
      </c>
      <c r="AI533">
        <v>866404.43129999994</v>
      </c>
      <c r="AJ533">
        <v>0</v>
      </c>
      <c r="AK533">
        <v>-36430.431299999938</v>
      </c>
      <c r="AL533">
        <v>-9738.5807337536389</v>
      </c>
      <c r="AM533">
        <v>0</v>
      </c>
      <c r="AN533">
        <v>-9738.5807337536389</v>
      </c>
      <c r="AO533">
        <v>-26691.850566246299</v>
      </c>
      <c r="AP533" t="s">
        <v>0</v>
      </c>
      <c r="AQ533" t="s">
        <v>143</v>
      </c>
      <c r="AR533" t="s">
        <v>188</v>
      </c>
      <c r="AS533" t="s">
        <v>192</v>
      </c>
      <c r="AT533" t="s">
        <v>189</v>
      </c>
      <c r="AU533" t="s">
        <v>199</v>
      </c>
      <c r="AV533" t="s">
        <v>199</v>
      </c>
      <c r="AW533">
        <v>3552.8866808332737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4633.5383772327477</v>
      </c>
      <c r="BD533">
        <v>0</v>
      </c>
      <c r="BE533">
        <v>0</v>
      </c>
      <c r="BF533">
        <v>-18505.425508180277</v>
      </c>
      <c r="BG533">
        <v>834607.53837723273</v>
      </c>
    </row>
    <row r="534" spans="2:59">
      <c r="B534" t="s">
        <v>145</v>
      </c>
      <c r="C534" t="s">
        <v>206</v>
      </c>
      <c r="D534">
        <v>111</v>
      </c>
      <c r="E534">
        <v>111</v>
      </c>
      <c r="F534" t="s">
        <v>64</v>
      </c>
      <c r="G534" t="s">
        <v>309</v>
      </c>
      <c r="H534" t="s">
        <v>93</v>
      </c>
      <c r="I534" t="s">
        <v>94</v>
      </c>
      <c r="J534" t="s">
        <v>95</v>
      </c>
      <c r="K534" t="s">
        <v>92</v>
      </c>
      <c r="L534" t="s">
        <v>160</v>
      </c>
      <c r="M534" t="s">
        <v>160</v>
      </c>
      <c r="N534" t="s">
        <v>79</v>
      </c>
      <c r="O534" t="s">
        <v>77</v>
      </c>
      <c r="P534" t="s">
        <v>197</v>
      </c>
      <c r="R534" t="s">
        <v>0</v>
      </c>
      <c r="S534" t="s">
        <v>88</v>
      </c>
      <c r="T534" t="s">
        <v>89</v>
      </c>
      <c r="U534" t="s">
        <v>281</v>
      </c>
      <c r="V534" t="s">
        <v>321</v>
      </c>
      <c r="W534" t="s">
        <v>85</v>
      </c>
      <c r="X534" t="s">
        <v>136</v>
      </c>
      <c r="Y534" t="s">
        <v>313</v>
      </c>
      <c r="AA534" t="s">
        <v>252</v>
      </c>
      <c r="AB534" t="s">
        <v>315</v>
      </c>
      <c r="AC534" t="s">
        <v>316</v>
      </c>
      <c r="AD534" t="s">
        <v>160</v>
      </c>
      <c r="AG534">
        <v>62</v>
      </c>
      <c r="AH534">
        <v>220844</v>
      </c>
      <c r="AI534">
        <v>221240.28539999999</v>
      </c>
      <c r="AJ534">
        <v>0</v>
      </c>
      <c r="AK534">
        <v>-396.28539999999339</v>
      </c>
      <c r="AL534">
        <v>-2383.0632859963607</v>
      </c>
      <c r="AM534">
        <v>0</v>
      </c>
      <c r="AN534">
        <v>-2383.0632859963607</v>
      </c>
      <c r="AO534">
        <v>1986.7778859963673</v>
      </c>
      <c r="AP534" t="s">
        <v>0</v>
      </c>
      <c r="AQ534" t="s">
        <v>143</v>
      </c>
      <c r="AR534" t="s">
        <v>188</v>
      </c>
      <c r="AS534" t="s">
        <v>192</v>
      </c>
      <c r="AT534" t="s">
        <v>189</v>
      </c>
      <c r="AU534" t="s">
        <v>199</v>
      </c>
      <c r="AV534" t="s">
        <v>199</v>
      </c>
      <c r="AW534">
        <v>945.37142867360126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1232.9171147308095</v>
      </c>
      <c r="BD534">
        <v>0</v>
      </c>
      <c r="BE534">
        <v>0</v>
      </c>
      <c r="BF534">
        <v>4165.0664294007784</v>
      </c>
      <c r="BG534">
        <v>222076.91711473081</v>
      </c>
    </row>
    <row r="535" spans="2:59">
      <c r="B535" t="s">
        <v>145</v>
      </c>
      <c r="C535" t="s">
        <v>206</v>
      </c>
      <c r="D535">
        <v>111</v>
      </c>
      <c r="E535">
        <v>111</v>
      </c>
      <c r="F535" t="s">
        <v>64</v>
      </c>
      <c r="G535" t="s">
        <v>309</v>
      </c>
      <c r="H535" t="s">
        <v>93</v>
      </c>
      <c r="I535" t="s">
        <v>94</v>
      </c>
      <c r="J535" t="s">
        <v>95</v>
      </c>
      <c r="K535" t="s">
        <v>92</v>
      </c>
      <c r="L535" t="s">
        <v>160</v>
      </c>
      <c r="M535" t="s">
        <v>160</v>
      </c>
      <c r="N535" t="s">
        <v>79</v>
      </c>
      <c r="O535" t="s">
        <v>77</v>
      </c>
      <c r="P535" t="s">
        <v>197</v>
      </c>
      <c r="R535" t="s">
        <v>0</v>
      </c>
      <c r="S535" t="s">
        <v>88</v>
      </c>
      <c r="T535" t="s">
        <v>90</v>
      </c>
      <c r="U535" t="s">
        <v>281</v>
      </c>
      <c r="V535" t="s">
        <v>321</v>
      </c>
      <c r="W535" t="s">
        <v>85</v>
      </c>
      <c r="X535" t="s">
        <v>136</v>
      </c>
      <c r="Y535" t="s">
        <v>313</v>
      </c>
      <c r="AA535" t="s">
        <v>252</v>
      </c>
      <c r="AB535" t="s">
        <v>333</v>
      </c>
      <c r="AC535" t="s">
        <v>334</v>
      </c>
      <c r="AD535" t="s">
        <v>160</v>
      </c>
      <c r="AG535">
        <v>13</v>
      </c>
      <c r="AH535">
        <v>61971</v>
      </c>
      <c r="AI535">
        <v>58482.054799999991</v>
      </c>
      <c r="AJ535">
        <v>0</v>
      </c>
      <c r="AK535">
        <v>3488.9452000000092</v>
      </c>
      <c r="AL535">
        <v>-84.616232974932984</v>
      </c>
      <c r="AM535">
        <v>0</v>
      </c>
      <c r="AN535">
        <v>-84.616232974932984</v>
      </c>
      <c r="AO535">
        <v>3573.5614329749424</v>
      </c>
      <c r="AP535" t="s">
        <v>0</v>
      </c>
      <c r="AQ535" t="s">
        <v>143</v>
      </c>
      <c r="AR535" t="s">
        <v>188</v>
      </c>
      <c r="AS535" t="s">
        <v>192</v>
      </c>
      <c r="AT535" t="s">
        <v>189</v>
      </c>
      <c r="AU535" t="s">
        <v>199</v>
      </c>
      <c r="AV535" t="s">
        <v>199</v>
      </c>
      <c r="AW535">
        <v>265.28052745979846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345.96867706155928</v>
      </c>
      <c r="BD535">
        <v>0</v>
      </c>
      <c r="BE535">
        <v>0</v>
      </c>
      <c r="BF535">
        <v>4184.8106374962999</v>
      </c>
      <c r="BG535">
        <v>62316.968677061559</v>
      </c>
    </row>
    <row r="536" spans="2:59">
      <c r="B536" t="s">
        <v>145</v>
      </c>
      <c r="C536" t="s">
        <v>206</v>
      </c>
      <c r="D536">
        <v>111</v>
      </c>
      <c r="E536">
        <v>111</v>
      </c>
      <c r="F536" t="s">
        <v>64</v>
      </c>
      <c r="G536" t="s">
        <v>309</v>
      </c>
      <c r="H536" t="s">
        <v>93</v>
      </c>
      <c r="I536" t="s">
        <v>94</v>
      </c>
      <c r="J536" t="s">
        <v>95</v>
      </c>
      <c r="K536" t="s">
        <v>92</v>
      </c>
      <c r="L536" t="s">
        <v>160</v>
      </c>
      <c r="M536" t="s">
        <v>160</v>
      </c>
      <c r="N536" t="s">
        <v>79</v>
      </c>
      <c r="O536" t="s">
        <v>77</v>
      </c>
      <c r="P536" t="s">
        <v>197</v>
      </c>
      <c r="R536" t="s">
        <v>0</v>
      </c>
      <c r="S536" t="s">
        <v>88</v>
      </c>
      <c r="T536" t="s">
        <v>89</v>
      </c>
      <c r="U536" t="s">
        <v>281</v>
      </c>
      <c r="V536" t="s">
        <v>321</v>
      </c>
      <c r="W536" t="s">
        <v>85</v>
      </c>
      <c r="X536" t="s">
        <v>136</v>
      </c>
      <c r="Y536" t="s">
        <v>313</v>
      </c>
      <c r="AA536" t="s">
        <v>252</v>
      </c>
      <c r="AB536" t="s">
        <v>286</v>
      </c>
      <c r="AC536" t="s">
        <v>314</v>
      </c>
      <c r="AD536" t="s">
        <v>160</v>
      </c>
      <c r="AG536">
        <v>1009</v>
      </c>
      <c r="AH536">
        <v>3336763</v>
      </c>
      <c r="AI536">
        <v>3490340.1656999998</v>
      </c>
      <c r="AJ536">
        <v>0</v>
      </c>
      <c r="AK536">
        <v>-153577.16569999978</v>
      </c>
      <c r="AL536">
        <v>-48891.494205155752</v>
      </c>
      <c r="AM536">
        <v>0</v>
      </c>
      <c r="AN536">
        <v>-48891.494205155752</v>
      </c>
      <c r="AO536">
        <v>-104685.67149484402</v>
      </c>
      <c r="AP536" t="s">
        <v>0</v>
      </c>
      <c r="AQ536" t="s">
        <v>143</v>
      </c>
      <c r="AR536" t="s">
        <v>188</v>
      </c>
      <c r="AS536" t="s">
        <v>192</v>
      </c>
      <c r="AT536" t="s">
        <v>189</v>
      </c>
      <c r="AU536" t="s">
        <v>199</v>
      </c>
      <c r="AV536" t="s">
        <v>199</v>
      </c>
      <c r="AW536">
        <v>14283.7496352865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18628.317774087231</v>
      </c>
      <c r="BD536">
        <v>0</v>
      </c>
      <c r="BE536">
        <v>0</v>
      </c>
      <c r="BF536">
        <v>-71773.604085470288</v>
      </c>
      <c r="BG536">
        <v>3355391.3177740872</v>
      </c>
    </row>
    <row r="537" spans="2:59">
      <c r="B537" t="s">
        <v>145</v>
      </c>
      <c r="C537" t="s">
        <v>206</v>
      </c>
      <c r="D537">
        <v>111</v>
      </c>
      <c r="E537">
        <v>111</v>
      </c>
      <c r="F537" t="s">
        <v>64</v>
      </c>
      <c r="G537" t="s">
        <v>309</v>
      </c>
      <c r="H537" t="s">
        <v>93</v>
      </c>
      <c r="I537" t="s">
        <v>94</v>
      </c>
      <c r="J537" t="s">
        <v>95</v>
      </c>
      <c r="K537" t="s">
        <v>92</v>
      </c>
      <c r="L537" t="s">
        <v>160</v>
      </c>
      <c r="M537" t="s">
        <v>160</v>
      </c>
      <c r="N537" t="s">
        <v>79</v>
      </c>
      <c r="O537" t="s">
        <v>77</v>
      </c>
      <c r="P537" t="s">
        <v>197</v>
      </c>
      <c r="R537" t="s">
        <v>0</v>
      </c>
      <c r="S537" t="s">
        <v>88</v>
      </c>
      <c r="T537" t="s">
        <v>90</v>
      </c>
      <c r="U537" t="s">
        <v>281</v>
      </c>
      <c r="V537" t="s">
        <v>321</v>
      </c>
      <c r="W537" t="s">
        <v>85</v>
      </c>
      <c r="X537" t="s">
        <v>136</v>
      </c>
      <c r="Y537" t="s">
        <v>283</v>
      </c>
      <c r="AA537" t="s">
        <v>252</v>
      </c>
      <c r="AB537" t="s">
        <v>335</v>
      </c>
      <c r="AC537" t="s">
        <v>336</v>
      </c>
      <c r="AD537" t="s">
        <v>160</v>
      </c>
      <c r="AG537">
        <v>145</v>
      </c>
      <c r="AH537">
        <v>896970</v>
      </c>
      <c r="AI537">
        <v>769295.89049999998</v>
      </c>
      <c r="AJ537">
        <v>0</v>
      </c>
      <c r="AK537">
        <v>127674.10950000002</v>
      </c>
      <c r="AL537">
        <v>-6919.4705523668836</v>
      </c>
      <c r="AM537">
        <v>0</v>
      </c>
      <c r="AN537">
        <v>-6919.4705523668836</v>
      </c>
      <c r="AO537">
        <v>134593.58005236692</v>
      </c>
      <c r="AP537" t="s">
        <v>0</v>
      </c>
      <c r="AQ537" t="s">
        <v>143</v>
      </c>
      <c r="AR537" t="s">
        <v>188</v>
      </c>
      <c r="AS537" t="s">
        <v>192</v>
      </c>
      <c r="AT537" t="s">
        <v>189</v>
      </c>
      <c r="AU537" t="s">
        <v>199</v>
      </c>
      <c r="AV537" t="s">
        <v>199</v>
      </c>
      <c r="AW537">
        <v>3839.6778285910423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5007.5603792726733</v>
      </c>
      <c r="BD537">
        <v>0</v>
      </c>
      <c r="BE537">
        <v>0</v>
      </c>
      <c r="BF537">
        <v>143440.81826023065</v>
      </c>
      <c r="BG537">
        <v>901977.56037927268</v>
      </c>
    </row>
    <row r="538" spans="2:59">
      <c r="B538" t="s">
        <v>145</v>
      </c>
      <c r="C538" t="s">
        <v>206</v>
      </c>
      <c r="D538">
        <v>111</v>
      </c>
      <c r="E538">
        <v>111</v>
      </c>
      <c r="F538" t="s">
        <v>64</v>
      </c>
      <c r="G538" t="s">
        <v>309</v>
      </c>
      <c r="H538" t="s">
        <v>93</v>
      </c>
      <c r="I538" t="s">
        <v>94</v>
      </c>
      <c r="J538" t="s">
        <v>95</v>
      </c>
      <c r="K538" t="s">
        <v>92</v>
      </c>
      <c r="L538" t="s">
        <v>160</v>
      </c>
      <c r="M538" t="s">
        <v>160</v>
      </c>
      <c r="N538" t="s">
        <v>79</v>
      </c>
      <c r="O538" t="s">
        <v>77</v>
      </c>
      <c r="P538" t="s">
        <v>197</v>
      </c>
      <c r="R538" t="s">
        <v>0</v>
      </c>
      <c r="S538" t="s">
        <v>88</v>
      </c>
      <c r="T538" t="s">
        <v>90</v>
      </c>
      <c r="U538" t="s">
        <v>281</v>
      </c>
      <c r="V538" t="s">
        <v>321</v>
      </c>
      <c r="W538" t="s">
        <v>85</v>
      </c>
      <c r="X538" t="s">
        <v>136</v>
      </c>
      <c r="Y538" t="s">
        <v>283</v>
      </c>
      <c r="AA538" t="s">
        <v>252</v>
      </c>
      <c r="AB538" t="s">
        <v>319</v>
      </c>
      <c r="AC538" t="s">
        <v>337</v>
      </c>
      <c r="AD538" t="s">
        <v>160</v>
      </c>
      <c r="AG538">
        <v>115</v>
      </c>
      <c r="AH538">
        <v>769810</v>
      </c>
      <c r="AI538">
        <v>605542.5625</v>
      </c>
      <c r="AJ538">
        <v>0</v>
      </c>
      <c r="AK538">
        <v>164267.4375</v>
      </c>
      <c r="AL538">
        <v>-7192.0081141018036</v>
      </c>
      <c r="AM538">
        <v>0</v>
      </c>
      <c r="AN538">
        <v>-7192.0081141018036</v>
      </c>
      <c r="AO538">
        <v>171459.4456141018</v>
      </c>
      <c r="AP538" t="s">
        <v>0</v>
      </c>
      <c r="AQ538" t="s">
        <v>143</v>
      </c>
      <c r="AR538" t="s">
        <v>188</v>
      </c>
      <c r="AS538" t="s">
        <v>192</v>
      </c>
      <c r="AT538" t="s">
        <v>189</v>
      </c>
      <c r="AU538" t="s">
        <v>199</v>
      </c>
      <c r="AV538" t="s">
        <v>199</v>
      </c>
      <c r="AW538">
        <v>3295.3414152398295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4297.6577316609219</v>
      </c>
      <c r="BD538">
        <v>0</v>
      </c>
      <c r="BE538">
        <v>0</v>
      </c>
      <c r="BF538">
        <v>179052.44476100255</v>
      </c>
      <c r="BG538">
        <v>774107.65773166087</v>
      </c>
    </row>
    <row r="539" spans="2:59">
      <c r="B539" t="s">
        <v>145</v>
      </c>
      <c r="C539" t="s">
        <v>206</v>
      </c>
      <c r="D539">
        <v>111</v>
      </c>
      <c r="E539">
        <v>111</v>
      </c>
      <c r="F539" t="s">
        <v>64</v>
      </c>
      <c r="G539" t="s">
        <v>309</v>
      </c>
      <c r="H539" t="s">
        <v>93</v>
      </c>
      <c r="I539" t="s">
        <v>94</v>
      </c>
      <c r="J539" t="s">
        <v>95</v>
      </c>
      <c r="K539" t="s">
        <v>92</v>
      </c>
      <c r="L539" t="s">
        <v>160</v>
      </c>
      <c r="M539" t="s">
        <v>160</v>
      </c>
      <c r="N539" t="s">
        <v>79</v>
      </c>
      <c r="O539" t="s">
        <v>77</v>
      </c>
      <c r="P539" t="s">
        <v>196</v>
      </c>
      <c r="R539" t="s">
        <v>0</v>
      </c>
      <c r="S539" t="s">
        <v>88</v>
      </c>
      <c r="T539" t="s">
        <v>90</v>
      </c>
      <c r="U539" t="s">
        <v>281</v>
      </c>
      <c r="V539" t="s">
        <v>321</v>
      </c>
      <c r="W539" t="s">
        <v>85</v>
      </c>
      <c r="X539" t="s">
        <v>136</v>
      </c>
      <c r="Y539" t="s">
        <v>313</v>
      </c>
      <c r="AA539" t="s">
        <v>252</v>
      </c>
      <c r="AB539" t="s">
        <v>338</v>
      </c>
      <c r="AC539" t="s">
        <v>339</v>
      </c>
      <c r="AD539" t="s">
        <v>160</v>
      </c>
      <c r="AG539">
        <v>136</v>
      </c>
      <c r="AH539">
        <v>1021224</v>
      </c>
      <c r="AI539">
        <v>726817.25200000033</v>
      </c>
      <c r="AJ539">
        <v>0</v>
      </c>
      <c r="AK539">
        <v>294406.74799999967</v>
      </c>
      <c r="AL539">
        <v>-3154.7632886957631</v>
      </c>
      <c r="AM539">
        <v>0</v>
      </c>
      <c r="AN539">
        <v>-3154.7632886957631</v>
      </c>
      <c r="AO539">
        <v>297561.51128869544</v>
      </c>
      <c r="AP539" t="s">
        <v>0</v>
      </c>
      <c r="AQ539" t="s">
        <v>143</v>
      </c>
      <c r="AR539" t="s">
        <v>188</v>
      </c>
      <c r="AS539" t="s">
        <v>192</v>
      </c>
      <c r="AT539" t="s">
        <v>189</v>
      </c>
      <c r="AU539" t="s">
        <v>199</v>
      </c>
      <c r="AV539" t="s">
        <v>199</v>
      </c>
      <c r="AW539">
        <v>4371.5744682933191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5701.2395517825089</v>
      </c>
      <c r="BD539">
        <v>0</v>
      </c>
      <c r="BE539">
        <v>0</v>
      </c>
      <c r="BF539">
        <v>307634.32530877128</v>
      </c>
      <c r="BG539">
        <v>1026925.2395517825</v>
      </c>
    </row>
    <row r="540" spans="2:59">
      <c r="B540" t="s">
        <v>145</v>
      </c>
      <c r="C540" t="s">
        <v>206</v>
      </c>
      <c r="D540">
        <v>111</v>
      </c>
      <c r="E540">
        <v>111</v>
      </c>
      <c r="F540" t="s">
        <v>64</v>
      </c>
      <c r="G540" t="s">
        <v>309</v>
      </c>
      <c r="H540" t="s">
        <v>93</v>
      </c>
      <c r="I540" t="s">
        <v>94</v>
      </c>
      <c r="J540" t="s">
        <v>95</v>
      </c>
      <c r="K540" t="s">
        <v>92</v>
      </c>
      <c r="L540" t="s">
        <v>160</v>
      </c>
      <c r="M540" t="s">
        <v>160</v>
      </c>
      <c r="N540" t="s">
        <v>79</v>
      </c>
      <c r="O540" t="s">
        <v>77</v>
      </c>
      <c r="P540" t="s">
        <v>196</v>
      </c>
      <c r="R540" t="s">
        <v>0</v>
      </c>
      <c r="S540" t="s">
        <v>88</v>
      </c>
      <c r="T540" t="s">
        <v>89</v>
      </c>
      <c r="U540" t="s">
        <v>281</v>
      </c>
      <c r="V540" t="s">
        <v>321</v>
      </c>
      <c r="W540" t="s">
        <v>85</v>
      </c>
      <c r="X540" t="s">
        <v>136</v>
      </c>
      <c r="Y540" t="s">
        <v>283</v>
      </c>
      <c r="AA540" t="s">
        <v>252</v>
      </c>
      <c r="AB540" t="s">
        <v>327</v>
      </c>
      <c r="AC540" t="s">
        <v>328</v>
      </c>
      <c r="AD540" t="s">
        <v>160</v>
      </c>
      <c r="AG540">
        <v>353</v>
      </c>
      <c r="AH540">
        <v>1594854</v>
      </c>
      <c r="AI540">
        <v>1560603.3984000001</v>
      </c>
      <c r="AJ540">
        <v>0</v>
      </c>
      <c r="AK540">
        <v>34250.601599999936</v>
      </c>
      <c r="AL540">
        <v>-13293.931032523513</v>
      </c>
      <c r="AM540">
        <v>0</v>
      </c>
      <c r="AN540">
        <v>-13293.931032523513</v>
      </c>
      <c r="AO540">
        <v>47544.532632523449</v>
      </c>
      <c r="AP540" t="s">
        <v>0</v>
      </c>
      <c r="AQ540" t="s">
        <v>143</v>
      </c>
      <c r="AR540" t="s">
        <v>188</v>
      </c>
      <c r="AS540" t="s">
        <v>192</v>
      </c>
      <c r="AT540" t="s">
        <v>189</v>
      </c>
      <c r="AU540" t="s">
        <v>199</v>
      </c>
      <c r="AV540" t="s">
        <v>199</v>
      </c>
      <c r="AW540">
        <v>6827.1241442185774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8903.6731452830536</v>
      </c>
      <c r="BD540">
        <v>0</v>
      </c>
      <c r="BE540">
        <v>0</v>
      </c>
      <c r="BF540">
        <v>63275.329922025077</v>
      </c>
      <c r="BG540">
        <v>1603757.673145283</v>
      </c>
    </row>
    <row r="541" spans="2:59">
      <c r="B541" t="s">
        <v>145</v>
      </c>
      <c r="C541" t="s">
        <v>206</v>
      </c>
      <c r="D541">
        <v>111</v>
      </c>
      <c r="E541">
        <v>111</v>
      </c>
      <c r="F541" t="s">
        <v>64</v>
      </c>
      <c r="G541" t="s">
        <v>309</v>
      </c>
      <c r="H541" t="s">
        <v>93</v>
      </c>
      <c r="I541" t="s">
        <v>94</v>
      </c>
      <c r="J541" t="s">
        <v>95</v>
      </c>
      <c r="K541" t="s">
        <v>92</v>
      </c>
      <c r="L541" t="s">
        <v>160</v>
      </c>
      <c r="M541" t="s">
        <v>160</v>
      </c>
      <c r="N541" t="s">
        <v>79</v>
      </c>
      <c r="O541" t="s">
        <v>77</v>
      </c>
      <c r="P541" t="s">
        <v>207</v>
      </c>
      <c r="R541" t="s">
        <v>0</v>
      </c>
      <c r="S541" t="s">
        <v>88</v>
      </c>
      <c r="T541" t="s">
        <v>90</v>
      </c>
      <c r="U541" t="s">
        <v>281</v>
      </c>
      <c r="V541" t="s">
        <v>321</v>
      </c>
      <c r="W541" t="s">
        <v>85</v>
      </c>
      <c r="X541" t="s">
        <v>136</v>
      </c>
      <c r="Y541" t="s">
        <v>313</v>
      </c>
      <c r="AA541" t="s">
        <v>252</v>
      </c>
      <c r="AB541" t="s">
        <v>319</v>
      </c>
      <c r="AC541" t="s">
        <v>320</v>
      </c>
      <c r="AD541" t="s">
        <v>160</v>
      </c>
      <c r="AG541">
        <v>137</v>
      </c>
      <c r="AH541">
        <v>692672</v>
      </c>
      <c r="AI541">
        <v>632563.41439999978</v>
      </c>
      <c r="AJ541">
        <v>0</v>
      </c>
      <c r="AK541">
        <v>60108.585600000224</v>
      </c>
      <c r="AL541">
        <v>-7987.6768732251385</v>
      </c>
      <c r="AM541">
        <v>0</v>
      </c>
      <c r="AN541">
        <v>-7987.6768732251385</v>
      </c>
      <c r="AO541">
        <v>68096.262473225361</v>
      </c>
      <c r="AP541" t="s">
        <v>0</v>
      </c>
      <c r="AQ541" t="s">
        <v>143</v>
      </c>
      <c r="AR541" t="s">
        <v>188</v>
      </c>
      <c r="AS541" t="s">
        <v>192</v>
      </c>
      <c r="AT541" t="s">
        <v>189</v>
      </c>
      <c r="AU541" t="s">
        <v>199</v>
      </c>
      <c r="AV541" t="s">
        <v>199</v>
      </c>
      <c r="AW541">
        <v>2965.1352006040493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3867.0154665502314</v>
      </c>
      <c r="BD541">
        <v>0</v>
      </c>
      <c r="BE541">
        <v>0</v>
      </c>
      <c r="BF541">
        <v>74928.413140379649</v>
      </c>
      <c r="BG541">
        <v>696539.01546655025</v>
      </c>
    </row>
    <row r="542" spans="2:59">
      <c r="B542" t="s">
        <v>145</v>
      </c>
      <c r="C542" t="s">
        <v>206</v>
      </c>
      <c r="D542">
        <v>111</v>
      </c>
      <c r="E542">
        <v>111</v>
      </c>
      <c r="F542" t="s">
        <v>64</v>
      </c>
      <c r="G542" t="s">
        <v>309</v>
      </c>
      <c r="H542" t="s">
        <v>93</v>
      </c>
      <c r="I542" t="s">
        <v>94</v>
      </c>
      <c r="J542" t="s">
        <v>95</v>
      </c>
      <c r="K542" t="s">
        <v>92</v>
      </c>
      <c r="L542" t="s">
        <v>160</v>
      </c>
      <c r="M542" t="s">
        <v>160</v>
      </c>
      <c r="N542" t="s">
        <v>79</v>
      </c>
      <c r="O542" t="s">
        <v>77</v>
      </c>
      <c r="P542" t="s">
        <v>197</v>
      </c>
      <c r="R542" t="s">
        <v>0</v>
      </c>
      <c r="S542" t="s">
        <v>88</v>
      </c>
      <c r="T542" t="s">
        <v>90</v>
      </c>
      <c r="U542" t="s">
        <v>281</v>
      </c>
      <c r="V542" t="s">
        <v>321</v>
      </c>
      <c r="W542" t="s">
        <v>85</v>
      </c>
      <c r="X542" t="s">
        <v>136</v>
      </c>
      <c r="Y542" t="s">
        <v>283</v>
      </c>
      <c r="AA542" t="s">
        <v>252</v>
      </c>
      <c r="AB542" t="s">
        <v>329</v>
      </c>
      <c r="AC542" t="s">
        <v>330</v>
      </c>
      <c r="AD542" t="s">
        <v>160</v>
      </c>
      <c r="AG542">
        <v>-102</v>
      </c>
      <c r="AH542">
        <v>-666162</v>
      </c>
      <c r="AI542">
        <v>-553580.46900000004</v>
      </c>
      <c r="AJ542">
        <v>0</v>
      </c>
      <c r="AK542">
        <v>-112581.53099999996</v>
      </c>
      <c r="AL542">
        <v>4584.3094670383234</v>
      </c>
      <c r="AM542">
        <v>0</v>
      </c>
      <c r="AN542">
        <v>4584.3094670383234</v>
      </c>
      <c r="AO542">
        <v>-117165.84046703829</v>
      </c>
      <c r="AP542" t="s">
        <v>0</v>
      </c>
      <c r="AQ542" t="s">
        <v>143</v>
      </c>
      <c r="AR542" t="s">
        <v>188</v>
      </c>
      <c r="AS542" t="s">
        <v>192</v>
      </c>
      <c r="AT542" t="s">
        <v>189</v>
      </c>
      <c r="AU542" t="s">
        <v>199</v>
      </c>
      <c r="AV542" t="s">
        <v>199</v>
      </c>
      <c r="AW542">
        <v>-2851.6533012808295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-3719.0167311917257</v>
      </c>
      <c r="BD542">
        <v>0</v>
      </c>
      <c r="BE542">
        <v>0</v>
      </c>
      <c r="BF542">
        <v>-123736.51049951086</v>
      </c>
      <c r="BG542">
        <v>-669881.01673119178</v>
      </c>
    </row>
    <row r="543" spans="2:59">
      <c r="B543" t="s">
        <v>145</v>
      </c>
      <c r="C543" t="s">
        <v>206</v>
      </c>
      <c r="D543">
        <v>111</v>
      </c>
      <c r="E543">
        <v>111</v>
      </c>
      <c r="F543" t="s">
        <v>64</v>
      </c>
      <c r="G543" t="s">
        <v>309</v>
      </c>
      <c r="H543" t="s">
        <v>93</v>
      </c>
      <c r="I543" t="s">
        <v>94</v>
      </c>
      <c r="J543" t="s">
        <v>95</v>
      </c>
      <c r="K543" t="s">
        <v>92</v>
      </c>
      <c r="L543" t="s">
        <v>160</v>
      </c>
      <c r="M543" t="s">
        <v>160</v>
      </c>
      <c r="N543" t="s">
        <v>79</v>
      </c>
      <c r="O543" t="s">
        <v>77</v>
      </c>
      <c r="P543" t="s">
        <v>197</v>
      </c>
      <c r="R543" t="s">
        <v>0</v>
      </c>
      <c r="S543" t="s">
        <v>88</v>
      </c>
      <c r="T543" t="s">
        <v>90</v>
      </c>
      <c r="U543" t="s">
        <v>281</v>
      </c>
      <c r="V543" t="s">
        <v>321</v>
      </c>
      <c r="W543" t="s">
        <v>85</v>
      </c>
      <c r="X543" t="s">
        <v>136</v>
      </c>
      <c r="Y543" t="s">
        <v>283</v>
      </c>
      <c r="AA543" t="s">
        <v>252</v>
      </c>
      <c r="AB543" t="s">
        <v>331</v>
      </c>
      <c r="AC543" t="s">
        <v>332</v>
      </c>
      <c r="AD543" t="s">
        <v>160</v>
      </c>
      <c r="AG543">
        <v>-203</v>
      </c>
      <c r="AH543">
        <v>-1131080.1218514778</v>
      </c>
      <c r="AI543">
        <v>-934504.75509999972</v>
      </c>
      <c r="AJ543">
        <v>-1886.7898189019543</v>
      </c>
      <c r="AK543">
        <v>-194688.57693257611</v>
      </c>
      <c r="AL543">
        <v>7946.9496927937271</v>
      </c>
      <c r="AM543">
        <v>0</v>
      </c>
      <c r="AN543">
        <v>7946.9496927937271</v>
      </c>
      <c r="AO543">
        <v>-202635.52662536982</v>
      </c>
      <c r="AP543" t="s">
        <v>0</v>
      </c>
      <c r="AQ543" t="s">
        <v>143</v>
      </c>
      <c r="AR543" t="s">
        <v>188</v>
      </c>
      <c r="AS543" t="s">
        <v>192</v>
      </c>
      <c r="AT543" t="s">
        <v>189</v>
      </c>
      <c r="AU543" t="s">
        <v>199</v>
      </c>
      <c r="AV543" t="s">
        <v>199</v>
      </c>
      <c r="AW543">
        <v>-4841.8378164633978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-6314.538952212858</v>
      </c>
      <c r="BD543">
        <v>0</v>
      </c>
      <c r="BE543">
        <v>0</v>
      </c>
      <c r="BF543">
        <v>-213791.90339404609</v>
      </c>
      <c r="BG543">
        <v>-1137394.6608036906</v>
      </c>
    </row>
    <row r="544" spans="2:59">
      <c r="B544" t="s">
        <v>145</v>
      </c>
      <c r="C544" t="s">
        <v>206</v>
      </c>
      <c r="D544">
        <v>111</v>
      </c>
      <c r="E544">
        <v>111</v>
      </c>
      <c r="F544" t="s">
        <v>64</v>
      </c>
      <c r="G544" t="s">
        <v>309</v>
      </c>
      <c r="H544" t="s">
        <v>93</v>
      </c>
      <c r="I544" t="s">
        <v>94</v>
      </c>
      <c r="J544" t="s">
        <v>95</v>
      </c>
      <c r="K544" t="s">
        <v>92</v>
      </c>
      <c r="L544" t="s">
        <v>160</v>
      </c>
      <c r="M544" t="s">
        <v>160</v>
      </c>
      <c r="N544" t="s">
        <v>79</v>
      </c>
      <c r="O544" t="s">
        <v>77</v>
      </c>
      <c r="P544" t="s">
        <v>197</v>
      </c>
      <c r="R544" t="s">
        <v>0</v>
      </c>
      <c r="S544" t="s">
        <v>88</v>
      </c>
      <c r="T544" t="s">
        <v>89</v>
      </c>
      <c r="U544" t="s">
        <v>281</v>
      </c>
      <c r="V544" t="s">
        <v>321</v>
      </c>
      <c r="W544" t="s">
        <v>85</v>
      </c>
      <c r="X544" t="s">
        <v>136</v>
      </c>
      <c r="Y544" t="s">
        <v>283</v>
      </c>
      <c r="AA544" t="s">
        <v>252</v>
      </c>
      <c r="AB544" t="s">
        <v>293</v>
      </c>
      <c r="AC544" t="s">
        <v>322</v>
      </c>
      <c r="AD544" t="s">
        <v>160</v>
      </c>
      <c r="AG544">
        <v>-124</v>
      </c>
      <c r="AH544">
        <v>-462644</v>
      </c>
      <c r="AI544">
        <v>-454265.19599999988</v>
      </c>
      <c r="AJ544">
        <v>0</v>
      </c>
      <c r="AK544">
        <v>-8378.8040000001201</v>
      </c>
      <c r="AL544">
        <v>3729.5540822273983</v>
      </c>
      <c r="AM544">
        <v>0</v>
      </c>
      <c r="AN544">
        <v>3729.5540822273983</v>
      </c>
      <c r="AO544">
        <v>-12108.358082227518</v>
      </c>
      <c r="AP544" t="s">
        <v>0</v>
      </c>
      <c r="AQ544" t="s">
        <v>143</v>
      </c>
      <c r="AR544" t="s">
        <v>188</v>
      </c>
      <c r="AS544" t="s">
        <v>192</v>
      </c>
      <c r="AT544" t="s">
        <v>189</v>
      </c>
      <c r="AU544" t="s">
        <v>199</v>
      </c>
      <c r="AV544" t="s">
        <v>199</v>
      </c>
      <c r="AW544">
        <v>-1980.4496352505369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-2582.8263644360754</v>
      </c>
      <c r="BD544">
        <v>0</v>
      </c>
      <c r="BE544">
        <v>0</v>
      </c>
      <c r="BF544">
        <v>-16671.63408191413</v>
      </c>
      <c r="BG544">
        <v>-465226.82636443607</v>
      </c>
    </row>
    <row r="545" spans="2:59">
      <c r="B545" t="s">
        <v>145</v>
      </c>
      <c r="C545" t="s">
        <v>206</v>
      </c>
      <c r="D545">
        <v>111</v>
      </c>
      <c r="E545">
        <v>111</v>
      </c>
      <c r="F545" t="s">
        <v>64</v>
      </c>
      <c r="G545" t="s">
        <v>309</v>
      </c>
      <c r="H545" t="s">
        <v>93</v>
      </c>
      <c r="I545" t="s">
        <v>94</v>
      </c>
      <c r="J545" t="s">
        <v>95</v>
      </c>
      <c r="K545" t="s">
        <v>92</v>
      </c>
      <c r="L545" t="s">
        <v>160</v>
      </c>
      <c r="M545" t="s">
        <v>160</v>
      </c>
      <c r="N545" t="s">
        <v>79</v>
      </c>
      <c r="O545" t="s">
        <v>77</v>
      </c>
      <c r="P545" t="s">
        <v>197</v>
      </c>
      <c r="R545" t="s">
        <v>0</v>
      </c>
      <c r="S545" t="s">
        <v>88</v>
      </c>
      <c r="T545" t="s">
        <v>90</v>
      </c>
      <c r="U545" t="s">
        <v>281</v>
      </c>
      <c r="V545" t="s">
        <v>321</v>
      </c>
      <c r="W545" t="s">
        <v>85</v>
      </c>
      <c r="X545" t="s">
        <v>136</v>
      </c>
      <c r="Y545" t="s">
        <v>311</v>
      </c>
      <c r="AA545" t="s">
        <v>252</v>
      </c>
      <c r="AB545" t="s">
        <v>317</v>
      </c>
      <c r="AC545" t="s">
        <v>318</v>
      </c>
      <c r="AD545" t="s">
        <v>160</v>
      </c>
      <c r="AG545">
        <v>-180</v>
      </c>
      <c r="AH545">
        <v>-847980</v>
      </c>
      <c r="AI545">
        <v>-820400.40000000014</v>
      </c>
      <c r="AJ545">
        <v>0</v>
      </c>
      <c r="AK545">
        <v>-27579.59999999986</v>
      </c>
      <c r="AL545">
        <v>7246.220910347859</v>
      </c>
      <c r="AM545">
        <v>0</v>
      </c>
      <c r="AN545">
        <v>7246.220910347859</v>
      </c>
      <c r="AO545">
        <v>-34825.82091034772</v>
      </c>
      <c r="AP545" t="s">
        <v>0</v>
      </c>
      <c r="AQ545" t="s">
        <v>143</v>
      </c>
      <c r="AR545" t="s">
        <v>188</v>
      </c>
      <c r="AS545" t="s">
        <v>192</v>
      </c>
      <c r="AT545" t="s">
        <v>189</v>
      </c>
      <c r="AU545" t="s">
        <v>199</v>
      </c>
      <c r="AV545" t="s">
        <v>199</v>
      </c>
      <c r="AW545">
        <v>-3629.9653333875513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-4734.0613960507499</v>
      </c>
      <c r="BD545">
        <v>0</v>
      </c>
      <c r="BE545">
        <v>0</v>
      </c>
      <c r="BF545">
        <v>-43189.847639786021</v>
      </c>
      <c r="BG545">
        <v>-852714.06139605073</v>
      </c>
    </row>
    <row r="546" spans="2:59">
      <c r="B546" t="s">
        <v>145</v>
      </c>
      <c r="C546" t="s">
        <v>206</v>
      </c>
      <c r="D546">
        <v>111</v>
      </c>
      <c r="E546">
        <v>111</v>
      </c>
      <c r="F546" t="s">
        <v>64</v>
      </c>
      <c r="G546" t="s">
        <v>309</v>
      </c>
      <c r="H546" t="s">
        <v>93</v>
      </c>
      <c r="I546" t="s">
        <v>94</v>
      </c>
      <c r="J546" t="s">
        <v>95</v>
      </c>
      <c r="K546" t="s">
        <v>92</v>
      </c>
      <c r="L546" t="s">
        <v>160</v>
      </c>
      <c r="M546" t="s">
        <v>160</v>
      </c>
      <c r="N546" t="s">
        <v>79</v>
      </c>
      <c r="O546" t="s">
        <v>77</v>
      </c>
      <c r="P546" t="s">
        <v>197</v>
      </c>
      <c r="R546" t="s">
        <v>0</v>
      </c>
      <c r="S546" t="s">
        <v>88</v>
      </c>
      <c r="T546" t="s">
        <v>89</v>
      </c>
      <c r="U546" t="s">
        <v>281</v>
      </c>
      <c r="V546" t="s">
        <v>321</v>
      </c>
      <c r="W546" t="s">
        <v>85</v>
      </c>
      <c r="X546" t="s">
        <v>136</v>
      </c>
      <c r="Y546" t="s">
        <v>311</v>
      </c>
      <c r="AA546" t="s">
        <v>252</v>
      </c>
      <c r="AB546" t="s">
        <v>293</v>
      </c>
      <c r="AC546" t="s">
        <v>312</v>
      </c>
      <c r="AD546" t="s">
        <v>160</v>
      </c>
      <c r="AG546">
        <v>-288</v>
      </c>
      <c r="AH546">
        <v>-1002240</v>
      </c>
      <c r="AI546">
        <v>-1037221.4015999996</v>
      </c>
      <c r="AJ546">
        <v>0</v>
      </c>
      <c r="AK546">
        <v>34981.401599999634</v>
      </c>
      <c r="AL546">
        <v>9274.8395683358831</v>
      </c>
      <c r="AM546">
        <v>0</v>
      </c>
      <c r="AN546">
        <v>9274.8395683358831</v>
      </c>
      <c r="AO546">
        <v>25706.562031663751</v>
      </c>
      <c r="AP546" t="s">
        <v>0</v>
      </c>
      <c r="AQ546" t="s">
        <v>143</v>
      </c>
      <c r="AR546" t="s">
        <v>188</v>
      </c>
      <c r="AS546" t="s">
        <v>192</v>
      </c>
      <c r="AT546" t="s">
        <v>189</v>
      </c>
      <c r="AU546" t="s">
        <v>199</v>
      </c>
      <c r="AV546" t="s">
        <v>199</v>
      </c>
      <c r="AW546">
        <v>-4290.309271131795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-5595.2566022522988</v>
      </c>
      <c r="BD546">
        <v>0</v>
      </c>
      <c r="BE546">
        <v>0</v>
      </c>
      <c r="BF546">
        <v>15820.996158279657</v>
      </c>
      <c r="BG546">
        <v>-1007835.2566022523</v>
      </c>
    </row>
    <row r="547" spans="2:59">
      <c r="B547" t="s">
        <v>145</v>
      </c>
      <c r="C547" t="s">
        <v>206</v>
      </c>
      <c r="D547">
        <v>111</v>
      </c>
      <c r="E547">
        <v>111</v>
      </c>
      <c r="F547" t="s">
        <v>64</v>
      </c>
      <c r="G547" t="s">
        <v>309</v>
      </c>
      <c r="H547" t="s">
        <v>93</v>
      </c>
      <c r="I547" t="s">
        <v>94</v>
      </c>
      <c r="J547" t="s">
        <v>95</v>
      </c>
      <c r="K547" t="s">
        <v>92</v>
      </c>
      <c r="L547" t="s">
        <v>160</v>
      </c>
      <c r="M547" t="s">
        <v>160</v>
      </c>
      <c r="N547" t="s">
        <v>79</v>
      </c>
      <c r="O547" t="s">
        <v>77</v>
      </c>
      <c r="P547" t="s">
        <v>197</v>
      </c>
      <c r="R547" t="s">
        <v>0</v>
      </c>
      <c r="S547" t="s">
        <v>88</v>
      </c>
      <c r="T547" t="s">
        <v>89</v>
      </c>
      <c r="U547" t="s">
        <v>281</v>
      </c>
      <c r="V547" t="s">
        <v>321</v>
      </c>
      <c r="W547" t="s">
        <v>85</v>
      </c>
      <c r="X547" t="s">
        <v>136</v>
      </c>
      <c r="Y547" t="s">
        <v>283</v>
      </c>
      <c r="AA547" t="s">
        <v>252</v>
      </c>
      <c r="AB547" t="s">
        <v>323</v>
      </c>
      <c r="AC547" t="s">
        <v>324</v>
      </c>
      <c r="AD547" t="s">
        <v>160</v>
      </c>
      <c r="AG547">
        <v>-124</v>
      </c>
      <c r="AH547">
        <v>-446772</v>
      </c>
      <c r="AI547">
        <v>-449578.97560000001</v>
      </c>
      <c r="AJ547">
        <v>0</v>
      </c>
      <c r="AK547">
        <v>2806.9756000000052</v>
      </c>
      <c r="AL547">
        <v>3691.0798328749629</v>
      </c>
      <c r="AM547">
        <v>0</v>
      </c>
      <c r="AN547">
        <v>3691.0798328749629</v>
      </c>
      <c r="AO547">
        <v>-884.10423287495769</v>
      </c>
      <c r="AP547" t="s">
        <v>0</v>
      </c>
      <c r="AQ547" t="s">
        <v>143</v>
      </c>
      <c r="AR547" t="s">
        <v>188</v>
      </c>
      <c r="AS547" t="s">
        <v>192</v>
      </c>
      <c r="AT547" t="s">
        <v>189</v>
      </c>
      <c r="AU547" t="s">
        <v>199</v>
      </c>
      <c r="AV547" t="s">
        <v>199</v>
      </c>
      <c r="AW547">
        <v>-1912.5060401521534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-2494.2169367631141</v>
      </c>
      <c r="BD547">
        <v>0</v>
      </c>
      <c r="BE547">
        <v>0</v>
      </c>
      <c r="BF547">
        <v>-5290.8272097902254</v>
      </c>
      <c r="BG547">
        <v>-449266.21693676314</v>
      </c>
    </row>
    <row r="548" spans="2:59">
      <c r="B548" t="s">
        <v>145</v>
      </c>
      <c r="C548" t="s">
        <v>206</v>
      </c>
      <c r="D548">
        <v>111</v>
      </c>
      <c r="E548">
        <v>111</v>
      </c>
      <c r="F548" t="s">
        <v>64</v>
      </c>
      <c r="G548" t="s">
        <v>309</v>
      </c>
      <c r="H548" t="s">
        <v>93</v>
      </c>
      <c r="I548" t="s">
        <v>94</v>
      </c>
      <c r="J548" t="s">
        <v>95</v>
      </c>
      <c r="K548" t="s">
        <v>92</v>
      </c>
      <c r="L548" t="s">
        <v>160</v>
      </c>
      <c r="M548" t="s">
        <v>160</v>
      </c>
      <c r="N548" t="s">
        <v>79</v>
      </c>
      <c r="O548" t="s">
        <v>77</v>
      </c>
      <c r="P548" t="s">
        <v>197</v>
      </c>
      <c r="R548" t="s">
        <v>0</v>
      </c>
      <c r="S548" t="s">
        <v>88</v>
      </c>
      <c r="T548" t="s">
        <v>89</v>
      </c>
      <c r="U548" t="s">
        <v>281</v>
      </c>
      <c r="V548" t="s">
        <v>321</v>
      </c>
      <c r="W548" t="s">
        <v>85</v>
      </c>
      <c r="X548" t="s">
        <v>136</v>
      </c>
      <c r="Y548" t="s">
        <v>283</v>
      </c>
      <c r="AA548" t="s">
        <v>252</v>
      </c>
      <c r="AB548" t="s">
        <v>325</v>
      </c>
      <c r="AC548" t="s">
        <v>326</v>
      </c>
      <c r="AD548" t="s">
        <v>160</v>
      </c>
      <c r="AG548">
        <v>-318</v>
      </c>
      <c r="AH548">
        <v>-1113636</v>
      </c>
      <c r="AI548">
        <v>-1162517.3382000001</v>
      </c>
      <c r="AJ548">
        <v>0</v>
      </c>
      <c r="AK548">
        <v>48881.338200000115</v>
      </c>
      <c r="AL548">
        <v>9915.6993213706955</v>
      </c>
      <c r="AM548">
        <v>0</v>
      </c>
      <c r="AN548">
        <v>9915.6993213706955</v>
      </c>
      <c r="AO548">
        <v>38965.638878629419</v>
      </c>
      <c r="AP548" t="s">
        <v>0</v>
      </c>
      <c r="AQ548" t="s">
        <v>143</v>
      </c>
      <c r="AR548" t="s">
        <v>188</v>
      </c>
      <c r="AS548" t="s">
        <v>192</v>
      </c>
      <c r="AT548" t="s">
        <v>189</v>
      </c>
      <c r="AU548" t="s">
        <v>199</v>
      </c>
      <c r="AV548" t="s">
        <v>199</v>
      </c>
      <c r="AW548">
        <v>-4767.1644071940127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-6217.1527593249521</v>
      </c>
      <c r="BD548">
        <v>0</v>
      </c>
      <c r="BE548">
        <v>0</v>
      </c>
      <c r="BF548">
        <v>27981.321712110457</v>
      </c>
      <c r="BG548">
        <v>-1119853.152759325</v>
      </c>
    </row>
    <row r="549" spans="2:59">
      <c r="B549" t="s">
        <v>145</v>
      </c>
      <c r="C549" t="s">
        <v>206</v>
      </c>
      <c r="D549">
        <v>111</v>
      </c>
      <c r="E549">
        <v>111</v>
      </c>
      <c r="F549" t="s">
        <v>64</v>
      </c>
      <c r="G549" t="s">
        <v>309</v>
      </c>
      <c r="H549" t="s">
        <v>93</v>
      </c>
      <c r="I549" t="s">
        <v>94</v>
      </c>
      <c r="J549" t="s">
        <v>95</v>
      </c>
      <c r="K549" t="s">
        <v>92</v>
      </c>
      <c r="L549" t="s">
        <v>160</v>
      </c>
      <c r="M549" t="s">
        <v>160</v>
      </c>
      <c r="N549" t="s">
        <v>79</v>
      </c>
      <c r="O549" t="s">
        <v>77</v>
      </c>
      <c r="P549" t="s">
        <v>197</v>
      </c>
      <c r="R549" t="s">
        <v>0</v>
      </c>
      <c r="S549" t="s">
        <v>88</v>
      </c>
      <c r="T549" t="s">
        <v>89</v>
      </c>
      <c r="U549" t="s">
        <v>281</v>
      </c>
      <c r="V549" t="s">
        <v>321</v>
      </c>
      <c r="W549" t="s">
        <v>85</v>
      </c>
      <c r="X549" t="s">
        <v>136</v>
      </c>
      <c r="Y549" t="s">
        <v>313</v>
      </c>
      <c r="AA549" t="s">
        <v>252</v>
      </c>
      <c r="AB549" t="s">
        <v>315</v>
      </c>
      <c r="AC549" t="s">
        <v>316</v>
      </c>
      <c r="AD549" t="s">
        <v>160</v>
      </c>
      <c r="AG549">
        <v>-44</v>
      </c>
      <c r="AH549">
        <v>-156728</v>
      </c>
      <c r="AI549">
        <v>-157009.23480000001</v>
      </c>
      <c r="AJ549">
        <v>0</v>
      </c>
      <c r="AK549">
        <v>281.23480000000563</v>
      </c>
      <c r="AL549">
        <v>1237.2888409156501</v>
      </c>
      <c r="AM549">
        <v>0</v>
      </c>
      <c r="AN549">
        <v>1237.2888409156501</v>
      </c>
      <c r="AO549">
        <v>-956.05404091564446</v>
      </c>
      <c r="AP549" t="s">
        <v>0</v>
      </c>
      <c r="AQ549" t="s">
        <v>143</v>
      </c>
      <c r="AR549" t="s">
        <v>188</v>
      </c>
      <c r="AS549" t="s">
        <v>192</v>
      </c>
      <c r="AT549" t="s">
        <v>189</v>
      </c>
      <c r="AU549" t="s">
        <v>199</v>
      </c>
      <c r="AV549" t="s">
        <v>199</v>
      </c>
      <c r="AW549">
        <v>-670.90875583287834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-874.97343626057454</v>
      </c>
      <c r="BD549">
        <v>0</v>
      </c>
      <c r="BE549">
        <v>0</v>
      </c>
      <c r="BF549">
        <v>-2501.9362330090971</v>
      </c>
      <c r="BG549">
        <v>-157602.97343626057</v>
      </c>
    </row>
    <row r="550" spans="2:59">
      <c r="B550" t="s">
        <v>145</v>
      </c>
      <c r="C550" t="s">
        <v>206</v>
      </c>
      <c r="D550">
        <v>111</v>
      </c>
      <c r="E550">
        <v>111</v>
      </c>
      <c r="F550" t="s">
        <v>64</v>
      </c>
      <c r="G550" t="s">
        <v>309</v>
      </c>
      <c r="H550" t="s">
        <v>93</v>
      </c>
      <c r="I550" t="s">
        <v>94</v>
      </c>
      <c r="J550" t="s">
        <v>95</v>
      </c>
      <c r="K550" t="s">
        <v>92</v>
      </c>
      <c r="L550" t="s">
        <v>160</v>
      </c>
      <c r="M550" t="s">
        <v>160</v>
      </c>
      <c r="N550" t="s">
        <v>79</v>
      </c>
      <c r="O550" t="s">
        <v>77</v>
      </c>
      <c r="P550" t="s">
        <v>197</v>
      </c>
      <c r="R550" t="s">
        <v>0</v>
      </c>
      <c r="S550" t="s">
        <v>88</v>
      </c>
      <c r="T550" t="s">
        <v>90</v>
      </c>
      <c r="U550" t="s">
        <v>281</v>
      </c>
      <c r="V550" t="s">
        <v>321</v>
      </c>
      <c r="W550" t="s">
        <v>85</v>
      </c>
      <c r="X550" t="s">
        <v>136</v>
      </c>
      <c r="Y550" t="s">
        <v>313</v>
      </c>
      <c r="AA550" t="s">
        <v>252</v>
      </c>
      <c r="AB550" t="s">
        <v>333</v>
      </c>
      <c r="AC550" t="s">
        <v>334</v>
      </c>
      <c r="AD550" t="s">
        <v>160</v>
      </c>
      <c r="AG550">
        <v>-11</v>
      </c>
      <c r="AH550">
        <v>-52437</v>
      </c>
      <c r="AI550">
        <v>-49484.815599999987</v>
      </c>
      <c r="AJ550">
        <v>0</v>
      </c>
      <c r="AK550">
        <v>-2952.1844000000128</v>
      </c>
      <c r="AL550">
        <v>389.95801880469151</v>
      </c>
      <c r="AM550">
        <v>0</v>
      </c>
      <c r="AN550">
        <v>389.95801880469151</v>
      </c>
      <c r="AO550">
        <v>-3342.1424188047044</v>
      </c>
      <c r="AP550" t="s">
        <v>0</v>
      </c>
      <c r="AQ550" t="s">
        <v>143</v>
      </c>
      <c r="AR550" t="s">
        <v>188</v>
      </c>
      <c r="AS550" t="s">
        <v>192</v>
      </c>
      <c r="AT550" t="s">
        <v>189</v>
      </c>
      <c r="AU550" t="s">
        <v>199</v>
      </c>
      <c r="AV550" t="s">
        <v>199</v>
      </c>
      <c r="AW550">
        <v>-224.46813861982949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-292.74272674439629</v>
      </c>
      <c r="BD550">
        <v>0</v>
      </c>
      <c r="BE550">
        <v>0</v>
      </c>
      <c r="BF550">
        <v>-3859.3532841689303</v>
      </c>
      <c r="BG550">
        <v>-52729.742726744393</v>
      </c>
    </row>
    <row r="551" spans="2:59">
      <c r="B551" t="s">
        <v>145</v>
      </c>
      <c r="C551" t="s">
        <v>206</v>
      </c>
      <c r="D551">
        <v>111</v>
      </c>
      <c r="E551">
        <v>111</v>
      </c>
      <c r="F551" t="s">
        <v>64</v>
      </c>
      <c r="G551" t="s">
        <v>309</v>
      </c>
      <c r="H551" t="s">
        <v>93</v>
      </c>
      <c r="I551" t="s">
        <v>94</v>
      </c>
      <c r="J551" t="s">
        <v>95</v>
      </c>
      <c r="K551" t="s">
        <v>92</v>
      </c>
      <c r="L551" t="s">
        <v>160</v>
      </c>
      <c r="M551" t="s">
        <v>160</v>
      </c>
      <c r="N551" t="s">
        <v>79</v>
      </c>
      <c r="O551" t="s">
        <v>77</v>
      </c>
      <c r="P551" t="s">
        <v>197</v>
      </c>
      <c r="R551" t="s">
        <v>0</v>
      </c>
      <c r="S551" t="s">
        <v>88</v>
      </c>
      <c r="T551" t="s">
        <v>89</v>
      </c>
      <c r="U551" t="s">
        <v>281</v>
      </c>
      <c r="V551" t="s">
        <v>321</v>
      </c>
      <c r="W551" t="s">
        <v>85</v>
      </c>
      <c r="X551" t="s">
        <v>136</v>
      </c>
      <c r="Y551" t="s">
        <v>313</v>
      </c>
      <c r="AA551" t="s">
        <v>252</v>
      </c>
      <c r="AB551" t="s">
        <v>286</v>
      </c>
      <c r="AC551" t="s">
        <v>314</v>
      </c>
      <c r="AD551" t="s">
        <v>160</v>
      </c>
      <c r="AG551">
        <v>-323</v>
      </c>
      <c r="AH551">
        <v>-1068161</v>
      </c>
      <c r="AI551">
        <v>-1117323.9579</v>
      </c>
      <c r="AJ551">
        <v>0</v>
      </c>
      <c r="AK551">
        <v>49162.957900000038</v>
      </c>
      <c r="AL551">
        <v>9188.7396482572003</v>
      </c>
      <c r="AM551">
        <v>0</v>
      </c>
      <c r="AN551">
        <v>9188.7396482572003</v>
      </c>
      <c r="AO551">
        <v>39974.218251742837</v>
      </c>
      <c r="AP551" t="s">
        <v>0</v>
      </c>
      <c r="AQ551" t="s">
        <v>143</v>
      </c>
      <c r="AR551" t="s">
        <v>188</v>
      </c>
      <c r="AS551" t="s">
        <v>192</v>
      </c>
      <c r="AT551" t="s">
        <v>189</v>
      </c>
      <c r="AU551" t="s">
        <v>199</v>
      </c>
      <c r="AV551" t="s">
        <v>199</v>
      </c>
      <c r="AW551">
        <v>-4572.4986443979578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-5963.2771467097873</v>
      </c>
      <c r="BD551">
        <v>0</v>
      </c>
      <c r="BE551">
        <v>0</v>
      </c>
      <c r="BF551">
        <v>29438.442460635091</v>
      </c>
      <c r="BG551">
        <v>-1074124.2771467099</v>
      </c>
    </row>
    <row r="552" spans="2:59">
      <c r="B552" t="s">
        <v>145</v>
      </c>
      <c r="C552" t="s">
        <v>206</v>
      </c>
      <c r="D552">
        <v>111</v>
      </c>
      <c r="E552">
        <v>111</v>
      </c>
      <c r="F552" t="s">
        <v>64</v>
      </c>
      <c r="G552" t="s">
        <v>309</v>
      </c>
      <c r="H552" t="s">
        <v>93</v>
      </c>
      <c r="I552" t="s">
        <v>94</v>
      </c>
      <c r="J552" t="s">
        <v>95</v>
      </c>
      <c r="K552" t="s">
        <v>92</v>
      </c>
      <c r="L552" t="s">
        <v>160</v>
      </c>
      <c r="M552" t="s">
        <v>160</v>
      </c>
      <c r="N552" t="s">
        <v>79</v>
      </c>
      <c r="O552" t="s">
        <v>77</v>
      </c>
      <c r="P552" t="s">
        <v>197</v>
      </c>
      <c r="R552" t="s">
        <v>0</v>
      </c>
      <c r="S552" t="s">
        <v>88</v>
      </c>
      <c r="T552" t="s">
        <v>90</v>
      </c>
      <c r="U552" t="s">
        <v>281</v>
      </c>
      <c r="V552" t="s">
        <v>321</v>
      </c>
      <c r="W552" t="s">
        <v>85</v>
      </c>
      <c r="X552" t="s">
        <v>136</v>
      </c>
      <c r="Y552" t="s">
        <v>283</v>
      </c>
      <c r="AA552" t="s">
        <v>252</v>
      </c>
      <c r="AB552" t="s">
        <v>335</v>
      </c>
      <c r="AC552" t="s">
        <v>336</v>
      </c>
      <c r="AD552" t="s">
        <v>160</v>
      </c>
      <c r="AG552">
        <v>-145</v>
      </c>
      <c r="AH552">
        <v>-896970</v>
      </c>
      <c r="AI552">
        <v>-769295.89049999998</v>
      </c>
      <c r="AJ552">
        <v>0</v>
      </c>
      <c r="AK552">
        <v>-127674.10950000002</v>
      </c>
      <c r="AL552">
        <v>6516.9888690489515</v>
      </c>
      <c r="AM552">
        <v>0</v>
      </c>
      <c r="AN552">
        <v>6516.9888690489515</v>
      </c>
      <c r="AO552">
        <v>-134191.09836904897</v>
      </c>
      <c r="AP552" t="s">
        <v>0</v>
      </c>
      <c r="AQ552" t="s">
        <v>143</v>
      </c>
      <c r="AR552" t="s">
        <v>188</v>
      </c>
      <c r="AS552" t="s">
        <v>192</v>
      </c>
      <c r="AT552" t="s">
        <v>189</v>
      </c>
      <c r="AU552" t="s">
        <v>199</v>
      </c>
      <c r="AV552" t="s">
        <v>199</v>
      </c>
      <c r="AW552">
        <v>-3839.6778285910423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-5007.5603792726733</v>
      </c>
      <c r="BD552">
        <v>0</v>
      </c>
      <c r="BE552">
        <v>0</v>
      </c>
      <c r="BF552">
        <v>-143038.3365769127</v>
      </c>
      <c r="BG552">
        <v>-901977.56037927268</v>
      </c>
    </row>
    <row r="553" spans="2:59">
      <c r="B553" t="s">
        <v>145</v>
      </c>
      <c r="C553" t="s">
        <v>206</v>
      </c>
      <c r="D553">
        <v>111</v>
      </c>
      <c r="E553">
        <v>111</v>
      </c>
      <c r="F553" t="s">
        <v>64</v>
      </c>
      <c r="G553" t="s">
        <v>309</v>
      </c>
      <c r="H553" t="s">
        <v>93</v>
      </c>
      <c r="I553" t="s">
        <v>94</v>
      </c>
      <c r="J553" t="s">
        <v>95</v>
      </c>
      <c r="K553" t="s">
        <v>92</v>
      </c>
      <c r="L553" t="s">
        <v>160</v>
      </c>
      <c r="M553" t="s">
        <v>160</v>
      </c>
      <c r="N553" t="s">
        <v>79</v>
      </c>
      <c r="O553" t="s">
        <v>77</v>
      </c>
      <c r="P553" t="s">
        <v>197</v>
      </c>
      <c r="R553" t="s">
        <v>0</v>
      </c>
      <c r="S553" t="s">
        <v>88</v>
      </c>
      <c r="T553" t="s">
        <v>90</v>
      </c>
      <c r="U553" t="s">
        <v>281</v>
      </c>
      <c r="V553" t="s">
        <v>321</v>
      </c>
      <c r="W553" t="s">
        <v>85</v>
      </c>
      <c r="X553" t="s">
        <v>136</v>
      </c>
      <c r="Y553" t="s">
        <v>283</v>
      </c>
      <c r="AA553" t="s">
        <v>252</v>
      </c>
      <c r="AB553" t="s">
        <v>319</v>
      </c>
      <c r="AC553" t="s">
        <v>337</v>
      </c>
      <c r="AD553" t="s">
        <v>160</v>
      </c>
      <c r="AG553">
        <v>-240</v>
      </c>
      <c r="AH553">
        <v>-1606560</v>
      </c>
      <c r="AI553">
        <v>-1263741</v>
      </c>
      <c r="AJ553">
        <v>0</v>
      </c>
      <c r="AK553">
        <v>-342819</v>
      </c>
      <c r="AL553">
        <v>11035.570093642094</v>
      </c>
      <c r="AM553">
        <v>0</v>
      </c>
      <c r="AN553">
        <v>11035.570093642094</v>
      </c>
      <c r="AO553">
        <v>-353854.57009364211</v>
      </c>
      <c r="AP553" t="s">
        <v>0</v>
      </c>
      <c r="AQ553" t="s">
        <v>143</v>
      </c>
      <c r="AR553" t="s">
        <v>188</v>
      </c>
      <c r="AS553" t="s">
        <v>192</v>
      </c>
      <c r="AT553" t="s">
        <v>189</v>
      </c>
      <c r="AU553" t="s">
        <v>199</v>
      </c>
      <c r="AV553" t="s">
        <v>199</v>
      </c>
      <c r="AW553">
        <v>-6877.2342578918178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-8969.0248312923577</v>
      </c>
      <c r="BD553">
        <v>0</v>
      </c>
      <c r="BE553">
        <v>0</v>
      </c>
      <c r="BF553">
        <v>-369700.82918282627</v>
      </c>
      <c r="BG553">
        <v>-1615529.0248312925</v>
      </c>
    </row>
    <row r="554" spans="2:59">
      <c r="B554" t="s">
        <v>145</v>
      </c>
      <c r="C554" t="s">
        <v>206</v>
      </c>
      <c r="D554">
        <v>111</v>
      </c>
      <c r="E554">
        <v>111</v>
      </c>
      <c r="F554" t="s">
        <v>64</v>
      </c>
      <c r="G554" t="s">
        <v>309</v>
      </c>
      <c r="H554" t="s">
        <v>93</v>
      </c>
      <c r="I554" t="s">
        <v>94</v>
      </c>
      <c r="J554" t="s">
        <v>95</v>
      </c>
      <c r="K554" t="s">
        <v>92</v>
      </c>
      <c r="L554" t="s">
        <v>160</v>
      </c>
      <c r="M554" t="s">
        <v>160</v>
      </c>
      <c r="N554" t="s">
        <v>79</v>
      </c>
      <c r="O554" t="s">
        <v>77</v>
      </c>
      <c r="P554" t="s">
        <v>196</v>
      </c>
      <c r="R554" t="s">
        <v>0</v>
      </c>
      <c r="S554" t="s">
        <v>88</v>
      </c>
      <c r="T554" t="s">
        <v>90</v>
      </c>
      <c r="U554" t="s">
        <v>281</v>
      </c>
      <c r="V554" t="s">
        <v>321</v>
      </c>
      <c r="W554" t="s">
        <v>85</v>
      </c>
      <c r="X554" t="s">
        <v>136</v>
      </c>
      <c r="Y554" t="s">
        <v>313</v>
      </c>
      <c r="AA554" t="s">
        <v>252</v>
      </c>
      <c r="AB554" t="s">
        <v>338</v>
      </c>
      <c r="AC554" t="s">
        <v>339</v>
      </c>
      <c r="AD554" t="s">
        <v>160</v>
      </c>
      <c r="AG554">
        <v>-135</v>
      </c>
      <c r="AH554">
        <v>-1013715</v>
      </c>
      <c r="AI554">
        <v>-721473.0075000003</v>
      </c>
      <c r="AJ554">
        <v>0</v>
      </c>
      <c r="AK554">
        <v>-292241.9924999997</v>
      </c>
      <c r="AL554">
        <v>5903.9684956107012</v>
      </c>
      <c r="AM554">
        <v>0</v>
      </c>
      <c r="AN554">
        <v>5903.9684956107012</v>
      </c>
      <c r="AO554">
        <v>-298145.9609956104</v>
      </c>
      <c r="AP554" t="s">
        <v>0</v>
      </c>
      <c r="AQ554" t="s">
        <v>143</v>
      </c>
      <c r="AR554" t="s">
        <v>188</v>
      </c>
      <c r="AS554" t="s">
        <v>192</v>
      </c>
      <c r="AT554" t="s">
        <v>189</v>
      </c>
      <c r="AU554" t="s">
        <v>199</v>
      </c>
      <c r="AV554" t="s">
        <v>199</v>
      </c>
      <c r="AW554">
        <v>-4339.4305383793971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-5659.3186727252842</v>
      </c>
      <c r="BD554">
        <v>0</v>
      </c>
      <c r="BE554">
        <v>0</v>
      </c>
      <c r="BF554">
        <v>-308144.7102067151</v>
      </c>
      <c r="BG554">
        <v>-1019374.3186727252</v>
      </c>
    </row>
    <row r="555" spans="2:59">
      <c r="B555" t="s">
        <v>145</v>
      </c>
      <c r="C555" t="s">
        <v>206</v>
      </c>
      <c r="D555">
        <v>111</v>
      </c>
      <c r="E555">
        <v>111</v>
      </c>
      <c r="F555" t="s">
        <v>64</v>
      </c>
      <c r="G555" t="s">
        <v>309</v>
      </c>
      <c r="H555" t="s">
        <v>93</v>
      </c>
      <c r="I555" t="s">
        <v>94</v>
      </c>
      <c r="J555" t="s">
        <v>95</v>
      </c>
      <c r="K555" t="s">
        <v>92</v>
      </c>
      <c r="L555" t="s">
        <v>160</v>
      </c>
      <c r="M555" t="s">
        <v>160</v>
      </c>
      <c r="N555" t="s">
        <v>79</v>
      </c>
      <c r="O555" t="s">
        <v>77</v>
      </c>
      <c r="P555" t="s">
        <v>196</v>
      </c>
      <c r="R555" t="s">
        <v>0</v>
      </c>
      <c r="S555" t="s">
        <v>88</v>
      </c>
      <c r="T555" t="s">
        <v>89</v>
      </c>
      <c r="U555" t="s">
        <v>281</v>
      </c>
      <c r="V555" t="s">
        <v>321</v>
      </c>
      <c r="W555" t="s">
        <v>85</v>
      </c>
      <c r="X555" t="s">
        <v>136</v>
      </c>
      <c r="Y555" t="s">
        <v>283</v>
      </c>
      <c r="AA555" t="s">
        <v>252</v>
      </c>
      <c r="AB555" t="s">
        <v>327</v>
      </c>
      <c r="AC555" t="s">
        <v>328</v>
      </c>
      <c r="AD555" t="s">
        <v>160</v>
      </c>
      <c r="AG555">
        <v>-409</v>
      </c>
      <c r="AH555">
        <v>-1847862</v>
      </c>
      <c r="AI555">
        <v>-1808177.8752000001</v>
      </c>
      <c r="AJ555">
        <v>0</v>
      </c>
      <c r="AK555">
        <v>-39684.124799999874</v>
      </c>
      <c r="AL555">
        <v>15342.461637556034</v>
      </c>
      <c r="AM555">
        <v>0</v>
      </c>
      <c r="AN555">
        <v>15342.461637556034</v>
      </c>
      <c r="AO555">
        <v>-55026.58643755591</v>
      </c>
      <c r="AP555" t="s">
        <v>0</v>
      </c>
      <c r="AQ555" t="s">
        <v>143</v>
      </c>
      <c r="AR555" t="s">
        <v>188</v>
      </c>
      <c r="AS555" t="s">
        <v>192</v>
      </c>
      <c r="AT555" t="s">
        <v>189</v>
      </c>
      <c r="AU555" t="s">
        <v>199</v>
      </c>
      <c r="AV555" t="s">
        <v>199</v>
      </c>
      <c r="AW555">
        <v>-7910.1806656810159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-10316.153870880364</v>
      </c>
      <c r="BD555">
        <v>0</v>
      </c>
      <c r="BE555">
        <v>0</v>
      </c>
      <c r="BF555">
        <v>-73252.920974117296</v>
      </c>
      <c r="BG555">
        <v>-1858178.1538708804</v>
      </c>
    </row>
    <row r="556" spans="2:59">
      <c r="B556" t="s">
        <v>145</v>
      </c>
      <c r="C556" t="s">
        <v>206</v>
      </c>
      <c r="D556">
        <v>111</v>
      </c>
      <c r="E556">
        <v>111</v>
      </c>
      <c r="F556" t="s">
        <v>64</v>
      </c>
      <c r="G556" t="s">
        <v>309</v>
      </c>
      <c r="H556" t="s">
        <v>93</v>
      </c>
      <c r="I556" t="s">
        <v>94</v>
      </c>
      <c r="J556" t="s">
        <v>95</v>
      </c>
      <c r="K556" t="s">
        <v>92</v>
      </c>
      <c r="L556" t="s">
        <v>160</v>
      </c>
      <c r="M556" t="s">
        <v>160</v>
      </c>
      <c r="N556" t="s">
        <v>79</v>
      </c>
      <c r="O556" t="s">
        <v>77</v>
      </c>
      <c r="P556" t="s">
        <v>207</v>
      </c>
      <c r="R556" t="s">
        <v>0</v>
      </c>
      <c r="S556" t="s">
        <v>88</v>
      </c>
      <c r="T556" t="s">
        <v>90</v>
      </c>
      <c r="U556" t="s">
        <v>281</v>
      </c>
      <c r="V556" t="s">
        <v>321</v>
      </c>
      <c r="W556" t="s">
        <v>85</v>
      </c>
      <c r="X556" t="s">
        <v>136</v>
      </c>
      <c r="Y556" t="s">
        <v>313</v>
      </c>
      <c r="AA556" t="s">
        <v>252</v>
      </c>
      <c r="AB556" t="s">
        <v>319</v>
      </c>
      <c r="AC556" t="s">
        <v>320</v>
      </c>
      <c r="AD556" t="s">
        <v>160</v>
      </c>
      <c r="AG556">
        <v>-113</v>
      </c>
      <c r="AH556">
        <v>-571328</v>
      </c>
      <c r="AI556">
        <v>-521749.38559999992</v>
      </c>
      <c r="AJ556">
        <v>0</v>
      </c>
      <c r="AK556">
        <v>-49578.614400000079</v>
      </c>
      <c r="AL556">
        <v>4300.3513501762209</v>
      </c>
      <c r="AM556">
        <v>0</v>
      </c>
      <c r="AN556">
        <v>4300.3513501762209</v>
      </c>
      <c r="AO556">
        <v>-53878.965750176299</v>
      </c>
      <c r="AP556" t="s">
        <v>0</v>
      </c>
      <c r="AQ556" t="s">
        <v>143</v>
      </c>
      <c r="AR556" t="s">
        <v>188</v>
      </c>
      <c r="AS556" t="s">
        <v>192</v>
      </c>
      <c r="AT556" t="s">
        <v>189</v>
      </c>
      <c r="AU556" t="s">
        <v>199</v>
      </c>
      <c r="AV556" t="s">
        <v>199</v>
      </c>
      <c r="AW556">
        <v>-2445.6954574325373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-3189.5821001472714</v>
      </c>
      <c r="BD556">
        <v>0</v>
      </c>
      <c r="BE556">
        <v>0</v>
      </c>
      <c r="BF556">
        <v>-59514.243307756107</v>
      </c>
      <c r="BG556">
        <v>-574517.58210014727</v>
      </c>
    </row>
    <row r="557" spans="2:59">
      <c r="B557" t="s">
        <v>145</v>
      </c>
      <c r="C557" t="s">
        <v>206</v>
      </c>
      <c r="D557">
        <v>110</v>
      </c>
      <c r="E557">
        <v>110</v>
      </c>
      <c r="F557" t="s">
        <v>244</v>
      </c>
      <c r="G557" t="s">
        <v>309</v>
      </c>
      <c r="H557" t="s">
        <v>93</v>
      </c>
      <c r="I557" t="s">
        <v>94</v>
      </c>
      <c r="J557" t="s">
        <v>95</v>
      </c>
      <c r="K557" t="s">
        <v>92</v>
      </c>
      <c r="L557" t="s">
        <v>159</v>
      </c>
      <c r="M557" t="s">
        <v>160</v>
      </c>
      <c r="N557" t="s">
        <v>79</v>
      </c>
      <c r="O557" t="s">
        <v>77</v>
      </c>
      <c r="P557" t="s">
        <v>197</v>
      </c>
      <c r="R557" t="s">
        <v>0</v>
      </c>
      <c r="S557" t="s">
        <v>88</v>
      </c>
      <c r="T557" t="s">
        <v>90</v>
      </c>
      <c r="U557" t="s">
        <v>281</v>
      </c>
      <c r="V557" t="s">
        <v>310</v>
      </c>
      <c r="W557" t="s">
        <v>85</v>
      </c>
      <c r="X557" t="s">
        <v>136</v>
      </c>
      <c r="Y557" t="s">
        <v>311</v>
      </c>
      <c r="AA557" t="s">
        <v>252</v>
      </c>
      <c r="AB557" t="s">
        <v>317</v>
      </c>
      <c r="AC557" t="s">
        <v>318</v>
      </c>
      <c r="AD557" t="s">
        <v>159</v>
      </c>
      <c r="AG557">
        <v>26</v>
      </c>
      <c r="AH557">
        <v>122486</v>
      </c>
      <c r="AI557">
        <v>118502.28000000001</v>
      </c>
      <c r="AJ557">
        <v>1207.4201311662389</v>
      </c>
      <c r="AK557">
        <v>2776.2998688337475</v>
      </c>
      <c r="AL557">
        <v>4376.3489987848079</v>
      </c>
      <c r="AM557">
        <v>0</v>
      </c>
      <c r="AN557">
        <v>4376.3489987848079</v>
      </c>
      <c r="AO557">
        <v>-1600.0491299510604</v>
      </c>
      <c r="AP557" t="s">
        <v>0</v>
      </c>
      <c r="AQ557" t="s">
        <v>143</v>
      </c>
      <c r="AR557" t="s">
        <v>188</v>
      </c>
      <c r="AS557" t="s">
        <v>192</v>
      </c>
      <c r="AT557" t="s">
        <v>189</v>
      </c>
      <c r="AU557" t="s">
        <v>199</v>
      </c>
      <c r="AV557" t="s">
        <v>199</v>
      </c>
      <c r="AW557">
        <v>524.32832593375736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683.80886831844168</v>
      </c>
      <c r="BD557">
        <v>0</v>
      </c>
      <c r="BE557">
        <v>0</v>
      </c>
      <c r="BF557">
        <v>-391.9119356988615</v>
      </c>
      <c r="BG557">
        <v>123169.80886831845</v>
      </c>
    </row>
    <row r="558" spans="2:59">
      <c r="B558" t="s">
        <v>145</v>
      </c>
      <c r="C558" t="s">
        <v>206</v>
      </c>
      <c r="D558">
        <v>110</v>
      </c>
      <c r="E558">
        <v>110</v>
      </c>
      <c r="F558" t="s">
        <v>244</v>
      </c>
      <c r="G558" t="s">
        <v>309</v>
      </c>
      <c r="H558" t="s">
        <v>93</v>
      </c>
      <c r="I558" t="s">
        <v>94</v>
      </c>
      <c r="J558" t="s">
        <v>95</v>
      </c>
      <c r="K558" t="s">
        <v>92</v>
      </c>
      <c r="L558" t="s">
        <v>159</v>
      </c>
      <c r="M558" t="s">
        <v>160</v>
      </c>
      <c r="N558" t="s">
        <v>79</v>
      </c>
      <c r="O558" t="s">
        <v>77</v>
      </c>
      <c r="P558" t="s">
        <v>197</v>
      </c>
      <c r="R558" t="s">
        <v>0</v>
      </c>
      <c r="S558" t="s">
        <v>88</v>
      </c>
      <c r="T558" t="s">
        <v>89</v>
      </c>
      <c r="U558" t="s">
        <v>281</v>
      </c>
      <c r="V558" t="s">
        <v>310</v>
      </c>
      <c r="W558" t="s">
        <v>85</v>
      </c>
      <c r="X558" t="s">
        <v>136</v>
      </c>
      <c r="Y558" t="s">
        <v>311</v>
      </c>
      <c r="AA558" t="s">
        <v>252</v>
      </c>
      <c r="AB558" t="s">
        <v>293</v>
      </c>
      <c r="AC558" t="s">
        <v>312</v>
      </c>
      <c r="AD558" t="s">
        <v>159</v>
      </c>
      <c r="AG558">
        <v>51</v>
      </c>
      <c r="AH558">
        <v>177480</v>
      </c>
      <c r="AI558">
        <v>183674.62319999997</v>
      </c>
      <c r="AJ558">
        <v>1803.1888111888111</v>
      </c>
      <c r="AK558">
        <v>-7997.8120111887838</v>
      </c>
      <c r="AL558">
        <v>6783.1965202989904</v>
      </c>
      <c r="AM558">
        <v>0</v>
      </c>
      <c r="AN558">
        <v>6783.1965202989904</v>
      </c>
      <c r="AO558">
        <v>-14781.008531487774</v>
      </c>
      <c r="AP558" t="s">
        <v>0</v>
      </c>
      <c r="AQ558" t="s">
        <v>143</v>
      </c>
      <c r="AR558" t="s">
        <v>188</v>
      </c>
      <c r="AS558" t="s">
        <v>192</v>
      </c>
      <c r="AT558" t="s">
        <v>189</v>
      </c>
      <c r="AU558" t="s">
        <v>199</v>
      </c>
      <c r="AV558" t="s">
        <v>199</v>
      </c>
      <c r="AW558">
        <v>759.74226676292199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990.82668998217775</v>
      </c>
      <c r="BD558">
        <v>0</v>
      </c>
      <c r="BE558">
        <v>0</v>
      </c>
      <c r="BF558">
        <v>-13030.439574742675</v>
      </c>
      <c r="BG558">
        <v>178470.82668998218</v>
      </c>
    </row>
    <row r="559" spans="2:59">
      <c r="B559" t="s">
        <v>145</v>
      </c>
      <c r="C559" t="s">
        <v>206</v>
      </c>
      <c r="D559">
        <v>110</v>
      </c>
      <c r="E559">
        <v>110</v>
      </c>
      <c r="F559" t="s">
        <v>244</v>
      </c>
      <c r="G559" t="s">
        <v>309</v>
      </c>
      <c r="H559" t="s">
        <v>93</v>
      </c>
      <c r="I559" t="s">
        <v>94</v>
      </c>
      <c r="J559" t="s">
        <v>95</v>
      </c>
      <c r="K559" t="s">
        <v>92</v>
      </c>
      <c r="L559" t="s">
        <v>159</v>
      </c>
      <c r="M559" t="s">
        <v>160</v>
      </c>
      <c r="N559" t="s">
        <v>79</v>
      </c>
      <c r="O559" t="s">
        <v>77</v>
      </c>
      <c r="P559" t="s">
        <v>197</v>
      </c>
      <c r="R559" t="s">
        <v>0</v>
      </c>
      <c r="S559" t="s">
        <v>88</v>
      </c>
      <c r="T559" t="s">
        <v>89</v>
      </c>
      <c r="U559" t="s">
        <v>281</v>
      </c>
      <c r="V559" t="s">
        <v>310</v>
      </c>
      <c r="W559" t="s">
        <v>85</v>
      </c>
      <c r="X559" t="s">
        <v>136</v>
      </c>
      <c r="Y559" t="s">
        <v>313</v>
      </c>
      <c r="AA559" t="s">
        <v>252</v>
      </c>
      <c r="AB559" t="s">
        <v>315</v>
      </c>
      <c r="AC559" t="s">
        <v>316</v>
      </c>
      <c r="AD559" t="s">
        <v>159</v>
      </c>
      <c r="AG559">
        <v>43</v>
      </c>
      <c r="AH559">
        <v>153166</v>
      </c>
      <c r="AI559">
        <v>153440.84309999997</v>
      </c>
      <c r="AJ559">
        <v>1318.6666666666667</v>
      </c>
      <c r="AK559">
        <v>-1593.5097666666359</v>
      </c>
      <c r="AL559">
        <v>5666.6477646960175</v>
      </c>
      <c r="AM559">
        <v>0</v>
      </c>
      <c r="AN559">
        <v>5666.6477646960175</v>
      </c>
      <c r="AO559">
        <v>-7260.1575313626536</v>
      </c>
      <c r="AP559" t="s">
        <v>0</v>
      </c>
      <c r="AQ559" t="s">
        <v>143</v>
      </c>
      <c r="AR559" t="s">
        <v>188</v>
      </c>
      <c r="AS559" t="s">
        <v>192</v>
      </c>
      <c r="AT559" t="s">
        <v>189</v>
      </c>
      <c r="AU559" t="s">
        <v>199</v>
      </c>
      <c r="AV559" t="s">
        <v>199</v>
      </c>
      <c r="AW559">
        <v>655.66082956394928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855.08767634556148</v>
      </c>
      <c r="BD559">
        <v>0</v>
      </c>
      <c r="BE559">
        <v>0</v>
      </c>
      <c r="BF559">
        <v>-5749.4090254531429</v>
      </c>
      <c r="BG559">
        <v>154021.08767634557</v>
      </c>
    </row>
    <row r="560" spans="2:59">
      <c r="B560" t="s">
        <v>145</v>
      </c>
      <c r="C560" t="s">
        <v>206</v>
      </c>
      <c r="D560">
        <v>110</v>
      </c>
      <c r="E560">
        <v>110</v>
      </c>
      <c r="F560" t="s">
        <v>244</v>
      </c>
      <c r="G560" t="s">
        <v>309</v>
      </c>
      <c r="H560" t="s">
        <v>93</v>
      </c>
      <c r="I560" t="s">
        <v>94</v>
      </c>
      <c r="J560" t="s">
        <v>95</v>
      </c>
      <c r="K560" t="s">
        <v>92</v>
      </c>
      <c r="L560" t="s">
        <v>159</v>
      </c>
      <c r="M560" t="s">
        <v>160</v>
      </c>
      <c r="N560" t="s">
        <v>79</v>
      </c>
      <c r="O560" t="s">
        <v>77</v>
      </c>
      <c r="P560" t="s">
        <v>197</v>
      </c>
      <c r="R560" t="s">
        <v>0</v>
      </c>
      <c r="S560" t="s">
        <v>88</v>
      </c>
      <c r="T560" t="s">
        <v>89</v>
      </c>
      <c r="U560" t="s">
        <v>281</v>
      </c>
      <c r="V560" t="s">
        <v>310</v>
      </c>
      <c r="W560" t="s">
        <v>85</v>
      </c>
      <c r="X560" t="s">
        <v>136</v>
      </c>
      <c r="Y560" t="s">
        <v>313</v>
      </c>
      <c r="AA560" t="s">
        <v>252</v>
      </c>
      <c r="AB560" t="s">
        <v>286</v>
      </c>
      <c r="AC560" t="s">
        <v>314</v>
      </c>
      <c r="AD560" t="s">
        <v>159</v>
      </c>
      <c r="AG560">
        <v>15</v>
      </c>
      <c r="AH560">
        <v>49605</v>
      </c>
      <c r="AI560">
        <v>51888.109499999999</v>
      </c>
      <c r="AJ560">
        <v>460</v>
      </c>
      <c r="AK560">
        <v>-2743.1094999999987</v>
      </c>
      <c r="AL560">
        <v>1916.2540675095993</v>
      </c>
      <c r="AM560">
        <v>0</v>
      </c>
      <c r="AN560">
        <v>1916.2540675095993</v>
      </c>
      <c r="AO560">
        <v>-4659.3635675095975</v>
      </c>
      <c r="AP560" t="s">
        <v>0</v>
      </c>
      <c r="AQ560" t="s">
        <v>143</v>
      </c>
      <c r="AR560" t="s">
        <v>188</v>
      </c>
      <c r="AS560" t="s">
        <v>192</v>
      </c>
      <c r="AT560" t="s">
        <v>189</v>
      </c>
      <c r="AU560" t="s">
        <v>199</v>
      </c>
      <c r="AV560" t="s">
        <v>199</v>
      </c>
      <c r="AW560">
        <v>212.3451382847349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276.93237523420066</v>
      </c>
      <c r="BD560">
        <v>0</v>
      </c>
      <c r="BE560">
        <v>0</v>
      </c>
      <c r="BF560">
        <v>-4170.0860539906616</v>
      </c>
      <c r="BG560">
        <v>49881.932375234202</v>
      </c>
    </row>
    <row r="561" spans="2:59">
      <c r="B561" t="s">
        <v>145</v>
      </c>
      <c r="C561" t="s">
        <v>206</v>
      </c>
      <c r="D561">
        <v>110</v>
      </c>
      <c r="E561">
        <v>110</v>
      </c>
      <c r="F561" t="s">
        <v>244</v>
      </c>
      <c r="G561" t="s">
        <v>309</v>
      </c>
      <c r="H561" t="s">
        <v>93</v>
      </c>
      <c r="I561" t="s">
        <v>94</v>
      </c>
      <c r="J561" t="s">
        <v>95</v>
      </c>
      <c r="K561" t="s">
        <v>92</v>
      </c>
      <c r="L561" t="s">
        <v>159</v>
      </c>
      <c r="M561" t="s">
        <v>160</v>
      </c>
      <c r="N561" t="s">
        <v>79</v>
      </c>
      <c r="O561" t="s">
        <v>77</v>
      </c>
      <c r="P561" t="s">
        <v>207</v>
      </c>
      <c r="R561" t="s">
        <v>0</v>
      </c>
      <c r="S561" t="s">
        <v>88</v>
      </c>
      <c r="T561" t="s">
        <v>90</v>
      </c>
      <c r="U561" t="s">
        <v>281</v>
      </c>
      <c r="V561" t="s">
        <v>310</v>
      </c>
      <c r="W561" t="s">
        <v>85</v>
      </c>
      <c r="X561" t="s">
        <v>136</v>
      </c>
      <c r="Y561" t="s">
        <v>313</v>
      </c>
      <c r="AA561" t="s">
        <v>252</v>
      </c>
      <c r="AB561" t="s">
        <v>319</v>
      </c>
      <c r="AC561" t="s">
        <v>320</v>
      </c>
      <c r="AD561" t="s">
        <v>159</v>
      </c>
      <c r="AG561">
        <v>30</v>
      </c>
      <c r="AH561">
        <v>151680</v>
      </c>
      <c r="AI561">
        <v>138517.53599999999</v>
      </c>
      <c r="AJ561">
        <v>1393.1770744225832</v>
      </c>
      <c r="AK561">
        <v>11769.286925577424</v>
      </c>
      <c r="AL561">
        <v>5115.5225029234743</v>
      </c>
      <c r="AM561">
        <v>0</v>
      </c>
      <c r="AN561">
        <v>5115.5225029234743</v>
      </c>
      <c r="AO561">
        <v>6653.7644226539496</v>
      </c>
      <c r="AP561" t="s">
        <v>0</v>
      </c>
      <c r="AQ561" t="s">
        <v>143</v>
      </c>
      <c r="AR561" t="s">
        <v>188</v>
      </c>
      <c r="AS561" t="s">
        <v>192</v>
      </c>
      <c r="AT561" t="s">
        <v>189</v>
      </c>
      <c r="AU561" t="s">
        <v>199</v>
      </c>
      <c r="AV561" t="s">
        <v>199</v>
      </c>
      <c r="AW561">
        <v>649.29967896439041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846.79170800370036</v>
      </c>
      <c r="BD561">
        <v>0</v>
      </c>
      <c r="BE561">
        <v>0</v>
      </c>
      <c r="BF561">
        <v>8149.8558096220404</v>
      </c>
      <c r="BG561">
        <v>152526.7917080037</v>
      </c>
    </row>
    <row r="562" spans="2:59">
      <c r="B562" t="s">
        <v>145</v>
      </c>
      <c r="C562" t="s">
        <v>206</v>
      </c>
      <c r="D562">
        <v>110</v>
      </c>
      <c r="E562">
        <v>110</v>
      </c>
      <c r="F562" t="s">
        <v>244</v>
      </c>
      <c r="G562" t="s">
        <v>309</v>
      </c>
      <c r="H562" t="s">
        <v>93</v>
      </c>
      <c r="I562" t="s">
        <v>94</v>
      </c>
      <c r="J562" t="s">
        <v>95</v>
      </c>
      <c r="K562" t="s">
        <v>92</v>
      </c>
      <c r="L562" t="s">
        <v>159</v>
      </c>
      <c r="M562" t="s">
        <v>160</v>
      </c>
      <c r="N562" t="s">
        <v>79</v>
      </c>
      <c r="O562" t="s">
        <v>77</v>
      </c>
      <c r="P562" t="s">
        <v>197</v>
      </c>
      <c r="R562" t="s">
        <v>0</v>
      </c>
      <c r="S562" t="s">
        <v>88</v>
      </c>
      <c r="T562" t="s">
        <v>90</v>
      </c>
      <c r="U562" t="s">
        <v>281</v>
      </c>
      <c r="V562" t="s">
        <v>310</v>
      </c>
      <c r="W562" t="s">
        <v>85</v>
      </c>
      <c r="X562" t="s">
        <v>136</v>
      </c>
      <c r="Y562" t="s">
        <v>311</v>
      </c>
      <c r="AA562" t="s">
        <v>252</v>
      </c>
      <c r="AB562" t="s">
        <v>317</v>
      </c>
      <c r="AC562" t="s">
        <v>318</v>
      </c>
      <c r="AD562" t="s">
        <v>159</v>
      </c>
      <c r="AG562">
        <v>-10</v>
      </c>
      <c r="AH562">
        <v>-47110</v>
      </c>
      <c r="AI562">
        <v>-45577.8</v>
      </c>
      <c r="AJ562">
        <v>-464.39235814086112</v>
      </c>
      <c r="AK562">
        <v>-1067.8076418591359</v>
      </c>
      <c r="AL562">
        <v>-1683.211153378772</v>
      </c>
      <c r="AM562">
        <v>0</v>
      </c>
      <c r="AN562">
        <v>-1683.211153378772</v>
      </c>
      <c r="AO562">
        <v>615.40351151963614</v>
      </c>
      <c r="AP562" t="s">
        <v>0</v>
      </c>
      <c r="AQ562" t="s">
        <v>143</v>
      </c>
      <c r="AR562" t="s">
        <v>188</v>
      </c>
      <c r="AS562" t="s">
        <v>192</v>
      </c>
      <c r="AT562" t="s">
        <v>189</v>
      </c>
      <c r="AU562" t="s">
        <v>199</v>
      </c>
      <c r="AV562" t="s">
        <v>199</v>
      </c>
      <c r="AW562">
        <v>-201.66474074375287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-263.00341089170837</v>
      </c>
      <c r="BD562">
        <v>0</v>
      </c>
      <c r="BE562">
        <v>0</v>
      </c>
      <c r="BF562">
        <v>150.7353598841749</v>
      </c>
      <c r="BG562">
        <v>-47373.00341089171</v>
      </c>
    </row>
    <row r="563" spans="2:59">
      <c r="B563" t="s">
        <v>145</v>
      </c>
      <c r="C563" t="s">
        <v>206</v>
      </c>
      <c r="D563">
        <v>110</v>
      </c>
      <c r="E563">
        <v>110</v>
      </c>
      <c r="F563" t="s">
        <v>244</v>
      </c>
      <c r="G563" t="s">
        <v>309</v>
      </c>
      <c r="H563" t="s">
        <v>93</v>
      </c>
      <c r="I563" t="s">
        <v>94</v>
      </c>
      <c r="J563" t="s">
        <v>95</v>
      </c>
      <c r="K563" t="s">
        <v>92</v>
      </c>
      <c r="L563" t="s">
        <v>159</v>
      </c>
      <c r="M563" t="s">
        <v>160</v>
      </c>
      <c r="N563" t="s">
        <v>79</v>
      </c>
      <c r="O563" t="s">
        <v>77</v>
      </c>
      <c r="P563" t="s">
        <v>197</v>
      </c>
      <c r="R563" t="s">
        <v>0</v>
      </c>
      <c r="S563" t="s">
        <v>88</v>
      </c>
      <c r="T563" t="s">
        <v>89</v>
      </c>
      <c r="U563" t="s">
        <v>281</v>
      </c>
      <c r="V563" t="s">
        <v>310</v>
      </c>
      <c r="W563" t="s">
        <v>85</v>
      </c>
      <c r="X563" t="s">
        <v>136</v>
      </c>
      <c r="Y563" t="s">
        <v>311</v>
      </c>
      <c r="AA563" t="s">
        <v>252</v>
      </c>
      <c r="AB563" t="s">
        <v>293</v>
      </c>
      <c r="AC563" t="s">
        <v>312</v>
      </c>
      <c r="AD563" t="s">
        <v>159</v>
      </c>
      <c r="AG563">
        <v>-15</v>
      </c>
      <c r="AH563">
        <v>-52200</v>
      </c>
      <c r="AI563">
        <v>-54021.947999999997</v>
      </c>
      <c r="AJ563">
        <v>-530.34965034965035</v>
      </c>
      <c r="AK563">
        <v>2352.297650349647</v>
      </c>
      <c r="AL563">
        <v>-1995.0578000879384</v>
      </c>
      <c r="AM563">
        <v>0</v>
      </c>
      <c r="AN563">
        <v>-1995.0578000879384</v>
      </c>
      <c r="AO563">
        <v>4347.3554504375852</v>
      </c>
      <c r="AP563" t="s">
        <v>0</v>
      </c>
      <c r="AQ563" t="s">
        <v>143</v>
      </c>
      <c r="AR563" t="s">
        <v>188</v>
      </c>
      <c r="AS563" t="s">
        <v>192</v>
      </c>
      <c r="AT563" t="s">
        <v>189</v>
      </c>
      <c r="AU563" t="s">
        <v>199</v>
      </c>
      <c r="AV563" t="s">
        <v>199</v>
      </c>
      <c r="AW563">
        <v>-223.45360787144764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-291.41961470064052</v>
      </c>
      <c r="BD563">
        <v>0</v>
      </c>
      <c r="BE563">
        <v>0</v>
      </c>
      <c r="BF563">
        <v>3832.4822278654974</v>
      </c>
      <c r="BG563">
        <v>-52491.419614700644</v>
      </c>
    </row>
    <row r="564" spans="2:59">
      <c r="B564" t="s">
        <v>145</v>
      </c>
      <c r="C564" t="s">
        <v>206</v>
      </c>
      <c r="D564">
        <v>110</v>
      </c>
      <c r="E564">
        <v>110</v>
      </c>
      <c r="F564" t="s">
        <v>244</v>
      </c>
      <c r="G564" t="s">
        <v>309</v>
      </c>
      <c r="H564" t="s">
        <v>93</v>
      </c>
      <c r="I564" t="s">
        <v>94</v>
      </c>
      <c r="J564" t="s">
        <v>95</v>
      </c>
      <c r="K564" t="s">
        <v>92</v>
      </c>
      <c r="L564" t="s">
        <v>159</v>
      </c>
      <c r="M564" t="s">
        <v>160</v>
      </c>
      <c r="N564" t="s">
        <v>79</v>
      </c>
      <c r="O564" t="s">
        <v>77</v>
      </c>
      <c r="P564" t="s">
        <v>197</v>
      </c>
      <c r="R564" t="s">
        <v>0</v>
      </c>
      <c r="S564" t="s">
        <v>88</v>
      </c>
      <c r="T564" t="s">
        <v>89</v>
      </c>
      <c r="U564" t="s">
        <v>281</v>
      </c>
      <c r="V564" t="s">
        <v>310</v>
      </c>
      <c r="W564" t="s">
        <v>85</v>
      </c>
      <c r="X564" t="s">
        <v>136</v>
      </c>
      <c r="Y564" t="s">
        <v>313</v>
      </c>
      <c r="AA564" t="s">
        <v>252</v>
      </c>
      <c r="AB564" t="s">
        <v>315</v>
      </c>
      <c r="AC564" t="s">
        <v>316</v>
      </c>
      <c r="AD564" t="s">
        <v>159</v>
      </c>
      <c r="AG564">
        <v>-15</v>
      </c>
      <c r="AH564">
        <v>-53430</v>
      </c>
      <c r="AI564">
        <v>-53525.875499999995</v>
      </c>
      <c r="AJ564">
        <v>-460</v>
      </c>
      <c r="AK564">
        <v>555.87549999999464</v>
      </c>
      <c r="AL564">
        <v>-1976.7375923358202</v>
      </c>
      <c r="AM564">
        <v>0</v>
      </c>
      <c r="AN564">
        <v>-1976.7375923358202</v>
      </c>
      <c r="AO564">
        <v>2532.6130923358151</v>
      </c>
      <c r="AP564" t="s">
        <v>0</v>
      </c>
      <c r="AQ564" t="s">
        <v>143</v>
      </c>
      <c r="AR564" t="s">
        <v>188</v>
      </c>
      <c r="AS564" t="s">
        <v>192</v>
      </c>
      <c r="AT564" t="s">
        <v>189</v>
      </c>
      <c r="AU564" t="s">
        <v>199</v>
      </c>
      <c r="AV564" t="s">
        <v>199</v>
      </c>
      <c r="AW564">
        <v>-228.71889403393578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-298.28639872519585</v>
      </c>
      <c r="BD564">
        <v>0</v>
      </c>
      <c r="BE564">
        <v>0</v>
      </c>
      <c r="BF564">
        <v>2005.6077995766836</v>
      </c>
      <c r="BG564">
        <v>-53728.286398725199</v>
      </c>
    </row>
    <row r="565" spans="2:59">
      <c r="B565" t="s">
        <v>145</v>
      </c>
      <c r="C565" t="s">
        <v>206</v>
      </c>
      <c r="D565">
        <v>110</v>
      </c>
      <c r="E565">
        <v>110</v>
      </c>
      <c r="F565" t="s">
        <v>244</v>
      </c>
      <c r="G565" t="s">
        <v>309</v>
      </c>
      <c r="H565" t="s">
        <v>93</v>
      </c>
      <c r="I565" t="s">
        <v>94</v>
      </c>
      <c r="J565" t="s">
        <v>95</v>
      </c>
      <c r="K565" t="s">
        <v>92</v>
      </c>
      <c r="L565" t="s">
        <v>159</v>
      </c>
      <c r="M565" t="s">
        <v>160</v>
      </c>
      <c r="N565" t="s">
        <v>79</v>
      </c>
      <c r="O565" t="s">
        <v>77</v>
      </c>
      <c r="P565" t="s">
        <v>197</v>
      </c>
      <c r="R565" t="s">
        <v>0</v>
      </c>
      <c r="S565" t="s">
        <v>88</v>
      </c>
      <c r="T565" t="s">
        <v>89</v>
      </c>
      <c r="U565" t="s">
        <v>281</v>
      </c>
      <c r="V565" t="s">
        <v>310</v>
      </c>
      <c r="W565" t="s">
        <v>85</v>
      </c>
      <c r="X565" t="s">
        <v>136</v>
      </c>
      <c r="Y565" t="s">
        <v>313</v>
      </c>
      <c r="AA565" t="s">
        <v>252</v>
      </c>
      <c r="AB565" t="s">
        <v>286</v>
      </c>
      <c r="AC565" t="s">
        <v>314</v>
      </c>
      <c r="AD565" t="s">
        <v>159</v>
      </c>
      <c r="AG565">
        <v>-15</v>
      </c>
      <c r="AH565">
        <v>-49605</v>
      </c>
      <c r="AI565">
        <v>-51888.109499999999</v>
      </c>
      <c r="AJ565">
        <v>-460</v>
      </c>
      <c r="AK565">
        <v>2743.1094999999987</v>
      </c>
      <c r="AL565">
        <v>-1916.2540675095993</v>
      </c>
      <c r="AM565">
        <v>0</v>
      </c>
      <c r="AN565">
        <v>-1916.2540675095993</v>
      </c>
      <c r="AO565">
        <v>4659.3635675095975</v>
      </c>
      <c r="AP565" t="s">
        <v>0</v>
      </c>
      <c r="AQ565" t="s">
        <v>143</v>
      </c>
      <c r="AR565" t="s">
        <v>188</v>
      </c>
      <c r="AS565" t="s">
        <v>192</v>
      </c>
      <c r="AT565" t="s">
        <v>189</v>
      </c>
      <c r="AU565" t="s">
        <v>199</v>
      </c>
      <c r="AV565" t="s">
        <v>199</v>
      </c>
      <c r="AW565">
        <v>-212.3451382847349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-276.93237523420066</v>
      </c>
      <c r="BD565">
        <v>0</v>
      </c>
      <c r="BE565">
        <v>0</v>
      </c>
      <c r="BF565">
        <v>4170.0860539906616</v>
      </c>
      <c r="BG565">
        <v>-49881.932375234202</v>
      </c>
    </row>
    <row r="566" spans="2:59">
      <c r="B566" t="s">
        <v>145</v>
      </c>
      <c r="C566" t="s">
        <v>206</v>
      </c>
      <c r="D566">
        <v>110</v>
      </c>
      <c r="E566">
        <v>110</v>
      </c>
      <c r="F566" t="s">
        <v>244</v>
      </c>
      <c r="G566" t="s">
        <v>309</v>
      </c>
      <c r="H566" t="s">
        <v>93</v>
      </c>
      <c r="I566" t="s">
        <v>94</v>
      </c>
      <c r="J566" t="s">
        <v>95</v>
      </c>
      <c r="K566" t="s">
        <v>92</v>
      </c>
      <c r="L566" t="s">
        <v>159</v>
      </c>
      <c r="M566" t="s">
        <v>160</v>
      </c>
      <c r="N566" t="s">
        <v>79</v>
      </c>
      <c r="O566" t="s">
        <v>77</v>
      </c>
      <c r="P566" t="s">
        <v>207</v>
      </c>
      <c r="R566" t="s">
        <v>0</v>
      </c>
      <c r="S566" t="s">
        <v>88</v>
      </c>
      <c r="T566" t="s">
        <v>90</v>
      </c>
      <c r="U566" t="s">
        <v>281</v>
      </c>
      <c r="V566" t="s">
        <v>310</v>
      </c>
      <c r="W566" t="s">
        <v>85</v>
      </c>
      <c r="X566" t="s">
        <v>136</v>
      </c>
      <c r="Y566" t="s">
        <v>313</v>
      </c>
      <c r="AA566" t="s">
        <v>252</v>
      </c>
      <c r="AB566" t="s">
        <v>319</v>
      </c>
      <c r="AC566" t="s">
        <v>320</v>
      </c>
      <c r="AD566" t="s">
        <v>159</v>
      </c>
      <c r="AG566">
        <v>-20</v>
      </c>
      <c r="AH566">
        <v>-101120</v>
      </c>
      <c r="AI566">
        <v>-92345.02399999999</v>
      </c>
      <c r="AJ566">
        <v>-928.78471628172224</v>
      </c>
      <c r="AK566">
        <v>-7846.1912837182872</v>
      </c>
      <c r="AL566">
        <v>-3410.3483352823164</v>
      </c>
      <c r="AM566">
        <v>0</v>
      </c>
      <c r="AN566">
        <v>-3410.3483352823164</v>
      </c>
      <c r="AO566">
        <v>-4435.8429484359713</v>
      </c>
      <c r="AP566" t="s">
        <v>0</v>
      </c>
      <c r="AQ566" t="s">
        <v>143</v>
      </c>
      <c r="AR566" t="s">
        <v>188</v>
      </c>
      <c r="AS566" t="s">
        <v>192</v>
      </c>
      <c r="AT566" t="s">
        <v>189</v>
      </c>
      <c r="AU566" t="s">
        <v>199</v>
      </c>
      <c r="AV566" t="s">
        <v>199</v>
      </c>
      <c r="AW566">
        <v>-432.86645264292696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-564.52780533580017</v>
      </c>
      <c r="BD566">
        <v>0</v>
      </c>
      <c r="BE566">
        <v>0</v>
      </c>
      <c r="BF566">
        <v>-5433.2372064146984</v>
      </c>
      <c r="BG566">
        <v>-101684.52780533581</v>
      </c>
    </row>
    <row r="567" spans="2:59">
      <c r="B567" t="s">
        <v>145</v>
      </c>
      <c r="C567" t="s">
        <v>206</v>
      </c>
      <c r="D567">
        <v>3229</v>
      </c>
      <c r="E567">
        <v>3229</v>
      </c>
      <c r="F567" t="s">
        <v>134</v>
      </c>
      <c r="G567" t="s">
        <v>475</v>
      </c>
      <c r="H567" t="s">
        <v>93</v>
      </c>
      <c r="I567" t="s">
        <v>94</v>
      </c>
      <c r="J567" t="s">
        <v>126</v>
      </c>
      <c r="K567" t="s">
        <v>92</v>
      </c>
      <c r="L567" t="s">
        <v>160</v>
      </c>
      <c r="M567" t="s">
        <v>160</v>
      </c>
      <c r="N567" t="s">
        <v>138</v>
      </c>
      <c r="O567" t="s">
        <v>76</v>
      </c>
      <c r="P567" t="s">
        <v>114</v>
      </c>
      <c r="R567" t="s">
        <v>0</v>
      </c>
      <c r="S567" t="s">
        <v>121</v>
      </c>
      <c r="T567" t="s">
        <v>30</v>
      </c>
      <c r="U567" t="s">
        <v>465</v>
      </c>
      <c r="V567" t="s">
        <v>340</v>
      </c>
      <c r="W567" t="s">
        <v>165</v>
      </c>
      <c r="X567" t="s">
        <v>135</v>
      </c>
      <c r="Y567" t="s">
        <v>533</v>
      </c>
      <c r="AA567" t="s">
        <v>252</v>
      </c>
      <c r="AB567" t="s">
        <v>560</v>
      </c>
      <c r="AC567" t="s">
        <v>170</v>
      </c>
      <c r="AD567" t="s">
        <v>160</v>
      </c>
      <c r="AG567">
        <v>39</v>
      </c>
      <c r="AH567">
        <v>1059357</v>
      </c>
      <c r="AI567">
        <v>581262.24332665314</v>
      </c>
      <c r="AJ567">
        <v>7644</v>
      </c>
      <c r="AK567">
        <v>470450.75667334686</v>
      </c>
      <c r="AL567">
        <v>-7203.9664252824732</v>
      </c>
      <c r="AM567">
        <v>8476.4339110072888</v>
      </c>
      <c r="AN567">
        <v>1272.4674857248156</v>
      </c>
      <c r="AO567">
        <v>469178.28918762202</v>
      </c>
      <c r="AP567" t="s">
        <v>0</v>
      </c>
      <c r="AQ567" t="s">
        <v>143</v>
      </c>
      <c r="AR567" t="s">
        <v>188</v>
      </c>
      <c r="AS567" t="s">
        <v>192</v>
      </c>
      <c r="AT567" t="s">
        <v>189</v>
      </c>
      <c r="AU567" t="s">
        <v>198</v>
      </c>
      <c r="AV567" t="s">
        <v>203</v>
      </c>
      <c r="AW567">
        <v>4534.8111814918229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18861.393194365177</v>
      </c>
      <c r="BD567">
        <v>0</v>
      </c>
      <c r="BE567">
        <v>0</v>
      </c>
      <c r="BF567">
        <v>492574.49356347905</v>
      </c>
      <c r="BG567">
        <v>1078218.3931943651</v>
      </c>
    </row>
    <row r="568" spans="2:59">
      <c r="B568" t="s">
        <v>145</v>
      </c>
      <c r="C568" t="s">
        <v>206</v>
      </c>
      <c r="D568">
        <v>3229</v>
      </c>
      <c r="E568">
        <v>3229</v>
      </c>
      <c r="F568" t="s">
        <v>134</v>
      </c>
      <c r="G568" t="s">
        <v>475</v>
      </c>
      <c r="H568" t="s">
        <v>93</v>
      </c>
      <c r="I568" t="s">
        <v>94</v>
      </c>
      <c r="J568" t="s">
        <v>126</v>
      </c>
      <c r="K568" t="s">
        <v>92</v>
      </c>
      <c r="L568" t="s">
        <v>160</v>
      </c>
      <c r="M568" t="s">
        <v>160</v>
      </c>
      <c r="N568" t="s">
        <v>138</v>
      </c>
      <c r="O568" t="s">
        <v>76</v>
      </c>
      <c r="P568" t="s">
        <v>114</v>
      </c>
      <c r="R568" t="s">
        <v>0</v>
      </c>
      <c r="S568" t="s">
        <v>121</v>
      </c>
      <c r="T568" t="s">
        <v>30</v>
      </c>
      <c r="U568" t="s">
        <v>465</v>
      </c>
      <c r="V568" t="s">
        <v>340</v>
      </c>
      <c r="W568" t="s">
        <v>165</v>
      </c>
      <c r="X568" t="s">
        <v>135</v>
      </c>
      <c r="Y568" t="s">
        <v>533</v>
      </c>
      <c r="AA568" t="s">
        <v>252</v>
      </c>
      <c r="AB568" t="s">
        <v>560</v>
      </c>
      <c r="AC568" t="s">
        <v>170</v>
      </c>
      <c r="AD568" t="s">
        <v>160</v>
      </c>
      <c r="AG568">
        <v>-18</v>
      </c>
      <c r="AH568">
        <v>-488934</v>
      </c>
      <c r="AI568">
        <v>-268274.8815353784</v>
      </c>
      <c r="AJ568">
        <v>-3528</v>
      </c>
      <c r="AK568">
        <v>-217131.1184646216</v>
      </c>
      <c r="AL568">
        <v>21.030821271901232</v>
      </c>
      <c r="AM568">
        <v>-6371.2217869820315</v>
      </c>
      <c r="AN568">
        <v>-6350.1909657101305</v>
      </c>
      <c r="AO568">
        <v>-210780.92749891148</v>
      </c>
      <c r="AP568" t="s">
        <v>0</v>
      </c>
      <c r="AQ568" t="s">
        <v>143</v>
      </c>
      <c r="AR568" t="s">
        <v>188</v>
      </c>
      <c r="AS568" t="s">
        <v>192</v>
      </c>
      <c r="AT568" t="s">
        <v>189</v>
      </c>
      <c r="AU568" t="s">
        <v>198</v>
      </c>
      <c r="AV568" t="s">
        <v>203</v>
      </c>
      <c r="AW568">
        <v>-2092.9897760731492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-8705.2583973993114</v>
      </c>
      <c r="BD568">
        <v>0</v>
      </c>
      <c r="BE568">
        <v>0</v>
      </c>
      <c r="BF568">
        <v>-221579.17567238392</v>
      </c>
      <c r="BG568">
        <v>-497639.25839739933</v>
      </c>
    </row>
    <row r="569" spans="2:59">
      <c r="B569" t="s">
        <v>145</v>
      </c>
      <c r="C569" t="s">
        <v>206</v>
      </c>
      <c r="D569">
        <v>3229</v>
      </c>
      <c r="E569">
        <v>3229</v>
      </c>
      <c r="F569" t="s">
        <v>134</v>
      </c>
      <c r="G569" t="s">
        <v>475</v>
      </c>
      <c r="H569" t="s">
        <v>93</v>
      </c>
      <c r="I569" t="s">
        <v>94</v>
      </c>
      <c r="J569" t="s">
        <v>126</v>
      </c>
      <c r="K569" t="s">
        <v>92</v>
      </c>
      <c r="L569" t="s">
        <v>160</v>
      </c>
      <c r="M569" t="s">
        <v>160</v>
      </c>
      <c r="N569" t="s">
        <v>138</v>
      </c>
      <c r="O569" t="s">
        <v>76</v>
      </c>
      <c r="P569" t="s">
        <v>114</v>
      </c>
      <c r="R569" t="s">
        <v>0</v>
      </c>
      <c r="S569" t="s">
        <v>121</v>
      </c>
      <c r="T569" t="s">
        <v>30</v>
      </c>
      <c r="U569" t="s">
        <v>465</v>
      </c>
      <c r="V569" t="s">
        <v>340</v>
      </c>
      <c r="W569" t="s">
        <v>165</v>
      </c>
      <c r="X569" t="s">
        <v>135</v>
      </c>
      <c r="Y569" t="s">
        <v>283</v>
      </c>
      <c r="AA569" t="s">
        <v>252</v>
      </c>
      <c r="AB569" t="s">
        <v>561</v>
      </c>
      <c r="AC569" t="s">
        <v>171</v>
      </c>
      <c r="AD569" t="s">
        <v>160</v>
      </c>
      <c r="AG569">
        <v>30</v>
      </c>
      <c r="AH569">
        <v>536580</v>
      </c>
      <c r="AI569">
        <v>270821.64097263839</v>
      </c>
      <c r="AJ569">
        <v>5880</v>
      </c>
      <c r="AK569">
        <v>259878.35902736161</v>
      </c>
      <c r="AL569">
        <v>-4967.9323111905906</v>
      </c>
      <c r="AM569">
        <v>3153.8813717620751</v>
      </c>
      <c r="AN569">
        <v>-1814.0509394285154</v>
      </c>
      <c r="AO569">
        <v>261692.40996679012</v>
      </c>
      <c r="AP569" t="s">
        <v>0</v>
      </c>
      <c r="AQ569" t="s">
        <v>143</v>
      </c>
      <c r="AR569" t="s">
        <v>188</v>
      </c>
      <c r="AS569" t="s">
        <v>192</v>
      </c>
      <c r="AT569" t="s">
        <v>189</v>
      </c>
      <c r="AU569" t="s">
        <v>198</v>
      </c>
      <c r="AV569" t="s">
        <v>203</v>
      </c>
      <c r="AW569">
        <v>2296.9489829820186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9553.5748196618006</v>
      </c>
      <c r="BD569">
        <v>0</v>
      </c>
      <c r="BE569">
        <v>0</v>
      </c>
      <c r="BF569">
        <v>273542.93376943393</v>
      </c>
      <c r="BG569">
        <v>546133.57481966179</v>
      </c>
    </row>
    <row r="570" spans="2:59">
      <c r="B570" t="s">
        <v>145</v>
      </c>
      <c r="C570" t="s">
        <v>206</v>
      </c>
      <c r="D570">
        <v>3229</v>
      </c>
      <c r="E570">
        <v>3229</v>
      </c>
      <c r="F570" t="s">
        <v>134</v>
      </c>
      <c r="G570" t="s">
        <v>475</v>
      </c>
      <c r="H570" t="s">
        <v>93</v>
      </c>
      <c r="I570" t="s">
        <v>94</v>
      </c>
      <c r="J570" t="s">
        <v>126</v>
      </c>
      <c r="K570" t="s">
        <v>92</v>
      </c>
      <c r="L570" t="s">
        <v>160</v>
      </c>
      <c r="M570" t="s">
        <v>160</v>
      </c>
      <c r="N570" t="s">
        <v>138</v>
      </c>
      <c r="O570" t="s">
        <v>76</v>
      </c>
      <c r="P570" t="s">
        <v>114</v>
      </c>
      <c r="R570" t="s">
        <v>0</v>
      </c>
      <c r="S570" t="s">
        <v>121</v>
      </c>
      <c r="T570" t="s">
        <v>30</v>
      </c>
      <c r="U570" t="s">
        <v>465</v>
      </c>
      <c r="V570" t="s">
        <v>340</v>
      </c>
      <c r="W570" t="s">
        <v>165</v>
      </c>
      <c r="X570" t="s">
        <v>135</v>
      </c>
      <c r="Y570" t="s">
        <v>283</v>
      </c>
      <c r="AA570" t="s">
        <v>252</v>
      </c>
      <c r="AB570" t="s">
        <v>561</v>
      </c>
      <c r="AC570" t="s">
        <v>171</v>
      </c>
      <c r="AD570" t="s">
        <v>160</v>
      </c>
      <c r="AG570">
        <v>-11</v>
      </c>
      <c r="AH570">
        <v>-196746</v>
      </c>
      <c r="AI570">
        <v>-99301.268356634086</v>
      </c>
      <c r="AJ570">
        <v>-2156</v>
      </c>
      <c r="AK570">
        <v>-95288.731643365914</v>
      </c>
      <c r="AL570">
        <v>1501.0683022259902</v>
      </c>
      <c r="AM570">
        <v>-2234.2404232906815</v>
      </c>
      <c r="AN570">
        <v>-733.17212106469128</v>
      </c>
      <c r="AO570">
        <v>-94555.559522301221</v>
      </c>
      <c r="AP570" t="s">
        <v>0</v>
      </c>
      <c r="AQ570" t="s">
        <v>143</v>
      </c>
      <c r="AR570" t="s">
        <v>188</v>
      </c>
      <c r="AS570" t="s">
        <v>192</v>
      </c>
      <c r="AT570" t="s">
        <v>189</v>
      </c>
      <c r="AU570" t="s">
        <v>198</v>
      </c>
      <c r="AV570" t="s">
        <v>203</v>
      </c>
      <c r="AW570">
        <v>-842.21462709340688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-3502.9774338759939</v>
      </c>
      <c r="BD570">
        <v>0</v>
      </c>
      <c r="BE570">
        <v>0</v>
      </c>
      <c r="BF570">
        <v>-98900.751583270612</v>
      </c>
      <c r="BG570">
        <v>-200248.97743387599</v>
      </c>
    </row>
    <row r="571" spans="2:59">
      <c r="B571" t="s">
        <v>145</v>
      </c>
      <c r="C571" t="s">
        <v>206</v>
      </c>
      <c r="D571">
        <v>3229</v>
      </c>
      <c r="E571">
        <v>3229</v>
      </c>
      <c r="F571" t="s">
        <v>134</v>
      </c>
      <c r="G571" t="s">
        <v>475</v>
      </c>
      <c r="H571" t="s">
        <v>93</v>
      </c>
      <c r="I571" t="s">
        <v>94</v>
      </c>
      <c r="J571" t="s">
        <v>126</v>
      </c>
      <c r="K571" t="s">
        <v>92</v>
      </c>
      <c r="L571" t="s">
        <v>160</v>
      </c>
      <c r="M571" t="s">
        <v>160</v>
      </c>
      <c r="N571" t="s">
        <v>138</v>
      </c>
      <c r="O571" t="s">
        <v>76</v>
      </c>
      <c r="P571" t="s">
        <v>112</v>
      </c>
      <c r="R571" t="s">
        <v>0</v>
      </c>
      <c r="S571" t="s">
        <v>88</v>
      </c>
      <c r="T571" t="s">
        <v>90</v>
      </c>
      <c r="U571" t="s">
        <v>281</v>
      </c>
      <c r="V571" t="s">
        <v>340</v>
      </c>
      <c r="W571" t="s">
        <v>165</v>
      </c>
      <c r="X571" t="s">
        <v>136</v>
      </c>
      <c r="Y571" t="s">
        <v>533</v>
      </c>
      <c r="AA571" t="s">
        <v>252</v>
      </c>
      <c r="AB571" t="s">
        <v>393</v>
      </c>
      <c r="AC571" t="s">
        <v>54</v>
      </c>
      <c r="AD571" t="s">
        <v>160</v>
      </c>
      <c r="AG571">
        <v>297</v>
      </c>
      <c r="AH571">
        <v>5507271</v>
      </c>
      <c r="AI571">
        <v>2639586.5467992378</v>
      </c>
      <c r="AJ571">
        <v>68904</v>
      </c>
      <c r="AK571">
        <v>2798780.4532007622</v>
      </c>
      <c r="AL571">
        <v>-7527.3477971315288</v>
      </c>
      <c r="AM571">
        <v>12135.62715188384</v>
      </c>
      <c r="AN571">
        <v>4608.2793547523106</v>
      </c>
      <c r="AO571">
        <v>2794172.1738460097</v>
      </c>
      <c r="AP571" t="s">
        <v>0</v>
      </c>
      <c r="AQ571" t="s">
        <v>143</v>
      </c>
      <c r="AR571" t="s">
        <v>188</v>
      </c>
      <c r="AS571" t="s">
        <v>192</v>
      </c>
      <c r="AT571" t="s">
        <v>189</v>
      </c>
      <c r="AU571" t="s">
        <v>198</v>
      </c>
      <c r="AV571" t="s">
        <v>203</v>
      </c>
      <c r="AW571">
        <v>23575.087633635929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98054.578162908918</v>
      </c>
      <c r="BD571">
        <v>0</v>
      </c>
      <c r="BE571">
        <v>0</v>
      </c>
      <c r="BF571">
        <v>2915801.8396425545</v>
      </c>
      <c r="BG571">
        <v>5605325.5781629086</v>
      </c>
    </row>
    <row r="572" spans="2:59">
      <c r="B572" t="s">
        <v>145</v>
      </c>
      <c r="C572" t="s">
        <v>206</v>
      </c>
      <c r="D572">
        <v>3229</v>
      </c>
      <c r="E572">
        <v>3229</v>
      </c>
      <c r="F572" t="s">
        <v>134</v>
      </c>
      <c r="G572" t="s">
        <v>475</v>
      </c>
      <c r="H572" t="s">
        <v>93</v>
      </c>
      <c r="I572" t="s">
        <v>94</v>
      </c>
      <c r="J572" t="s">
        <v>126</v>
      </c>
      <c r="K572" t="s">
        <v>92</v>
      </c>
      <c r="L572" t="s">
        <v>160</v>
      </c>
      <c r="M572" t="s">
        <v>160</v>
      </c>
      <c r="N572" t="s">
        <v>138</v>
      </c>
      <c r="O572" t="s">
        <v>76</v>
      </c>
      <c r="P572" t="s">
        <v>112</v>
      </c>
      <c r="R572" t="s">
        <v>0</v>
      </c>
      <c r="S572" t="s">
        <v>88</v>
      </c>
      <c r="T572" t="s">
        <v>90</v>
      </c>
      <c r="U572" t="s">
        <v>281</v>
      </c>
      <c r="V572" t="s">
        <v>340</v>
      </c>
      <c r="W572" t="s">
        <v>165</v>
      </c>
      <c r="X572" t="s">
        <v>136</v>
      </c>
      <c r="Y572" t="s">
        <v>533</v>
      </c>
      <c r="AA572" t="s">
        <v>252</v>
      </c>
      <c r="AB572" t="s">
        <v>393</v>
      </c>
      <c r="AC572" t="s">
        <v>54</v>
      </c>
      <c r="AD572" t="s">
        <v>160</v>
      </c>
      <c r="AG572">
        <v>-317</v>
      </c>
      <c r="AH572">
        <v>-5878131</v>
      </c>
      <c r="AI572">
        <v>-2817336.4826106345</v>
      </c>
      <c r="AJ572">
        <v>-73544</v>
      </c>
      <c r="AK572">
        <v>-2987250.5173893655</v>
      </c>
      <c r="AL572">
        <v>28616.724885503565</v>
      </c>
      <c r="AM572">
        <v>5550.4860717094925</v>
      </c>
      <c r="AN572">
        <v>34167.210957213058</v>
      </c>
      <c r="AO572">
        <v>-3021417.7283465783</v>
      </c>
      <c r="AP572" t="s">
        <v>0</v>
      </c>
      <c r="AQ572" t="s">
        <v>143</v>
      </c>
      <c r="AR572" t="s">
        <v>188</v>
      </c>
      <c r="AS572" t="s">
        <v>192</v>
      </c>
      <c r="AT572" t="s">
        <v>189</v>
      </c>
      <c r="AU572" t="s">
        <v>198</v>
      </c>
      <c r="AV572" t="s">
        <v>203</v>
      </c>
      <c r="AW572">
        <v>-25162.635622432957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-104657.58005940109</v>
      </c>
      <c r="BD572">
        <v>0</v>
      </c>
      <c r="BE572">
        <v>0</v>
      </c>
      <c r="BF572">
        <v>-3151237.9440284125</v>
      </c>
      <c r="BG572">
        <v>-5982788.5800594008</v>
      </c>
    </row>
    <row r="573" spans="2:59">
      <c r="B573" t="s">
        <v>145</v>
      </c>
      <c r="C573" t="s">
        <v>206</v>
      </c>
      <c r="D573">
        <v>3229</v>
      </c>
      <c r="E573">
        <v>3229</v>
      </c>
      <c r="F573" t="s">
        <v>134</v>
      </c>
      <c r="G573" t="s">
        <v>475</v>
      </c>
      <c r="H573" t="s">
        <v>93</v>
      </c>
      <c r="I573" t="s">
        <v>94</v>
      </c>
      <c r="J573" t="s">
        <v>126</v>
      </c>
      <c r="K573" t="s">
        <v>92</v>
      </c>
      <c r="L573" t="s">
        <v>160</v>
      </c>
      <c r="M573" t="s">
        <v>160</v>
      </c>
      <c r="N573" t="s">
        <v>138</v>
      </c>
      <c r="O573" t="s">
        <v>76</v>
      </c>
      <c r="P573" t="s">
        <v>114</v>
      </c>
      <c r="R573" t="s">
        <v>0</v>
      </c>
      <c r="S573" t="s">
        <v>88</v>
      </c>
      <c r="T573" t="s">
        <v>90</v>
      </c>
      <c r="U573" t="s">
        <v>281</v>
      </c>
      <c r="V573" t="s">
        <v>340</v>
      </c>
      <c r="W573" t="s">
        <v>165</v>
      </c>
      <c r="X573" t="s">
        <v>136</v>
      </c>
      <c r="Y573" t="s">
        <v>283</v>
      </c>
      <c r="AA573" t="s">
        <v>252</v>
      </c>
      <c r="AB573" t="s">
        <v>471</v>
      </c>
      <c r="AC573" t="s">
        <v>55</v>
      </c>
      <c r="AD573" t="s">
        <v>160</v>
      </c>
      <c r="AG573">
        <v>77</v>
      </c>
      <c r="AH573">
        <v>899668</v>
      </c>
      <c r="AI573">
        <v>519382.88930557622</v>
      </c>
      <c r="AJ573">
        <v>19943</v>
      </c>
      <c r="AK573">
        <v>360342.11069442378</v>
      </c>
      <c r="AL573">
        <v>2758.0957707386483</v>
      </c>
      <c r="AM573">
        <v>5024.4189629691009</v>
      </c>
      <c r="AN573">
        <v>7782.5147337077487</v>
      </c>
      <c r="AO573">
        <v>352559.59596071602</v>
      </c>
      <c r="AP573" t="s">
        <v>0</v>
      </c>
      <c r="AQ573" t="s">
        <v>143</v>
      </c>
      <c r="AR573" t="s">
        <v>188</v>
      </c>
      <c r="AS573" t="s">
        <v>192</v>
      </c>
      <c r="AT573" t="s">
        <v>189</v>
      </c>
      <c r="AU573" t="s">
        <v>198</v>
      </c>
      <c r="AV573" t="s">
        <v>203</v>
      </c>
      <c r="AW573">
        <v>3851.2272123848575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16018.199617681414</v>
      </c>
      <c r="BD573">
        <v>0</v>
      </c>
      <c r="BE573">
        <v>0</v>
      </c>
      <c r="BF573">
        <v>372429.02279078227</v>
      </c>
      <c r="BG573">
        <v>915686.19961768144</v>
      </c>
    </row>
    <row r="574" spans="2:59">
      <c r="B574" t="s">
        <v>145</v>
      </c>
      <c r="C574" t="s">
        <v>206</v>
      </c>
      <c r="D574">
        <v>3229</v>
      </c>
      <c r="E574">
        <v>3229</v>
      </c>
      <c r="F574" t="s">
        <v>134</v>
      </c>
      <c r="G574" t="s">
        <v>475</v>
      </c>
      <c r="H574" t="s">
        <v>93</v>
      </c>
      <c r="I574" t="s">
        <v>94</v>
      </c>
      <c r="J574" t="s">
        <v>126</v>
      </c>
      <c r="K574" t="s">
        <v>92</v>
      </c>
      <c r="L574" t="s">
        <v>160</v>
      </c>
      <c r="M574" t="s">
        <v>160</v>
      </c>
      <c r="N574" t="s">
        <v>138</v>
      </c>
      <c r="O574" t="s">
        <v>76</v>
      </c>
      <c r="P574" t="s">
        <v>114</v>
      </c>
      <c r="R574" t="s">
        <v>0</v>
      </c>
      <c r="S574" t="s">
        <v>88</v>
      </c>
      <c r="T574" t="s">
        <v>90</v>
      </c>
      <c r="U574" t="s">
        <v>281</v>
      </c>
      <c r="V574" t="s">
        <v>340</v>
      </c>
      <c r="W574" t="s">
        <v>165</v>
      </c>
      <c r="X574" t="s">
        <v>136</v>
      </c>
      <c r="Y574" t="s">
        <v>283</v>
      </c>
      <c r="AA574" t="s">
        <v>252</v>
      </c>
      <c r="AB574" t="s">
        <v>471</v>
      </c>
      <c r="AC574" t="s">
        <v>55</v>
      </c>
      <c r="AD574" t="s">
        <v>160</v>
      </c>
      <c r="AG574">
        <v>-105</v>
      </c>
      <c r="AH574">
        <v>-1226820</v>
      </c>
      <c r="AI574">
        <v>-708249.39450760395</v>
      </c>
      <c r="AJ574">
        <v>-27195</v>
      </c>
      <c r="AK574">
        <v>-491375.60549239605</v>
      </c>
      <c r="AL574">
        <v>3394.4818673661366</v>
      </c>
      <c r="AM574">
        <v>-3107.5991379501575</v>
      </c>
      <c r="AN574">
        <v>286.88272941597916</v>
      </c>
      <c r="AO574">
        <v>-491662.488221812</v>
      </c>
      <c r="AP574" t="s">
        <v>0</v>
      </c>
      <c r="AQ574" t="s">
        <v>143</v>
      </c>
      <c r="AR574" t="s">
        <v>188</v>
      </c>
      <c r="AS574" t="s">
        <v>192</v>
      </c>
      <c r="AT574" t="s">
        <v>189</v>
      </c>
      <c r="AU574" t="s">
        <v>198</v>
      </c>
      <c r="AV574" t="s">
        <v>203</v>
      </c>
      <c r="AW574">
        <v>-5251.6734714338963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-21842.999478656475</v>
      </c>
      <c r="BD574">
        <v>0</v>
      </c>
      <c r="BE574">
        <v>0</v>
      </c>
      <c r="BF574">
        <v>-518757.16117190232</v>
      </c>
      <c r="BG574">
        <v>-1248662.9994786566</v>
      </c>
    </row>
    <row r="575" spans="2:59">
      <c r="B575" t="s">
        <v>145</v>
      </c>
      <c r="C575" t="s">
        <v>206</v>
      </c>
      <c r="D575">
        <v>3229</v>
      </c>
      <c r="E575">
        <v>3229</v>
      </c>
      <c r="F575" t="s">
        <v>134</v>
      </c>
      <c r="G575" t="s">
        <v>475</v>
      </c>
      <c r="H575" t="s">
        <v>93</v>
      </c>
      <c r="I575" t="s">
        <v>94</v>
      </c>
      <c r="J575" t="s">
        <v>126</v>
      </c>
      <c r="K575" t="s">
        <v>92</v>
      </c>
      <c r="L575" t="s">
        <v>160</v>
      </c>
      <c r="M575" t="s">
        <v>160</v>
      </c>
      <c r="N575" t="s">
        <v>138</v>
      </c>
      <c r="O575" t="s">
        <v>76</v>
      </c>
      <c r="P575" t="s">
        <v>112</v>
      </c>
      <c r="R575" t="s">
        <v>0</v>
      </c>
      <c r="S575" t="s">
        <v>88</v>
      </c>
      <c r="T575" t="s">
        <v>90</v>
      </c>
      <c r="U575" t="s">
        <v>281</v>
      </c>
      <c r="V575" t="s">
        <v>340</v>
      </c>
      <c r="W575" t="s">
        <v>165</v>
      </c>
      <c r="X575" t="s">
        <v>136</v>
      </c>
      <c r="Y575" t="s">
        <v>533</v>
      </c>
      <c r="AA575" t="s">
        <v>252</v>
      </c>
      <c r="AB575" t="s">
        <v>562</v>
      </c>
      <c r="AC575" t="s">
        <v>173</v>
      </c>
      <c r="AD575" t="s">
        <v>160</v>
      </c>
      <c r="AG575">
        <v>24</v>
      </c>
      <c r="AH575">
        <v>389424</v>
      </c>
      <c r="AI575">
        <v>158580.40900257108</v>
      </c>
      <c r="AJ575">
        <v>5568</v>
      </c>
      <c r="AK575">
        <v>225275.59099742892</v>
      </c>
      <c r="AL575">
        <v>1929.9150656209572</v>
      </c>
      <c r="AM575">
        <v>3803.2481587852167</v>
      </c>
      <c r="AN575">
        <v>5733.1632244061739</v>
      </c>
      <c r="AO575">
        <v>219542.42777302276</v>
      </c>
      <c r="AP575" t="s">
        <v>0</v>
      </c>
      <c r="AQ575" t="s">
        <v>143</v>
      </c>
      <c r="AR575" t="s">
        <v>188</v>
      </c>
      <c r="AS575" t="s">
        <v>192</v>
      </c>
      <c r="AT575" t="s">
        <v>189</v>
      </c>
      <c r="AU575" t="s">
        <v>198</v>
      </c>
      <c r="AV575" t="s">
        <v>203</v>
      </c>
      <c r="AW575">
        <v>1667.0152833664872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6933.52588723392</v>
      </c>
      <c r="BD575">
        <v>0</v>
      </c>
      <c r="BE575">
        <v>0</v>
      </c>
      <c r="BF575">
        <v>228142.96894362319</v>
      </c>
      <c r="BG575">
        <v>396357.5258872339</v>
      </c>
    </row>
    <row r="576" spans="2:59">
      <c r="B576" t="s">
        <v>145</v>
      </c>
      <c r="C576" t="s">
        <v>206</v>
      </c>
      <c r="D576">
        <v>3229</v>
      </c>
      <c r="E576">
        <v>3229</v>
      </c>
      <c r="F576" t="s">
        <v>134</v>
      </c>
      <c r="G576" t="s">
        <v>475</v>
      </c>
      <c r="H576" t="s">
        <v>93</v>
      </c>
      <c r="I576" t="s">
        <v>94</v>
      </c>
      <c r="J576" t="s">
        <v>126</v>
      </c>
      <c r="K576" t="s">
        <v>92</v>
      </c>
      <c r="L576" t="s">
        <v>160</v>
      </c>
      <c r="M576" t="s">
        <v>160</v>
      </c>
      <c r="N576" t="s">
        <v>138</v>
      </c>
      <c r="O576" t="s">
        <v>76</v>
      </c>
      <c r="P576" t="s">
        <v>112</v>
      </c>
      <c r="R576" t="s">
        <v>0</v>
      </c>
      <c r="S576" t="s">
        <v>88</v>
      </c>
      <c r="T576" t="s">
        <v>90</v>
      </c>
      <c r="U576" t="s">
        <v>281</v>
      </c>
      <c r="V576" t="s">
        <v>340</v>
      </c>
      <c r="W576" t="s">
        <v>165</v>
      </c>
      <c r="X576" t="s">
        <v>136</v>
      </c>
      <c r="Y576" t="s">
        <v>533</v>
      </c>
      <c r="AA576" t="s">
        <v>252</v>
      </c>
      <c r="AB576" t="s">
        <v>562</v>
      </c>
      <c r="AC576" t="s">
        <v>173</v>
      </c>
      <c r="AD576" t="s">
        <v>160</v>
      </c>
      <c r="AG576">
        <v>-30</v>
      </c>
      <c r="AH576">
        <v>-486780</v>
      </c>
      <c r="AI576">
        <v>-198225.51125321386</v>
      </c>
      <c r="AJ576">
        <v>-6960</v>
      </c>
      <c r="AK576">
        <v>-281594.48874678614</v>
      </c>
      <c r="AL576">
        <v>-2262.6470023446782</v>
      </c>
      <c r="AM576">
        <v>-4744.7740212171639</v>
      </c>
      <c r="AN576">
        <v>-7007.421023561842</v>
      </c>
      <c r="AO576">
        <v>-274587.06772322429</v>
      </c>
      <c r="AP576" t="s">
        <v>0</v>
      </c>
      <c r="AQ576" t="s">
        <v>143</v>
      </c>
      <c r="AR576" t="s">
        <v>188</v>
      </c>
      <c r="AS576" t="s">
        <v>192</v>
      </c>
      <c r="AT576" t="s">
        <v>189</v>
      </c>
      <c r="AU576" t="s">
        <v>198</v>
      </c>
      <c r="AV576" t="s">
        <v>203</v>
      </c>
      <c r="AW576">
        <v>-2083.7691042081092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-8666.9073590424014</v>
      </c>
      <c r="BD576">
        <v>0</v>
      </c>
      <c r="BE576">
        <v>0</v>
      </c>
      <c r="BF576">
        <v>-285337.74418647477</v>
      </c>
      <c r="BG576">
        <v>-495446.90735904238</v>
      </c>
    </row>
    <row r="577" spans="2:59">
      <c r="B577" t="s">
        <v>145</v>
      </c>
      <c r="C577" t="s">
        <v>206</v>
      </c>
      <c r="D577">
        <v>3582</v>
      </c>
      <c r="E577">
        <v>3582</v>
      </c>
      <c r="F577" t="s">
        <v>195</v>
      </c>
      <c r="G577" t="s">
        <v>415</v>
      </c>
      <c r="H577" t="s">
        <v>93</v>
      </c>
      <c r="I577" t="s">
        <v>94</v>
      </c>
      <c r="J577" t="s">
        <v>95</v>
      </c>
      <c r="K577" t="s">
        <v>92</v>
      </c>
      <c r="L577" t="s">
        <v>160</v>
      </c>
      <c r="M577" t="s">
        <v>160</v>
      </c>
      <c r="N577" t="s">
        <v>138</v>
      </c>
      <c r="O577" t="s">
        <v>76</v>
      </c>
      <c r="P577" t="s">
        <v>112</v>
      </c>
      <c r="R577" t="s">
        <v>0</v>
      </c>
      <c r="S577" t="s">
        <v>88</v>
      </c>
      <c r="T577" t="s">
        <v>90</v>
      </c>
      <c r="U577" t="s">
        <v>281</v>
      </c>
      <c r="V577" t="s">
        <v>416</v>
      </c>
      <c r="W577" t="s">
        <v>85</v>
      </c>
      <c r="X577" t="s">
        <v>136</v>
      </c>
      <c r="Y577" t="s">
        <v>533</v>
      </c>
      <c r="AA577" t="s">
        <v>252</v>
      </c>
      <c r="AB577" t="s">
        <v>417</v>
      </c>
      <c r="AC577" t="s">
        <v>418</v>
      </c>
      <c r="AD577" t="s">
        <v>160</v>
      </c>
      <c r="AG577">
        <v>281</v>
      </c>
      <c r="AH577">
        <v>3203962</v>
      </c>
      <c r="AI577">
        <v>2282241.7889</v>
      </c>
      <c r="AJ577">
        <v>65192</v>
      </c>
      <c r="AK577">
        <v>856528.21109999996</v>
      </c>
      <c r="AL577">
        <v>-29183.708545133715</v>
      </c>
      <c r="AM577">
        <v>0</v>
      </c>
      <c r="AN577">
        <v>-29183.708545133715</v>
      </c>
      <c r="AO577">
        <v>885711.91964513366</v>
      </c>
      <c r="AP577" t="s">
        <v>0</v>
      </c>
      <c r="AQ577" t="s">
        <v>143</v>
      </c>
      <c r="AR577" t="s">
        <v>188</v>
      </c>
      <c r="AS577" t="s">
        <v>192</v>
      </c>
      <c r="AT577" t="s">
        <v>189</v>
      </c>
      <c r="AU577" t="s">
        <v>199</v>
      </c>
      <c r="AV577" t="s">
        <v>200</v>
      </c>
      <c r="AW577">
        <v>13715.265677835616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7859.6816716684125</v>
      </c>
      <c r="BD577">
        <v>0</v>
      </c>
      <c r="BE577">
        <v>0</v>
      </c>
      <c r="BF577">
        <v>907286.86699463765</v>
      </c>
      <c r="BG577">
        <v>3211821.6816716683</v>
      </c>
    </row>
    <row r="578" spans="2:59">
      <c r="B578" t="s">
        <v>145</v>
      </c>
      <c r="C578" t="s">
        <v>206</v>
      </c>
      <c r="D578">
        <v>3582</v>
      </c>
      <c r="E578">
        <v>3582</v>
      </c>
      <c r="F578" t="s">
        <v>195</v>
      </c>
      <c r="G578" t="s">
        <v>415</v>
      </c>
      <c r="H578" t="s">
        <v>93</v>
      </c>
      <c r="I578" t="s">
        <v>94</v>
      </c>
      <c r="J578" t="s">
        <v>95</v>
      </c>
      <c r="K578" t="s">
        <v>92</v>
      </c>
      <c r="L578" t="s">
        <v>160</v>
      </c>
      <c r="M578" t="s">
        <v>160</v>
      </c>
      <c r="N578" t="s">
        <v>138</v>
      </c>
      <c r="O578" t="s">
        <v>76</v>
      </c>
      <c r="P578" t="s">
        <v>112</v>
      </c>
      <c r="R578" t="s">
        <v>0</v>
      </c>
      <c r="S578" t="s">
        <v>88</v>
      </c>
      <c r="T578" t="s">
        <v>90</v>
      </c>
      <c r="U578" t="s">
        <v>281</v>
      </c>
      <c r="V578" t="s">
        <v>416</v>
      </c>
      <c r="W578" t="s">
        <v>85</v>
      </c>
      <c r="X578" t="s">
        <v>136</v>
      </c>
      <c r="Y578" t="s">
        <v>533</v>
      </c>
      <c r="AA578" t="s">
        <v>252</v>
      </c>
      <c r="AB578" t="s">
        <v>417</v>
      </c>
      <c r="AC578" t="s">
        <v>419</v>
      </c>
      <c r="AD578" t="s">
        <v>160</v>
      </c>
      <c r="AG578">
        <v>16</v>
      </c>
      <c r="AH578">
        <v>182432</v>
      </c>
      <c r="AI578">
        <v>128330.76000000001</v>
      </c>
      <c r="AJ578">
        <v>3712</v>
      </c>
      <c r="AK578">
        <v>50389.239999999991</v>
      </c>
      <c r="AL578">
        <v>4739.3197248128345</v>
      </c>
      <c r="AM578">
        <v>0</v>
      </c>
      <c r="AN578">
        <v>4739.3197248128345</v>
      </c>
      <c r="AO578">
        <v>45649.920275187156</v>
      </c>
      <c r="AP578" t="s">
        <v>0</v>
      </c>
      <c r="AQ578" t="s">
        <v>143</v>
      </c>
      <c r="AR578" t="s">
        <v>188</v>
      </c>
      <c r="AS578" t="s">
        <v>192</v>
      </c>
      <c r="AT578" t="s">
        <v>189</v>
      </c>
      <c r="AU578" t="s">
        <v>199</v>
      </c>
      <c r="AV578" t="s">
        <v>200</v>
      </c>
      <c r="AW578">
        <v>780.94039446750833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447.52635852916228</v>
      </c>
      <c r="BD578">
        <v>0</v>
      </c>
      <c r="BE578">
        <v>0</v>
      </c>
      <c r="BF578">
        <v>46878.387028183824</v>
      </c>
      <c r="BG578">
        <v>182879.52635852917</v>
      </c>
    </row>
    <row r="579" spans="2:59">
      <c r="B579" t="s">
        <v>145</v>
      </c>
      <c r="C579" t="s">
        <v>206</v>
      </c>
      <c r="D579">
        <v>3582</v>
      </c>
      <c r="E579">
        <v>3582</v>
      </c>
      <c r="F579" t="s">
        <v>195</v>
      </c>
      <c r="G579" t="s">
        <v>415</v>
      </c>
      <c r="H579" t="s">
        <v>93</v>
      </c>
      <c r="I579" t="s">
        <v>94</v>
      </c>
      <c r="J579" t="s">
        <v>95</v>
      </c>
      <c r="K579" t="s">
        <v>92</v>
      </c>
      <c r="L579" t="s">
        <v>160</v>
      </c>
      <c r="M579" t="s">
        <v>160</v>
      </c>
      <c r="N579" t="s">
        <v>138</v>
      </c>
      <c r="O579" t="s">
        <v>76</v>
      </c>
      <c r="P579" t="s">
        <v>112</v>
      </c>
      <c r="R579" t="s">
        <v>0</v>
      </c>
      <c r="S579" t="s">
        <v>88</v>
      </c>
      <c r="T579" t="s">
        <v>90</v>
      </c>
      <c r="U579" t="s">
        <v>281</v>
      </c>
      <c r="V579" t="s">
        <v>416</v>
      </c>
      <c r="W579" t="s">
        <v>85</v>
      </c>
      <c r="X579" t="s">
        <v>136</v>
      </c>
      <c r="Y579" t="s">
        <v>533</v>
      </c>
      <c r="AA579" t="s">
        <v>252</v>
      </c>
      <c r="AB579" t="s">
        <v>393</v>
      </c>
      <c r="AC579" t="s">
        <v>420</v>
      </c>
      <c r="AD579" t="s">
        <v>160</v>
      </c>
      <c r="AG579">
        <v>3</v>
      </c>
      <c r="AH579">
        <v>34206</v>
      </c>
      <c r="AI579">
        <v>24062.017500000002</v>
      </c>
      <c r="AJ579">
        <v>696</v>
      </c>
      <c r="AK579">
        <v>9447.9824999999983</v>
      </c>
      <c r="AL579">
        <v>888.62244840240635</v>
      </c>
      <c r="AM579">
        <v>0</v>
      </c>
      <c r="AN579">
        <v>888.62244840240635</v>
      </c>
      <c r="AO579">
        <v>8559.3600515975922</v>
      </c>
      <c r="AP579" t="s">
        <v>0</v>
      </c>
      <c r="AQ579" t="s">
        <v>143</v>
      </c>
      <c r="AR579" t="s">
        <v>188</v>
      </c>
      <c r="AS579" t="s">
        <v>192</v>
      </c>
      <c r="AT579" t="s">
        <v>189</v>
      </c>
      <c r="AU579" t="s">
        <v>199</v>
      </c>
      <c r="AV579" t="s">
        <v>200</v>
      </c>
      <c r="AW579">
        <v>146.42632396265782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83.911192224217928</v>
      </c>
      <c r="BD579">
        <v>0</v>
      </c>
      <c r="BE579">
        <v>0</v>
      </c>
      <c r="BF579">
        <v>8789.6975677844675</v>
      </c>
      <c r="BG579">
        <v>34289.911192224215</v>
      </c>
    </row>
    <row r="580" spans="2:59">
      <c r="B580" t="s">
        <v>145</v>
      </c>
      <c r="C580" t="s">
        <v>206</v>
      </c>
      <c r="D580">
        <v>3582</v>
      </c>
      <c r="E580">
        <v>3582</v>
      </c>
      <c r="F580" t="s">
        <v>195</v>
      </c>
      <c r="G580" t="s">
        <v>415</v>
      </c>
      <c r="H580" t="s">
        <v>93</v>
      </c>
      <c r="I580" t="s">
        <v>94</v>
      </c>
      <c r="J580" t="s">
        <v>95</v>
      </c>
      <c r="K580" t="s">
        <v>92</v>
      </c>
      <c r="L580" t="s">
        <v>160</v>
      </c>
      <c r="M580" t="s">
        <v>160</v>
      </c>
      <c r="N580" t="s">
        <v>138</v>
      </c>
      <c r="O580" t="s">
        <v>76</v>
      </c>
      <c r="P580" t="s">
        <v>112</v>
      </c>
      <c r="R580" t="s">
        <v>0</v>
      </c>
      <c r="S580" t="s">
        <v>88</v>
      </c>
      <c r="T580" t="s">
        <v>90</v>
      </c>
      <c r="U580" t="s">
        <v>281</v>
      </c>
      <c r="V580" t="s">
        <v>416</v>
      </c>
      <c r="W580" t="s">
        <v>85</v>
      </c>
      <c r="X580" t="s">
        <v>136</v>
      </c>
      <c r="Y580" t="s">
        <v>533</v>
      </c>
      <c r="AA580" t="s">
        <v>252</v>
      </c>
      <c r="AB580" t="s">
        <v>417</v>
      </c>
      <c r="AC580" t="s">
        <v>418</v>
      </c>
      <c r="AD580" t="s">
        <v>160</v>
      </c>
      <c r="AG580">
        <v>-285</v>
      </c>
      <c r="AH580">
        <v>-3249570</v>
      </c>
      <c r="AI580">
        <v>-2314729.2165000001</v>
      </c>
      <c r="AJ580">
        <v>-66120</v>
      </c>
      <c r="AK580">
        <v>-868720.7834999999</v>
      </c>
      <c r="AL580">
        <v>15232.240481850491</v>
      </c>
      <c r="AM580">
        <v>0</v>
      </c>
      <c r="AN580">
        <v>15232.240481850491</v>
      </c>
      <c r="AO580">
        <v>-883953.02398185036</v>
      </c>
      <c r="AP580" t="s">
        <v>0</v>
      </c>
      <c r="AQ580" t="s">
        <v>143</v>
      </c>
      <c r="AR580" t="s">
        <v>188</v>
      </c>
      <c r="AS580" t="s">
        <v>192</v>
      </c>
      <c r="AT580" t="s">
        <v>189</v>
      </c>
      <c r="AU580" t="s">
        <v>199</v>
      </c>
      <c r="AV580" t="s">
        <v>200</v>
      </c>
      <c r="AW580">
        <v>-13910.500776452493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-7971.5632613007037</v>
      </c>
      <c r="BD580">
        <v>0</v>
      </c>
      <c r="BE580">
        <v>0</v>
      </c>
      <c r="BF580">
        <v>-905835.08801960351</v>
      </c>
      <c r="BG580">
        <v>-3257541.5632613008</v>
      </c>
    </row>
    <row r="581" spans="2:59">
      <c r="B581" t="s">
        <v>145</v>
      </c>
      <c r="C581" t="s">
        <v>206</v>
      </c>
      <c r="D581">
        <v>3582</v>
      </c>
      <c r="E581">
        <v>3582</v>
      </c>
      <c r="F581" t="s">
        <v>195</v>
      </c>
      <c r="G581" t="s">
        <v>415</v>
      </c>
      <c r="H581" t="s">
        <v>93</v>
      </c>
      <c r="I581" t="s">
        <v>94</v>
      </c>
      <c r="J581" t="s">
        <v>95</v>
      </c>
      <c r="K581" t="s">
        <v>92</v>
      </c>
      <c r="L581" t="s">
        <v>160</v>
      </c>
      <c r="M581" t="s">
        <v>160</v>
      </c>
      <c r="N581" t="s">
        <v>138</v>
      </c>
      <c r="O581" t="s">
        <v>76</v>
      </c>
      <c r="P581" t="s">
        <v>112</v>
      </c>
      <c r="R581" t="s">
        <v>0</v>
      </c>
      <c r="S581" t="s">
        <v>88</v>
      </c>
      <c r="T581" t="s">
        <v>90</v>
      </c>
      <c r="U581" t="s">
        <v>281</v>
      </c>
      <c r="V581" t="s">
        <v>416</v>
      </c>
      <c r="W581" t="s">
        <v>85</v>
      </c>
      <c r="X581" t="s">
        <v>136</v>
      </c>
      <c r="Y581" t="s">
        <v>533</v>
      </c>
      <c r="AA581" t="s">
        <v>252</v>
      </c>
      <c r="AB581" t="s">
        <v>417</v>
      </c>
      <c r="AC581" t="s">
        <v>419</v>
      </c>
      <c r="AD581" t="s">
        <v>160</v>
      </c>
      <c r="AG581">
        <v>-12</v>
      </c>
      <c r="AH581">
        <v>-136824</v>
      </c>
      <c r="AI581">
        <v>-96248.07</v>
      </c>
      <c r="AJ581">
        <v>-2784</v>
      </c>
      <c r="AK581">
        <v>-37791.929999999993</v>
      </c>
      <c r="AL581">
        <v>-3554.4897936096258</v>
      </c>
      <c r="AM581">
        <v>0</v>
      </c>
      <c r="AN581">
        <v>-3554.4897936096258</v>
      </c>
      <c r="AO581">
        <v>-34237.440206390369</v>
      </c>
      <c r="AP581" t="s">
        <v>0</v>
      </c>
      <c r="AQ581" t="s">
        <v>143</v>
      </c>
      <c r="AR581" t="s">
        <v>188</v>
      </c>
      <c r="AS581" t="s">
        <v>192</v>
      </c>
      <c r="AT581" t="s">
        <v>189</v>
      </c>
      <c r="AU581" t="s">
        <v>199</v>
      </c>
      <c r="AV581" t="s">
        <v>200</v>
      </c>
      <c r="AW581">
        <v>-585.70529585063127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-335.64476889687171</v>
      </c>
      <c r="BD581">
        <v>0</v>
      </c>
      <c r="BE581">
        <v>0</v>
      </c>
      <c r="BF581">
        <v>-35158.79027113787</v>
      </c>
      <c r="BG581">
        <v>-137159.64476889686</v>
      </c>
    </row>
    <row r="582" spans="2:59">
      <c r="B582" t="s">
        <v>145</v>
      </c>
      <c r="C582" t="s">
        <v>206</v>
      </c>
      <c r="D582">
        <v>3582</v>
      </c>
      <c r="E582">
        <v>3582</v>
      </c>
      <c r="F582" t="s">
        <v>195</v>
      </c>
      <c r="G582" t="s">
        <v>415</v>
      </c>
      <c r="H582" t="s">
        <v>93</v>
      </c>
      <c r="I582" t="s">
        <v>94</v>
      </c>
      <c r="J582" t="s">
        <v>95</v>
      </c>
      <c r="K582" t="s">
        <v>92</v>
      </c>
      <c r="L582" t="s">
        <v>160</v>
      </c>
      <c r="M582" t="s">
        <v>160</v>
      </c>
      <c r="N582" t="s">
        <v>138</v>
      </c>
      <c r="O582" t="s">
        <v>76</v>
      </c>
      <c r="P582" t="s">
        <v>112</v>
      </c>
      <c r="R582" t="s">
        <v>0</v>
      </c>
      <c r="S582" t="s">
        <v>88</v>
      </c>
      <c r="T582" t="s">
        <v>90</v>
      </c>
      <c r="U582" t="s">
        <v>281</v>
      </c>
      <c r="V582" t="s">
        <v>416</v>
      </c>
      <c r="W582" t="s">
        <v>85</v>
      </c>
      <c r="X582" t="s">
        <v>136</v>
      </c>
      <c r="Y582" t="s">
        <v>533</v>
      </c>
      <c r="AA582" t="s">
        <v>252</v>
      </c>
      <c r="AB582" t="s">
        <v>393</v>
      </c>
      <c r="AC582" t="s">
        <v>420</v>
      </c>
      <c r="AD582" t="s">
        <v>160</v>
      </c>
      <c r="AG582">
        <v>-3</v>
      </c>
      <c r="AH582">
        <v>-34206</v>
      </c>
      <c r="AI582">
        <v>-24062.017500000002</v>
      </c>
      <c r="AJ582">
        <v>-696</v>
      </c>
      <c r="AK582">
        <v>-9447.9824999999983</v>
      </c>
      <c r="AL582">
        <v>-888.62244840240635</v>
      </c>
      <c r="AM582">
        <v>0</v>
      </c>
      <c r="AN582">
        <v>-888.62244840240635</v>
      </c>
      <c r="AO582">
        <v>-8559.3600515975922</v>
      </c>
      <c r="AP582" t="s">
        <v>0</v>
      </c>
      <c r="AQ582" t="s">
        <v>143</v>
      </c>
      <c r="AR582" t="s">
        <v>188</v>
      </c>
      <c r="AS582" t="s">
        <v>192</v>
      </c>
      <c r="AT582" t="s">
        <v>189</v>
      </c>
      <c r="AU582" t="s">
        <v>199</v>
      </c>
      <c r="AV582" t="s">
        <v>200</v>
      </c>
      <c r="AW582">
        <v>-146.42632396265782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-83.911192224217928</v>
      </c>
      <c r="BD582">
        <v>0</v>
      </c>
      <c r="BE582">
        <v>0</v>
      </c>
      <c r="BF582">
        <v>-8789.6975677844675</v>
      </c>
      <c r="BG582">
        <v>-34289.911192224215</v>
      </c>
    </row>
    <row r="583" spans="2:59">
      <c r="B583" t="s">
        <v>145</v>
      </c>
      <c r="C583" t="s">
        <v>206</v>
      </c>
      <c r="D583">
        <v>136</v>
      </c>
      <c r="E583">
        <v>136</v>
      </c>
      <c r="F583" t="s">
        <v>129</v>
      </c>
      <c r="G583" t="s">
        <v>341</v>
      </c>
      <c r="H583" t="s">
        <v>93</v>
      </c>
      <c r="I583" t="s">
        <v>94</v>
      </c>
      <c r="J583" t="s">
        <v>95</v>
      </c>
      <c r="K583" t="s">
        <v>92</v>
      </c>
      <c r="L583" t="s">
        <v>160</v>
      </c>
      <c r="M583" t="s">
        <v>160</v>
      </c>
      <c r="N583" t="s">
        <v>138</v>
      </c>
      <c r="O583" t="s">
        <v>76</v>
      </c>
      <c r="P583" t="s">
        <v>113</v>
      </c>
      <c r="R583" t="s">
        <v>0</v>
      </c>
      <c r="S583" t="s">
        <v>91</v>
      </c>
      <c r="T583" t="s">
        <v>98</v>
      </c>
      <c r="U583" t="s">
        <v>422</v>
      </c>
      <c r="V583" t="s">
        <v>282</v>
      </c>
      <c r="W583" t="s">
        <v>147</v>
      </c>
      <c r="X583" t="s">
        <v>137</v>
      </c>
      <c r="Y583" t="s">
        <v>533</v>
      </c>
      <c r="AA583" t="s">
        <v>252</v>
      </c>
      <c r="AB583" t="s">
        <v>425</v>
      </c>
      <c r="AC583" t="s">
        <v>432</v>
      </c>
      <c r="AD583" t="s">
        <v>160</v>
      </c>
      <c r="AG583">
        <v>440</v>
      </c>
      <c r="AH583">
        <v>3337400</v>
      </c>
      <c r="AI583">
        <v>2523642.4400000004</v>
      </c>
      <c r="AJ583">
        <v>63800</v>
      </c>
      <c r="AK583">
        <v>749957.55999999959</v>
      </c>
      <c r="AL583">
        <v>-82916.186770499669</v>
      </c>
      <c r="AM583">
        <v>0</v>
      </c>
      <c r="AN583">
        <v>-82916.186770499669</v>
      </c>
      <c r="AO583">
        <v>832873.74677049927</v>
      </c>
      <c r="AP583" t="s">
        <v>0</v>
      </c>
      <c r="AQ583" t="s">
        <v>143</v>
      </c>
      <c r="AR583" t="s">
        <v>188</v>
      </c>
      <c r="AS583" t="s">
        <v>192</v>
      </c>
      <c r="AT583" t="s">
        <v>189</v>
      </c>
      <c r="AU583" t="s">
        <v>198</v>
      </c>
      <c r="AV583" t="s">
        <v>201</v>
      </c>
      <c r="AW583">
        <v>14286.476454217804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18690.035312235872</v>
      </c>
      <c r="BD583">
        <v>0</v>
      </c>
      <c r="BE583">
        <v>0</v>
      </c>
      <c r="BF583">
        <v>865850.2585369529</v>
      </c>
      <c r="BG583">
        <v>3356090.0353122358</v>
      </c>
    </row>
    <row r="584" spans="2:59">
      <c r="B584" t="s">
        <v>145</v>
      </c>
      <c r="C584" t="s">
        <v>206</v>
      </c>
      <c r="D584">
        <v>136</v>
      </c>
      <c r="E584">
        <v>136</v>
      </c>
      <c r="F584" t="s">
        <v>129</v>
      </c>
      <c r="G584" t="s">
        <v>341</v>
      </c>
      <c r="H584" t="s">
        <v>93</v>
      </c>
      <c r="I584" t="s">
        <v>94</v>
      </c>
      <c r="J584" t="s">
        <v>95</v>
      </c>
      <c r="K584" t="s">
        <v>92</v>
      </c>
      <c r="L584" t="s">
        <v>160</v>
      </c>
      <c r="M584" t="s">
        <v>160</v>
      </c>
      <c r="N584" t="s">
        <v>138</v>
      </c>
      <c r="O584" t="s">
        <v>76</v>
      </c>
      <c r="P584" t="s">
        <v>113</v>
      </c>
      <c r="R584" t="s">
        <v>0</v>
      </c>
      <c r="S584" t="s">
        <v>91</v>
      </c>
      <c r="T584" t="s">
        <v>98</v>
      </c>
      <c r="U584" t="s">
        <v>422</v>
      </c>
      <c r="V584" t="s">
        <v>282</v>
      </c>
      <c r="W584" t="s">
        <v>147</v>
      </c>
      <c r="X584" t="s">
        <v>137</v>
      </c>
      <c r="Y584" t="s">
        <v>533</v>
      </c>
      <c r="AA584" t="s">
        <v>252</v>
      </c>
      <c r="AB584" t="s">
        <v>425</v>
      </c>
      <c r="AC584" t="s">
        <v>432</v>
      </c>
      <c r="AD584" t="s">
        <v>160</v>
      </c>
      <c r="AG584">
        <v>-435</v>
      </c>
      <c r="AH584">
        <v>-3299475</v>
      </c>
      <c r="AI584">
        <v>-2494964.6850000001</v>
      </c>
      <c r="AJ584">
        <v>-63075</v>
      </c>
      <c r="AK584">
        <v>-741435.31499999994</v>
      </c>
      <c r="AL584">
        <v>76451.719576829724</v>
      </c>
      <c r="AM584">
        <v>0</v>
      </c>
      <c r="AN584">
        <v>76451.719576829724</v>
      </c>
      <c r="AO584">
        <v>-817887.03457682964</v>
      </c>
      <c r="AP584" t="s">
        <v>0</v>
      </c>
      <c r="AQ584" t="s">
        <v>143</v>
      </c>
      <c r="AR584" t="s">
        <v>188</v>
      </c>
      <c r="AS584" t="s">
        <v>192</v>
      </c>
      <c r="AT584" t="s">
        <v>189</v>
      </c>
      <c r="AU584" t="s">
        <v>198</v>
      </c>
      <c r="AV584" t="s">
        <v>201</v>
      </c>
      <c r="AW584">
        <v>-14124.130130874419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-18477.648547324097</v>
      </c>
      <c r="BD584">
        <v>0</v>
      </c>
      <c r="BE584">
        <v>0</v>
      </c>
      <c r="BF584">
        <v>-850488.81325502822</v>
      </c>
      <c r="BG584">
        <v>-3317952.6485473239</v>
      </c>
    </row>
    <row r="585" spans="2:59">
      <c r="B585" t="s">
        <v>145</v>
      </c>
      <c r="C585" t="s">
        <v>206</v>
      </c>
      <c r="D585">
        <v>136</v>
      </c>
      <c r="E585">
        <v>136</v>
      </c>
      <c r="F585" t="s">
        <v>129</v>
      </c>
      <c r="G585" t="s">
        <v>341</v>
      </c>
      <c r="H585" t="s">
        <v>93</v>
      </c>
      <c r="I585" t="s">
        <v>94</v>
      </c>
      <c r="J585" t="s">
        <v>95</v>
      </c>
      <c r="K585" t="s">
        <v>92</v>
      </c>
      <c r="L585" t="s">
        <v>160</v>
      </c>
      <c r="M585" t="s">
        <v>160</v>
      </c>
      <c r="N585" t="s">
        <v>138</v>
      </c>
      <c r="O585" t="s">
        <v>76</v>
      </c>
      <c r="P585" t="s">
        <v>113</v>
      </c>
      <c r="R585" t="s">
        <v>0</v>
      </c>
      <c r="S585" t="s">
        <v>88</v>
      </c>
      <c r="T585" t="s">
        <v>89</v>
      </c>
      <c r="U585" t="s">
        <v>281</v>
      </c>
      <c r="V585" t="s">
        <v>282</v>
      </c>
      <c r="W585" t="s">
        <v>85</v>
      </c>
      <c r="X585" t="s">
        <v>136</v>
      </c>
      <c r="Y585" t="s">
        <v>283</v>
      </c>
      <c r="AA585" t="s">
        <v>252</v>
      </c>
      <c r="AB585" t="s">
        <v>342</v>
      </c>
      <c r="AC585" t="s">
        <v>343</v>
      </c>
      <c r="AD585" t="s">
        <v>160</v>
      </c>
      <c r="AG585">
        <v>375</v>
      </c>
      <c r="AH585">
        <v>1483875</v>
      </c>
      <c r="AI585">
        <v>1461033.1500000001</v>
      </c>
      <c r="AJ585">
        <v>25125</v>
      </c>
      <c r="AK585">
        <v>-2283.1500000001397</v>
      </c>
      <c r="AL585">
        <v>-31034.341120088124</v>
      </c>
      <c r="AM585">
        <v>0</v>
      </c>
      <c r="AN585">
        <v>-31034.341120088124</v>
      </c>
      <c r="AO585">
        <v>28751.191120087984</v>
      </c>
      <c r="AP585" t="s">
        <v>0</v>
      </c>
      <c r="AQ585" t="s">
        <v>143</v>
      </c>
      <c r="AR585" t="s">
        <v>188</v>
      </c>
      <c r="AS585" t="s">
        <v>192</v>
      </c>
      <c r="AT585" t="s">
        <v>189</v>
      </c>
      <c r="AU585" t="s">
        <v>198</v>
      </c>
      <c r="AV585" t="s">
        <v>201</v>
      </c>
      <c r="AW585">
        <v>6352.0540685870574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8309.964687764128</v>
      </c>
      <c r="BD585">
        <v>0</v>
      </c>
      <c r="BE585">
        <v>0</v>
      </c>
      <c r="BF585">
        <v>43413.20987643917</v>
      </c>
      <c r="BG585">
        <v>1492184.9646877642</v>
      </c>
    </row>
    <row r="586" spans="2:59">
      <c r="B586" t="s">
        <v>145</v>
      </c>
      <c r="C586" t="s">
        <v>206</v>
      </c>
      <c r="D586">
        <v>136</v>
      </c>
      <c r="E586">
        <v>136</v>
      </c>
      <c r="F586" t="s">
        <v>129</v>
      </c>
      <c r="G586" t="s">
        <v>341</v>
      </c>
      <c r="H586" t="s">
        <v>93</v>
      </c>
      <c r="I586" t="s">
        <v>94</v>
      </c>
      <c r="J586" t="s">
        <v>95</v>
      </c>
      <c r="K586" t="s">
        <v>92</v>
      </c>
      <c r="L586" t="s">
        <v>160</v>
      </c>
      <c r="M586" t="s">
        <v>160</v>
      </c>
      <c r="N586" t="s">
        <v>138</v>
      </c>
      <c r="O586" t="s">
        <v>76</v>
      </c>
      <c r="P586" t="s">
        <v>113</v>
      </c>
      <c r="R586" t="s">
        <v>0</v>
      </c>
      <c r="S586" t="s">
        <v>88</v>
      </c>
      <c r="T586" t="s">
        <v>89</v>
      </c>
      <c r="U586" t="s">
        <v>281</v>
      </c>
      <c r="V586" t="s">
        <v>282</v>
      </c>
      <c r="W586" t="s">
        <v>85</v>
      </c>
      <c r="X586" t="s">
        <v>136</v>
      </c>
      <c r="Y586" t="s">
        <v>283</v>
      </c>
      <c r="AA586" t="s">
        <v>252</v>
      </c>
      <c r="AB586" t="s">
        <v>342</v>
      </c>
      <c r="AC586" t="s">
        <v>343</v>
      </c>
      <c r="AD586" t="s">
        <v>160</v>
      </c>
      <c r="AG586">
        <v>-430</v>
      </c>
      <c r="AH586">
        <v>-1701510</v>
      </c>
      <c r="AI586">
        <v>-1675318.0120000001</v>
      </c>
      <c r="AJ586">
        <v>-28810</v>
      </c>
      <c r="AK586">
        <v>2618.0120000001043</v>
      </c>
      <c r="AL586">
        <v>33761.73019256485</v>
      </c>
      <c r="AM586">
        <v>0</v>
      </c>
      <c r="AN586">
        <v>33761.73019256485</v>
      </c>
      <c r="AO586">
        <v>-31143.718192564746</v>
      </c>
      <c r="AP586" t="s">
        <v>0</v>
      </c>
      <c r="AQ586" t="s">
        <v>143</v>
      </c>
      <c r="AR586" t="s">
        <v>188</v>
      </c>
      <c r="AS586" t="s">
        <v>192</v>
      </c>
      <c r="AT586" t="s">
        <v>189</v>
      </c>
      <c r="AU586" t="s">
        <v>198</v>
      </c>
      <c r="AV586" t="s">
        <v>201</v>
      </c>
      <c r="AW586">
        <v>-7283.6886653131587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-9528.7595086362016</v>
      </c>
      <c r="BD586">
        <v>0</v>
      </c>
      <c r="BE586">
        <v>0</v>
      </c>
      <c r="BF586">
        <v>-47956.16636651411</v>
      </c>
      <c r="BG586">
        <v>-1711038.7595086363</v>
      </c>
    </row>
    <row r="587" spans="2:59">
      <c r="B587" t="s">
        <v>145</v>
      </c>
      <c r="C587" t="s">
        <v>206</v>
      </c>
      <c r="D587">
        <v>670</v>
      </c>
      <c r="E587">
        <v>670</v>
      </c>
      <c r="F587" t="s">
        <v>133</v>
      </c>
      <c r="G587" t="s">
        <v>485</v>
      </c>
      <c r="H587" t="s">
        <v>93</v>
      </c>
      <c r="I587" t="s">
        <v>94</v>
      </c>
      <c r="J587" t="s">
        <v>95</v>
      </c>
      <c r="K587" t="s">
        <v>92</v>
      </c>
      <c r="L587" t="s">
        <v>160</v>
      </c>
      <c r="M587" t="s">
        <v>160</v>
      </c>
      <c r="N587" t="s">
        <v>138</v>
      </c>
      <c r="O587" t="s">
        <v>76</v>
      </c>
      <c r="P587" t="s">
        <v>113</v>
      </c>
      <c r="R587" t="s">
        <v>0</v>
      </c>
      <c r="S587" t="s">
        <v>88</v>
      </c>
      <c r="T587" t="s">
        <v>89</v>
      </c>
      <c r="U587" t="s">
        <v>281</v>
      </c>
      <c r="V587" t="s">
        <v>486</v>
      </c>
      <c r="W587" t="s">
        <v>165</v>
      </c>
      <c r="X587" t="s">
        <v>136</v>
      </c>
      <c r="Y587" t="s">
        <v>288</v>
      </c>
      <c r="AA587" t="s">
        <v>252</v>
      </c>
      <c r="AB587" t="s">
        <v>487</v>
      </c>
      <c r="AC587" t="s">
        <v>51</v>
      </c>
      <c r="AD587" t="s">
        <v>160</v>
      </c>
      <c r="AG587">
        <v>79</v>
      </c>
      <c r="AH587">
        <v>591855</v>
      </c>
      <c r="AI587">
        <v>433669.8235101488</v>
      </c>
      <c r="AJ587">
        <v>28203</v>
      </c>
      <c r="AK587">
        <v>129982.1764898512</v>
      </c>
      <c r="AL587">
        <v>-5042.14847276412</v>
      </c>
      <c r="AM587">
        <v>-5033.561832811627</v>
      </c>
      <c r="AN587">
        <v>-10075.710305575747</v>
      </c>
      <c r="AO587">
        <v>140057.88679542695</v>
      </c>
      <c r="AP587" t="s">
        <v>0</v>
      </c>
      <c r="AQ587" t="s">
        <v>143</v>
      </c>
      <c r="AR587" t="s">
        <v>188</v>
      </c>
      <c r="AS587" t="s">
        <v>192</v>
      </c>
      <c r="AT587" t="s">
        <v>189</v>
      </c>
      <c r="AU587" t="s">
        <v>198</v>
      </c>
      <c r="AV587" t="s">
        <v>205</v>
      </c>
      <c r="AW587">
        <v>2533.5658062596867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3060.8341245943593</v>
      </c>
      <c r="BD587">
        <v>0</v>
      </c>
      <c r="BE587">
        <v>0</v>
      </c>
      <c r="BF587">
        <v>145652.28672628099</v>
      </c>
      <c r="BG587">
        <v>594915.83412459434</v>
      </c>
    </row>
    <row r="588" spans="2:59">
      <c r="B588" t="s">
        <v>145</v>
      </c>
      <c r="C588" t="s">
        <v>206</v>
      </c>
      <c r="D588">
        <v>670</v>
      </c>
      <c r="E588">
        <v>670</v>
      </c>
      <c r="F588" t="s">
        <v>133</v>
      </c>
      <c r="G588" t="s">
        <v>485</v>
      </c>
      <c r="H588" t="s">
        <v>93</v>
      </c>
      <c r="I588" t="s">
        <v>94</v>
      </c>
      <c r="J588" t="s">
        <v>95</v>
      </c>
      <c r="K588" t="s">
        <v>92</v>
      </c>
      <c r="L588" t="s">
        <v>160</v>
      </c>
      <c r="M588" t="s">
        <v>160</v>
      </c>
      <c r="N588" t="s">
        <v>138</v>
      </c>
      <c r="O588" t="s">
        <v>76</v>
      </c>
      <c r="P588" t="s">
        <v>113</v>
      </c>
      <c r="R588" t="s">
        <v>0</v>
      </c>
      <c r="S588" t="s">
        <v>88</v>
      </c>
      <c r="T588" t="s">
        <v>89</v>
      </c>
      <c r="U588" t="s">
        <v>281</v>
      </c>
      <c r="V588" t="s">
        <v>486</v>
      </c>
      <c r="W588" t="s">
        <v>165</v>
      </c>
      <c r="X588" t="s">
        <v>136</v>
      </c>
      <c r="Y588" t="s">
        <v>288</v>
      </c>
      <c r="AA588" t="s">
        <v>252</v>
      </c>
      <c r="AB588" t="s">
        <v>487</v>
      </c>
      <c r="AC588" t="s">
        <v>51</v>
      </c>
      <c r="AD588" t="s">
        <v>160</v>
      </c>
      <c r="AG588">
        <v>-111</v>
      </c>
      <c r="AH588">
        <v>-831475</v>
      </c>
      <c r="AI588">
        <v>-609333.54948894319</v>
      </c>
      <c r="AJ588">
        <v>-39627</v>
      </c>
      <c r="AK588">
        <v>-182514.45051105681</v>
      </c>
      <c r="AL588">
        <v>7497.4306443790247</v>
      </c>
      <c r="AM588">
        <v>8085.9637084192727</v>
      </c>
      <c r="AN588">
        <v>15583.394352798297</v>
      </c>
      <c r="AO588">
        <v>-198097.84486385511</v>
      </c>
      <c r="AP588" t="s">
        <v>0</v>
      </c>
      <c r="AQ588" t="s">
        <v>143</v>
      </c>
      <c r="AR588" t="s">
        <v>188</v>
      </c>
      <c r="AS588" t="s">
        <v>192</v>
      </c>
      <c r="AT588" t="s">
        <v>189</v>
      </c>
      <c r="AU588" t="s">
        <v>198</v>
      </c>
      <c r="AV588" t="s">
        <v>205</v>
      </c>
      <c r="AW588">
        <v>-3559.3120422396923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-4300.0516237036018</v>
      </c>
      <c r="BD588">
        <v>0</v>
      </c>
      <c r="BE588">
        <v>0</v>
      </c>
      <c r="BF588">
        <v>-205957.2085297984</v>
      </c>
      <c r="BG588">
        <v>-835775.05162370356</v>
      </c>
    </row>
    <row r="589" spans="2:59">
      <c r="B589" t="s">
        <v>145</v>
      </c>
      <c r="C589" t="s">
        <v>206</v>
      </c>
      <c r="D589">
        <v>670</v>
      </c>
      <c r="E589">
        <v>670</v>
      </c>
      <c r="F589" t="s">
        <v>133</v>
      </c>
      <c r="G589" t="s">
        <v>485</v>
      </c>
      <c r="H589" t="s">
        <v>93</v>
      </c>
      <c r="I589" t="s">
        <v>94</v>
      </c>
      <c r="J589" t="s">
        <v>95</v>
      </c>
      <c r="K589" t="s">
        <v>92</v>
      </c>
      <c r="L589" t="s">
        <v>160</v>
      </c>
      <c r="M589" t="s">
        <v>160</v>
      </c>
      <c r="N589" t="s">
        <v>138</v>
      </c>
      <c r="O589" t="s">
        <v>76</v>
      </c>
      <c r="P589" t="s">
        <v>114</v>
      </c>
      <c r="R589" t="s">
        <v>0</v>
      </c>
      <c r="S589" t="s">
        <v>88</v>
      </c>
      <c r="T589" t="s">
        <v>89</v>
      </c>
      <c r="U589" t="s">
        <v>281</v>
      </c>
      <c r="V589" t="s">
        <v>486</v>
      </c>
      <c r="W589" t="s">
        <v>165</v>
      </c>
      <c r="X589" t="s">
        <v>136</v>
      </c>
      <c r="Y589" t="s">
        <v>288</v>
      </c>
      <c r="AA589" t="s">
        <v>252</v>
      </c>
      <c r="AB589" t="s">
        <v>487</v>
      </c>
      <c r="AC589" t="s">
        <v>52</v>
      </c>
      <c r="AD589" t="s">
        <v>160</v>
      </c>
      <c r="AG589">
        <v>4</v>
      </c>
      <c r="AH589">
        <v>30068</v>
      </c>
      <c r="AI589">
        <v>21867.796837091566</v>
      </c>
      <c r="AJ589">
        <v>1428</v>
      </c>
      <c r="AK589">
        <v>6772.203162908434</v>
      </c>
      <c r="AL589">
        <v>-256.99508102230845</v>
      </c>
      <c r="AM589">
        <v>492.01703533401047</v>
      </c>
      <c r="AN589">
        <v>235.02195431170202</v>
      </c>
      <c r="AO589">
        <v>6537.1812085967322</v>
      </c>
      <c r="AP589" t="s">
        <v>0</v>
      </c>
      <c r="AQ589" t="s">
        <v>143</v>
      </c>
      <c r="AR589" t="s">
        <v>188</v>
      </c>
      <c r="AS589" t="s">
        <v>192</v>
      </c>
      <c r="AT589" t="s">
        <v>189</v>
      </c>
      <c r="AU589" t="s">
        <v>198</v>
      </c>
      <c r="AV589" t="s">
        <v>205</v>
      </c>
      <c r="AW589">
        <v>128.71270271031969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155.49950656546486</v>
      </c>
      <c r="BD589">
        <v>0</v>
      </c>
      <c r="BE589">
        <v>0</v>
      </c>
      <c r="BF589">
        <v>6821.3934178725167</v>
      </c>
      <c r="BG589">
        <v>30223.499506565466</v>
      </c>
    </row>
    <row r="590" spans="2:59">
      <c r="B590" t="s">
        <v>145</v>
      </c>
      <c r="C590" t="s">
        <v>206</v>
      </c>
      <c r="D590">
        <v>670</v>
      </c>
      <c r="E590">
        <v>670</v>
      </c>
      <c r="F590" t="s">
        <v>133</v>
      </c>
      <c r="G590" t="s">
        <v>485</v>
      </c>
      <c r="H590" t="s">
        <v>93</v>
      </c>
      <c r="I590" t="s">
        <v>94</v>
      </c>
      <c r="J590" t="s">
        <v>95</v>
      </c>
      <c r="K590" t="s">
        <v>92</v>
      </c>
      <c r="L590" t="s">
        <v>160</v>
      </c>
      <c r="M590" t="s">
        <v>160</v>
      </c>
      <c r="N590" t="s">
        <v>138</v>
      </c>
      <c r="O590" t="s">
        <v>76</v>
      </c>
      <c r="P590" t="s">
        <v>114</v>
      </c>
      <c r="R590" t="s">
        <v>0</v>
      </c>
      <c r="S590" t="s">
        <v>88</v>
      </c>
      <c r="T590" t="s">
        <v>89</v>
      </c>
      <c r="U590" t="s">
        <v>281</v>
      </c>
      <c r="V590" t="s">
        <v>486</v>
      </c>
      <c r="W590" t="s">
        <v>165</v>
      </c>
      <c r="X590" t="s">
        <v>136</v>
      </c>
      <c r="Y590" t="s">
        <v>288</v>
      </c>
      <c r="AA590" t="s">
        <v>252</v>
      </c>
      <c r="AB590" t="s">
        <v>487</v>
      </c>
      <c r="AC590" t="s">
        <v>52</v>
      </c>
      <c r="AD590" t="s">
        <v>160</v>
      </c>
      <c r="AG590">
        <v>-6</v>
      </c>
      <c r="AH590">
        <v>-45102</v>
      </c>
      <c r="AI590">
        <v>-32801.695255637351</v>
      </c>
      <c r="AJ590">
        <v>-2142</v>
      </c>
      <c r="AK590">
        <v>-10158.304744362649</v>
      </c>
      <c r="AL590">
        <v>385.49262153346268</v>
      </c>
      <c r="AM590">
        <v>-738.02555300101562</v>
      </c>
      <c r="AN590">
        <v>-352.532931467553</v>
      </c>
      <c r="AO590">
        <v>-9805.7718128950964</v>
      </c>
      <c r="AP590" t="s">
        <v>0</v>
      </c>
      <c r="AQ590" t="s">
        <v>143</v>
      </c>
      <c r="AR590" t="s">
        <v>188</v>
      </c>
      <c r="AS590" t="s">
        <v>192</v>
      </c>
      <c r="AT590" t="s">
        <v>189</v>
      </c>
      <c r="AU590" t="s">
        <v>198</v>
      </c>
      <c r="AV590" t="s">
        <v>205</v>
      </c>
      <c r="AW590">
        <v>-193.06905406547952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-233.24925984819728</v>
      </c>
      <c r="BD590">
        <v>0</v>
      </c>
      <c r="BE590">
        <v>0</v>
      </c>
      <c r="BF590">
        <v>-10232.090126808773</v>
      </c>
      <c r="BG590">
        <v>-45335.249259848199</v>
      </c>
    </row>
    <row r="591" spans="2:59">
      <c r="B591" t="s">
        <v>145</v>
      </c>
      <c r="C591" t="s">
        <v>206</v>
      </c>
      <c r="D591">
        <v>670</v>
      </c>
      <c r="E591">
        <v>670</v>
      </c>
      <c r="F591" t="s">
        <v>133</v>
      </c>
      <c r="G591" t="s">
        <v>485</v>
      </c>
      <c r="H591" t="s">
        <v>93</v>
      </c>
      <c r="I591" t="s">
        <v>94</v>
      </c>
      <c r="J591" t="s">
        <v>95</v>
      </c>
      <c r="K591" t="s">
        <v>92</v>
      </c>
      <c r="L591" t="s">
        <v>160</v>
      </c>
      <c r="M591" t="s">
        <v>160</v>
      </c>
      <c r="N591" t="s">
        <v>138</v>
      </c>
      <c r="O591" t="s">
        <v>76</v>
      </c>
      <c r="P591" t="s">
        <v>113</v>
      </c>
      <c r="R591" t="s">
        <v>0</v>
      </c>
      <c r="S591" t="s">
        <v>88</v>
      </c>
      <c r="T591" t="s">
        <v>89</v>
      </c>
      <c r="U591" t="s">
        <v>281</v>
      </c>
      <c r="V591" t="s">
        <v>486</v>
      </c>
      <c r="W591" t="s">
        <v>165</v>
      </c>
      <c r="X591" t="s">
        <v>136</v>
      </c>
      <c r="Y591" t="s">
        <v>533</v>
      </c>
      <c r="AA591" t="s">
        <v>252</v>
      </c>
      <c r="AB591" t="s">
        <v>487</v>
      </c>
      <c r="AC591" t="s">
        <v>53</v>
      </c>
      <c r="AD591" t="s">
        <v>160</v>
      </c>
      <c r="AG591">
        <v>1779</v>
      </c>
      <c r="AH591">
        <v>12731686</v>
      </c>
      <c r="AI591">
        <v>9767684.309009891</v>
      </c>
      <c r="AJ591">
        <v>635103</v>
      </c>
      <c r="AK591">
        <v>2328898.690990109</v>
      </c>
      <c r="AL591">
        <v>-30247.85430785724</v>
      </c>
      <c r="AM591">
        <v>50127.137500854325</v>
      </c>
      <c r="AN591">
        <v>19879.283192997085</v>
      </c>
      <c r="AO591">
        <v>2309019.4077971121</v>
      </c>
      <c r="AP591" t="s">
        <v>0</v>
      </c>
      <c r="AQ591" t="s">
        <v>143</v>
      </c>
      <c r="AR591" t="s">
        <v>188</v>
      </c>
      <c r="AS591" t="s">
        <v>192</v>
      </c>
      <c r="AT591" t="s">
        <v>189</v>
      </c>
      <c r="AU591" t="s">
        <v>198</v>
      </c>
      <c r="AV591" t="s">
        <v>205</v>
      </c>
      <c r="AW591">
        <v>54500.788716214563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65843.118622669848</v>
      </c>
      <c r="BD591">
        <v>0</v>
      </c>
      <c r="BE591">
        <v>0</v>
      </c>
      <c r="BF591">
        <v>2429363.3151359968</v>
      </c>
      <c r="BG591">
        <v>12797529.11862267</v>
      </c>
    </row>
    <row r="592" spans="2:59">
      <c r="B592" t="s">
        <v>145</v>
      </c>
      <c r="C592" t="s">
        <v>206</v>
      </c>
      <c r="D592">
        <v>670</v>
      </c>
      <c r="E592">
        <v>670</v>
      </c>
      <c r="F592" t="s">
        <v>133</v>
      </c>
      <c r="G592" t="s">
        <v>485</v>
      </c>
      <c r="H592" t="s">
        <v>93</v>
      </c>
      <c r="I592" t="s">
        <v>94</v>
      </c>
      <c r="J592" t="s">
        <v>95</v>
      </c>
      <c r="K592" t="s">
        <v>92</v>
      </c>
      <c r="L592" t="s">
        <v>160</v>
      </c>
      <c r="M592" t="s">
        <v>160</v>
      </c>
      <c r="N592" t="s">
        <v>138</v>
      </c>
      <c r="O592" t="s">
        <v>76</v>
      </c>
      <c r="P592" t="s">
        <v>113</v>
      </c>
      <c r="R592" t="s">
        <v>0</v>
      </c>
      <c r="S592" t="s">
        <v>88</v>
      </c>
      <c r="T592" t="s">
        <v>89</v>
      </c>
      <c r="U592" t="s">
        <v>281</v>
      </c>
      <c r="V592" t="s">
        <v>486</v>
      </c>
      <c r="W592" t="s">
        <v>165</v>
      </c>
      <c r="X592" t="s">
        <v>136</v>
      </c>
      <c r="Y592" t="s">
        <v>533</v>
      </c>
      <c r="AA592" t="s">
        <v>252</v>
      </c>
      <c r="AB592" t="s">
        <v>487</v>
      </c>
      <c r="AC592" t="s">
        <v>53</v>
      </c>
      <c r="AD592" t="s">
        <v>160</v>
      </c>
      <c r="AG592">
        <v>-1798</v>
      </c>
      <c r="AH592">
        <v>-12866152</v>
      </c>
      <c r="AI592">
        <v>-9872004.7147834636</v>
      </c>
      <c r="AJ592">
        <v>-641886</v>
      </c>
      <c r="AK592">
        <v>-2352261.2852165364</v>
      </c>
      <c r="AL592">
        <v>67897.618033500083</v>
      </c>
      <c r="AM592">
        <v>-39825.717206223831</v>
      </c>
      <c r="AN592">
        <v>28071.900827276251</v>
      </c>
      <c r="AO592">
        <v>-2380333.1860438124</v>
      </c>
      <c r="AP592" t="s">
        <v>0</v>
      </c>
      <c r="AQ592" t="s">
        <v>143</v>
      </c>
      <c r="AR592" t="s">
        <v>188</v>
      </c>
      <c r="AS592" t="s">
        <v>192</v>
      </c>
      <c r="AT592" t="s">
        <v>189</v>
      </c>
      <c r="AU592" t="s">
        <v>198</v>
      </c>
      <c r="AV592" t="s">
        <v>205</v>
      </c>
      <c r="AW592">
        <v>-55076.400073226854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-66538.52226274673</v>
      </c>
      <c r="BD592">
        <v>0</v>
      </c>
      <c r="BE592">
        <v>0</v>
      </c>
      <c r="BF592">
        <v>-2501948.1083797864</v>
      </c>
      <c r="BG592">
        <v>-12932690.522262746</v>
      </c>
    </row>
    <row r="593" spans="2:59">
      <c r="B593" t="s">
        <v>145</v>
      </c>
      <c r="C593" t="s">
        <v>206</v>
      </c>
      <c r="D593">
        <v>158</v>
      </c>
      <c r="E593">
        <v>158</v>
      </c>
      <c r="F593" t="s">
        <v>131</v>
      </c>
      <c r="G593" t="s">
        <v>344</v>
      </c>
      <c r="H593" t="s">
        <v>93</v>
      </c>
      <c r="I593" t="s">
        <v>94</v>
      </c>
      <c r="J593" t="s">
        <v>117</v>
      </c>
      <c r="K593" t="s">
        <v>92</v>
      </c>
      <c r="L593" t="s">
        <v>160</v>
      </c>
      <c r="M593" t="s">
        <v>160</v>
      </c>
      <c r="N593" t="s">
        <v>138</v>
      </c>
      <c r="O593" t="s">
        <v>76</v>
      </c>
      <c r="P593" t="s">
        <v>113</v>
      </c>
      <c r="R593" t="s">
        <v>0</v>
      </c>
      <c r="S593" t="s">
        <v>91</v>
      </c>
      <c r="T593" t="s">
        <v>98</v>
      </c>
      <c r="U593" t="s">
        <v>422</v>
      </c>
      <c r="V593" t="s">
        <v>282</v>
      </c>
      <c r="W593" t="s">
        <v>147</v>
      </c>
      <c r="X593" t="s">
        <v>137</v>
      </c>
      <c r="Y593" t="s">
        <v>533</v>
      </c>
      <c r="AA593" t="s">
        <v>252</v>
      </c>
      <c r="AB593" t="s">
        <v>435</v>
      </c>
      <c r="AC593" t="s">
        <v>436</v>
      </c>
      <c r="AD593" t="s">
        <v>160</v>
      </c>
      <c r="AG593">
        <v>91</v>
      </c>
      <c r="AH593">
        <v>685503</v>
      </c>
      <c r="AI593">
        <v>542886.96279999998</v>
      </c>
      <c r="AJ593">
        <v>24479</v>
      </c>
      <c r="AK593">
        <v>118137.03720000002</v>
      </c>
      <c r="AL593">
        <v>-11446.776752085039</v>
      </c>
      <c r="AM593">
        <v>0</v>
      </c>
      <c r="AN593">
        <v>-11446.776752085039</v>
      </c>
      <c r="AO593">
        <v>129583.81395208507</v>
      </c>
      <c r="AP593" t="s">
        <v>0</v>
      </c>
      <c r="AQ593" t="s">
        <v>143</v>
      </c>
      <c r="AR593" t="s">
        <v>188</v>
      </c>
      <c r="AS593" t="s">
        <v>192</v>
      </c>
      <c r="AT593" t="s">
        <v>189</v>
      </c>
      <c r="AU593" t="s">
        <v>198</v>
      </c>
      <c r="AV593" t="s">
        <v>203</v>
      </c>
      <c r="AW593">
        <v>2934.4467156456121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985.71831977735735</v>
      </c>
      <c r="BD593">
        <v>0</v>
      </c>
      <c r="BE593">
        <v>0</v>
      </c>
      <c r="BF593">
        <v>133503.97898750805</v>
      </c>
      <c r="BG593">
        <v>686488.7183197774</v>
      </c>
    </row>
    <row r="594" spans="2:59">
      <c r="B594" t="s">
        <v>145</v>
      </c>
      <c r="C594" t="s">
        <v>206</v>
      </c>
      <c r="D594">
        <v>158</v>
      </c>
      <c r="E594">
        <v>158</v>
      </c>
      <c r="F594" t="s">
        <v>131</v>
      </c>
      <c r="G594" t="s">
        <v>344</v>
      </c>
      <c r="H594" t="s">
        <v>93</v>
      </c>
      <c r="I594" t="s">
        <v>94</v>
      </c>
      <c r="J594" t="s">
        <v>117</v>
      </c>
      <c r="K594" t="s">
        <v>92</v>
      </c>
      <c r="L594" t="s">
        <v>160</v>
      </c>
      <c r="M594" t="s">
        <v>160</v>
      </c>
      <c r="N594" t="s">
        <v>138</v>
      </c>
      <c r="O594" t="s">
        <v>76</v>
      </c>
      <c r="P594" t="s">
        <v>113</v>
      </c>
      <c r="R594" t="s">
        <v>0</v>
      </c>
      <c r="S594" t="s">
        <v>91</v>
      </c>
      <c r="T594" t="s">
        <v>91</v>
      </c>
      <c r="U594" t="s">
        <v>422</v>
      </c>
      <c r="V594" t="s">
        <v>282</v>
      </c>
      <c r="W594" t="s">
        <v>147</v>
      </c>
      <c r="X594" t="s">
        <v>137</v>
      </c>
      <c r="Y594" t="s">
        <v>288</v>
      </c>
      <c r="AA594" t="s">
        <v>252</v>
      </c>
      <c r="AB594" t="s">
        <v>423</v>
      </c>
      <c r="AC594" t="s">
        <v>434</v>
      </c>
      <c r="AD594" t="s">
        <v>160</v>
      </c>
      <c r="AG594">
        <v>163</v>
      </c>
      <c r="AH594">
        <v>894796.65</v>
      </c>
      <c r="AI594">
        <v>813125.05989999999</v>
      </c>
      <c r="AJ594">
        <v>35860</v>
      </c>
      <c r="AK594">
        <v>45811.59010000003</v>
      </c>
      <c r="AL594">
        <v>-17196.018422909936</v>
      </c>
      <c r="AM594">
        <v>0</v>
      </c>
      <c r="AN594">
        <v>-17196.018422909936</v>
      </c>
      <c r="AO594">
        <v>63007.60852290997</v>
      </c>
      <c r="AP594" t="s">
        <v>0</v>
      </c>
      <c r="AQ594" t="s">
        <v>143</v>
      </c>
      <c r="AR594" t="s">
        <v>188</v>
      </c>
      <c r="AS594" t="s">
        <v>192</v>
      </c>
      <c r="AT594" t="s">
        <v>189</v>
      </c>
      <c r="AU594" t="s">
        <v>198</v>
      </c>
      <c r="AV594" t="s">
        <v>203</v>
      </c>
      <c r="AW594">
        <v>3830.374324785153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1286.6719042519262</v>
      </c>
      <c r="BD594">
        <v>0</v>
      </c>
      <c r="BE594">
        <v>0</v>
      </c>
      <c r="BF594">
        <v>68124.654751947048</v>
      </c>
      <c r="BG594">
        <v>896083.32190425193</v>
      </c>
    </row>
    <row r="595" spans="2:59">
      <c r="B595" t="s">
        <v>145</v>
      </c>
      <c r="C595" t="s">
        <v>206</v>
      </c>
      <c r="D595">
        <v>158</v>
      </c>
      <c r="E595">
        <v>158</v>
      </c>
      <c r="F595" t="s">
        <v>131</v>
      </c>
      <c r="G595" t="s">
        <v>344</v>
      </c>
      <c r="H595" t="s">
        <v>93</v>
      </c>
      <c r="I595" t="s">
        <v>94</v>
      </c>
      <c r="J595" t="s">
        <v>117</v>
      </c>
      <c r="K595" t="s">
        <v>92</v>
      </c>
      <c r="L595" t="s">
        <v>160</v>
      </c>
      <c r="M595" t="s">
        <v>160</v>
      </c>
      <c r="N595" t="s">
        <v>138</v>
      </c>
      <c r="O595" t="s">
        <v>76</v>
      </c>
      <c r="P595" t="s">
        <v>114</v>
      </c>
      <c r="R595" t="s">
        <v>0</v>
      </c>
      <c r="S595" t="s">
        <v>91</v>
      </c>
      <c r="T595" t="s">
        <v>97</v>
      </c>
      <c r="U595" t="s">
        <v>422</v>
      </c>
      <c r="V595" t="s">
        <v>282</v>
      </c>
      <c r="W595" t="s">
        <v>147</v>
      </c>
      <c r="X595" t="s">
        <v>137</v>
      </c>
      <c r="Y595" t="s">
        <v>533</v>
      </c>
      <c r="AA595" t="s">
        <v>252</v>
      </c>
      <c r="AB595" t="s">
        <v>423</v>
      </c>
      <c r="AC595" t="s">
        <v>433</v>
      </c>
      <c r="AD595" t="s">
        <v>160</v>
      </c>
      <c r="AG595">
        <v>143</v>
      </c>
      <c r="AH595">
        <v>785070</v>
      </c>
      <c r="AI595">
        <v>717596.2794</v>
      </c>
      <c r="AJ595">
        <v>31460</v>
      </c>
      <c r="AK595">
        <v>36013.720600000001</v>
      </c>
      <c r="AL595">
        <v>-12675.683824976446</v>
      </c>
      <c r="AM595">
        <v>0</v>
      </c>
      <c r="AN595">
        <v>-12675.683824976446</v>
      </c>
      <c r="AO595">
        <v>48689.404424976448</v>
      </c>
      <c r="AP595" t="s">
        <v>0</v>
      </c>
      <c r="AQ595" t="s">
        <v>143</v>
      </c>
      <c r="AR595" t="s">
        <v>188</v>
      </c>
      <c r="AS595" t="s">
        <v>192</v>
      </c>
      <c r="AT595" t="s">
        <v>189</v>
      </c>
      <c r="AU595" t="s">
        <v>198</v>
      </c>
      <c r="AV595" t="s">
        <v>203</v>
      </c>
      <c r="AW595">
        <v>3360.665209418341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1128.8905829844798</v>
      </c>
      <c r="BD595">
        <v>0</v>
      </c>
      <c r="BE595">
        <v>0</v>
      </c>
      <c r="BF595">
        <v>53178.960217379274</v>
      </c>
      <c r="BG595">
        <v>786198.89058298443</v>
      </c>
    </row>
    <row r="596" spans="2:59">
      <c r="B596" t="s">
        <v>145</v>
      </c>
      <c r="C596" t="s">
        <v>206</v>
      </c>
      <c r="D596">
        <v>158</v>
      </c>
      <c r="E596">
        <v>158</v>
      </c>
      <c r="F596" t="s">
        <v>131</v>
      </c>
      <c r="G596" t="s">
        <v>344</v>
      </c>
      <c r="H596" t="s">
        <v>93</v>
      </c>
      <c r="I596" t="s">
        <v>94</v>
      </c>
      <c r="J596" t="s">
        <v>117</v>
      </c>
      <c r="K596" t="s">
        <v>92</v>
      </c>
      <c r="L596" t="s">
        <v>160</v>
      </c>
      <c r="M596" t="s">
        <v>160</v>
      </c>
      <c r="N596" t="s">
        <v>138</v>
      </c>
      <c r="O596" t="s">
        <v>76</v>
      </c>
      <c r="P596" t="s">
        <v>113</v>
      </c>
      <c r="R596" t="s">
        <v>0</v>
      </c>
      <c r="S596" t="s">
        <v>91</v>
      </c>
      <c r="T596" t="s">
        <v>98</v>
      </c>
      <c r="U596" t="s">
        <v>422</v>
      </c>
      <c r="V596" t="s">
        <v>282</v>
      </c>
      <c r="W596" t="s">
        <v>147</v>
      </c>
      <c r="X596" t="s">
        <v>137</v>
      </c>
      <c r="Y596" t="s">
        <v>533</v>
      </c>
      <c r="AA596" t="s">
        <v>252</v>
      </c>
      <c r="AB596" t="s">
        <v>435</v>
      </c>
      <c r="AC596" t="s">
        <v>436</v>
      </c>
      <c r="AD596" t="s">
        <v>160</v>
      </c>
      <c r="AG596">
        <v>-137</v>
      </c>
      <c r="AH596">
        <v>-1032021</v>
      </c>
      <c r="AI596">
        <v>-817313.33959999983</v>
      </c>
      <c r="AJ596">
        <v>-36853</v>
      </c>
      <c r="AK596">
        <v>-177854.66040000017</v>
      </c>
      <c r="AL596">
        <v>20883.875765125595</v>
      </c>
      <c r="AM596">
        <v>0</v>
      </c>
      <c r="AN596">
        <v>20883.875765125595</v>
      </c>
      <c r="AO596">
        <v>-198738.53616512576</v>
      </c>
      <c r="AP596" t="s">
        <v>0</v>
      </c>
      <c r="AQ596" t="s">
        <v>143</v>
      </c>
      <c r="AR596" t="s">
        <v>188</v>
      </c>
      <c r="AS596" t="s">
        <v>192</v>
      </c>
      <c r="AT596" t="s">
        <v>189</v>
      </c>
      <c r="AU596" t="s">
        <v>198</v>
      </c>
      <c r="AV596" t="s">
        <v>203</v>
      </c>
      <c r="AW596">
        <v>-4417.793407070867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-1483.9935143900873</v>
      </c>
      <c r="BD596">
        <v>0</v>
      </c>
      <c r="BE596">
        <v>0</v>
      </c>
      <c r="BF596">
        <v>-204640.32308658669</v>
      </c>
      <c r="BG596">
        <v>-1033504.9935143901</v>
      </c>
    </row>
    <row r="597" spans="2:59">
      <c r="B597" t="s">
        <v>145</v>
      </c>
      <c r="C597" t="s">
        <v>206</v>
      </c>
      <c r="D597">
        <v>158</v>
      </c>
      <c r="E597">
        <v>158</v>
      </c>
      <c r="F597" t="s">
        <v>131</v>
      </c>
      <c r="G597" t="s">
        <v>344</v>
      </c>
      <c r="H597" t="s">
        <v>93</v>
      </c>
      <c r="I597" t="s">
        <v>94</v>
      </c>
      <c r="J597" t="s">
        <v>117</v>
      </c>
      <c r="K597" t="s">
        <v>92</v>
      </c>
      <c r="L597" t="s">
        <v>160</v>
      </c>
      <c r="M597" t="s">
        <v>160</v>
      </c>
      <c r="N597" t="s">
        <v>138</v>
      </c>
      <c r="O597" t="s">
        <v>76</v>
      </c>
      <c r="P597" t="s">
        <v>113</v>
      </c>
      <c r="R597" t="s">
        <v>0</v>
      </c>
      <c r="S597" t="s">
        <v>91</v>
      </c>
      <c r="T597" t="s">
        <v>91</v>
      </c>
      <c r="U597" t="s">
        <v>422</v>
      </c>
      <c r="V597" t="s">
        <v>282</v>
      </c>
      <c r="W597" t="s">
        <v>147</v>
      </c>
      <c r="X597" t="s">
        <v>137</v>
      </c>
      <c r="Y597" t="s">
        <v>288</v>
      </c>
      <c r="AA597" t="s">
        <v>252</v>
      </c>
      <c r="AB597" t="s">
        <v>423</v>
      </c>
      <c r="AC597" t="s">
        <v>434</v>
      </c>
      <c r="AD597" t="s">
        <v>160</v>
      </c>
      <c r="AG597">
        <v>-163</v>
      </c>
      <c r="AH597">
        <v>-894796.65</v>
      </c>
      <c r="AI597">
        <v>-813125.05989999999</v>
      </c>
      <c r="AJ597">
        <v>-35860</v>
      </c>
      <c r="AK597">
        <v>-45811.59010000003</v>
      </c>
      <c r="AL597">
        <v>19103.68144144207</v>
      </c>
      <c r="AM597">
        <v>0</v>
      </c>
      <c r="AN597">
        <v>19103.68144144207</v>
      </c>
      <c r="AO597">
        <v>-64915.271541442096</v>
      </c>
      <c r="AP597" t="s">
        <v>0</v>
      </c>
      <c r="AQ597" t="s">
        <v>143</v>
      </c>
      <c r="AR597" t="s">
        <v>188</v>
      </c>
      <c r="AS597" t="s">
        <v>192</v>
      </c>
      <c r="AT597" t="s">
        <v>189</v>
      </c>
      <c r="AU597" t="s">
        <v>198</v>
      </c>
      <c r="AV597" t="s">
        <v>203</v>
      </c>
      <c r="AW597">
        <v>-3830.374324785153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-1286.6719042519262</v>
      </c>
      <c r="BD597">
        <v>0</v>
      </c>
      <c r="BE597">
        <v>0</v>
      </c>
      <c r="BF597">
        <v>-70032.317770479174</v>
      </c>
      <c r="BG597">
        <v>-896083.32190425193</v>
      </c>
    </row>
    <row r="598" spans="2:59">
      <c r="B598" t="s">
        <v>145</v>
      </c>
      <c r="C598" t="s">
        <v>206</v>
      </c>
      <c r="D598">
        <v>158</v>
      </c>
      <c r="E598">
        <v>158</v>
      </c>
      <c r="F598" t="s">
        <v>131</v>
      </c>
      <c r="G598" t="s">
        <v>344</v>
      </c>
      <c r="H598" t="s">
        <v>93</v>
      </c>
      <c r="I598" t="s">
        <v>94</v>
      </c>
      <c r="J598" t="s">
        <v>117</v>
      </c>
      <c r="K598" t="s">
        <v>92</v>
      </c>
      <c r="L598" t="s">
        <v>160</v>
      </c>
      <c r="M598" t="s">
        <v>160</v>
      </c>
      <c r="N598" t="s">
        <v>138</v>
      </c>
      <c r="O598" t="s">
        <v>76</v>
      </c>
      <c r="P598" t="s">
        <v>114</v>
      </c>
      <c r="R598" t="s">
        <v>0</v>
      </c>
      <c r="S598" t="s">
        <v>91</v>
      </c>
      <c r="T598" t="s">
        <v>97</v>
      </c>
      <c r="U598" t="s">
        <v>422</v>
      </c>
      <c r="V598" t="s">
        <v>282</v>
      </c>
      <c r="W598" t="s">
        <v>147</v>
      </c>
      <c r="X598" t="s">
        <v>137</v>
      </c>
      <c r="Y598" t="s">
        <v>533</v>
      </c>
      <c r="AA598" t="s">
        <v>252</v>
      </c>
      <c r="AB598" t="s">
        <v>423</v>
      </c>
      <c r="AC598" t="s">
        <v>433</v>
      </c>
      <c r="AD598" t="s">
        <v>160</v>
      </c>
      <c r="AG598">
        <v>-133</v>
      </c>
      <c r="AH598">
        <v>-730170</v>
      </c>
      <c r="AI598">
        <v>-667414.72139999992</v>
      </c>
      <c r="AJ598">
        <v>-29260</v>
      </c>
      <c r="AK598">
        <v>-33495.278600000078</v>
      </c>
      <c r="AL598">
        <v>14131.81271047263</v>
      </c>
      <c r="AM598">
        <v>0</v>
      </c>
      <c r="AN598">
        <v>14131.81271047263</v>
      </c>
      <c r="AO598">
        <v>-47627.091310472708</v>
      </c>
      <c r="AP598" t="s">
        <v>0</v>
      </c>
      <c r="AQ598" t="s">
        <v>143</v>
      </c>
      <c r="AR598" t="s">
        <v>188</v>
      </c>
      <c r="AS598" t="s">
        <v>192</v>
      </c>
      <c r="AT598" t="s">
        <v>189</v>
      </c>
      <c r="AU598" t="s">
        <v>198</v>
      </c>
      <c r="AV598" t="s">
        <v>203</v>
      </c>
      <c r="AW598">
        <v>-3125.6536563121631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-1049.9471855729778</v>
      </c>
      <c r="BD598">
        <v>0</v>
      </c>
      <c r="BE598">
        <v>0</v>
      </c>
      <c r="BF598">
        <v>-51802.692152357849</v>
      </c>
      <c r="BG598">
        <v>-731219.94718557294</v>
      </c>
    </row>
    <row r="599" spans="2:59">
      <c r="B599" t="s">
        <v>145</v>
      </c>
      <c r="C599" t="s">
        <v>206</v>
      </c>
      <c r="D599">
        <v>158</v>
      </c>
      <c r="E599">
        <v>158</v>
      </c>
      <c r="F599" t="s">
        <v>131</v>
      </c>
      <c r="G599" t="s">
        <v>344</v>
      </c>
      <c r="H599" t="s">
        <v>93</v>
      </c>
      <c r="I599" t="s">
        <v>94</v>
      </c>
      <c r="J599" t="s">
        <v>117</v>
      </c>
      <c r="K599" t="s">
        <v>92</v>
      </c>
      <c r="L599" t="s">
        <v>160</v>
      </c>
      <c r="M599" t="s">
        <v>160</v>
      </c>
      <c r="N599" t="s">
        <v>138</v>
      </c>
      <c r="O599" t="s">
        <v>76</v>
      </c>
      <c r="P599" t="s">
        <v>112</v>
      </c>
      <c r="R599" t="s">
        <v>0</v>
      </c>
      <c r="S599" t="s">
        <v>88</v>
      </c>
      <c r="T599" t="s">
        <v>89</v>
      </c>
      <c r="U599" t="s">
        <v>281</v>
      </c>
      <c r="V599" t="s">
        <v>282</v>
      </c>
      <c r="W599" t="s">
        <v>85</v>
      </c>
      <c r="X599" t="s">
        <v>136</v>
      </c>
      <c r="Y599" t="s">
        <v>311</v>
      </c>
      <c r="AA599" t="s">
        <v>252</v>
      </c>
      <c r="AB599" t="s">
        <v>297</v>
      </c>
      <c r="AC599" t="s">
        <v>345</v>
      </c>
      <c r="AD599" t="s">
        <v>160</v>
      </c>
      <c r="AG599">
        <v>14</v>
      </c>
      <c r="AH599">
        <v>89334</v>
      </c>
      <c r="AI599">
        <v>70041.922999999995</v>
      </c>
      <c r="AJ599">
        <v>3626</v>
      </c>
      <c r="AK599">
        <v>15666.077000000005</v>
      </c>
      <c r="AL599">
        <v>2586.6835608058559</v>
      </c>
      <c r="AM599">
        <v>0</v>
      </c>
      <c r="AN599">
        <v>2586.6835608058559</v>
      </c>
      <c r="AO599">
        <v>13079.393439194149</v>
      </c>
      <c r="AP599" t="s">
        <v>0</v>
      </c>
      <c r="AQ599" t="s">
        <v>143</v>
      </c>
      <c r="AR599" t="s">
        <v>188</v>
      </c>
      <c r="AS599" t="s">
        <v>192</v>
      </c>
      <c r="AT599" t="s">
        <v>189</v>
      </c>
      <c r="AU599" t="s">
        <v>198</v>
      </c>
      <c r="AV599" t="s">
        <v>203</v>
      </c>
      <c r="AW599">
        <v>382.41388133310164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128.45773159124093</v>
      </c>
      <c r="BD599">
        <v>0</v>
      </c>
      <c r="BE599">
        <v>0</v>
      </c>
      <c r="BF599">
        <v>13590.265052118491</v>
      </c>
      <c r="BG599">
        <v>89462.457731591247</v>
      </c>
    </row>
    <row r="600" spans="2:59">
      <c r="B600" t="s">
        <v>145</v>
      </c>
      <c r="C600" t="s">
        <v>206</v>
      </c>
      <c r="D600">
        <v>158</v>
      </c>
      <c r="E600">
        <v>158</v>
      </c>
      <c r="F600" t="s">
        <v>131</v>
      </c>
      <c r="G600" t="s">
        <v>344</v>
      </c>
      <c r="H600" t="s">
        <v>93</v>
      </c>
      <c r="I600" t="s">
        <v>94</v>
      </c>
      <c r="J600" t="s">
        <v>117</v>
      </c>
      <c r="K600" t="s">
        <v>92</v>
      </c>
      <c r="L600" t="s">
        <v>160</v>
      </c>
      <c r="M600" t="s">
        <v>160</v>
      </c>
      <c r="N600" t="s">
        <v>138</v>
      </c>
      <c r="O600" t="s">
        <v>76</v>
      </c>
      <c r="P600" t="s">
        <v>113</v>
      </c>
      <c r="R600" t="s">
        <v>0</v>
      </c>
      <c r="S600" t="s">
        <v>88</v>
      </c>
      <c r="T600" t="s">
        <v>89</v>
      </c>
      <c r="U600" t="s">
        <v>281</v>
      </c>
      <c r="V600" t="s">
        <v>282</v>
      </c>
      <c r="W600" t="s">
        <v>85</v>
      </c>
      <c r="X600" t="s">
        <v>136</v>
      </c>
      <c r="Y600" t="s">
        <v>533</v>
      </c>
      <c r="AA600" t="s">
        <v>252</v>
      </c>
      <c r="AB600" t="s">
        <v>346</v>
      </c>
      <c r="AC600" t="s">
        <v>347</v>
      </c>
      <c r="AD600" t="s">
        <v>160</v>
      </c>
      <c r="AG600">
        <v>182</v>
      </c>
      <c r="AH600">
        <v>1144416</v>
      </c>
      <c r="AI600">
        <v>900822.9776000001</v>
      </c>
      <c r="AJ600">
        <v>67886</v>
      </c>
      <c r="AK600">
        <v>175707.0223999999</v>
      </c>
      <c r="AL600">
        <v>-5650.1601611833421</v>
      </c>
      <c r="AM600">
        <v>0</v>
      </c>
      <c r="AN600">
        <v>-5650.1601611833421</v>
      </c>
      <c r="AO600">
        <v>181357.18256118323</v>
      </c>
      <c r="AP600" t="s">
        <v>0</v>
      </c>
      <c r="AQ600" t="s">
        <v>143</v>
      </c>
      <c r="AR600" t="s">
        <v>188</v>
      </c>
      <c r="AS600" t="s">
        <v>192</v>
      </c>
      <c r="AT600" t="s">
        <v>189</v>
      </c>
      <c r="AU600" t="s">
        <v>198</v>
      </c>
      <c r="AV600" t="s">
        <v>203</v>
      </c>
      <c r="AW600">
        <v>4898.9249828699358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1645.6117867410121</v>
      </c>
      <c r="BD600">
        <v>0</v>
      </c>
      <c r="BE600">
        <v>0</v>
      </c>
      <c r="BF600">
        <v>187901.71933079418</v>
      </c>
      <c r="BG600">
        <v>1146061.6117867411</v>
      </c>
    </row>
    <row r="601" spans="2:59">
      <c r="B601" t="s">
        <v>145</v>
      </c>
      <c r="C601" t="s">
        <v>206</v>
      </c>
      <c r="D601">
        <v>158</v>
      </c>
      <c r="E601">
        <v>158</v>
      </c>
      <c r="F601" t="s">
        <v>131</v>
      </c>
      <c r="G601" t="s">
        <v>344</v>
      </c>
      <c r="H601" t="s">
        <v>93</v>
      </c>
      <c r="I601" t="s">
        <v>94</v>
      </c>
      <c r="J601" t="s">
        <v>117</v>
      </c>
      <c r="K601" t="s">
        <v>92</v>
      </c>
      <c r="L601" t="s">
        <v>160</v>
      </c>
      <c r="M601" t="s">
        <v>160</v>
      </c>
      <c r="N601" t="s">
        <v>138</v>
      </c>
      <c r="O601" t="s">
        <v>76</v>
      </c>
      <c r="P601" t="s">
        <v>113</v>
      </c>
      <c r="R601" t="s">
        <v>0</v>
      </c>
      <c r="S601" t="s">
        <v>88</v>
      </c>
      <c r="T601" t="s">
        <v>89</v>
      </c>
      <c r="U601" t="s">
        <v>281</v>
      </c>
      <c r="V601" t="s">
        <v>282</v>
      </c>
      <c r="W601" t="s">
        <v>85</v>
      </c>
      <c r="X601" t="s">
        <v>136</v>
      </c>
      <c r="Y601" t="s">
        <v>533</v>
      </c>
      <c r="AA601" t="s">
        <v>252</v>
      </c>
      <c r="AB601" t="s">
        <v>346</v>
      </c>
      <c r="AC601" t="s">
        <v>348</v>
      </c>
      <c r="AD601" t="s">
        <v>160</v>
      </c>
      <c r="AG601">
        <v>348</v>
      </c>
      <c r="AH601">
        <v>2188224</v>
      </c>
      <c r="AI601">
        <v>1722452.7264</v>
      </c>
      <c r="AJ601">
        <v>129804</v>
      </c>
      <c r="AK601">
        <v>335967.27359999996</v>
      </c>
      <c r="AL601">
        <v>-10503.931914210643</v>
      </c>
      <c r="AM601">
        <v>0</v>
      </c>
      <c r="AN601">
        <v>-10503.931914210643</v>
      </c>
      <c r="AO601">
        <v>346471.20551421063</v>
      </c>
      <c r="AP601" t="s">
        <v>0</v>
      </c>
      <c r="AQ601" t="s">
        <v>143</v>
      </c>
      <c r="AR601" t="s">
        <v>188</v>
      </c>
      <c r="AS601" t="s">
        <v>192</v>
      </c>
      <c r="AT601" t="s">
        <v>189</v>
      </c>
      <c r="AU601" t="s">
        <v>198</v>
      </c>
      <c r="AV601" t="s">
        <v>203</v>
      </c>
      <c r="AW601">
        <v>9367.1752419710865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3146.5544054168809</v>
      </c>
      <c r="BD601">
        <v>0</v>
      </c>
      <c r="BE601">
        <v>0</v>
      </c>
      <c r="BF601">
        <v>358984.93516159861</v>
      </c>
      <c r="BG601">
        <v>2191370.5544054168</v>
      </c>
    </row>
    <row r="602" spans="2:59">
      <c r="B602" t="s">
        <v>145</v>
      </c>
      <c r="C602" t="s">
        <v>206</v>
      </c>
      <c r="D602">
        <v>158</v>
      </c>
      <c r="E602">
        <v>158</v>
      </c>
      <c r="F602" t="s">
        <v>131</v>
      </c>
      <c r="G602" t="s">
        <v>344</v>
      </c>
      <c r="H602" t="s">
        <v>93</v>
      </c>
      <c r="I602" t="s">
        <v>94</v>
      </c>
      <c r="J602" t="s">
        <v>117</v>
      </c>
      <c r="K602" t="s">
        <v>92</v>
      </c>
      <c r="L602" t="s">
        <v>160</v>
      </c>
      <c r="M602" t="s">
        <v>160</v>
      </c>
      <c r="N602" t="s">
        <v>138</v>
      </c>
      <c r="O602" t="s">
        <v>76</v>
      </c>
      <c r="P602" t="s">
        <v>112</v>
      </c>
      <c r="R602" t="s">
        <v>0</v>
      </c>
      <c r="S602" t="s">
        <v>88</v>
      </c>
      <c r="T602" t="s">
        <v>89</v>
      </c>
      <c r="U602" t="s">
        <v>281</v>
      </c>
      <c r="V602" t="s">
        <v>282</v>
      </c>
      <c r="W602" t="s">
        <v>85</v>
      </c>
      <c r="X602" t="s">
        <v>136</v>
      </c>
      <c r="Y602" t="s">
        <v>311</v>
      </c>
      <c r="AA602" t="s">
        <v>252</v>
      </c>
      <c r="AB602" t="s">
        <v>297</v>
      </c>
      <c r="AC602" t="s">
        <v>345</v>
      </c>
      <c r="AD602" t="s">
        <v>160</v>
      </c>
      <c r="AG602">
        <v>-13</v>
      </c>
      <c r="AH602">
        <v>-82953</v>
      </c>
      <c r="AI602">
        <v>-65038.928499999995</v>
      </c>
      <c r="AJ602">
        <v>-3367</v>
      </c>
      <c r="AK602">
        <v>-14547.071500000005</v>
      </c>
      <c r="AL602">
        <v>-2401.920449319723</v>
      </c>
      <c r="AM602">
        <v>0</v>
      </c>
      <c r="AN602">
        <v>-2401.920449319723</v>
      </c>
      <c r="AO602">
        <v>-12145.151050680282</v>
      </c>
      <c r="AP602" t="s">
        <v>0</v>
      </c>
      <c r="AQ602" t="s">
        <v>143</v>
      </c>
      <c r="AR602" t="s">
        <v>188</v>
      </c>
      <c r="AS602" t="s">
        <v>192</v>
      </c>
      <c r="AT602" t="s">
        <v>189</v>
      </c>
      <c r="AU602" t="s">
        <v>198</v>
      </c>
      <c r="AV602" t="s">
        <v>203</v>
      </c>
      <c r="AW602">
        <v>-355.09860409502295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-119.28217933472374</v>
      </c>
      <c r="BD602">
        <v>0</v>
      </c>
      <c r="BE602">
        <v>0</v>
      </c>
      <c r="BF602">
        <v>-12619.531834110028</v>
      </c>
      <c r="BG602">
        <v>-83072.282179334725</v>
      </c>
    </row>
    <row r="603" spans="2:59">
      <c r="B603" t="s">
        <v>145</v>
      </c>
      <c r="C603" t="s">
        <v>206</v>
      </c>
      <c r="D603">
        <v>158</v>
      </c>
      <c r="E603">
        <v>158</v>
      </c>
      <c r="F603" t="s">
        <v>131</v>
      </c>
      <c r="G603" t="s">
        <v>344</v>
      </c>
      <c r="H603" t="s">
        <v>93</v>
      </c>
      <c r="I603" t="s">
        <v>94</v>
      </c>
      <c r="J603" t="s">
        <v>117</v>
      </c>
      <c r="K603" t="s">
        <v>92</v>
      </c>
      <c r="L603" t="s">
        <v>160</v>
      </c>
      <c r="M603" t="s">
        <v>160</v>
      </c>
      <c r="N603" t="s">
        <v>138</v>
      </c>
      <c r="O603" t="s">
        <v>76</v>
      </c>
      <c r="P603" t="s">
        <v>113</v>
      </c>
      <c r="R603" t="s">
        <v>0</v>
      </c>
      <c r="S603" t="s">
        <v>88</v>
      </c>
      <c r="T603" t="s">
        <v>89</v>
      </c>
      <c r="U603" t="s">
        <v>281</v>
      </c>
      <c r="V603" t="s">
        <v>282</v>
      </c>
      <c r="W603" t="s">
        <v>85</v>
      </c>
      <c r="X603" t="s">
        <v>136</v>
      </c>
      <c r="Y603" t="s">
        <v>533</v>
      </c>
      <c r="AA603" t="s">
        <v>252</v>
      </c>
      <c r="AB603" t="s">
        <v>346</v>
      </c>
      <c r="AC603" t="s">
        <v>347</v>
      </c>
      <c r="AD603" t="s">
        <v>160</v>
      </c>
      <c r="AG603">
        <v>-190</v>
      </c>
      <c r="AH603">
        <v>-1194720</v>
      </c>
      <c r="AI603">
        <v>-940419.59200000006</v>
      </c>
      <c r="AJ603">
        <v>-70870</v>
      </c>
      <c r="AK603">
        <v>-183430.40799999994</v>
      </c>
      <c r="AL603">
        <v>814.79187849169284</v>
      </c>
      <c r="AM603">
        <v>0</v>
      </c>
      <c r="AN603">
        <v>814.79187849169284</v>
      </c>
      <c r="AO603">
        <v>-184245.19987849164</v>
      </c>
      <c r="AP603" t="s">
        <v>0</v>
      </c>
      <c r="AQ603" t="s">
        <v>143</v>
      </c>
      <c r="AR603" t="s">
        <v>188</v>
      </c>
      <c r="AS603" t="s">
        <v>192</v>
      </c>
      <c r="AT603" t="s">
        <v>189</v>
      </c>
      <c r="AU603" t="s">
        <v>198</v>
      </c>
      <c r="AV603" t="s">
        <v>203</v>
      </c>
      <c r="AW603">
        <v>-5114.2623447543283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-1717.9463707735842</v>
      </c>
      <c r="BD603">
        <v>0</v>
      </c>
      <c r="BE603">
        <v>0</v>
      </c>
      <c r="BF603">
        <v>-191077.40859401954</v>
      </c>
      <c r="BG603">
        <v>-1196437.9463707735</v>
      </c>
    </row>
    <row r="604" spans="2:59">
      <c r="B604" t="s">
        <v>145</v>
      </c>
      <c r="C604" t="s">
        <v>206</v>
      </c>
      <c r="D604">
        <v>158</v>
      </c>
      <c r="E604">
        <v>158</v>
      </c>
      <c r="F604" t="s">
        <v>131</v>
      </c>
      <c r="G604" t="s">
        <v>344</v>
      </c>
      <c r="H604" t="s">
        <v>93</v>
      </c>
      <c r="I604" t="s">
        <v>94</v>
      </c>
      <c r="J604" t="s">
        <v>117</v>
      </c>
      <c r="K604" t="s">
        <v>92</v>
      </c>
      <c r="L604" t="s">
        <v>160</v>
      </c>
      <c r="M604" t="s">
        <v>160</v>
      </c>
      <c r="N604" t="s">
        <v>138</v>
      </c>
      <c r="O604" t="s">
        <v>76</v>
      </c>
      <c r="P604" t="s">
        <v>113</v>
      </c>
      <c r="R604" t="s">
        <v>0</v>
      </c>
      <c r="S604" t="s">
        <v>88</v>
      </c>
      <c r="T604" t="s">
        <v>89</v>
      </c>
      <c r="U604" t="s">
        <v>281</v>
      </c>
      <c r="V604" t="s">
        <v>282</v>
      </c>
      <c r="W604" t="s">
        <v>85</v>
      </c>
      <c r="X604" t="s">
        <v>136</v>
      </c>
      <c r="Y604" t="s">
        <v>533</v>
      </c>
      <c r="AA604" t="s">
        <v>252</v>
      </c>
      <c r="AB604" t="s">
        <v>346</v>
      </c>
      <c r="AC604" t="s">
        <v>348</v>
      </c>
      <c r="AD604" t="s">
        <v>160</v>
      </c>
      <c r="AG604">
        <v>-305</v>
      </c>
      <c r="AH604">
        <v>-1917840</v>
      </c>
      <c r="AI604">
        <v>-1509620.9240000001</v>
      </c>
      <c r="AJ604">
        <v>-113765</v>
      </c>
      <c r="AK604">
        <v>-294454.07599999988</v>
      </c>
      <c r="AL604">
        <v>14971.204835342862</v>
      </c>
      <c r="AM604">
        <v>0</v>
      </c>
      <c r="AN604">
        <v>14971.204835342862</v>
      </c>
      <c r="AO604">
        <v>-309425.28083534277</v>
      </c>
      <c r="AP604" t="s">
        <v>0</v>
      </c>
      <c r="AQ604" t="s">
        <v>143</v>
      </c>
      <c r="AR604" t="s">
        <v>188</v>
      </c>
      <c r="AS604" t="s">
        <v>192</v>
      </c>
      <c r="AT604" t="s">
        <v>189</v>
      </c>
      <c r="AU604" t="s">
        <v>198</v>
      </c>
      <c r="AV604" t="s">
        <v>203</v>
      </c>
      <c r="AW604">
        <v>-8209.7369218424756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-2757.7560162418063</v>
      </c>
      <c r="BD604">
        <v>0</v>
      </c>
      <c r="BE604">
        <v>0</v>
      </c>
      <c r="BF604">
        <v>-320392.77377342706</v>
      </c>
      <c r="BG604">
        <v>-1920597.7560162419</v>
      </c>
    </row>
    <row r="605" spans="2:59">
      <c r="B605" t="s">
        <v>145</v>
      </c>
      <c r="C605" t="s">
        <v>206</v>
      </c>
      <c r="D605">
        <v>195</v>
      </c>
      <c r="E605">
        <v>195</v>
      </c>
      <c r="F605" t="s">
        <v>118</v>
      </c>
      <c r="G605" t="s">
        <v>464</v>
      </c>
      <c r="H605" t="s">
        <v>93</v>
      </c>
      <c r="I605" t="s">
        <v>94</v>
      </c>
      <c r="J605" t="s">
        <v>95</v>
      </c>
      <c r="K605" t="s">
        <v>92</v>
      </c>
      <c r="L605" t="s">
        <v>160</v>
      </c>
      <c r="M605" t="s">
        <v>160</v>
      </c>
      <c r="N605" t="s">
        <v>79</v>
      </c>
      <c r="O605" t="s">
        <v>77</v>
      </c>
      <c r="P605" t="s">
        <v>207</v>
      </c>
      <c r="R605" t="s">
        <v>0</v>
      </c>
      <c r="S605" t="s">
        <v>121</v>
      </c>
      <c r="T605" t="s">
        <v>87</v>
      </c>
      <c r="U605" t="s">
        <v>467</v>
      </c>
      <c r="V605" t="s">
        <v>321</v>
      </c>
      <c r="W605" t="s">
        <v>165</v>
      </c>
      <c r="X605" t="s">
        <v>135</v>
      </c>
      <c r="Y605" t="s">
        <v>313</v>
      </c>
      <c r="AA605" t="s">
        <v>252</v>
      </c>
      <c r="AB605" t="s">
        <v>469</v>
      </c>
      <c r="AC605" t="s">
        <v>32</v>
      </c>
      <c r="AD605" t="s">
        <v>160</v>
      </c>
      <c r="AG605">
        <v>21</v>
      </c>
      <c r="AH605">
        <v>473193</v>
      </c>
      <c r="AI605">
        <v>408600.92715025449</v>
      </c>
      <c r="AJ605">
        <v>10080</v>
      </c>
      <c r="AK605">
        <v>54512.072849745513</v>
      </c>
      <c r="AL605">
        <v>656.48897030409125</v>
      </c>
      <c r="AM605">
        <v>-506.85799023470781</v>
      </c>
      <c r="AN605">
        <v>149.63098006938344</v>
      </c>
      <c r="AO605">
        <v>54362.441869676128</v>
      </c>
      <c r="AP605" t="s">
        <v>0</v>
      </c>
      <c r="AQ605" t="s">
        <v>143</v>
      </c>
      <c r="AR605" t="s">
        <v>188</v>
      </c>
      <c r="AS605" t="s">
        <v>192</v>
      </c>
      <c r="AT605" t="s">
        <v>189</v>
      </c>
      <c r="AU605" t="s">
        <v>199</v>
      </c>
      <c r="AV605" t="s">
        <v>200</v>
      </c>
      <c r="AW605">
        <v>2025.6069553546729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4015.7918342943685</v>
      </c>
      <c r="BD605">
        <v>0</v>
      </c>
      <c r="BE605">
        <v>0</v>
      </c>
      <c r="BF605">
        <v>60403.840659325164</v>
      </c>
      <c r="BG605">
        <v>477208.79183429439</v>
      </c>
    </row>
    <row r="606" spans="2:59">
      <c r="B606" t="s">
        <v>145</v>
      </c>
      <c r="C606" t="s">
        <v>206</v>
      </c>
      <c r="D606">
        <v>195</v>
      </c>
      <c r="E606">
        <v>195</v>
      </c>
      <c r="F606" t="s">
        <v>118</v>
      </c>
      <c r="G606" t="s">
        <v>464</v>
      </c>
      <c r="H606" t="s">
        <v>93</v>
      </c>
      <c r="I606" t="s">
        <v>94</v>
      </c>
      <c r="J606" t="s">
        <v>95</v>
      </c>
      <c r="K606" t="s">
        <v>92</v>
      </c>
      <c r="L606" t="s">
        <v>160</v>
      </c>
      <c r="M606" t="s">
        <v>160</v>
      </c>
      <c r="N606" t="s">
        <v>79</v>
      </c>
      <c r="O606" t="s">
        <v>77</v>
      </c>
      <c r="P606" t="s">
        <v>207</v>
      </c>
      <c r="R606" t="s">
        <v>0</v>
      </c>
      <c r="S606" t="s">
        <v>121</v>
      </c>
      <c r="T606" t="s">
        <v>87</v>
      </c>
      <c r="U606" t="s">
        <v>467</v>
      </c>
      <c r="V606" t="s">
        <v>321</v>
      </c>
      <c r="W606" t="s">
        <v>165</v>
      </c>
      <c r="X606" t="s">
        <v>135</v>
      </c>
      <c r="Y606" t="s">
        <v>313</v>
      </c>
      <c r="AA606" t="s">
        <v>252</v>
      </c>
      <c r="AB606" t="s">
        <v>469</v>
      </c>
      <c r="AC606" t="s">
        <v>32</v>
      </c>
      <c r="AD606" t="s">
        <v>160</v>
      </c>
      <c r="AG606">
        <v>-27</v>
      </c>
      <c r="AH606">
        <v>-608391</v>
      </c>
      <c r="AI606">
        <v>-525344.04919318436</v>
      </c>
      <c r="AJ606">
        <v>-12960</v>
      </c>
      <c r="AK606">
        <v>-70086.950806815643</v>
      </c>
      <c r="AL606">
        <v>-4713.304005757509</v>
      </c>
      <c r="AM606">
        <v>-897.62989658333481</v>
      </c>
      <c r="AN606">
        <v>-5610.9339023408438</v>
      </c>
      <c r="AO606">
        <v>-64476.016904474796</v>
      </c>
      <c r="AP606" t="s">
        <v>0</v>
      </c>
      <c r="AQ606" t="s">
        <v>143</v>
      </c>
      <c r="AR606" t="s">
        <v>188</v>
      </c>
      <c r="AS606" t="s">
        <v>192</v>
      </c>
      <c r="AT606" t="s">
        <v>189</v>
      </c>
      <c r="AU606" t="s">
        <v>199</v>
      </c>
      <c r="AV606" t="s">
        <v>200</v>
      </c>
      <c r="AW606">
        <v>-2604.3517997417221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-5163.1609298070443</v>
      </c>
      <c r="BD606">
        <v>0</v>
      </c>
      <c r="BE606">
        <v>0</v>
      </c>
      <c r="BF606">
        <v>-72243.529634023565</v>
      </c>
      <c r="BG606">
        <v>-613554.160929807</v>
      </c>
    </row>
    <row r="607" spans="2:59">
      <c r="B607" t="s">
        <v>145</v>
      </c>
      <c r="C607" t="s">
        <v>206</v>
      </c>
      <c r="D607">
        <v>195</v>
      </c>
      <c r="E607">
        <v>195</v>
      </c>
      <c r="F607" t="s">
        <v>118</v>
      </c>
      <c r="G607" t="s">
        <v>464</v>
      </c>
      <c r="H607" t="s">
        <v>93</v>
      </c>
      <c r="I607" t="s">
        <v>94</v>
      </c>
      <c r="J607" t="s">
        <v>95</v>
      </c>
      <c r="K607" t="s">
        <v>92</v>
      </c>
      <c r="L607" t="s">
        <v>160</v>
      </c>
      <c r="M607" t="s">
        <v>160</v>
      </c>
      <c r="N607" t="s">
        <v>79</v>
      </c>
      <c r="O607" t="s">
        <v>77</v>
      </c>
      <c r="P607" t="s">
        <v>207</v>
      </c>
      <c r="R607" t="s">
        <v>0</v>
      </c>
      <c r="S607" t="s">
        <v>121</v>
      </c>
      <c r="T607" t="s">
        <v>81</v>
      </c>
      <c r="U607" t="s">
        <v>467</v>
      </c>
      <c r="V607" t="s">
        <v>321</v>
      </c>
      <c r="W607" t="s">
        <v>165</v>
      </c>
      <c r="X607" t="s">
        <v>135</v>
      </c>
      <c r="Y607" t="s">
        <v>311</v>
      </c>
      <c r="AA607" t="s">
        <v>252</v>
      </c>
      <c r="AB607" t="s">
        <v>468</v>
      </c>
      <c r="AC607" t="s">
        <v>33</v>
      </c>
      <c r="AD607" t="s">
        <v>160</v>
      </c>
      <c r="AG607">
        <v>9</v>
      </c>
      <c r="AH607">
        <v>119025</v>
      </c>
      <c r="AI607">
        <v>141170.85066532186</v>
      </c>
      <c r="AJ607">
        <v>2799</v>
      </c>
      <c r="AK607">
        <v>-24944.850665321865</v>
      </c>
      <c r="AL607">
        <v>4115.4804229647671</v>
      </c>
      <c r="AM607">
        <v>610.72057829536243</v>
      </c>
      <c r="AN607">
        <v>4726.2010012601295</v>
      </c>
      <c r="AO607">
        <v>-29671.051666581996</v>
      </c>
      <c r="AP607" t="s">
        <v>0</v>
      </c>
      <c r="AQ607" t="s">
        <v>143</v>
      </c>
      <c r="AR607" t="s">
        <v>188</v>
      </c>
      <c r="AS607" t="s">
        <v>192</v>
      </c>
      <c r="AT607" t="s">
        <v>189</v>
      </c>
      <c r="AU607" t="s">
        <v>199</v>
      </c>
      <c r="AV607" t="s">
        <v>200</v>
      </c>
      <c r="AW607">
        <v>509.51275243101639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1010.1155830219111</v>
      </c>
      <c r="BD607">
        <v>0</v>
      </c>
      <c r="BE607">
        <v>0</v>
      </c>
      <c r="BF607">
        <v>-28151.42333112907</v>
      </c>
      <c r="BG607">
        <v>120035.11558302191</v>
      </c>
    </row>
    <row r="608" spans="2:59">
      <c r="B608" t="s">
        <v>145</v>
      </c>
      <c r="C608" t="s">
        <v>206</v>
      </c>
      <c r="D608">
        <v>195</v>
      </c>
      <c r="E608">
        <v>195</v>
      </c>
      <c r="F608" t="s">
        <v>118</v>
      </c>
      <c r="G608" t="s">
        <v>464</v>
      </c>
      <c r="H608" t="s">
        <v>93</v>
      </c>
      <c r="I608" t="s">
        <v>94</v>
      </c>
      <c r="J608" t="s">
        <v>95</v>
      </c>
      <c r="K608" t="s">
        <v>92</v>
      </c>
      <c r="L608" t="s">
        <v>160</v>
      </c>
      <c r="M608" t="s">
        <v>160</v>
      </c>
      <c r="N608" t="s">
        <v>79</v>
      </c>
      <c r="O608" t="s">
        <v>77</v>
      </c>
      <c r="P608" t="s">
        <v>207</v>
      </c>
      <c r="R608" t="s">
        <v>0</v>
      </c>
      <c r="S608" t="s">
        <v>121</v>
      </c>
      <c r="T608" t="s">
        <v>81</v>
      </c>
      <c r="U608" t="s">
        <v>467</v>
      </c>
      <c r="V608" t="s">
        <v>321</v>
      </c>
      <c r="W608" t="s">
        <v>165</v>
      </c>
      <c r="X608" t="s">
        <v>135</v>
      </c>
      <c r="Y608" t="s">
        <v>311</v>
      </c>
      <c r="AA608" t="s">
        <v>252</v>
      </c>
      <c r="AB608" t="s">
        <v>468</v>
      </c>
      <c r="AC608" t="s">
        <v>33</v>
      </c>
      <c r="AD608" t="s">
        <v>160</v>
      </c>
      <c r="AG608">
        <v>-4</v>
      </c>
      <c r="AH608">
        <v>-52900</v>
      </c>
      <c r="AI608">
        <v>-62742.600295698612</v>
      </c>
      <c r="AJ608">
        <v>-1244</v>
      </c>
      <c r="AK608">
        <v>11086.600295698612</v>
      </c>
      <c r="AL608">
        <v>-1049.5598439627472</v>
      </c>
      <c r="AM608">
        <v>345.06401375515577</v>
      </c>
      <c r="AN608">
        <v>-704.49583020759144</v>
      </c>
      <c r="AO608">
        <v>11791.096125906204</v>
      </c>
      <c r="AP608" t="s">
        <v>0</v>
      </c>
      <c r="AQ608" t="s">
        <v>143</v>
      </c>
      <c r="AR608" t="s">
        <v>188</v>
      </c>
      <c r="AS608" t="s">
        <v>192</v>
      </c>
      <c r="AT608" t="s">
        <v>189</v>
      </c>
      <c r="AU608" t="s">
        <v>199</v>
      </c>
      <c r="AV608" t="s">
        <v>200</v>
      </c>
      <c r="AW608">
        <v>-226.45011219156285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-448.94025912084942</v>
      </c>
      <c r="BD608">
        <v>0</v>
      </c>
      <c r="BE608">
        <v>0</v>
      </c>
      <c r="BF608">
        <v>11115.705754593791</v>
      </c>
      <c r="BG608">
        <v>-53348.940259120849</v>
      </c>
    </row>
    <row r="609" spans="2:59">
      <c r="B609" t="s">
        <v>145</v>
      </c>
      <c r="C609" t="s">
        <v>206</v>
      </c>
      <c r="D609">
        <v>195</v>
      </c>
      <c r="E609">
        <v>195</v>
      </c>
      <c r="F609" t="s">
        <v>118</v>
      </c>
      <c r="G609" t="s">
        <v>464</v>
      </c>
      <c r="H609" t="s">
        <v>93</v>
      </c>
      <c r="I609" t="s">
        <v>94</v>
      </c>
      <c r="J609" t="s">
        <v>95</v>
      </c>
      <c r="K609" t="s">
        <v>92</v>
      </c>
      <c r="L609" t="s">
        <v>160</v>
      </c>
      <c r="M609" t="s">
        <v>160</v>
      </c>
      <c r="N609" t="s">
        <v>79</v>
      </c>
      <c r="O609" t="s">
        <v>77</v>
      </c>
      <c r="P609" t="s">
        <v>207</v>
      </c>
      <c r="R609" t="s">
        <v>0</v>
      </c>
      <c r="S609" t="s">
        <v>121</v>
      </c>
      <c r="T609" t="s">
        <v>30</v>
      </c>
      <c r="U609" t="s">
        <v>465</v>
      </c>
      <c r="V609" t="s">
        <v>321</v>
      </c>
      <c r="W609" t="s">
        <v>165</v>
      </c>
      <c r="X609" t="s">
        <v>135</v>
      </c>
      <c r="Y609" t="s">
        <v>313</v>
      </c>
      <c r="AA609" t="s">
        <v>252</v>
      </c>
      <c r="AB609" t="s">
        <v>466</v>
      </c>
      <c r="AC609" t="s">
        <v>45</v>
      </c>
      <c r="AD609" t="s">
        <v>160</v>
      </c>
      <c r="AG609">
        <v>11</v>
      </c>
      <c r="AH609">
        <v>115115</v>
      </c>
      <c r="AI609">
        <v>96577.167266137461</v>
      </c>
      <c r="AJ609">
        <v>2486</v>
      </c>
      <c r="AK609">
        <v>16051.832733862539</v>
      </c>
      <c r="AL609">
        <v>-3305.624411715864</v>
      </c>
      <c r="AM609">
        <v>82.085616408679471</v>
      </c>
      <c r="AN609">
        <v>-3223.5387953071845</v>
      </c>
      <c r="AO609">
        <v>19275.371529169723</v>
      </c>
      <c r="AP609" t="s">
        <v>0</v>
      </c>
      <c r="AQ609" t="s">
        <v>143</v>
      </c>
      <c r="AR609" t="s">
        <v>188</v>
      </c>
      <c r="AS609" t="s">
        <v>192</v>
      </c>
      <c r="AT609" t="s">
        <v>189</v>
      </c>
      <c r="AU609" t="s">
        <v>199</v>
      </c>
      <c r="AV609" t="s">
        <v>200</v>
      </c>
      <c r="AW609">
        <v>492.77513544294442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976.93304213037015</v>
      </c>
      <c r="BD609">
        <v>0</v>
      </c>
      <c r="BE609">
        <v>0</v>
      </c>
      <c r="BF609">
        <v>20745.079706743039</v>
      </c>
      <c r="BG609">
        <v>116091.93304213037</v>
      </c>
    </row>
    <row r="610" spans="2:59">
      <c r="B610" t="s">
        <v>145</v>
      </c>
      <c r="C610" t="s">
        <v>206</v>
      </c>
      <c r="D610">
        <v>195</v>
      </c>
      <c r="E610">
        <v>195</v>
      </c>
      <c r="F610" t="s">
        <v>118</v>
      </c>
      <c r="G610" t="s">
        <v>464</v>
      </c>
      <c r="H610" t="s">
        <v>93</v>
      </c>
      <c r="I610" t="s">
        <v>94</v>
      </c>
      <c r="J610" t="s">
        <v>95</v>
      </c>
      <c r="K610" t="s">
        <v>92</v>
      </c>
      <c r="L610" t="s">
        <v>160</v>
      </c>
      <c r="M610" t="s">
        <v>160</v>
      </c>
      <c r="N610" t="s">
        <v>79</v>
      </c>
      <c r="O610" t="s">
        <v>77</v>
      </c>
      <c r="P610" t="s">
        <v>207</v>
      </c>
      <c r="R610" t="s">
        <v>0</v>
      </c>
      <c r="S610" t="s">
        <v>121</v>
      </c>
      <c r="T610" t="s">
        <v>30</v>
      </c>
      <c r="U610" t="s">
        <v>465</v>
      </c>
      <c r="V610" t="s">
        <v>321</v>
      </c>
      <c r="W610" t="s">
        <v>165</v>
      </c>
      <c r="X610" t="s">
        <v>135</v>
      </c>
      <c r="Y610" t="s">
        <v>313</v>
      </c>
      <c r="AA610" t="s">
        <v>252</v>
      </c>
      <c r="AB610" t="s">
        <v>466</v>
      </c>
      <c r="AC610" t="s">
        <v>45</v>
      </c>
      <c r="AD610" t="s">
        <v>160</v>
      </c>
      <c r="AG610">
        <v>-16</v>
      </c>
      <c r="AH610">
        <v>-167440</v>
      </c>
      <c r="AI610">
        <v>-140475.8796598363</v>
      </c>
      <c r="AJ610">
        <v>-3616</v>
      </c>
      <c r="AK610">
        <v>-23348.120340163703</v>
      </c>
      <c r="AL610">
        <v>3112.7429263320973</v>
      </c>
      <c r="AM610">
        <v>-608.84174324838295</v>
      </c>
      <c r="AN610">
        <v>2503.9011830837144</v>
      </c>
      <c r="AO610">
        <v>-25852.021523247418</v>
      </c>
      <c r="AP610" t="s">
        <v>0</v>
      </c>
      <c r="AQ610" t="s">
        <v>143</v>
      </c>
      <c r="AR610" t="s">
        <v>188</v>
      </c>
      <c r="AS610" t="s">
        <v>192</v>
      </c>
      <c r="AT610" t="s">
        <v>189</v>
      </c>
      <c r="AU610" t="s">
        <v>199</v>
      </c>
      <c r="AV610" t="s">
        <v>200</v>
      </c>
      <c r="AW610">
        <v>-716.76383337155539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-1420.9935158259927</v>
      </c>
      <c r="BD610">
        <v>0</v>
      </c>
      <c r="BE610">
        <v>0</v>
      </c>
      <c r="BF610">
        <v>-27989.778872444967</v>
      </c>
      <c r="BG610">
        <v>-168860.99351582601</v>
      </c>
    </row>
    <row r="611" spans="2:59">
      <c r="B611" t="s">
        <v>145</v>
      </c>
      <c r="C611" t="s">
        <v>206</v>
      </c>
      <c r="D611">
        <v>195</v>
      </c>
      <c r="E611">
        <v>195</v>
      </c>
      <c r="F611" t="s">
        <v>118</v>
      </c>
      <c r="G611" t="s">
        <v>464</v>
      </c>
      <c r="H611" t="s">
        <v>93</v>
      </c>
      <c r="I611" t="s">
        <v>94</v>
      </c>
      <c r="J611" t="s">
        <v>95</v>
      </c>
      <c r="K611" t="s">
        <v>92</v>
      </c>
      <c r="L611" t="s">
        <v>160</v>
      </c>
      <c r="M611" t="s">
        <v>160</v>
      </c>
      <c r="N611" t="s">
        <v>79</v>
      </c>
      <c r="O611" t="s">
        <v>77</v>
      </c>
      <c r="P611" t="s">
        <v>207</v>
      </c>
      <c r="R611" t="s">
        <v>0</v>
      </c>
      <c r="S611" t="s">
        <v>91</v>
      </c>
      <c r="T611" t="s">
        <v>97</v>
      </c>
      <c r="U611" t="s">
        <v>422</v>
      </c>
      <c r="V611" t="s">
        <v>321</v>
      </c>
      <c r="W611" t="s">
        <v>165</v>
      </c>
      <c r="X611" t="s">
        <v>137</v>
      </c>
      <c r="Y611" t="s">
        <v>533</v>
      </c>
      <c r="AA611" t="s">
        <v>252</v>
      </c>
      <c r="AB611" t="s">
        <v>423</v>
      </c>
      <c r="AC611" t="s">
        <v>47</v>
      </c>
      <c r="AD611" t="s">
        <v>160</v>
      </c>
      <c r="AG611">
        <v>85</v>
      </c>
      <c r="AH611">
        <v>598145</v>
      </c>
      <c r="AI611">
        <v>496544.16931426758</v>
      </c>
      <c r="AJ611">
        <v>14620</v>
      </c>
      <c r="AK611">
        <v>86980.830685732421</v>
      </c>
      <c r="AL611">
        <v>-12732.234225127084</v>
      </c>
      <c r="AM611">
        <v>-2665.9752890874151</v>
      </c>
      <c r="AN611">
        <v>-15398.209514214499</v>
      </c>
      <c r="AO611">
        <v>102379.04019994692</v>
      </c>
      <c r="AP611" t="s">
        <v>0</v>
      </c>
      <c r="AQ611" t="s">
        <v>143</v>
      </c>
      <c r="AR611" t="s">
        <v>188</v>
      </c>
      <c r="AS611" t="s">
        <v>192</v>
      </c>
      <c r="AT611" t="s">
        <v>189</v>
      </c>
      <c r="AU611" t="s">
        <v>199</v>
      </c>
      <c r="AV611" t="s">
        <v>200</v>
      </c>
      <c r="AW611">
        <v>2560.4915379361505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5076.2073968211807</v>
      </c>
      <c r="BD611">
        <v>0</v>
      </c>
      <c r="BE611">
        <v>0</v>
      </c>
      <c r="BF611">
        <v>110015.73913470424</v>
      </c>
      <c r="BG611">
        <v>603221.20739682124</v>
      </c>
    </row>
    <row r="612" spans="2:59">
      <c r="B612" t="s">
        <v>145</v>
      </c>
      <c r="C612" t="s">
        <v>206</v>
      </c>
      <c r="D612">
        <v>195</v>
      </c>
      <c r="E612">
        <v>195</v>
      </c>
      <c r="F612" t="s">
        <v>118</v>
      </c>
      <c r="G612" t="s">
        <v>464</v>
      </c>
      <c r="H612" t="s">
        <v>93</v>
      </c>
      <c r="I612" t="s">
        <v>94</v>
      </c>
      <c r="J612" t="s">
        <v>95</v>
      </c>
      <c r="K612" t="s">
        <v>92</v>
      </c>
      <c r="L612" t="s">
        <v>160</v>
      </c>
      <c r="M612" t="s">
        <v>160</v>
      </c>
      <c r="N612" t="s">
        <v>79</v>
      </c>
      <c r="O612" t="s">
        <v>77</v>
      </c>
      <c r="P612" t="s">
        <v>207</v>
      </c>
      <c r="R612" t="s">
        <v>0</v>
      </c>
      <c r="S612" t="s">
        <v>91</v>
      </c>
      <c r="T612" t="s">
        <v>97</v>
      </c>
      <c r="U612" t="s">
        <v>422</v>
      </c>
      <c r="V612" t="s">
        <v>321</v>
      </c>
      <c r="W612" t="s">
        <v>165</v>
      </c>
      <c r="X612" t="s">
        <v>137</v>
      </c>
      <c r="Y612" t="s">
        <v>533</v>
      </c>
      <c r="AA612" t="s">
        <v>252</v>
      </c>
      <c r="AB612" t="s">
        <v>423</v>
      </c>
      <c r="AC612" t="s">
        <v>47</v>
      </c>
      <c r="AD612" t="s">
        <v>160</v>
      </c>
      <c r="AG612">
        <v>-150</v>
      </c>
      <c r="AH612">
        <v>-1055550</v>
      </c>
      <c r="AI612">
        <v>-876254.41643694264</v>
      </c>
      <c r="AJ612">
        <v>-25800</v>
      </c>
      <c r="AK612">
        <v>-153495.58356305736</v>
      </c>
      <c r="AL612">
        <v>15579.441533614421</v>
      </c>
      <c r="AM612">
        <v>-1769.89003263206</v>
      </c>
      <c r="AN612">
        <v>13809.551500982361</v>
      </c>
      <c r="AO612">
        <v>-167305.13506403973</v>
      </c>
      <c r="AP612" t="s">
        <v>0</v>
      </c>
      <c r="AQ612" t="s">
        <v>143</v>
      </c>
      <c r="AR612" t="s">
        <v>188</v>
      </c>
      <c r="AS612" t="s">
        <v>192</v>
      </c>
      <c r="AT612" t="s">
        <v>189</v>
      </c>
      <c r="AU612" t="s">
        <v>199</v>
      </c>
      <c r="AV612" t="s">
        <v>200</v>
      </c>
      <c r="AW612">
        <v>-4518.5144787108538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-8958.0130532138483</v>
      </c>
      <c r="BD612">
        <v>0</v>
      </c>
      <c r="BE612">
        <v>0</v>
      </c>
      <c r="BF612">
        <v>-180781.66259596444</v>
      </c>
      <c r="BG612">
        <v>-1064508.0130532139</v>
      </c>
    </row>
    <row r="613" spans="2:59">
      <c r="B613" t="s">
        <v>145</v>
      </c>
      <c r="C613" t="s">
        <v>206</v>
      </c>
      <c r="D613">
        <v>195</v>
      </c>
      <c r="E613">
        <v>195</v>
      </c>
      <c r="F613" t="s">
        <v>118</v>
      </c>
      <c r="G613" t="s">
        <v>464</v>
      </c>
      <c r="H613" t="s">
        <v>93</v>
      </c>
      <c r="I613" t="s">
        <v>94</v>
      </c>
      <c r="J613" t="s">
        <v>95</v>
      </c>
      <c r="K613" t="s">
        <v>92</v>
      </c>
      <c r="L613" t="s">
        <v>160</v>
      </c>
      <c r="M613" t="s">
        <v>160</v>
      </c>
      <c r="N613" t="s">
        <v>79</v>
      </c>
      <c r="O613" t="s">
        <v>77</v>
      </c>
      <c r="P613" t="s">
        <v>207</v>
      </c>
      <c r="R613" t="s">
        <v>0</v>
      </c>
      <c r="S613" t="s">
        <v>91</v>
      </c>
      <c r="T613" t="s">
        <v>98</v>
      </c>
      <c r="U613" t="s">
        <v>422</v>
      </c>
      <c r="V613" t="s">
        <v>321</v>
      </c>
      <c r="W613" t="s">
        <v>165</v>
      </c>
      <c r="X613" t="s">
        <v>137</v>
      </c>
      <c r="Y613" t="s">
        <v>533</v>
      </c>
      <c r="AA613" t="s">
        <v>252</v>
      </c>
      <c r="AB613" t="s">
        <v>289</v>
      </c>
      <c r="AC613" t="s">
        <v>123</v>
      </c>
      <c r="AD613" t="s">
        <v>160</v>
      </c>
      <c r="AG613">
        <v>45</v>
      </c>
      <c r="AH613">
        <v>416655</v>
      </c>
      <c r="AI613">
        <v>283500</v>
      </c>
      <c r="AJ613">
        <v>9495</v>
      </c>
      <c r="AK613">
        <v>123660</v>
      </c>
      <c r="AL613">
        <v>-2429.4417540069348</v>
      </c>
      <c r="AM613">
        <v>2583.2321479845768</v>
      </c>
      <c r="AN613">
        <v>153.79039397764211</v>
      </c>
      <c r="AO613">
        <v>123506.20960602236</v>
      </c>
      <c r="AP613" t="s">
        <v>0</v>
      </c>
      <c r="AQ613" t="s">
        <v>143</v>
      </c>
      <c r="AR613" t="s">
        <v>188</v>
      </c>
      <c r="AS613" t="s">
        <v>192</v>
      </c>
      <c r="AT613" t="s">
        <v>189</v>
      </c>
      <c r="AU613" t="s">
        <v>199</v>
      </c>
      <c r="AV613" t="s">
        <v>200</v>
      </c>
      <c r="AW613">
        <v>1783.5835821394257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3535.9773849526937</v>
      </c>
      <c r="BD613">
        <v>0</v>
      </c>
      <c r="BE613">
        <v>0</v>
      </c>
      <c r="BF613">
        <v>128825.77057311448</v>
      </c>
      <c r="BG613">
        <v>420190.97738495271</v>
      </c>
    </row>
    <row r="614" spans="2:59">
      <c r="B614" t="s">
        <v>145</v>
      </c>
      <c r="C614" t="s">
        <v>206</v>
      </c>
      <c r="D614">
        <v>195</v>
      </c>
      <c r="E614">
        <v>195</v>
      </c>
      <c r="F614" t="s">
        <v>118</v>
      </c>
      <c r="G614" t="s">
        <v>464</v>
      </c>
      <c r="H614" t="s">
        <v>93</v>
      </c>
      <c r="I614" t="s">
        <v>94</v>
      </c>
      <c r="J614" t="s">
        <v>95</v>
      </c>
      <c r="K614" t="s">
        <v>92</v>
      </c>
      <c r="L614" t="s">
        <v>160</v>
      </c>
      <c r="M614" t="s">
        <v>160</v>
      </c>
      <c r="N614" t="s">
        <v>79</v>
      </c>
      <c r="O614" t="s">
        <v>77</v>
      </c>
      <c r="P614" t="s">
        <v>207</v>
      </c>
      <c r="R614" t="s">
        <v>0</v>
      </c>
      <c r="S614" t="s">
        <v>91</v>
      </c>
      <c r="T614" t="s">
        <v>98</v>
      </c>
      <c r="U614" t="s">
        <v>422</v>
      </c>
      <c r="V614" t="s">
        <v>321</v>
      </c>
      <c r="W614" t="s">
        <v>165</v>
      </c>
      <c r="X614" t="s">
        <v>137</v>
      </c>
      <c r="Y614" t="s">
        <v>533</v>
      </c>
      <c r="AA614" t="s">
        <v>252</v>
      </c>
      <c r="AB614" t="s">
        <v>289</v>
      </c>
      <c r="AC614" t="s">
        <v>123</v>
      </c>
      <c r="AD614" t="s">
        <v>160</v>
      </c>
      <c r="AG614">
        <v>-18</v>
      </c>
      <c r="AH614">
        <v>-166662</v>
      </c>
      <c r="AI614">
        <v>-113400</v>
      </c>
      <c r="AJ614">
        <v>-3798</v>
      </c>
      <c r="AK614">
        <v>-49464</v>
      </c>
      <c r="AL614">
        <v>1213.161041697181</v>
      </c>
      <c r="AM614">
        <v>-604.71050275076266</v>
      </c>
      <c r="AN614">
        <v>608.45053894641831</v>
      </c>
      <c r="AO614">
        <v>-50072.450538946418</v>
      </c>
      <c r="AP614" t="s">
        <v>0</v>
      </c>
      <c r="AQ614" t="s">
        <v>143</v>
      </c>
      <c r="AR614" t="s">
        <v>188</v>
      </c>
      <c r="AS614" t="s">
        <v>192</v>
      </c>
      <c r="AT614" t="s">
        <v>189</v>
      </c>
      <c r="AU614" t="s">
        <v>199</v>
      </c>
      <c r="AV614" t="s">
        <v>200</v>
      </c>
      <c r="AW614">
        <v>-713.43343285577021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-1414.3909539810775</v>
      </c>
      <c r="BD614">
        <v>0</v>
      </c>
      <c r="BE614">
        <v>0</v>
      </c>
      <c r="BF614">
        <v>-52200.274925783262</v>
      </c>
      <c r="BG614">
        <v>-168076.39095398108</v>
      </c>
    </row>
    <row r="615" spans="2:59">
      <c r="B615" t="s">
        <v>145</v>
      </c>
      <c r="C615" t="s">
        <v>206</v>
      </c>
      <c r="D615">
        <v>195</v>
      </c>
      <c r="E615">
        <v>195</v>
      </c>
      <c r="F615" t="s">
        <v>118</v>
      </c>
      <c r="G615" t="s">
        <v>464</v>
      </c>
      <c r="H615" t="s">
        <v>93</v>
      </c>
      <c r="I615" t="s">
        <v>94</v>
      </c>
      <c r="J615" t="s">
        <v>95</v>
      </c>
      <c r="K615" t="s">
        <v>92</v>
      </c>
      <c r="L615" t="s">
        <v>160</v>
      </c>
      <c r="M615" t="s">
        <v>160</v>
      </c>
      <c r="N615" t="s">
        <v>79</v>
      </c>
      <c r="O615" t="s">
        <v>77</v>
      </c>
      <c r="P615" t="s">
        <v>207</v>
      </c>
      <c r="R615" t="s">
        <v>0</v>
      </c>
      <c r="S615" t="s">
        <v>91</v>
      </c>
      <c r="T615" t="s">
        <v>98</v>
      </c>
      <c r="U615" t="s">
        <v>422</v>
      </c>
      <c r="V615" t="s">
        <v>321</v>
      </c>
      <c r="W615" t="s">
        <v>165</v>
      </c>
      <c r="X615" t="s">
        <v>137</v>
      </c>
      <c r="Y615" t="s">
        <v>533</v>
      </c>
      <c r="AA615" t="s">
        <v>252</v>
      </c>
      <c r="AB615" t="s">
        <v>462</v>
      </c>
      <c r="AC615" t="s">
        <v>48</v>
      </c>
      <c r="AD615" t="s">
        <v>160</v>
      </c>
      <c r="AG615">
        <v>10</v>
      </c>
      <c r="AH615">
        <v>105510</v>
      </c>
      <c r="AI615">
        <v>83529.710156792833</v>
      </c>
      <c r="AJ615">
        <v>2110</v>
      </c>
      <c r="AK615">
        <v>19870.289843207167</v>
      </c>
      <c r="AL615">
        <v>-1156.0204627900582</v>
      </c>
      <c r="AM615">
        <v>-459.38639646217757</v>
      </c>
      <c r="AN615">
        <v>-1615.4068592522358</v>
      </c>
      <c r="AO615">
        <v>21485.696702459401</v>
      </c>
      <c r="AP615" t="s">
        <v>0</v>
      </c>
      <c r="AQ615" t="s">
        <v>143</v>
      </c>
      <c r="AR615" t="s">
        <v>188</v>
      </c>
      <c r="AS615" t="s">
        <v>192</v>
      </c>
      <c r="AT615" t="s">
        <v>189</v>
      </c>
      <c r="AU615" t="s">
        <v>199</v>
      </c>
      <c r="AV615" t="s">
        <v>200</v>
      </c>
      <c r="AW615">
        <v>451.65881545050655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895.41940907071489</v>
      </c>
      <c r="BD615">
        <v>0</v>
      </c>
      <c r="BE615">
        <v>0</v>
      </c>
      <c r="BF615">
        <v>22832.774926980623</v>
      </c>
      <c r="BG615">
        <v>106405.41940907072</v>
      </c>
    </row>
    <row r="616" spans="2:59">
      <c r="B616" t="s">
        <v>145</v>
      </c>
      <c r="C616" t="s">
        <v>206</v>
      </c>
      <c r="D616">
        <v>195</v>
      </c>
      <c r="E616">
        <v>195</v>
      </c>
      <c r="F616" t="s">
        <v>118</v>
      </c>
      <c r="G616" t="s">
        <v>464</v>
      </c>
      <c r="H616" t="s">
        <v>93</v>
      </c>
      <c r="I616" t="s">
        <v>94</v>
      </c>
      <c r="J616" t="s">
        <v>95</v>
      </c>
      <c r="K616" t="s">
        <v>92</v>
      </c>
      <c r="L616" t="s">
        <v>160</v>
      </c>
      <c r="M616" t="s">
        <v>160</v>
      </c>
      <c r="N616" t="s">
        <v>79</v>
      </c>
      <c r="O616" t="s">
        <v>77</v>
      </c>
      <c r="P616" t="s">
        <v>207</v>
      </c>
      <c r="R616" t="s">
        <v>0</v>
      </c>
      <c r="S616" t="s">
        <v>91</v>
      </c>
      <c r="T616" t="s">
        <v>98</v>
      </c>
      <c r="U616" t="s">
        <v>422</v>
      </c>
      <c r="V616" t="s">
        <v>321</v>
      </c>
      <c r="W616" t="s">
        <v>165</v>
      </c>
      <c r="X616" t="s">
        <v>137</v>
      </c>
      <c r="Y616" t="s">
        <v>533</v>
      </c>
      <c r="AA616" t="s">
        <v>252</v>
      </c>
      <c r="AB616" t="s">
        <v>462</v>
      </c>
      <c r="AC616" t="s">
        <v>48</v>
      </c>
      <c r="AD616" t="s">
        <v>160</v>
      </c>
      <c r="AG616">
        <v>-12</v>
      </c>
      <c r="AH616">
        <v>-126612</v>
      </c>
      <c r="AI616">
        <v>-96949.328995606629</v>
      </c>
      <c r="AJ616">
        <v>-2532</v>
      </c>
      <c r="AK616">
        <v>-27130.671004393371</v>
      </c>
      <c r="AL616">
        <v>1303.0977959541772</v>
      </c>
      <c r="AM616">
        <v>295.84500854544603</v>
      </c>
      <c r="AN616">
        <v>1598.9428044996232</v>
      </c>
      <c r="AO616">
        <v>-28729.613808892995</v>
      </c>
      <c r="AP616" t="s">
        <v>0</v>
      </c>
      <c r="AQ616" t="s">
        <v>143</v>
      </c>
      <c r="AR616" t="s">
        <v>188</v>
      </c>
      <c r="AS616" t="s">
        <v>192</v>
      </c>
      <c r="AT616" t="s">
        <v>189</v>
      </c>
      <c r="AU616" t="s">
        <v>199</v>
      </c>
      <c r="AV616" t="s">
        <v>200</v>
      </c>
      <c r="AW616">
        <v>-541.99057854060788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-1074.503290884858</v>
      </c>
      <c r="BD616">
        <v>0</v>
      </c>
      <c r="BE616">
        <v>0</v>
      </c>
      <c r="BF616">
        <v>-30346.107678318462</v>
      </c>
      <c r="BG616">
        <v>-127686.50329088485</v>
      </c>
    </row>
    <row r="617" spans="2:59">
      <c r="B617" t="s">
        <v>145</v>
      </c>
      <c r="C617" t="s">
        <v>206</v>
      </c>
      <c r="D617">
        <v>195</v>
      </c>
      <c r="E617">
        <v>195</v>
      </c>
      <c r="F617" t="s">
        <v>118</v>
      </c>
      <c r="G617" t="s">
        <v>464</v>
      </c>
      <c r="H617" t="s">
        <v>93</v>
      </c>
      <c r="I617" t="s">
        <v>94</v>
      </c>
      <c r="J617" t="s">
        <v>95</v>
      </c>
      <c r="K617" t="s">
        <v>92</v>
      </c>
      <c r="L617" t="s">
        <v>160</v>
      </c>
      <c r="M617" t="s">
        <v>160</v>
      </c>
      <c r="N617" t="s">
        <v>79</v>
      </c>
      <c r="O617" t="s">
        <v>77</v>
      </c>
      <c r="P617" t="s">
        <v>207</v>
      </c>
      <c r="R617" t="s">
        <v>0</v>
      </c>
      <c r="S617" t="s">
        <v>88</v>
      </c>
      <c r="T617" t="s">
        <v>90</v>
      </c>
      <c r="U617" t="s">
        <v>281</v>
      </c>
      <c r="V617" t="s">
        <v>321</v>
      </c>
      <c r="W617" t="s">
        <v>165</v>
      </c>
      <c r="X617" t="s">
        <v>136</v>
      </c>
      <c r="Y617" t="s">
        <v>533</v>
      </c>
      <c r="AA617" t="s">
        <v>252</v>
      </c>
      <c r="AB617" t="s">
        <v>471</v>
      </c>
      <c r="AC617" t="s">
        <v>56</v>
      </c>
      <c r="AD617" t="s">
        <v>160</v>
      </c>
      <c r="AG617">
        <v>80</v>
      </c>
      <c r="AH617">
        <v>1319280</v>
      </c>
      <c r="AI617">
        <v>937545.54141435074</v>
      </c>
      <c r="AJ617">
        <v>25360</v>
      </c>
      <c r="AK617">
        <v>356374.45858564926</v>
      </c>
      <c r="AL617">
        <v>-17656.256906017472</v>
      </c>
      <c r="AM617">
        <v>-4233.5607594792673</v>
      </c>
      <c r="AN617">
        <v>-21889.817665496739</v>
      </c>
      <c r="AO617">
        <v>378264.27625114599</v>
      </c>
      <c r="AP617" t="s">
        <v>0</v>
      </c>
      <c r="AQ617" t="s">
        <v>143</v>
      </c>
      <c r="AR617" t="s">
        <v>188</v>
      </c>
      <c r="AS617" t="s">
        <v>192</v>
      </c>
      <c r="AT617" t="s">
        <v>189</v>
      </c>
      <c r="AU617" t="s">
        <v>199</v>
      </c>
      <c r="AV617" t="s">
        <v>200</v>
      </c>
      <c r="AW617">
        <v>5647.4688849165414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11196.179679639967</v>
      </c>
      <c r="BD617">
        <v>0</v>
      </c>
      <c r="BE617">
        <v>0</v>
      </c>
      <c r="BF617">
        <v>395107.92481570254</v>
      </c>
      <c r="BG617">
        <v>1330476.1796796399</v>
      </c>
    </row>
    <row r="618" spans="2:59">
      <c r="B618" t="s">
        <v>145</v>
      </c>
      <c r="C618" t="s">
        <v>206</v>
      </c>
      <c r="D618">
        <v>195</v>
      </c>
      <c r="E618">
        <v>195</v>
      </c>
      <c r="F618" t="s">
        <v>118</v>
      </c>
      <c r="G618" t="s">
        <v>464</v>
      </c>
      <c r="H618" t="s">
        <v>93</v>
      </c>
      <c r="I618" t="s">
        <v>94</v>
      </c>
      <c r="J618" t="s">
        <v>95</v>
      </c>
      <c r="K618" t="s">
        <v>92</v>
      </c>
      <c r="L618" t="s">
        <v>160</v>
      </c>
      <c r="M618" t="s">
        <v>160</v>
      </c>
      <c r="N618" t="s">
        <v>79</v>
      </c>
      <c r="O618" t="s">
        <v>77</v>
      </c>
      <c r="P618" t="s">
        <v>207</v>
      </c>
      <c r="R618" t="s">
        <v>0</v>
      </c>
      <c r="S618" t="s">
        <v>88</v>
      </c>
      <c r="T618" t="s">
        <v>90</v>
      </c>
      <c r="U618" t="s">
        <v>281</v>
      </c>
      <c r="V618" t="s">
        <v>321</v>
      </c>
      <c r="W618" t="s">
        <v>165</v>
      </c>
      <c r="X618" t="s">
        <v>136</v>
      </c>
      <c r="Y618" t="s">
        <v>533</v>
      </c>
      <c r="AA618" t="s">
        <v>252</v>
      </c>
      <c r="AB618" t="s">
        <v>471</v>
      </c>
      <c r="AC618" t="s">
        <v>56</v>
      </c>
      <c r="AD618" t="s">
        <v>160</v>
      </c>
      <c r="AG618">
        <v>-128</v>
      </c>
      <c r="AH618">
        <v>-2110848</v>
      </c>
      <c r="AI618">
        <v>-1500072.8662629612</v>
      </c>
      <c r="AJ618">
        <v>-40576</v>
      </c>
      <c r="AK618">
        <v>-570199.13373703882</v>
      </c>
      <c r="AL618">
        <v>15886.441805567387</v>
      </c>
      <c r="AM618">
        <v>-2336.327839688076</v>
      </c>
      <c r="AN618">
        <v>13550.113965879311</v>
      </c>
      <c r="AO618">
        <v>-583749.24770291813</v>
      </c>
      <c r="AP618" t="s">
        <v>0</v>
      </c>
      <c r="AQ618" t="s">
        <v>143</v>
      </c>
      <c r="AR618" t="s">
        <v>188</v>
      </c>
      <c r="AS618" t="s">
        <v>192</v>
      </c>
      <c r="AT618" t="s">
        <v>189</v>
      </c>
      <c r="AU618" t="s">
        <v>199</v>
      </c>
      <c r="AV618" t="s">
        <v>200</v>
      </c>
      <c r="AW618">
        <v>-9035.9502158664654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-17913.887487423945</v>
      </c>
      <c r="BD618">
        <v>0</v>
      </c>
      <c r="BE618">
        <v>0</v>
      </c>
      <c r="BF618">
        <v>-610699.08540620853</v>
      </c>
      <c r="BG618">
        <v>-2128761.8874874241</v>
      </c>
    </row>
    <row r="619" spans="2:59">
      <c r="B619" t="s">
        <v>145</v>
      </c>
      <c r="C619" t="s">
        <v>206</v>
      </c>
      <c r="D619">
        <v>195</v>
      </c>
      <c r="E619">
        <v>195</v>
      </c>
      <c r="F619" t="s">
        <v>118</v>
      </c>
      <c r="G619" t="s">
        <v>464</v>
      </c>
      <c r="H619" t="s">
        <v>93</v>
      </c>
      <c r="I619" t="s">
        <v>94</v>
      </c>
      <c r="J619" t="s">
        <v>95</v>
      </c>
      <c r="K619" t="s">
        <v>92</v>
      </c>
      <c r="L619" t="s">
        <v>160</v>
      </c>
      <c r="M619" t="s">
        <v>160</v>
      </c>
      <c r="N619" t="s">
        <v>79</v>
      </c>
      <c r="O619" t="s">
        <v>77</v>
      </c>
      <c r="P619" t="s">
        <v>207</v>
      </c>
      <c r="R619" t="s">
        <v>0</v>
      </c>
      <c r="S619" t="s">
        <v>88</v>
      </c>
      <c r="T619" t="s">
        <v>90</v>
      </c>
      <c r="U619" t="s">
        <v>281</v>
      </c>
      <c r="V619" t="s">
        <v>321</v>
      </c>
      <c r="W619" t="s">
        <v>165</v>
      </c>
      <c r="X619" t="s">
        <v>136</v>
      </c>
      <c r="Y619" t="s">
        <v>533</v>
      </c>
      <c r="AA619" t="s">
        <v>252</v>
      </c>
      <c r="AB619" t="s">
        <v>472</v>
      </c>
      <c r="AC619" t="s">
        <v>57</v>
      </c>
      <c r="AD619" t="s">
        <v>160</v>
      </c>
      <c r="AG619">
        <v>-1</v>
      </c>
      <c r="AH619">
        <v>-17756</v>
      </c>
      <c r="AI619">
        <v>-11101.464000165675</v>
      </c>
      <c r="AJ619">
        <v>-317</v>
      </c>
      <c r="AK619">
        <v>-6337.5359998343247</v>
      </c>
      <c r="AL619">
        <v>-307.48700064359923</v>
      </c>
      <c r="AM619">
        <v>-135.29064068821253</v>
      </c>
      <c r="AN619">
        <v>-442.77764133181176</v>
      </c>
      <c r="AO619">
        <v>-5894.7583585025131</v>
      </c>
      <c r="AP619" t="s">
        <v>0</v>
      </c>
      <c r="AQ619" t="s">
        <v>143</v>
      </c>
      <c r="AR619" t="s">
        <v>188</v>
      </c>
      <c r="AS619" t="s">
        <v>192</v>
      </c>
      <c r="AT619" t="s">
        <v>189</v>
      </c>
      <c r="AU619" t="s">
        <v>199</v>
      </c>
      <c r="AV619" t="s">
        <v>200</v>
      </c>
      <c r="AW619">
        <v>-76.008472439950665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-150.68777393099813</v>
      </c>
      <c r="BD619">
        <v>0</v>
      </c>
      <c r="BE619">
        <v>0</v>
      </c>
      <c r="BF619">
        <v>-6121.4546048734619</v>
      </c>
      <c r="BG619">
        <v>-17906.687773930997</v>
      </c>
    </row>
    <row r="620" spans="2:59">
      <c r="B620" t="s">
        <v>145</v>
      </c>
      <c r="C620" t="s">
        <v>206</v>
      </c>
      <c r="D620">
        <v>195</v>
      </c>
      <c r="E620">
        <v>195</v>
      </c>
      <c r="F620" t="s">
        <v>118</v>
      </c>
      <c r="G620" t="s">
        <v>464</v>
      </c>
      <c r="H620" t="s">
        <v>93</v>
      </c>
      <c r="I620" t="s">
        <v>94</v>
      </c>
      <c r="J620" t="s">
        <v>95</v>
      </c>
      <c r="K620" t="s">
        <v>92</v>
      </c>
      <c r="L620" t="s">
        <v>160</v>
      </c>
      <c r="M620" t="s">
        <v>160</v>
      </c>
      <c r="N620" t="s">
        <v>79</v>
      </c>
      <c r="O620" t="s">
        <v>77</v>
      </c>
      <c r="P620" t="s">
        <v>207</v>
      </c>
      <c r="R620" t="s">
        <v>0</v>
      </c>
      <c r="S620" t="s">
        <v>88</v>
      </c>
      <c r="T620" t="s">
        <v>89</v>
      </c>
      <c r="U620" t="s">
        <v>281</v>
      </c>
      <c r="V620" t="s">
        <v>321</v>
      </c>
      <c r="W620" t="s">
        <v>165</v>
      </c>
      <c r="X620" t="s">
        <v>136</v>
      </c>
      <c r="Y620" t="s">
        <v>283</v>
      </c>
      <c r="AA620" t="s">
        <v>252</v>
      </c>
      <c r="AB620" t="s">
        <v>470</v>
      </c>
      <c r="AC620" t="s">
        <v>59</v>
      </c>
      <c r="AD620" t="s">
        <v>160</v>
      </c>
      <c r="AG620">
        <v>-1</v>
      </c>
      <c r="AH620">
        <v>-4978</v>
      </c>
      <c r="AI620">
        <v>-4494.8128802895098</v>
      </c>
      <c r="AJ620">
        <v>-83</v>
      </c>
      <c r="AK620">
        <v>-400.18711971049015</v>
      </c>
      <c r="AL620">
        <v>-124.49678087446958</v>
      </c>
      <c r="AM620">
        <v>-54.777109968462042</v>
      </c>
      <c r="AN620">
        <v>-179.27389084293162</v>
      </c>
      <c r="AO620">
        <v>-220.91322886755853</v>
      </c>
      <c r="AP620" t="s">
        <v>0</v>
      </c>
      <c r="AQ620" t="s">
        <v>143</v>
      </c>
      <c r="AR620" t="s">
        <v>188</v>
      </c>
      <c r="AS620" t="s">
        <v>192</v>
      </c>
      <c r="AT620" t="s">
        <v>189</v>
      </c>
      <c r="AU620" t="s">
        <v>199</v>
      </c>
      <c r="AV620" t="s">
        <v>200</v>
      </c>
      <c r="AW620">
        <v>-21.309426436476368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-42.246211907440234</v>
      </c>
      <c r="BD620">
        <v>0</v>
      </c>
      <c r="BE620">
        <v>0</v>
      </c>
      <c r="BF620">
        <v>-284.46886721147513</v>
      </c>
      <c r="BG620">
        <v>-5020.2462119074398</v>
      </c>
    </row>
    <row r="621" spans="2:59">
      <c r="B621" t="s">
        <v>145</v>
      </c>
      <c r="C621" t="s">
        <v>206</v>
      </c>
      <c r="D621">
        <v>195</v>
      </c>
      <c r="E621">
        <v>195</v>
      </c>
      <c r="F621" t="s">
        <v>118</v>
      </c>
      <c r="G621" t="s">
        <v>464</v>
      </c>
      <c r="H621" t="s">
        <v>93</v>
      </c>
      <c r="I621" t="s">
        <v>94</v>
      </c>
      <c r="J621" t="s">
        <v>95</v>
      </c>
      <c r="K621" t="s">
        <v>92</v>
      </c>
      <c r="L621" t="s">
        <v>160</v>
      </c>
      <c r="M621" t="s">
        <v>160</v>
      </c>
      <c r="N621" t="s">
        <v>79</v>
      </c>
      <c r="O621" t="s">
        <v>77</v>
      </c>
      <c r="P621" t="s">
        <v>207</v>
      </c>
      <c r="R621" t="s">
        <v>0</v>
      </c>
      <c r="S621" t="s">
        <v>88</v>
      </c>
      <c r="T621" t="s">
        <v>89</v>
      </c>
      <c r="U621" t="s">
        <v>281</v>
      </c>
      <c r="V621" t="s">
        <v>321</v>
      </c>
      <c r="W621" t="s">
        <v>165</v>
      </c>
      <c r="X621" t="s">
        <v>136</v>
      </c>
      <c r="Y621" t="s">
        <v>313</v>
      </c>
      <c r="AA621" t="s">
        <v>252</v>
      </c>
      <c r="AB621" t="s">
        <v>463</v>
      </c>
      <c r="AC621" t="s">
        <v>60</v>
      </c>
      <c r="AD621" t="s">
        <v>160</v>
      </c>
      <c r="AG621">
        <v>138</v>
      </c>
      <c r="AH621">
        <v>592020</v>
      </c>
      <c r="AI621">
        <v>603461.89473589556</v>
      </c>
      <c r="AJ621">
        <v>7176</v>
      </c>
      <c r="AK621">
        <v>-18617.894735895563</v>
      </c>
      <c r="AL621">
        <v>-6965.3636630552692</v>
      </c>
      <c r="AM621">
        <v>624.43355829749362</v>
      </c>
      <c r="AN621">
        <v>-6340.9301047577756</v>
      </c>
      <c r="AO621">
        <v>-12276.964631137787</v>
      </c>
      <c r="AP621" t="s">
        <v>0</v>
      </c>
      <c r="AQ621" t="s">
        <v>143</v>
      </c>
      <c r="AR621" t="s">
        <v>188</v>
      </c>
      <c r="AS621" t="s">
        <v>192</v>
      </c>
      <c r="AT621" t="s">
        <v>189</v>
      </c>
      <c r="AU621" t="s">
        <v>199</v>
      </c>
      <c r="AV621" t="s">
        <v>200</v>
      </c>
      <c r="AW621">
        <v>2534.2721251351422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5024.2270738133311</v>
      </c>
      <c r="BD621">
        <v>0</v>
      </c>
      <c r="BE621">
        <v>0</v>
      </c>
      <c r="BF621">
        <v>-4718.4654321893131</v>
      </c>
      <c r="BG621">
        <v>597044.22707381332</v>
      </c>
    </row>
    <row r="622" spans="2:59">
      <c r="B622" t="s">
        <v>145</v>
      </c>
      <c r="C622" t="s">
        <v>206</v>
      </c>
      <c r="D622">
        <v>195</v>
      </c>
      <c r="E622">
        <v>195</v>
      </c>
      <c r="F622" t="s">
        <v>118</v>
      </c>
      <c r="G622" t="s">
        <v>464</v>
      </c>
      <c r="H622" t="s">
        <v>93</v>
      </c>
      <c r="I622" t="s">
        <v>94</v>
      </c>
      <c r="J622" t="s">
        <v>95</v>
      </c>
      <c r="K622" t="s">
        <v>92</v>
      </c>
      <c r="L622" t="s">
        <v>160</v>
      </c>
      <c r="M622" t="s">
        <v>160</v>
      </c>
      <c r="N622" t="s">
        <v>79</v>
      </c>
      <c r="O622" t="s">
        <v>77</v>
      </c>
      <c r="P622" t="s">
        <v>207</v>
      </c>
      <c r="R622" t="s">
        <v>0</v>
      </c>
      <c r="S622" t="s">
        <v>88</v>
      </c>
      <c r="T622" t="s">
        <v>89</v>
      </c>
      <c r="U622" t="s">
        <v>281</v>
      </c>
      <c r="V622" t="s">
        <v>321</v>
      </c>
      <c r="W622" t="s">
        <v>165</v>
      </c>
      <c r="X622" t="s">
        <v>136</v>
      </c>
      <c r="Y622" t="s">
        <v>313</v>
      </c>
      <c r="AA622" t="s">
        <v>252</v>
      </c>
      <c r="AB622" t="s">
        <v>463</v>
      </c>
      <c r="AC622" t="s">
        <v>60</v>
      </c>
      <c r="AD622" t="s">
        <v>160</v>
      </c>
      <c r="AG622">
        <v>-143</v>
      </c>
      <c r="AH622">
        <v>-613470</v>
      </c>
      <c r="AI622">
        <v>-625326.45613936998</v>
      </c>
      <c r="AJ622">
        <v>-7436</v>
      </c>
      <c r="AK622">
        <v>19292.456139369984</v>
      </c>
      <c r="AL622">
        <v>6334.4647767251445</v>
      </c>
      <c r="AM622">
        <v>-964.13528187242537</v>
      </c>
      <c r="AN622">
        <v>5370.3294948527191</v>
      </c>
      <c r="AO622">
        <v>13922.126644517266</v>
      </c>
      <c r="AP622" t="s">
        <v>0</v>
      </c>
      <c r="AQ622" t="s">
        <v>143</v>
      </c>
      <c r="AR622" t="s">
        <v>188</v>
      </c>
      <c r="AS622" t="s">
        <v>192</v>
      </c>
      <c r="AT622" t="s">
        <v>189</v>
      </c>
      <c r="AU622" t="s">
        <v>199</v>
      </c>
      <c r="AV622" t="s">
        <v>200</v>
      </c>
      <c r="AW622">
        <v>-2626.0935789443865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-5206.264286632656</v>
      </c>
      <c r="BD622">
        <v>0</v>
      </c>
      <c r="BE622">
        <v>0</v>
      </c>
      <c r="BF622">
        <v>6089.7687789402235</v>
      </c>
      <c r="BG622">
        <v>-618676.26428663265</v>
      </c>
    </row>
    <row r="623" spans="2:59">
      <c r="B623" t="s">
        <v>145</v>
      </c>
      <c r="C623" t="s">
        <v>206</v>
      </c>
      <c r="D623">
        <v>195</v>
      </c>
      <c r="E623">
        <v>195</v>
      </c>
      <c r="F623" t="s">
        <v>118</v>
      </c>
      <c r="G623" t="s">
        <v>464</v>
      </c>
      <c r="H623" t="s">
        <v>93</v>
      </c>
      <c r="I623" t="s">
        <v>94</v>
      </c>
      <c r="J623" t="s">
        <v>95</v>
      </c>
      <c r="K623" t="s">
        <v>92</v>
      </c>
      <c r="L623" t="s">
        <v>160</v>
      </c>
      <c r="M623" t="s">
        <v>160</v>
      </c>
      <c r="N623" t="s">
        <v>79</v>
      </c>
      <c r="O623" t="s">
        <v>77</v>
      </c>
      <c r="P623" t="s">
        <v>207</v>
      </c>
      <c r="R623" t="s">
        <v>0</v>
      </c>
      <c r="S623" t="s">
        <v>88</v>
      </c>
      <c r="T623" t="s">
        <v>89</v>
      </c>
      <c r="U623" t="s">
        <v>281</v>
      </c>
      <c r="V623" t="s">
        <v>321</v>
      </c>
      <c r="W623" t="s">
        <v>165</v>
      </c>
      <c r="X623" t="s">
        <v>136</v>
      </c>
      <c r="Y623" t="s">
        <v>311</v>
      </c>
      <c r="AA623" t="s">
        <v>252</v>
      </c>
      <c r="AB623" t="s">
        <v>327</v>
      </c>
      <c r="AC623" t="s">
        <v>61</v>
      </c>
      <c r="AD623" t="s">
        <v>160</v>
      </c>
      <c r="AG623">
        <v>175</v>
      </c>
      <c r="AH623">
        <v>835450</v>
      </c>
      <c r="AI623">
        <v>832085.20026645996</v>
      </c>
      <c r="AJ623">
        <v>17675</v>
      </c>
      <c r="AK623">
        <v>-14310.200266459957</v>
      </c>
      <c r="AL623">
        <v>-19.791232425850467</v>
      </c>
      <c r="AM623">
        <v>3851.5795714619335</v>
      </c>
      <c r="AN623">
        <v>3831.788339036083</v>
      </c>
      <c r="AO623">
        <v>-18141.988605496041</v>
      </c>
      <c r="AP623" t="s">
        <v>0</v>
      </c>
      <c r="AQ623" t="s">
        <v>143</v>
      </c>
      <c r="AR623" t="s">
        <v>188</v>
      </c>
      <c r="AS623" t="s">
        <v>192</v>
      </c>
      <c r="AT623" t="s">
        <v>189</v>
      </c>
      <c r="AU623" t="s">
        <v>199</v>
      </c>
      <c r="AV623" t="s">
        <v>200</v>
      </c>
      <c r="AW623">
        <v>3576.3279060574891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7090.1160582705779</v>
      </c>
      <c r="BD623">
        <v>0</v>
      </c>
      <c r="BE623">
        <v>0</v>
      </c>
      <c r="BF623">
        <v>-7475.5446411679732</v>
      </c>
      <c r="BG623">
        <v>842540.11605827056</v>
      </c>
    </row>
    <row r="624" spans="2:59">
      <c r="B624" t="s">
        <v>145</v>
      </c>
      <c r="C624" t="s">
        <v>206</v>
      </c>
      <c r="D624">
        <v>195</v>
      </c>
      <c r="E624">
        <v>195</v>
      </c>
      <c r="F624" t="s">
        <v>118</v>
      </c>
      <c r="G624" t="s">
        <v>464</v>
      </c>
      <c r="H624" t="s">
        <v>93</v>
      </c>
      <c r="I624" t="s">
        <v>94</v>
      </c>
      <c r="J624" t="s">
        <v>95</v>
      </c>
      <c r="K624" t="s">
        <v>92</v>
      </c>
      <c r="L624" t="s">
        <v>160</v>
      </c>
      <c r="M624" t="s">
        <v>160</v>
      </c>
      <c r="N624" t="s">
        <v>79</v>
      </c>
      <c r="O624" t="s">
        <v>77</v>
      </c>
      <c r="P624" t="s">
        <v>207</v>
      </c>
      <c r="R624" t="s">
        <v>0</v>
      </c>
      <c r="S624" t="s">
        <v>88</v>
      </c>
      <c r="T624" t="s">
        <v>89</v>
      </c>
      <c r="U624" t="s">
        <v>281</v>
      </c>
      <c r="V624" t="s">
        <v>321</v>
      </c>
      <c r="W624" t="s">
        <v>165</v>
      </c>
      <c r="X624" t="s">
        <v>136</v>
      </c>
      <c r="Y624" t="s">
        <v>311</v>
      </c>
      <c r="AA624" t="s">
        <v>252</v>
      </c>
      <c r="AB624" t="s">
        <v>327</v>
      </c>
      <c r="AC624" t="s">
        <v>61</v>
      </c>
      <c r="AD624" t="s">
        <v>160</v>
      </c>
      <c r="AG624">
        <v>-132</v>
      </c>
      <c r="AH624">
        <v>-630168</v>
      </c>
      <c r="AI624">
        <v>-627629.97962955828</v>
      </c>
      <c r="AJ624">
        <v>-13332</v>
      </c>
      <c r="AK624">
        <v>10793.979629558278</v>
      </c>
      <c r="AL624">
        <v>6141.3046103515862</v>
      </c>
      <c r="AM624">
        <v>-1271.3874522934884</v>
      </c>
      <c r="AN624">
        <v>4869.9171580580978</v>
      </c>
      <c r="AO624">
        <v>5924.0624715001804</v>
      </c>
      <c r="AP624" t="s">
        <v>0</v>
      </c>
      <c r="AQ624" t="s">
        <v>143</v>
      </c>
      <c r="AR624" t="s">
        <v>188</v>
      </c>
      <c r="AS624" t="s">
        <v>192</v>
      </c>
      <c r="AT624" t="s">
        <v>189</v>
      </c>
      <c r="AU624" t="s">
        <v>199</v>
      </c>
      <c r="AV624" t="s">
        <v>200</v>
      </c>
      <c r="AW624">
        <v>-2697.5730491405061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-5347.9732553812364</v>
      </c>
      <c r="BD624">
        <v>0</v>
      </c>
      <c r="BE624">
        <v>0</v>
      </c>
      <c r="BF624">
        <v>-2121.4838330215621</v>
      </c>
      <c r="BG624">
        <v>-635515.97325538122</v>
      </c>
    </row>
    <row r="625" spans="2:59">
      <c r="B625" t="s">
        <v>145</v>
      </c>
      <c r="C625" t="s">
        <v>206</v>
      </c>
      <c r="D625">
        <v>195</v>
      </c>
      <c r="E625">
        <v>195</v>
      </c>
      <c r="F625" t="s">
        <v>118</v>
      </c>
      <c r="G625" t="s">
        <v>464</v>
      </c>
      <c r="H625" t="s">
        <v>93</v>
      </c>
      <c r="I625" t="s">
        <v>94</v>
      </c>
      <c r="J625" t="s">
        <v>95</v>
      </c>
      <c r="K625" t="s">
        <v>92</v>
      </c>
      <c r="L625" t="s">
        <v>160</v>
      </c>
      <c r="M625" t="s">
        <v>160</v>
      </c>
      <c r="N625" t="s">
        <v>79</v>
      </c>
      <c r="O625" t="s">
        <v>77</v>
      </c>
      <c r="P625" t="s">
        <v>207</v>
      </c>
      <c r="R625" t="s">
        <v>0</v>
      </c>
      <c r="S625" t="s">
        <v>88</v>
      </c>
      <c r="T625" t="s">
        <v>89</v>
      </c>
      <c r="U625" t="s">
        <v>281</v>
      </c>
      <c r="V625" t="s">
        <v>321</v>
      </c>
      <c r="W625" t="s">
        <v>165</v>
      </c>
      <c r="X625" t="s">
        <v>136</v>
      </c>
      <c r="Y625" t="s">
        <v>313</v>
      </c>
      <c r="AA625" t="s">
        <v>252</v>
      </c>
      <c r="AB625" t="s">
        <v>315</v>
      </c>
      <c r="AC625" t="s">
        <v>36</v>
      </c>
      <c r="AD625" t="s">
        <v>160</v>
      </c>
      <c r="AG625">
        <v>145</v>
      </c>
      <c r="AH625">
        <v>727030</v>
      </c>
      <c r="AI625">
        <v>690966.09045418981</v>
      </c>
      <c r="AJ625">
        <v>7540</v>
      </c>
      <c r="AK625">
        <v>28523.909545810195</v>
      </c>
      <c r="AL625">
        <v>-6673.563423455962</v>
      </c>
      <c r="AM625">
        <v>1183.3525956270441</v>
      </c>
      <c r="AN625">
        <v>-5490.2108278289179</v>
      </c>
      <c r="AO625">
        <v>34014.120373639111</v>
      </c>
      <c r="AP625" t="s">
        <v>0</v>
      </c>
      <c r="AQ625" t="s">
        <v>143</v>
      </c>
      <c r="AR625" t="s">
        <v>188</v>
      </c>
      <c r="AS625" t="s">
        <v>192</v>
      </c>
      <c r="AT625" t="s">
        <v>189</v>
      </c>
      <c r="AU625" t="s">
        <v>199</v>
      </c>
      <c r="AV625" t="s">
        <v>200</v>
      </c>
      <c r="AW625">
        <v>3112.2121940762181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6170.0006916565426</v>
      </c>
      <c r="BD625">
        <v>0</v>
      </c>
      <c r="BE625">
        <v>0</v>
      </c>
      <c r="BF625">
        <v>43296.333259371866</v>
      </c>
      <c r="BG625">
        <v>733200.00069165649</v>
      </c>
    </row>
    <row r="626" spans="2:59">
      <c r="B626" t="s">
        <v>145</v>
      </c>
      <c r="C626" t="s">
        <v>206</v>
      </c>
      <c r="D626">
        <v>195</v>
      </c>
      <c r="E626">
        <v>195</v>
      </c>
      <c r="F626" t="s">
        <v>118</v>
      </c>
      <c r="G626" t="s">
        <v>464</v>
      </c>
      <c r="H626" t="s">
        <v>93</v>
      </c>
      <c r="I626" t="s">
        <v>94</v>
      </c>
      <c r="J626" t="s">
        <v>95</v>
      </c>
      <c r="K626" t="s">
        <v>92</v>
      </c>
      <c r="L626" t="s">
        <v>160</v>
      </c>
      <c r="M626" t="s">
        <v>160</v>
      </c>
      <c r="N626" t="s">
        <v>79</v>
      </c>
      <c r="O626" t="s">
        <v>77</v>
      </c>
      <c r="P626" t="s">
        <v>207</v>
      </c>
      <c r="R626" t="s">
        <v>0</v>
      </c>
      <c r="S626" t="s">
        <v>88</v>
      </c>
      <c r="T626" t="s">
        <v>89</v>
      </c>
      <c r="U626" t="s">
        <v>281</v>
      </c>
      <c r="V626" t="s">
        <v>321</v>
      </c>
      <c r="W626" t="s">
        <v>165</v>
      </c>
      <c r="X626" t="s">
        <v>136</v>
      </c>
      <c r="Y626" t="s">
        <v>313</v>
      </c>
      <c r="AA626" t="s">
        <v>252</v>
      </c>
      <c r="AB626" t="s">
        <v>315</v>
      </c>
      <c r="AC626" t="s">
        <v>36</v>
      </c>
      <c r="AD626" t="s">
        <v>160</v>
      </c>
      <c r="AG626">
        <v>-145</v>
      </c>
      <c r="AH626">
        <v>-727030</v>
      </c>
      <c r="AI626">
        <v>-690966.09045418981</v>
      </c>
      <c r="AJ626">
        <v>-7540</v>
      </c>
      <c r="AK626">
        <v>-28523.909545810195</v>
      </c>
      <c r="AL626">
        <v>6645.9966684175215</v>
      </c>
      <c r="AM626">
        <v>-1263.1686368970486</v>
      </c>
      <c r="AN626">
        <v>5382.8280315204729</v>
      </c>
      <c r="AO626">
        <v>-33906.73757733067</v>
      </c>
      <c r="AP626" t="s">
        <v>0</v>
      </c>
      <c r="AQ626" t="s">
        <v>143</v>
      </c>
      <c r="AR626" t="s">
        <v>188</v>
      </c>
      <c r="AS626" t="s">
        <v>192</v>
      </c>
      <c r="AT626" t="s">
        <v>189</v>
      </c>
      <c r="AU626" t="s">
        <v>199</v>
      </c>
      <c r="AV626" t="s">
        <v>200</v>
      </c>
      <c r="AW626">
        <v>-3112.2121940762181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-6170.0006916565426</v>
      </c>
      <c r="BD626">
        <v>0</v>
      </c>
      <c r="BE626">
        <v>0</v>
      </c>
      <c r="BF626">
        <v>-43188.950463063426</v>
      </c>
      <c r="BG626">
        <v>-733200.00069165649</v>
      </c>
    </row>
    <row r="627" spans="2:59">
      <c r="B627" t="s">
        <v>145</v>
      </c>
      <c r="C627" t="s">
        <v>206</v>
      </c>
      <c r="D627">
        <v>195</v>
      </c>
      <c r="E627">
        <v>195</v>
      </c>
      <c r="F627" t="s">
        <v>118</v>
      </c>
      <c r="G627" t="s">
        <v>464</v>
      </c>
      <c r="H627" t="s">
        <v>93</v>
      </c>
      <c r="I627" t="s">
        <v>94</v>
      </c>
      <c r="J627" t="s">
        <v>95</v>
      </c>
      <c r="K627" t="s">
        <v>92</v>
      </c>
      <c r="L627" t="s">
        <v>160</v>
      </c>
      <c r="M627" t="s">
        <v>160</v>
      </c>
      <c r="N627" t="s">
        <v>79</v>
      </c>
      <c r="O627" t="s">
        <v>77</v>
      </c>
      <c r="P627" t="s">
        <v>115</v>
      </c>
      <c r="R627" t="s">
        <v>0</v>
      </c>
      <c r="S627" t="s">
        <v>88</v>
      </c>
      <c r="T627" t="s">
        <v>90</v>
      </c>
      <c r="U627" t="s">
        <v>281</v>
      </c>
      <c r="V627" t="s">
        <v>321</v>
      </c>
      <c r="W627" t="s">
        <v>165</v>
      </c>
      <c r="X627" t="s">
        <v>136</v>
      </c>
      <c r="Y627" t="s">
        <v>313</v>
      </c>
      <c r="AA627" t="s">
        <v>252</v>
      </c>
      <c r="AB627" t="s">
        <v>417</v>
      </c>
      <c r="AC627" t="s">
        <v>40</v>
      </c>
      <c r="AD627" t="s">
        <v>160</v>
      </c>
      <c r="AG627">
        <v>8</v>
      </c>
      <c r="AH627">
        <v>78408</v>
      </c>
      <c r="AI627">
        <v>59319.189483423703</v>
      </c>
      <c r="AJ627">
        <v>1200</v>
      </c>
      <c r="AK627">
        <v>17888.810516576297</v>
      </c>
      <c r="AL627">
        <v>-1087.0980520836915</v>
      </c>
      <c r="AM627">
        <v>-180.92346110756148</v>
      </c>
      <c r="AN627">
        <v>-1268.021513191253</v>
      </c>
      <c r="AO627">
        <v>19156.832029767549</v>
      </c>
      <c r="AP627" t="s">
        <v>0</v>
      </c>
      <c r="AQ627" t="s">
        <v>143</v>
      </c>
      <c r="AR627" t="s">
        <v>188</v>
      </c>
      <c r="AS627" t="s">
        <v>192</v>
      </c>
      <c r="AT627" t="s">
        <v>189</v>
      </c>
      <c r="AU627" t="s">
        <v>199</v>
      </c>
      <c r="AV627" t="s">
        <v>200</v>
      </c>
      <c r="AW627">
        <v>335.64272961656064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665.4160271672506</v>
      </c>
      <c r="BD627">
        <v>0</v>
      </c>
      <c r="BE627">
        <v>0</v>
      </c>
      <c r="BF627">
        <v>20157.890786551361</v>
      </c>
      <c r="BG627">
        <v>79073.416027167244</v>
      </c>
    </row>
    <row r="628" spans="2:59">
      <c r="B628" t="s">
        <v>145</v>
      </c>
      <c r="C628" t="s">
        <v>206</v>
      </c>
      <c r="D628">
        <v>195</v>
      </c>
      <c r="E628">
        <v>195</v>
      </c>
      <c r="F628" t="s">
        <v>118</v>
      </c>
      <c r="G628" t="s">
        <v>464</v>
      </c>
      <c r="H628" t="s">
        <v>93</v>
      </c>
      <c r="I628" t="s">
        <v>94</v>
      </c>
      <c r="J628" t="s">
        <v>95</v>
      </c>
      <c r="K628" t="s">
        <v>92</v>
      </c>
      <c r="L628" t="s">
        <v>160</v>
      </c>
      <c r="M628" t="s">
        <v>160</v>
      </c>
      <c r="N628" t="s">
        <v>79</v>
      </c>
      <c r="O628" t="s">
        <v>77</v>
      </c>
      <c r="P628" t="s">
        <v>115</v>
      </c>
      <c r="R628" t="s">
        <v>0</v>
      </c>
      <c r="S628" t="s">
        <v>88</v>
      </c>
      <c r="T628" t="s">
        <v>90</v>
      </c>
      <c r="U628" t="s">
        <v>281</v>
      </c>
      <c r="V628" t="s">
        <v>321</v>
      </c>
      <c r="W628" t="s">
        <v>165</v>
      </c>
      <c r="X628" t="s">
        <v>136</v>
      </c>
      <c r="Y628" t="s">
        <v>313</v>
      </c>
      <c r="AA628" t="s">
        <v>252</v>
      </c>
      <c r="AB628" t="s">
        <v>417</v>
      </c>
      <c r="AC628" t="s">
        <v>40</v>
      </c>
      <c r="AD628" t="s">
        <v>160</v>
      </c>
      <c r="AG628">
        <v>-10</v>
      </c>
      <c r="AH628">
        <v>-98010</v>
      </c>
      <c r="AI628">
        <v>-74148.986854279632</v>
      </c>
      <c r="AJ628">
        <v>-1500</v>
      </c>
      <c r="AK628">
        <v>-22361.013145720368</v>
      </c>
      <c r="AL628">
        <v>676.34412686727217</v>
      </c>
      <c r="AM628">
        <v>0.19659593468657022</v>
      </c>
      <c r="AN628">
        <v>676.54072280195874</v>
      </c>
      <c r="AO628">
        <v>-23037.553868522326</v>
      </c>
      <c r="AP628" t="s">
        <v>0</v>
      </c>
      <c r="AQ628" t="s">
        <v>143</v>
      </c>
      <c r="AR628" t="s">
        <v>188</v>
      </c>
      <c r="AS628" t="s">
        <v>192</v>
      </c>
      <c r="AT628" t="s">
        <v>189</v>
      </c>
      <c r="AU628" t="s">
        <v>199</v>
      </c>
      <c r="AV628" t="s">
        <v>200</v>
      </c>
      <c r="AW628">
        <v>-419.55341202070088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-831.7700339590632</v>
      </c>
      <c r="BD628">
        <v>0</v>
      </c>
      <c r="BE628">
        <v>0</v>
      </c>
      <c r="BF628">
        <v>-24288.87731450209</v>
      </c>
      <c r="BG628">
        <v>-98841.770033959066</v>
      </c>
    </row>
    <row r="629" spans="2:59">
      <c r="B629" t="s">
        <v>145</v>
      </c>
      <c r="C629" t="s">
        <v>206</v>
      </c>
      <c r="D629">
        <v>195</v>
      </c>
      <c r="E629">
        <v>195</v>
      </c>
      <c r="F629" t="s">
        <v>118</v>
      </c>
      <c r="G629" t="s">
        <v>464</v>
      </c>
      <c r="H629" t="s">
        <v>93</v>
      </c>
      <c r="I629" t="s">
        <v>94</v>
      </c>
      <c r="J629" t="s">
        <v>95</v>
      </c>
      <c r="K629" t="s">
        <v>92</v>
      </c>
      <c r="L629" t="s">
        <v>160</v>
      </c>
      <c r="M629" t="s">
        <v>160</v>
      </c>
      <c r="N629" t="s">
        <v>79</v>
      </c>
      <c r="O629" t="s">
        <v>77</v>
      </c>
      <c r="P629" t="s">
        <v>207</v>
      </c>
      <c r="R629" t="s">
        <v>0</v>
      </c>
      <c r="S629" t="s">
        <v>88</v>
      </c>
      <c r="T629" t="s">
        <v>90</v>
      </c>
      <c r="U629" t="s">
        <v>281</v>
      </c>
      <c r="V629" t="s">
        <v>321</v>
      </c>
      <c r="W629" t="s">
        <v>165</v>
      </c>
      <c r="X629" t="s">
        <v>136</v>
      </c>
      <c r="Y629" t="s">
        <v>311</v>
      </c>
      <c r="AA629" t="s">
        <v>252</v>
      </c>
      <c r="AB629" t="s">
        <v>473</v>
      </c>
      <c r="AC629" t="s">
        <v>41</v>
      </c>
      <c r="AD629" t="s">
        <v>160</v>
      </c>
      <c r="AG629">
        <v>203</v>
      </c>
      <c r="AH629">
        <v>1268750</v>
      </c>
      <c r="AI629">
        <v>1222755.1730444594</v>
      </c>
      <c r="AJ629">
        <v>25984</v>
      </c>
      <c r="AK629">
        <v>20010.826955540571</v>
      </c>
      <c r="AL629">
        <v>-10967.074023411078</v>
      </c>
      <c r="AM629">
        <v>2425.1276041444962</v>
      </c>
      <c r="AN629">
        <v>-8541.9464192665819</v>
      </c>
      <c r="AO629">
        <v>28552.773374807155</v>
      </c>
      <c r="AP629" t="s">
        <v>0</v>
      </c>
      <c r="AQ629" t="s">
        <v>143</v>
      </c>
      <c r="AR629" t="s">
        <v>188</v>
      </c>
      <c r="AS629" t="s">
        <v>192</v>
      </c>
      <c r="AT629" t="s">
        <v>189</v>
      </c>
      <c r="AU629" t="s">
        <v>199</v>
      </c>
      <c r="AV629" t="s">
        <v>200</v>
      </c>
      <c r="AW629">
        <v>5431.1640802087968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10767.352623054398</v>
      </c>
      <c r="BD629">
        <v>0</v>
      </c>
      <c r="BE629">
        <v>0</v>
      </c>
      <c r="BF629">
        <v>44751.290078070349</v>
      </c>
      <c r="BG629">
        <v>1279517.3526230543</v>
      </c>
    </row>
    <row r="630" spans="2:59">
      <c r="B630" t="s">
        <v>145</v>
      </c>
      <c r="C630" t="s">
        <v>206</v>
      </c>
      <c r="D630">
        <v>195</v>
      </c>
      <c r="E630">
        <v>195</v>
      </c>
      <c r="F630" t="s">
        <v>118</v>
      </c>
      <c r="G630" t="s">
        <v>464</v>
      </c>
      <c r="H630" t="s">
        <v>93</v>
      </c>
      <c r="I630" t="s">
        <v>94</v>
      </c>
      <c r="J630" t="s">
        <v>95</v>
      </c>
      <c r="K630" t="s">
        <v>92</v>
      </c>
      <c r="L630" t="s">
        <v>160</v>
      </c>
      <c r="M630" t="s">
        <v>160</v>
      </c>
      <c r="N630" t="s">
        <v>79</v>
      </c>
      <c r="O630" t="s">
        <v>77</v>
      </c>
      <c r="P630" t="s">
        <v>207</v>
      </c>
      <c r="R630" t="s">
        <v>0</v>
      </c>
      <c r="S630" t="s">
        <v>88</v>
      </c>
      <c r="T630" t="s">
        <v>90</v>
      </c>
      <c r="U630" t="s">
        <v>281</v>
      </c>
      <c r="V630" t="s">
        <v>321</v>
      </c>
      <c r="W630" t="s">
        <v>165</v>
      </c>
      <c r="X630" t="s">
        <v>136</v>
      </c>
      <c r="Y630" t="s">
        <v>311</v>
      </c>
      <c r="AA630" t="s">
        <v>252</v>
      </c>
      <c r="AB630" t="s">
        <v>473</v>
      </c>
      <c r="AC630" t="s">
        <v>41</v>
      </c>
      <c r="AD630" t="s">
        <v>160</v>
      </c>
      <c r="AG630">
        <v>-198</v>
      </c>
      <c r="AH630">
        <v>-1237500</v>
      </c>
      <c r="AI630">
        <v>-1192638.0505556797</v>
      </c>
      <c r="AJ630">
        <v>-25344</v>
      </c>
      <c r="AK630">
        <v>-19517.949444320286</v>
      </c>
      <c r="AL630">
        <v>11766.409428457344</v>
      </c>
      <c r="AM630">
        <v>-2158.9873593831726</v>
      </c>
      <c r="AN630">
        <v>9607.4220690741713</v>
      </c>
      <c r="AO630">
        <v>-29125.371513394457</v>
      </c>
      <c r="AP630" t="s">
        <v>0</v>
      </c>
      <c r="AQ630" t="s">
        <v>143</v>
      </c>
      <c r="AR630" t="s">
        <v>188</v>
      </c>
      <c r="AS630" t="s">
        <v>192</v>
      </c>
      <c r="AT630" t="s">
        <v>189</v>
      </c>
      <c r="AU630" t="s">
        <v>199</v>
      </c>
      <c r="AV630" t="s">
        <v>200</v>
      </c>
      <c r="AW630">
        <v>-5297.3915659179402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-10502.146893422516</v>
      </c>
      <c r="BD630">
        <v>0</v>
      </c>
      <c r="BE630">
        <v>0</v>
      </c>
      <c r="BF630">
        <v>-44924.909972734909</v>
      </c>
      <c r="BG630">
        <v>-1248002.1468934226</v>
      </c>
    </row>
    <row r="631" spans="2:59">
      <c r="B631" t="s">
        <v>145</v>
      </c>
      <c r="C631" t="s">
        <v>206</v>
      </c>
      <c r="D631">
        <v>195</v>
      </c>
      <c r="E631">
        <v>195</v>
      </c>
      <c r="F631" t="s">
        <v>118</v>
      </c>
      <c r="G631" t="s">
        <v>464</v>
      </c>
      <c r="H631" t="s">
        <v>93</v>
      </c>
      <c r="I631" t="s">
        <v>94</v>
      </c>
      <c r="J631" t="s">
        <v>95</v>
      </c>
      <c r="K631" t="s">
        <v>92</v>
      </c>
      <c r="L631" t="s">
        <v>160</v>
      </c>
      <c r="M631" t="s">
        <v>160</v>
      </c>
      <c r="N631" t="s">
        <v>79</v>
      </c>
      <c r="O631" t="s">
        <v>77</v>
      </c>
      <c r="P631" t="s">
        <v>207</v>
      </c>
      <c r="R631" t="s">
        <v>0</v>
      </c>
      <c r="S631" t="s">
        <v>88</v>
      </c>
      <c r="T631" t="s">
        <v>90</v>
      </c>
      <c r="U631" t="s">
        <v>281</v>
      </c>
      <c r="V631" t="s">
        <v>321</v>
      </c>
      <c r="W631" t="s">
        <v>165</v>
      </c>
      <c r="X631" t="s">
        <v>136</v>
      </c>
      <c r="Y631" t="s">
        <v>313</v>
      </c>
      <c r="AA631" t="s">
        <v>252</v>
      </c>
      <c r="AB631" t="s">
        <v>333</v>
      </c>
      <c r="AC631" t="s">
        <v>42</v>
      </c>
      <c r="AD631" t="s">
        <v>160</v>
      </c>
      <c r="AG631">
        <v>32</v>
      </c>
      <c r="AH631">
        <v>199072</v>
      </c>
      <c r="AI631">
        <v>190812.8401907112</v>
      </c>
      <c r="AJ631">
        <v>4224</v>
      </c>
      <c r="AK631">
        <v>4035.1598092888016</v>
      </c>
      <c r="AL631">
        <v>1416.81693215716</v>
      </c>
      <c r="AM631">
        <v>1124.0751089954351</v>
      </c>
      <c r="AN631">
        <v>2540.8920411525951</v>
      </c>
      <c r="AO631">
        <v>1494.2677681362065</v>
      </c>
      <c r="AP631" t="s">
        <v>0</v>
      </c>
      <c r="AQ631" t="s">
        <v>143</v>
      </c>
      <c r="AR631" t="s">
        <v>188</v>
      </c>
      <c r="AS631" t="s">
        <v>192</v>
      </c>
      <c r="AT631" t="s">
        <v>189</v>
      </c>
      <c r="AU631" t="s">
        <v>199</v>
      </c>
      <c r="AV631" t="s">
        <v>200</v>
      </c>
      <c r="AW631">
        <v>852.1715828771039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1689.4411202968945</v>
      </c>
      <c r="BD631">
        <v>0</v>
      </c>
      <c r="BE631">
        <v>0</v>
      </c>
      <c r="BF631">
        <v>4035.8804713102049</v>
      </c>
      <c r="BG631">
        <v>200761.44112029689</v>
      </c>
    </row>
    <row r="632" spans="2:59">
      <c r="B632" t="s">
        <v>145</v>
      </c>
      <c r="C632" t="s">
        <v>206</v>
      </c>
      <c r="D632">
        <v>195</v>
      </c>
      <c r="E632">
        <v>195</v>
      </c>
      <c r="F632" t="s">
        <v>118</v>
      </c>
      <c r="G632" t="s">
        <v>464</v>
      </c>
      <c r="H632" t="s">
        <v>93</v>
      </c>
      <c r="I632" t="s">
        <v>94</v>
      </c>
      <c r="J632" t="s">
        <v>95</v>
      </c>
      <c r="K632" t="s">
        <v>92</v>
      </c>
      <c r="L632" t="s">
        <v>160</v>
      </c>
      <c r="M632" t="s">
        <v>160</v>
      </c>
      <c r="N632" t="s">
        <v>79</v>
      </c>
      <c r="O632" t="s">
        <v>77</v>
      </c>
      <c r="P632" t="s">
        <v>207</v>
      </c>
      <c r="R632" t="s">
        <v>0</v>
      </c>
      <c r="S632" t="s">
        <v>88</v>
      </c>
      <c r="T632" t="s">
        <v>90</v>
      </c>
      <c r="U632" t="s">
        <v>281</v>
      </c>
      <c r="V632" t="s">
        <v>321</v>
      </c>
      <c r="W632" t="s">
        <v>165</v>
      </c>
      <c r="X632" t="s">
        <v>136</v>
      </c>
      <c r="Y632" t="s">
        <v>313</v>
      </c>
      <c r="AA632" t="s">
        <v>252</v>
      </c>
      <c r="AB632" t="s">
        <v>333</v>
      </c>
      <c r="AC632" t="s">
        <v>42</v>
      </c>
      <c r="AD632" t="s">
        <v>160</v>
      </c>
      <c r="AG632">
        <v>-18</v>
      </c>
      <c r="AH632">
        <v>-111978</v>
      </c>
      <c r="AI632">
        <v>-107332.22260727506</v>
      </c>
      <c r="AJ632">
        <v>-2376</v>
      </c>
      <c r="AK632">
        <v>-2269.7773927249364</v>
      </c>
      <c r="AL632">
        <v>895.41906772745028</v>
      </c>
      <c r="AM632">
        <v>-106.71863801627512</v>
      </c>
      <c r="AN632">
        <v>788.70042971117516</v>
      </c>
      <c r="AO632">
        <v>-3058.4778224361116</v>
      </c>
      <c r="AP632" t="s">
        <v>0</v>
      </c>
      <c r="AQ632" t="s">
        <v>143</v>
      </c>
      <c r="AR632" t="s">
        <v>188</v>
      </c>
      <c r="AS632" t="s">
        <v>192</v>
      </c>
      <c r="AT632" t="s">
        <v>189</v>
      </c>
      <c r="AU632" t="s">
        <v>199</v>
      </c>
      <c r="AV632" t="s">
        <v>200</v>
      </c>
      <c r="AW632">
        <v>-479.346515368371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-950.3106301670033</v>
      </c>
      <c r="BD632">
        <v>0</v>
      </c>
      <c r="BE632">
        <v>0</v>
      </c>
      <c r="BF632">
        <v>-4488.1349679714858</v>
      </c>
      <c r="BG632">
        <v>-112928.31063016701</v>
      </c>
    </row>
    <row r="633" spans="2:59">
      <c r="B633" t="s">
        <v>145</v>
      </c>
      <c r="C633" t="s">
        <v>206</v>
      </c>
      <c r="D633">
        <v>195</v>
      </c>
      <c r="E633">
        <v>195</v>
      </c>
      <c r="F633" t="s">
        <v>118</v>
      </c>
      <c r="G633" t="s">
        <v>464</v>
      </c>
      <c r="H633" t="s">
        <v>93</v>
      </c>
      <c r="I633" t="s">
        <v>94</v>
      </c>
      <c r="J633" t="s">
        <v>95</v>
      </c>
      <c r="K633" t="s">
        <v>92</v>
      </c>
      <c r="L633" t="s">
        <v>160</v>
      </c>
      <c r="M633" t="s">
        <v>160</v>
      </c>
      <c r="N633" t="s">
        <v>79</v>
      </c>
      <c r="O633" t="s">
        <v>77</v>
      </c>
      <c r="P633" t="s">
        <v>207</v>
      </c>
      <c r="R633" t="s">
        <v>0</v>
      </c>
      <c r="S633" t="s">
        <v>88</v>
      </c>
      <c r="T633" t="s">
        <v>90</v>
      </c>
      <c r="U633" t="s">
        <v>281</v>
      </c>
      <c r="V633" t="s">
        <v>321</v>
      </c>
      <c r="W633" t="s">
        <v>165</v>
      </c>
      <c r="X633" t="s">
        <v>136</v>
      </c>
      <c r="Y633" t="s">
        <v>313</v>
      </c>
      <c r="AA633" t="s">
        <v>252</v>
      </c>
      <c r="AB633" t="s">
        <v>319</v>
      </c>
      <c r="AC633" t="s">
        <v>142</v>
      </c>
      <c r="AD633" t="s">
        <v>160</v>
      </c>
      <c r="AG633">
        <v>30</v>
      </c>
      <c r="AH633">
        <v>222330</v>
      </c>
      <c r="AI633">
        <v>181852.86753045183</v>
      </c>
      <c r="AJ633">
        <v>3960</v>
      </c>
      <c r="AK633">
        <v>36517.132469548174</v>
      </c>
      <c r="AL633">
        <v>1706.0135587599507</v>
      </c>
      <c r="AM633">
        <v>1454.583728047985</v>
      </c>
      <c r="AN633">
        <v>3160.5972868079357</v>
      </c>
      <c r="AO633">
        <v>33356.535182740241</v>
      </c>
      <c r="AP633" t="s">
        <v>0</v>
      </c>
      <c r="AQ633" t="s">
        <v>143</v>
      </c>
      <c r="AR633" t="s">
        <v>188</v>
      </c>
      <c r="AS633" t="s">
        <v>192</v>
      </c>
      <c r="AT633" t="s">
        <v>189</v>
      </c>
      <c r="AU633" t="s">
        <v>199</v>
      </c>
      <c r="AV633" t="s">
        <v>200</v>
      </c>
      <c r="AW633">
        <v>951.73257927316001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1886.8220758098005</v>
      </c>
      <c r="BD633">
        <v>0</v>
      </c>
      <c r="BE633">
        <v>0</v>
      </c>
      <c r="BF633">
        <v>36195.089837823201</v>
      </c>
      <c r="BG633">
        <v>224216.82207580979</v>
      </c>
    </row>
    <row r="634" spans="2:59">
      <c r="B634" t="s">
        <v>145</v>
      </c>
      <c r="C634" t="s">
        <v>206</v>
      </c>
      <c r="D634">
        <v>195</v>
      </c>
      <c r="E634">
        <v>195</v>
      </c>
      <c r="F634" t="s">
        <v>118</v>
      </c>
      <c r="G634" t="s">
        <v>464</v>
      </c>
      <c r="H634" t="s">
        <v>93</v>
      </c>
      <c r="I634" t="s">
        <v>94</v>
      </c>
      <c r="J634" t="s">
        <v>95</v>
      </c>
      <c r="K634" t="s">
        <v>92</v>
      </c>
      <c r="L634" t="s">
        <v>160</v>
      </c>
      <c r="M634" t="s">
        <v>160</v>
      </c>
      <c r="N634" t="s">
        <v>79</v>
      </c>
      <c r="O634" t="s">
        <v>77</v>
      </c>
      <c r="P634" t="s">
        <v>207</v>
      </c>
      <c r="R634" t="s">
        <v>0</v>
      </c>
      <c r="S634" t="s">
        <v>88</v>
      </c>
      <c r="T634" t="s">
        <v>90</v>
      </c>
      <c r="U634" t="s">
        <v>281</v>
      </c>
      <c r="V634" t="s">
        <v>321</v>
      </c>
      <c r="W634" t="s">
        <v>165</v>
      </c>
      <c r="X634" t="s">
        <v>136</v>
      </c>
      <c r="Y634" t="s">
        <v>313</v>
      </c>
      <c r="AA634" t="s">
        <v>252</v>
      </c>
      <c r="AB634" t="s">
        <v>319</v>
      </c>
      <c r="AC634" t="s">
        <v>142</v>
      </c>
      <c r="AD634" t="s">
        <v>160</v>
      </c>
      <c r="AG634">
        <v>-18</v>
      </c>
      <c r="AH634">
        <v>-133398</v>
      </c>
      <c r="AI634">
        <v>-109111.72051827109</v>
      </c>
      <c r="AJ634">
        <v>-2376</v>
      </c>
      <c r="AK634">
        <v>-21910.27948172891</v>
      </c>
      <c r="AL634">
        <v>928.40877209399719</v>
      </c>
      <c r="AM634">
        <v>-353.68468889174653</v>
      </c>
      <c r="AN634">
        <v>574.72408320225065</v>
      </c>
      <c r="AO634">
        <v>-22485.003564931161</v>
      </c>
      <c r="AP634" t="s">
        <v>0</v>
      </c>
      <c r="AQ634" t="s">
        <v>143</v>
      </c>
      <c r="AR634" t="s">
        <v>188</v>
      </c>
      <c r="AS634" t="s">
        <v>192</v>
      </c>
      <c r="AT634" t="s">
        <v>189</v>
      </c>
      <c r="AU634" t="s">
        <v>199</v>
      </c>
      <c r="AV634" t="s">
        <v>200</v>
      </c>
      <c r="AW634">
        <v>-571.03954756389601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-1132.0932454858801</v>
      </c>
      <c r="BD634">
        <v>0</v>
      </c>
      <c r="BE634">
        <v>0</v>
      </c>
      <c r="BF634">
        <v>-24188.136357980937</v>
      </c>
      <c r="BG634">
        <v>-134530.09324548588</v>
      </c>
    </row>
    <row r="635" spans="2:59">
      <c r="B635" t="s">
        <v>145</v>
      </c>
      <c r="C635" t="s">
        <v>206</v>
      </c>
      <c r="D635">
        <v>195</v>
      </c>
      <c r="E635">
        <v>195</v>
      </c>
      <c r="F635" t="s">
        <v>118</v>
      </c>
      <c r="G635" t="s">
        <v>464</v>
      </c>
      <c r="H635" t="s">
        <v>93</v>
      </c>
      <c r="I635" t="s">
        <v>94</v>
      </c>
      <c r="J635" t="s">
        <v>95</v>
      </c>
      <c r="K635" t="s">
        <v>92</v>
      </c>
      <c r="L635" t="s">
        <v>160</v>
      </c>
      <c r="M635" t="s">
        <v>160</v>
      </c>
      <c r="N635" t="s">
        <v>79</v>
      </c>
      <c r="O635" t="s">
        <v>77</v>
      </c>
      <c r="P635" t="s">
        <v>207</v>
      </c>
      <c r="R635" t="s">
        <v>0</v>
      </c>
      <c r="S635" t="s">
        <v>88</v>
      </c>
      <c r="T635" t="s">
        <v>90</v>
      </c>
      <c r="U635" t="s">
        <v>281</v>
      </c>
      <c r="V635" t="s">
        <v>321</v>
      </c>
      <c r="W635" t="s">
        <v>165</v>
      </c>
      <c r="X635" t="s">
        <v>136</v>
      </c>
      <c r="Y635" t="s">
        <v>533</v>
      </c>
      <c r="AA635" t="s">
        <v>252</v>
      </c>
      <c r="AB635" t="s">
        <v>471</v>
      </c>
      <c r="AC635" t="s">
        <v>187</v>
      </c>
      <c r="AD635" t="s">
        <v>160</v>
      </c>
      <c r="AG635">
        <v>-1</v>
      </c>
      <c r="AH635">
        <v>-18249</v>
      </c>
      <c r="AI635">
        <v>-10537.274297703636</v>
      </c>
      <c r="AJ635">
        <v>-317</v>
      </c>
      <c r="AK635">
        <v>-7394.725702296364</v>
      </c>
      <c r="AL635">
        <v>-291.86014283444285</v>
      </c>
      <c r="AM635">
        <v>-128.41500822076114</v>
      </c>
      <c r="AN635">
        <v>-420.27515105520399</v>
      </c>
      <c r="AO635">
        <v>-6974.4505512411597</v>
      </c>
      <c r="AP635" t="s">
        <v>0</v>
      </c>
      <c r="AQ635" t="s">
        <v>143</v>
      </c>
      <c r="AR635" t="s">
        <v>188</v>
      </c>
      <c r="AS635" t="s">
        <v>192</v>
      </c>
      <c r="AT635" t="s">
        <v>189</v>
      </c>
      <c r="AU635" t="s">
        <v>199</v>
      </c>
      <c r="AV635" t="s">
        <v>200</v>
      </c>
      <c r="AW635">
        <v>-78.118867625403212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-154.87165952167069</v>
      </c>
      <c r="BD635">
        <v>0</v>
      </c>
      <c r="BE635">
        <v>0</v>
      </c>
      <c r="BF635">
        <v>-7207.441078388234</v>
      </c>
      <c r="BG635">
        <v>-18403.871659521672</v>
      </c>
    </row>
    <row r="636" spans="2:59">
      <c r="B636" t="s">
        <v>145</v>
      </c>
      <c r="C636" t="s">
        <v>206</v>
      </c>
      <c r="D636">
        <v>195</v>
      </c>
      <c r="E636">
        <v>195</v>
      </c>
      <c r="F636" t="s">
        <v>118</v>
      </c>
      <c r="G636" t="s">
        <v>464</v>
      </c>
      <c r="H636" t="s">
        <v>93</v>
      </c>
      <c r="I636" t="s">
        <v>94</v>
      </c>
      <c r="J636" t="s">
        <v>95</v>
      </c>
      <c r="K636" t="s">
        <v>92</v>
      </c>
      <c r="L636" t="s">
        <v>160</v>
      </c>
      <c r="M636" t="s">
        <v>160</v>
      </c>
      <c r="N636" t="s">
        <v>79</v>
      </c>
      <c r="O636" t="s">
        <v>77</v>
      </c>
      <c r="P636" t="s">
        <v>207</v>
      </c>
      <c r="R636" t="s">
        <v>0</v>
      </c>
      <c r="S636" t="s">
        <v>88</v>
      </c>
      <c r="T636" t="s">
        <v>90</v>
      </c>
      <c r="U636" t="s">
        <v>281</v>
      </c>
      <c r="V636" t="s">
        <v>321</v>
      </c>
      <c r="W636" t="s">
        <v>165</v>
      </c>
      <c r="X636" t="s">
        <v>136</v>
      </c>
      <c r="Y636" t="s">
        <v>533</v>
      </c>
      <c r="AA636" t="s">
        <v>252</v>
      </c>
      <c r="AB636" t="s">
        <v>472</v>
      </c>
      <c r="AC636" t="s">
        <v>186</v>
      </c>
      <c r="AD636" t="s">
        <v>160</v>
      </c>
      <c r="AG636">
        <v>-1</v>
      </c>
      <c r="AH636">
        <v>-19170</v>
      </c>
      <c r="AI636">
        <v>-12174.125136433582</v>
      </c>
      <c r="AJ636">
        <v>-317</v>
      </c>
      <c r="AK636">
        <v>-6678.8748635664178</v>
      </c>
      <c r="AL636">
        <v>-337.19743842847618</v>
      </c>
      <c r="AM636">
        <v>-148.36288164353743</v>
      </c>
      <c r="AN636">
        <v>-485.56032007201361</v>
      </c>
      <c r="AO636">
        <v>-6193.3145434944045</v>
      </c>
      <c r="AP636" t="s">
        <v>0</v>
      </c>
      <c r="AQ636" t="s">
        <v>143</v>
      </c>
      <c r="AR636" t="s">
        <v>188</v>
      </c>
      <c r="AS636" t="s">
        <v>192</v>
      </c>
      <c r="AT636" t="s">
        <v>189</v>
      </c>
      <c r="AU636" t="s">
        <v>199</v>
      </c>
      <c r="AV636" t="s">
        <v>200</v>
      </c>
      <c r="AW636">
        <v>-82.061411166583355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-162.68780278538151</v>
      </c>
      <c r="BD636">
        <v>0</v>
      </c>
      <c r="BE636">
        <v>0</v>
      </c>
      <c r="BF636">
        <v>-6438.0637574463699</v>
      </c>
      <c r="BG636">
        <v>-19332.687802785382</v>
      </c>
    </row>
    <row r="637" spans="2:59">
      <c r="B637" t="s">
        <v>145</v>
      </c>
      <c r="C637" t="s">
        <v>206</v>
      </c>
      <c r="D637">
        <v>3627</v>
      </c>
      <c r="E637">
        <v>3627</v>
      </c>
      <c r="F637" t="s">
        <v>208</v>
      </c>
      <c r="G637" t="s">
        <v>208</v>
      </c>
      <c r="H637" t="s">
        <v>139</v>
      </c>
      <c r="I637" t="s">
        <v>94</v>
      </c>
      <c r="J637" t="s">
        <v>95</v>
      </c>
      <c r="K637" t="s">
        <v>92</v>
      </c>
      <c r="L637" t="s">
        <v>160</v>
      </c>
      <c r="M637" t="s">
        <v>160</v>
      </c>
      <c r="N637" t="s">
        <v>138</v>
      </c>
      <c r="O637" t="s">
        <v>76</v>
      </c>
      <c r="P637" t="s">
        <v>112</v>
      </c>
      <c r="R637" t="s">
        <v>0</v>
      </c>
      <c r="S637" t="s">
        <v>88</v>
      </c>
      <c r="T637" t="s">
        <v>90</v>
      </c>
      <c r="U637" t="s">
        <v>281</v>
      </c>
      <c r="V637" t="s">
        <v>340</v>
      </c>
      <c r="W637" t="s">
        <v>85</v>
      </c>
      <c r="X637" t="s">
        <v>136</v>
      </c>
      <c r="Y637" t="s">
        <v>533</v>
      </c>
      <c r="AA637" t="s">
        <v>252</v>
      </c>
      <c r="AB637" t="s">
        <v>417</v>
      </c>
      <c r="AC637" t="s">
        <v>563</v>
      </c>
      <c r="AD637" t="s">
        <v>160</v>
      </c>
      <c r="AG637">
        <v>455</v>
      </c>
      <c r="AH637">
        <v>4663750</v>
      </c>
      <c r="AI637">
        <v>2180915.5549999997</v>
      </c>
      <c r="AJ637">
        <v>0</v>
      </c>
      <c r="AK637">
        <v>2482834.4450000003</v>
      </c>
      <c r="AL637">
        <v>-54928.839832060781</v>
      </c>
      <c r="AM637">
        <v>0</v>
      </c>
      <c r="AN637">
        <v>-54928.839832060781</v>
      </c>
      <c r="AO637">
        <v>2537763.2848320613</v>
      </c>
      <c r="AP637" t="s">
        <v>0</v>
      </c>
      <c r="AQ637" t="s">
        <v>143</v>
      </c>
      <c r="AR637" t="s">
        <v>188</v>
      </c>
      <c r="AS637" t="s">
        <v>192</v>
      </c>
      <c r="AT637" t="s">
        <v>189</v>
      </c>
      <c r="AU637" t="s">
        <v>198</v>
      </c>
      <c r="AV637" t="s">
        <v>205</v>
      </c>
      <c r="AW637">
        <v>19964.210032767511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2557727.4948648289</v>
      </c>
      <c r="BG637">
        <v>4663750</v>
      </c>
    </row>
    <row r="638" spans="2:59">
      <c r="B638" t="s">
        <v>145</v>
      </c>
      <c r="C638" t="s">
        <v>206</v>
      </c>
      <c r="D638">
        <v>3627</v>
      </c>
      <c r="E638">
        <v>3627</v>
      </c>
      <c r="F638" t="s">
        <v>208</v>
      </c>
      <c r="G638" t="s">
        <v>208</v>
      </c>
      <c r="H638" t="s">
        <v>139</v>
      </c>
      <c r="I638" t="s">
        <v>94</v>
      </c>
      <c r="J638" t="s">
        <v>95</v>
      </c>
      <c r="K638" t="s">
        <v>92</v>
      </c>
      <c r="L638" t="s">
        <v>160</v>
      </c>
      <c r="M638" t="s">
        <v>160</v>
      </c>
      <c r="N638" t="s">
        <v>138</v>
      </c>
      <c r="O638" t="s">
        <v>76</v>
      </c>
      <c r="P638" t="s">
        <v>112</v>
      </c>
      <c r="R638" t="s">
        <v>0</v>
      </c>
      <c r="S638" t="s">
        <v>88</v>
      </c>
      <c r="T638" t="s">
        <v>90</v>
      </c>
      <c r="U638" t="s">
        <v>281</v>
      </c>
      <c r="V638" t="s">
        <v>340</v>
      </c>
      <c r="W638" t="s">
        <v>85</v>
      </c>
      <c r="X638" t="s">
        <v>136</v>
      </c>
      <c r="Y638" t="s">
        <v>533</v>
      </c>
      <c r="AA638" t="s">
        <v>252</v>
      </c>
      <c r="AB638" t="s">
        <v>473</v>
      </c>
      <c r="AC638" t="s">
        <v>564</v>
      </c>
      <c r="AD638" t="s">
        <v>160</v>
      </c>
      <c r="AG638">
        <v>-455</v>
      </c>
      <c r="AH638">
        <v>-5982795</v>
      </c>
      <c r="AI638">
        <v>-4583023.8999999985</v>
      </c>
      <c r="AJ638">
        <v>0</v>
      </c>
      <c r="AK638">
        <v>-1399771.1000000015</v>
      </c>
      <c r="AL638">
        <v>114852.74856150703</v>
      </c>
      <c r="AM638">
        <v>0</v>
      </c>
      <c r="AN638">
        <v>114852.74856150703</v>
      </c>
      <c r="AO638">
        <v>-1514623.8485615086</v>
      </c>
      <c r="AP638" t="s">
        <v>0</v>
      </c>
      <c r="AQ638" t="s">
        <v>143</v>
      </c>
      <c r="AR638" t="s">
        <v>188</v>
      </c>
      <c r="AS638" t="s">
        <v>192</v>
      </c>
      <c r="AT638" t="s">
        <v>189</v>
      </c>
      <c r="AU638" t="s">
        <v>198</v>
      </c>
      <c r="AV638" t="s">
        <v>205</v>
      </c>
      <c r="AW638">
        <v>-25610.672948376585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-1540234.5215098851</v>
      </c>
      <c r="BG638">
        <v>-5982795</v>
      </c>
    </row>
    <row r="639" spans="2:59">
      <c r="B639" t="s">
        <v>145</v>
      </c>
      <c r="C639" t="s">
        <v>206</v>
      </c>
      <c r="D639">
        <v>617</v>
      </c>
      <c r="E639">
        <v>617</v>
      </c>
      <c r="F639" t="s">
        <v>182</v>
      </c>
      <c r="G639" t="s">
        <v>182</v>
      </c>
      <c r="H639" t="s">
        <v>93</v>
      </c>
      <c r="I639" t="s">
        <v>94</v>
      </c>
      <c r="J639" t="s">
        <v>126</v>
      </c>
      <c r="K639" t="s">
        <v>92</v>
      </c>
      <c r="L639" t="s">
        <v>73</v>
      </c>
      <c r="M639" t="s">
        <v>160</v>
      </c>
      <c r="N639" t="s">
        <v>138</v>
      </c>
      <c r="O639" t="s">
        <v>76</v>
      </c>
      <c r="P639" t="s">
        <v>114</v>
      </c>
      <c r="R639" t="s">
        <v>0</v>
      </c>
      <c r="S639" t="s">
        <v>121</v>
      </c>
      <c r="T639" t="s">
        <v>81</v>
      </c>
      <c r="U639" t="s">
        <v>467</v>
      </c>
      <c r="V639" t="s">
        <v>391</v>
      </c>
      <c r="W639" t="s">
        <v>80</v>
      </c>
      <c r="X639" t="s">
        <v>135</v>
      </c>
      <c r="Y639" t="s">
        <v>288</v>
      </c>
      <c r="AA639" t="s">
        <v>252</v>
      </c>
      <c r="AB639" t="s">
        <v>565</v>
      </c>
      <c r="AC639" t="s">
        <v>566</v>
      </c>
      <c r="AD639" t="s">
        <v>73</v>
      </c>
      <c r="AG639">
        <v>2</v>
      </c>
      <c r="AH639">
        <v>42208.13</v>
      </c>
      <c r="AI639">
        <v>25631.748100350003</v>
      </c>
      <c r="AJ639">
        <v>0</v>
      </c>
      <c r="AK639">
        <v>16576.381899649994</v>
      </c>
      <c r="AL639">
        <v>1335.9965506697301</v>
      </c>
      <c r="AM639">
        <v>0</v>
      </c>
      <c r="AN639">
        <v>1335.9965506697301</v>
      </c>
      <c r="AO639">
        <v>15240.385348980264</v>
      </c>
      <c r="AP639" t="s">
        <v>0</v>
      </c>
      <c r="AQ639" t="s">
        <v>143</v>
      </c>
      <c r="AR639" t="s">
        <v>188</v>
      </c>
      <c r="AS639" t="s">
        <v>192</v>
      </c>
      <c r="AT639" t="s">
        <v>189</v>
      </c>
      <c r="AU639" t="s">
        <v>198</v>
      </c>
      <c r="AV639" t="s">
        <v>201</v>
      </c>
      <c r="AW639">
        <v>180.68120555569126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43.629264096958046</v>
      </c>
      <c r="BD639">
        <v>0</v>
      </c>
      <c r="BE639">
        <v>0</v>
      </c>
      <c r="BF639">
        <v>15464.695818632914</v>
      </c>
      <c r="BG639">
        <v>42251.759264096952</v>
      </c>
    </row>
    <row r="640" spans="2:59">
      <c r="B640" t="s">
        <v>145</v>
      </c>
      <c r="C640" t="s">
        <v>206</v>
      </c>
      <c r="D640">
        <v>617</v>
      </c>
      <c r="E640">
        <v>617</v>
      </c>
      <c r="F640" t="s">
        <v>182</v>
      </c>
      <c r="G640" t="s">
        <v>182</v>
      </c>
      <c r="H640" t="s">
        <v>93</v>
      </c>
      <c r="I640" t="s">
        <v>94</v>
      </c>
      <c r="J640" t="s">
        <v>126</v>
      </c>
      <c r="K640" t="s">
        <v>92</v>
      </c>
      <c r="L640" t="s">
        <v>73</v>
      </c>
      <c r="M640" t="s">
        <v>159</v>
      </c>
      <c r="N640" t="s">
        <v>138</v>
      </c>
      <c r="O640" t="s">
        <v>76</v>
      </c>
      <c r="P640" t="s">
        <v>114</v>
      </c>
      <c r="R640" t="s">
        <v>0</v>
      </c>
      <c r="S640" t="s">
        <v>121</v>
      </c>
      <c r="T640" t="s">
        <v>30</v>
      </c>
      <c r="U640" t="s">
        <v>465</v>
      </c>
      <c r="V640" t="s">
        <v>391</v>
      </c>
      <c r="W640" t="s">
        <v>82</v>
      </c>
      <c r="X640" t="s">
        <v>135</v>
      </c>
      <c r="Y640" t="s">
        <v>288</v>
      </c>
      <c r="AA640" t="s">
        <v>252</v>
      </c>
      <c r="AB640" t="s">
        <v>523</v>
      </c>
      <c r="AC640" t="s">
        <v>524</v>
      </c>
      <c r="AD640" t="s">
        <v>73</v>
      </c>
      <c r="AG640">
        <v>113</v>
      </c>
      <c r="AH640">
        <v>1580897.1199999996</v>
      </c>
      <c r="AI640">
        <v>810409.41176470602</v>
      </c>
      <c r="AJ640">
        <v>1.3294117646752666E-2</v>
      </c>
      <c r="AK640">
        <v>770487.69494117599</v>
      </c>
      <c r="AL640">
        <v>-36669.034237002634</v>
      </c>
      <c r="AM640">
        <v>0</v>
      </c>
      <c r="AN640">
        <v>-36669.034237002634</v>
      </c>
      <c r="AO640">
        <v>807156.72917817859</v>
      </c>
      <c r="AP640" t="s">
        <v>0</v>
      </c>
      <c r="AQ640" t="s">
        <v>143</v>
      </c>
      <c r="AR640" t="s">
        <v>188</v>
      </c>
      <c r="AS640" t="s">
        <v>192</v>
      </c>
      <c r="AT640" t="s">
        <v>189</v>
      </c>
      <c r="AU640" t="s">
        <v>198</v>
      </c>
      <c r="AV640" t="s">
        <v>201</v>
      </c>
      <c r="AW640">
        <v>6767.378642482392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1634.125415141594</v>
      </c>
      <c r="BD640">
        <v>0</v>
      </c>
      <c r="BE640">
        <v>0</v>
      </c>
      <c r="BF640">
        <v>815558.23323580262</v>
      </c>
      <c r="BG640">
        <v>1582531.2454151413</v>
      </c>
    </row>
    <row r="641" spans="2:59">
      <c r="B641" t="s">
        <v>145</v>
      </c>
      <c r="C641" t="s">
        <v>206</v>
      </c>
      <c r="D641">
        <v>617</v>
      </c>
      <c r="E641">
        <v>617</v>
      </c>
      <c r="F641" t="s">
        <v>182</v>
      </c>
      <c r="G641" t="s">
        <v>182</v>
      </c>
      <c r="H641" t="s">
        <v>93</v>
      </c>
      <c r="I641" t="s">
        <v>94</v>
      </c>
      <c r="J641" t="s">
        <v>126</v>
      </c>
      <c r="K641" t="s">
        <v>92</v>
      </c>
      <c r="L641" t="s">
        <v>73</v>
      </c>
      <c r="M641" t="s">
        <v>159</v>
      </c>
      <c r="N641" t="s">
        <v>138</v>
      </c>
      <c r="O641" t="s">
        <v>76</v>
      </c>
      <c r="P641" t="s">
        <v>114</v>
      </c>
      <c r="R641" t="s">
        <v>0</v>
      </c>
      <c r="S641" t="s">
        <v>121</v>
      </c>
      <c r="T641" t="s">
        <v>30</v>
      </c>
      <c r="U641" t="s">
        <v>465</v>
      </c>
      <c r="V641" t="s">
        <v>391</v>
      </c>
      <c r="W641" t="s">
        <v>82</v>
      </c>
      <c r="X641" t="s">
        <v>135</v>
      </c>
      <c r="Y641" t="s">
        <v>288</v>
      </c>
      <c r="AA641" t="s">
        <v>252</v>
      </c>
      <c r="AB641" t="s">
        <v>523</v>
      </c>
      <c r="AC641" t="s">
        <v>525</v>
      </c>
      <c r="AD641" t="s">
        <v>73</v>
      </c>
      <c r="AG641">
        <v>39</v>
      </c>
      <c r="AH641">
        <v>545619.36</v>
      </c>
      <c r="AI641">
        <v>279203.29411764699</v>
      </c>
      <c r="AJ641">
        <v>4.5882352939559008E-3</v>
      </c>
      <c r="AK641">
        <v>266416.06129411771</v>
      </c>
      <c r="AL641">
        <v>-14628.258534891305</v>
      </c>
      <c r="AM641">
        <v>0</v>
      </c>
      <c r="AN641">
        <v>-14628.258534891305</v>
      </c>
      <c r="AO641">
        <v>281044.31982900901</v>
      </c>
      <c r="AP641" t="s">
        <v>0</v>
      </c>
      <c r="AQ641" t="s">
        <v>143</v>
      </c>
      <c r="AR641" t="s">
        <v>188</v>
      </c>
      <c r="AS641" t="s">
        <v>192</v>
      </c>
      <c r="AT641" t="s">
        <v>189</v>
      </c>
      <c r="AU641" t="s">
        <v>198</v>
      </c>
      <c r="AV641" t="s">
        <v>201</v>
      </c>
      <c r="AW641">
        <v>2335.6439562549849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563.99018752674499</v>
      </c>
      <c r="BD641">
        <v>0</v>
      </c>
      <c r="BE641">
        <v>0</v>
      </c>
      <c r="BF641">
        <v>283943.95397279074</v>
      </c>
      <c r="BG641">
        <v>546183.35018752678</v>
      </c>
    </row>
    <row r="642" spans="2:59">
      <c r="B642" t="s">
        <v>145</v>
      </c>
      <c r="C642" t="s">
        <v>206</v>
      </c>
      <c r="D642">
        <v>617</v>
      </c>
      <c r="E642">
        <v>617</v>
      </c>
      <c r="F642" t="s">
        <v>182</v>
      </c>
      <c r="G642" t="s">
        <v>182</v>
      </c>
      <c r="H642" t="s">
        <v>93</v>
      </c>
      <c r="I642" t="s">
        <v>94</v>
      </c>
      <c r="J642" t="s">
        <v>126</v>
      </c>
      <c r="K642" t="s">
        <v>92</v>
      </c>
      <c r="L642" t="s">
        <v>73</v>
      </c>
      <c r="M642" t="s">
        <v>159</v>
      </c>
      <c r="N642" t="s">
        <v>138</v>
      </c>
      <c r="O642" t="s">
        <v>76</v>
      </c>
      <c r="P642" t="s">
        <v>114</v>
      </c>
      <c r="R642" t="s">
        <v>0</v>
      </c>
      <c r="S642" t="s">
        <v>121</v>
      </c>
      <c r="T642" t="s">
        <v>30</v>
      </c>
      <c r="U642" t="s">
        <v>465</v>
      </c>
      <c r="V642" t="s">
        <v>391</v>
      </c>
      <c r="W642" t="s">
        <v>82</v>
      </c>
      <c r="X642" t="s">
        <v>135</v>
      </c>
      <c r="Y642" t="s">
        <v>311</v>
      </c>
      <c r="AA642" t="s">
        <v>252</v>
      </c>
      <c r="AB642" t="s">
        <v>521</v>
      </c>
      <c r="AC642" t="s">
        <v>522</v>
      </c>
      <c r="AD642" t="s">
        <v>73</v>
      </c>
      <c r="AG642">
        <v>3</v>
      </c>
      <c r="AH642">
        <v>41821.68</v>
      </c>
      <c r="AI642">
        <v>20651.294117647059</v>
      </c>
      <c r="AJ642">
        <v>3.5294117646224229E-4</v>
      </c>
      <c r="AK642">
        <v>21170.385529411764</v>
      </c>
      <c r="AL642">
        <v>-890.9607573621397</v>
      </c>
      <c r="AM642">
        <v>0</v>
      </c>
      <c r="AN642">
        <v>-890.9607573621397</v>
      </c>
      <c r="AO642">
        <v>22061.346286773904</v>
      </c>
      <c r="AP642" t="s">
        <v>0</v>
      </c>
      <c r="AQ642" t="s">
        <v>143</v>
      </c>
      <c r="AR642" t="s">
        <v>188</v>
      </c>
      <c r="AS642" t="s">
        <v>192</v>
      </c>
      <c r="AT642" t="s">
        <v>189</v>
      </c>
      <c r="AU642" t="s">
        <v>198</v>
      </c>
      <c r="AV642" t="s">
        <v>201</v>
      </c>
      <c r="AW642">
        <v>179.02692113496482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43.229802450344721</v>
      </c>
      <c r="BD642">
        <v>0</v>
      </c>
      <c r="BE642">
        <v>0</v>
      </c>
      <c r="BF642">
        <v>22283.603010359213</v>
      </c>
      <c r="BG642">
        <v>41864.909802450347</v>
      </c>
    </row>
    <row r="643" spans="2:59">
      <c r="B643" t="s">
        <v>145</v>
      </c>
      <c r="C643" t="s">
        <v>206</v>
      </c>
      <c r="D643">
        <v>617</v>
      </c>
      <c r="E643">
        <v>617</v>
      </c>
      <c r="F643" t="s">
        <v>182</v>
      </c>
      <c r="G643" t="s">
        <v>182</v>
      </c>
      <c r="H643" t="s">
        <v>93</v>
      </c>
      <c r="I643" t="s">
        <v>94</v>
      </c>
      <c r="J643" t="s">
        <v>126</v>
      </c>
      <c r="K643" t="s">
        <v>92</v>
      </c>
      <c r="L643" t="s">
        <v>73</v>
      </c>
      <c r="M643" t="s">
        <v>159</v>
      </c>
      <c r="N643" t="s">
        <v>138</v>
      </c>
      <c r="O643" t="s">
        <v>76</v>
      </c>
      <c r="P643" t="s">
        <v>114</v>
      </c>
      <c r="R643" t="s">
        <v>0</v>
      </c>
      <c r="S643" t="s">
        <v>121</v>
      </c>
      <c r="T643" t="s">
        <v>30</v>
      </c>
      <c r="U643" t="s">
        <v>465</v>
      </c>
      <c r="V643" t="s">
        <v>391</v>
      </c>
      <c r="W643" t="s">
        <v>82</v>
      </c>
      <c r="X643" t="s">
        <v>135</v>
      </c>
      <c r="Y643" t="s">
        <v>288</v>
      </c>
      <c r="AA643" t="s">
        <v>252</v>
      </c>
      <c r="AB643" t="s">
        <v>523</v>
      </c>
      <c r="AC643" t="s">
        <v>526</v>
      </c>
      <c r="AD643" t="s">
        <v>73</v>
      </c>
      <c r="AG643">
        <v>14</v>
      </c>
      <c r="AH643">
        <v>195863.36000000002</v>
      </c>
      <c r="AI643">
        <v>100253.17647058824</v>
      </c>
      <c r="AJ643">
        <v>1.647058823490464E-3</v>
      </c>
      <c r="AK643">
        <v>95610.181882352947</v>
      </c>
      <c r="AL643">
        <v>-723.81435318193428</v>
      </c>
      <c r="AM643">
        <v>0</v>
      </c>
      <c r="AN643">
        <v>-723.81435318193428</v>
      </c>
      <c r="AO643">
        <v>96333.996235534883</v>
      </c>
      <c r="AP643" t="s">
        <v>0</v>
      </c>
      <c r="AQ643" t="s">
        <v>143</v>
      </c>
      <c r="AR643" t="s">
        <v>188</v>
      </c>
      <c r="AS643" t="s">
        <v>192</v>
      </c>
      <c r="AT643" t="s">
        <v>189</v>
      </c>
      <c r="AU643" t="s">
        <v>198</v>
      </c>
      <c r="AV643" t="s">
        <v>201</v>
      </c>
      <c r="AW643">
        <v>838.43629198896906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202.45801603524177</v>
      </c>
      <c r="BD643">
        <v>0</v>
      </c>
      <c r="BE643">
        <v>0</v>
      </c>
      <c r="BF643">
        <v>97374.8905435591</v>
      </c>
      <c r="BG643">
        <v>196065.81801603525</v>
      </c>
    </row>
    <row r="644" spans="2:59">
      <c r="B644" t="s">
        <v>145</v>
      </c>
      <c r="C644" t="s">
        <v>206</v>
      </c>
      <c r="D644">
        <v>617</v>
      </c>
      <c r="E644">
        <v>617</v>
      </c>
      <c r="F644" t="s">
        <v>182</v>
      </c>
      <c r="G644" t="s">
        <v>182</v>
      </c>
      <c r="H644" t="s">
        <v>93</v>
      </c>
      <c r="I644" t="s">
        <v>94</v>
      </c>
      <c r="J644" t="s">
        <v>126</v>
      </c>
      <c r="K644" t="s">
        <v>92</v>
      </c>
      <c r="L644" t="s">
        <v>73</v>
      </c>
      <c r="M644" t="s">
        <v>159</v>
      </c>
      <c r="N644" t="s">
        <v>138</v>
      </c>
      <c r="O644" t="s">
        <v>76</v>
      </c>
      <c r="P644" t="s">
        <v>114</v>
      </c>
      <c r="R644" t="s">
        <v>0</v>
      </c>
      <c r="S644" t="s">
        <v>121</v>
      </c>
      <c r="T644" t="s">
        <v>30</v>
      </c>
      <c r="U644" t="s">
        <v>465</v>
      </c>
      <c r="V644" t="s">
        <v>391</v>
      </c>
      <c r="W644" t="s">
        <v>82</v>
      </c>
      <c r="X644" t="s">
        <v>135</v>
      </c>
      <c r="Y644" t="s">
        <v>288</v>
      </c>
      <c r="AA644" t="s">
        <v>252</v>
      </c>
      <c r="AB644" t="s">
        <v>523</v>
      </c>
      <c r="AC644" t="s">
        <v>524</v>
      </c>
      <c r="AD644" t="s">
        <v>73</v>
      </c>
      <c r="AG644">
        <v>-111</v>
      </c>
      <c r="AH644">
        <v>-1552916.6399999997</v>
      </c>
      <c r="AI644">
        <v>-796065.8823529412</v>
      </c>
      <c r="AJ644">
        <v>-1.3058823529111026E-2</v>
      </c>
      <c r="AK644">
        <v>-756850.74458823493</v>
      </c>
      <c r="AL644">
        <v>32442.05520311182</v>
      </c>
      <c r="AM644">
        <v>0</v>
      </c>
      <c r="AN644">
        <v>32442.05520311182</v>
      </c>
      <c r="AO644">
        <v>-789292.79979134677</v>
      </c>
      <c r="AP644" t="s">
        <v>0</v>
      </c>
      <c r="AQ644" t="s">
        <v>143</v>
      </c>
      <c r="AR644" t="s">
        <v>188</v>
      </c>
      <c r="AS644" t="s">
        <v>192</v>
      </c>
      <c r="AT644" t="s">
        <v>189</v>
      </c>
      <c r="AU644" t="s">
        <v>198</v>
      </c>
      <c r="AV644" t="s">
        <v>201</v>
      </c>
      <c r="AW644">
        <v>-6647.6020293411102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-1605.2028414222737</v>
      </c>
      <c r="BD644">
        <v>0</v>
      </c>
      <c r="BE644">
        <v>0</v>
      </c>
      <c r="BF644">
        <v>-797545.60466211021</v>
      </c>
      <c r="BG644">
        <v>-1554521.842841422</v>
      </c>
    </row>
    <row r="645" spans="2:59">
      <c r="B645" t="s">
        <v>145</v>
      </c>
      <c r="C645" t="s">
        <v>206</v>
      </c>
      <c r="D645">
        <v>617</v>
      </c>
      <c r="E645">
        <v>617</v>
      </c>
      <c r="F645" t="s">
        <v>182</v>
      </c>
      <c r="G645" t="s">
        <v>182</v>
      </c>
      <c r="H645" t="s">
        <v>93</v>
      </c>
      <c r="I645" t="s">
        <v>94</v>
      </c>
      <c r="J645" t="s">
        <v>126</v>
      </c>
      <c r="K645" t="s">
        <v>92</v>
      </c>
      <c r="L645" t="s">
        <v>73</v>
      </c>
      <c r="M645" t="s">
        <v>159</v>
      </c>
      <c r="N645" t="s">
        <v>138</v>
      </c>
      <c r="O645" t="s">
        <v>76</v>
      </c>
      <c r="P645" t="s">
        <v>114</v>
      </c>
      <c r="R645" t="s">
        <v>0</v>
      </c>
      <c r="S645" t="s">
        <v>121</v>
      </c>
      <c r="T645" t="s">
        <v>30</v>
      </c>
      <c r="U645" t="s">
        <v>465</v>
      </c>
      <c r="V645" t="s">
        <v>391</v>
      </c>
      <c r="W645" t="s">
        <v>82</v>
      </c>
      <c r="X645" t="s">
        <v>135</v>
      </c>
      <c r="Y645" t="s">
        <v>288</v>
      </c>
      <c r="AA645" t="s">
        <v>252</v>
      </c>
      <c r="AB645" t="s">
        <v>523</v>
      </c>
      <c r="AC645" t="s">
        <v>525</v>
      </c>
      <c r="AD645" t="s">
        <v>73</v>
      </c>
      <c r="AG645">
        <v>-44</v>
      </c>
      <c r="AH645">
        <v>-615570.56000000006</v>
      </c>
      <c r="AI645">
        <v>-314998.58823529404</v>
      </c>
      <c r="AJ645">
        <v>-5.1764705880528103E-3</v>
      </c>
      <c r="AK645">
        <v>-300571.9665882354</v>
      </c>
      <c r="AL645">
        <v>11273.924066557574</v>
      </c>
      <c r="AM645">
        <v>0</v>
      </c>
      <c r="AN645">
        <v>11273.924066557574</v>
      </c>
      <c r="AO645">
        <v>-311845.89065479295</v>
      </c>
      <c r="AP645" t="s">
        <v>0</v>
      </c>
      <c r="AQ645" t="s">
        <v>143</v>
      </c>
      <c r="AR645" t="s">
        <v>188</v>
      </c>
      <c r="AS645" t="s">
        <v>192</v>
      </c>
      <c r="AT645" t="s">
        <v>189</v>
      </c>
      <c r="AU645" t="s">
        <v>198</v>
      </c>
      <c r="AV645" t="s">
        <v>201</v>
      </c>
      <c r="AW645">
        <v>-2635.085489108189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-636.29662182504569</v>
      </c>
      <c r="BD645">
        <v>0</v>
      </c>
      <c r="BE645">
        <v>0</v>
      </c>
      <c r="BF645">
        <v>-315117.27276572614</v>
      </c>
      <c r="BG645">
        <v>-616206.85662182514</v>
      </c>
    </row>
    <row r="646" spans="2:59">
      <c r="B646" t="s">
        <v>145</v>
      </c>
      <c r="C646" t="s">
        <v>206</v>
      </c>
      <c r="D646">
        <v>617</v>
      </c>
      <c r="E646">
        <v>617</v>
      </c>
      <c r="F646" t="s">
        <v>182</v>
      </c>
      <c r="G646" t="s">
        <v>182</v>
      </c>
      <c r="H646" t="s">
        <v>93</v>
      </c>
      <c r="I646" t="s">
        <v>94</v>
      </c>
      <c r="J646" t="s">
        <v>126</v>
      </c>
      <c r="K646" t="s">
        <v>92</v>
      </c>
      <c r="L646" t="s">
        <v>73</v>
      </c>
      <c r="M646" t="s">
        <v>159</v>
      </c>
      <c r="N646" t="s">
        <v>138</v>
      </c>
      <c r="O646" t="s">
        <v>76</v>
      </c>
      <c r="P646" t="s">
        <v>114</v>
      </c>
      <c r="R646" t="s">
        <v>0</v>
      </c>
      <c r="S646" t="s">
        <v>121</v>
      </c>
      <c r="T646" t="s">
        <v>30</v>
      </c>
      <c r="U646" t="s">
        <v>465</v>
      </c>
      <c r="V646" t="s">
        <v>391</v>
      </c>
      <c r="W646" t="s">
        <v>82</v>
      </c>
      <c r="X646" t="s">
        <v>135</v>
      </c>
      <c r="Y646" t="s">
        <v>288</v>
      </c>
      <c r="AA646" t="s">
        <v>252</v>
      </c>
      <c r="AB646" t="s">
        <v>523</v>
      </c>
      <c r="AC646" t="s">
        <v>526</v>
      </c>
      <c r="AD646" t="s">
        <v>73</v>
      </c>
      <c r="AG646">
        <v>-8</v>
      </c>
      <c r="AH646">
        <v>-111921.92000000001</v>
      </c>
      <c r="AI646">
        <v>-57287.529411764706</v>
      </c>
      <c r="AJ646">
        <v>-9.4117647056597947E-4</v>
      </c>
      <c r="AK646">
        <v>-54634.389647058837</v>
      </c>
      <c r="AL646">
        <v>1363.1916040324109</v>
      </c>
      <c r="AM646">
        <v>0</v>
      </c>
      <c r="AN646">
        <v>1363.1916040324109</v>
      </c>
      <c r="AO646">
        <v>-55997.581251091251</v>
      </c>
      <c r="AP646" t="s">
        <v>0</v>
      </c>
      <c r="AQ646" t="s">
        <v>143</v>
      </c>
      <c r="AR646" t="s">
        <v>188</v>
      </c>
      <c r="AS646" t="s">
        <v>192</v>
      </c>
      <c r="AT646" t="s">
        <v>189</v>
      </c>
      <c r="AU646" t="s">
        <v>198</v>
      </c>
      <c r="AV646" t="s">
        <v>201</v>
      </c>
      <c r="AW646">
        <v>-479.10645256512521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-115.69029487728102</v>
      </c>
      <c r="BD646">
        <v>0</v>
      </c>
      <c r="BE646">
        <v>0</v>
      </c>
      <c r="BF646">
        <v>-56592.377998533659</v>
      </c>
      <c r="BG646">
        <v>-112037.61029487729</v>
      </c>
    </row>
    <row r="647" spans="2:59">
      <c r="B647" t="s">
        <v>145</v>
      </c>
      <c r="C647" t="s">
        <v>206</v>
      </c>
      <c r="D647">
        <v>617</v>
      </c>
      <c r="E647">
        <v>617</v>
      </c>
      <c r="F647" t="s">
        <v>182</v>
      </c>
      <c r="G647" t="s">
        <v>182</v>
      </c>
      <c r="H647" t="s">
        <v>93</v>
      </c>
      <c r="I647" t="s">
        <v>94</v>
      </c>
      <c r="J647" t="s">
        <v>126</v>
      </c>
      <c r="K647" t="s">
        <v>92</v>
      </c>
      <c r="L647" t="s">
        <v>73</v>
      </c>
      <c r="M647" t="s">
        <v>159</v>
      </c>
      <c r="N647" t="s">
        <v>138</v>
      </c>
      <c r="O647" t="s">
        <v>76</v>
      </c>
      <c r="P647" t="s">
        <v>114</v>
      </c>
      <c r="R647" t="s">
        <v>0</v>
      </c>
      <c r="S647" t="s">
        <v>121</v>
      </c>
      <c r="T647" t="s">
        <v>30</v>
      </c>
      <c r="U647" t="s">
        <v>465</v>
      </c>
      <c r="V647" t="s">
        <v>391</v>
      </c>
      <c r="W647" t="s">
        <v>82</v>
      </c>
      <c r="X647" t="s">
        <v>135</v>
      </c>
      <c r="Y647" t="s">
        <v>311</v>
      </c>
      <c r="AA647" t="s">
        <v>252</v>
      </c>
      <c r="AB647" t="s">
        <v>521</v>
      </c>
      <c r="AC647" t="s">
        <v>522</v>
      </c>
      <c r="AD647" t="s">
        <v>73</v>
      </c>
      <c r="AG647">
        <v>-2</v>
      </c>
      <c r="AH647">
        <v>-27881.119999999999</v>
      </c>
      <c r="AI647">
        <v>-13767.529411764706</v>
      </c>
      <c r="AJ647">
        <v>-2.3529411764149487E-4</v>
      </c>
      <c r="AK647">
        <v>-14113.590352941175</v>
      </c>
      <c r="AL647">
        <v>993.39893424151546</v>
      </c>
      <c r="AM647">
        <v>0</v>
      </c>
      <c r="AN647">
        <v>993.39893424151546</v>
      </c>
      <c r="AO647">
        <v>-15106.989287182691</v>
      </c>
      <c r="AP647" t="s">
        <v>0</v>
      </c>
      <c r="AQ647" t="s">
        <v>143</v>
      </c>
      <c r="AR647" t="s">
        <v>188</v>
      </c>
      <c r="AS647" t="s">
        <v>192</v>
      </c>
      <c r="AT647" t="s">
        <v>189</v>
      </c>
      <c r="AU647" t="s">
        <v>198</v>
      </c>
      <c r="AV647" t="s">
        <v>201</v>
      </c>
      <c r="AW647">
        <v>-119.35128075664321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-28.81986830022981</v>
      </c>
      <c r="BD647">
        <v>0</v>
      </c>
      <c r="BE647">
        <v>0</v>
      </c>
      <c r="BF647">
        <v>-15255.160436239565</v>
      </c>
      <c r="BG647">
        <v>-27909.939868300229</v>
      </c>
    </row>
    <row r="648" spans="2:59">
      <c r="B648" t="s">
        <v>145</v>
      </c>
      <c r="C648" t="s">
        <v>206</v>
      </c>
      <c r="D648">
        <v>617</v>
      </c>
      <c r="E648">
        <v>617</v>
      </c>
      <c r="F648" t="s">
        <v>182</v>
      </c>
      <c r="G648" t="s">
        <v>182</v>
      </c>
      <c r="H648" t="s">
        <v>93</v>
      </c>
      <c r="I648" t="s">
        <v>94</v>
      </c>
      <c r="J648" t="s">
        <v>126</v>
      </c>
      <c r="K648" t="s">
        <v>92</v>
      </c>
      <c r="L648" t="s">
        <v>73</v>
      </c>
      <c r="M648" t="s">
        <v>160</v>
      </c>
      <c r="N648" t="s">
        <v>138</v>
      </c>
      <c r="O648" t="s">
        <v>76</v>
      </c>
      <c r="P648" t="s">
        <v>114</v>
      </c>
      <c r="R648" t="s">
        <v>0</v>
      </c>
      <c r="S648" t="s">
        <v>88</v>
      </c>
      <c r="T648" t="s">
        <v>90</v>
      </c>
      <c r="U648" t="s">
        <v>281</v>
      </c>
      <c r="V648" t="s">
        <v>391</v>
      </c>
      <c r="W648" t="s">
        <v>85</v>
      </c>
      <c r="X648" t="s">
        <v>136</v>
      </c>
      <c r="Y648" t="s">
        <v>288</v>
      </c>
      <c r="AA648" t="s">
        <v>252</v>
      </c>
      <c r="AB648" t="s">
        <v>395</v>
      </c>
      <c r="AC648" t="s">
        <v>396</v>
      </c>
      <c r="AD648" t="s">
        <v>73</v>
      </c>
      <c r="AG648">
        <v>32</v>
      </c>
      <c r="AH648">
        <v>260352</v>
      </c>
      <c r="AI648">
        <v>185809.80479999998</v>
      </c>
      <c r="AJ648">
        <v>2240</v>
      </c>
      <c r="AK648">
        <v>72302.195200000016</v>
      </c>
      <c r="AL648">
        <v>-4464.3076044868239</v>
      </c>
      <c r="AM648">
        <v>0</v>
      </c>
      <c r="AN648">
        <v>-4464.3076044868239</v>
      </c>
      <c r="AO648">
        <v>76766.502804486838</v>
      </c>
      <c r="AP648" t="s">
        <v>0</v>
      </c>
      <c r="AQ648" t="s">
        <v>143</v>
      </c>
      <c r="AR648" t="s">
        <v>188</v>
      </c>
      <c r="AS648" t="s">
        <v>192</v>
      </c>
      <c r="AT648" t="s">
        <v>189</v>
      </c>
      <c r="AU648" t="s">
        <v>198</v>
      </c>
      <c r="AV648" t="s">
        <v>201</v>
      </c>
      <c r="AW648">
        <v>1114.4941325009031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269.1179677036443</v>
      </c>
      <c r="BD648">
        <v>0</v>
      </c>
      <c r="BE648">
        <v>0</v>
      </c>
      <c r="BF648">
        <v>78150.114904691378</v>
      </c>
      <c r="BG648">
        <v>260621.11796770364</v>
      </c>
    </row>
    <row r="649" spans="2:59">
      <c r="B649" t="s">
        <v>145</v>
      </c>
      <c r="C649" t="s">
        <v>206</v>
      </c>
      <c r="D649">
        <v>617</v>
      </c>
      <c r="E649">
        <v>617</v>
      </c>
      <c r="F649" t="s">
        <v>182</v>
      </c>
      <c r="G649" t="s">
        <v>182</v>
      </c>
      <c r="H649" t="s">
        <v>93</v>
      </c>
      <c r="I649" t="s">
        <v>94</v>
      </c>
      <c r="J649" t="s">
        <v>126</v>
      </c>
      <c r="K649" t="s">
        <v>92</v>
      </c>
      <c r="L649" t="s">
        <v>73</v>
      </c>
      <c r="M649" t="s">
        <v>160</v>
      </c>
      <c r="N649" t="s">
        <v>138</v>
      </c>
      <c r="O649" t="s">
        <v>76</v>
      </c>
      <c r="P649" t="s">
        <v>114</v>
      </c>
      <c r="R649" t="s">
        <v>0</v>
      </c>
      <c r="S649" t="s">
        <v>88</v>
      </c>
      <c r="T649" t="s">
        <v>90</v>
      </c>
      <c r="U649" t="s">
        <v>281</v>
      </c>
      <c r="V649" t="s">
        <v>391</v>
      </c>
      <c r="W649" t="s">
        <v>85</v>
      </c>
      <c r="X649" t="s">
        <v>136</v>
      </c>
      <c r="Y649" t="s">
        <v>288</v>
      </c>
      <c r="AA649" t="s">
        <v>252</v>
      </c>
      <c r="AB649" t="s">
        <v>393</v>
      </c>
      <c r="AC649" t="s">
        <v>397</v>
      </c>
      <c r="AD649" t="s">
        <v>73</v>
      </c>
      <c r="AG649">
        <v>630</v>
      </c>
      <c r="AH649">
        <v>5435640</v>
      </c>
      <c r="AI649">
        <v>3668508.0179999997</v>
      </c>
      <c r="AJ649">
        <v>44100</v>
      </c>
      <c r="AK649">
        <v>1723031.9820000003</v>
      </c>
      <c r="AL649">
        <v>-88684.291312692803</v>
      </c>
      <c r="AM649">
        <v>0</v>
      </c>
      <c r="AN649">
        <v>-88684.291312692803</v>
      </c>
      <c r="AO649">
        <v>1811716.273312693</v>
      </c>
      <c r="AP649" t="s">
        <v>0</v>
      </c>
      <c r="AQ649" t="s">
        <v>143</v>
      </c>
      <c r="AR649" t="s">
        <v>188</v>
      </c>
      <c r="AS649" t="s">
        <v>192</v>
      </c>
      <c r="AT649" t="s">
        <v>189</v>
      </c>
      <c r="AU649" t="s">
        <v>198</v>
      </c>
      <c r="AV649" t="s">
        <v>201</v>
      </c>
      <c r="AW649">
        <v>23268.455346558538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5618.6562421976296</v>
      </c>
      <c r="BD649">
        <v>0</v>
      </c>
      <c r="BE649">
        <v>0</v>
      </c>
      <c r="BF649">
        <v>1840603.3849014491</v>
      </c>
      <c r="BG649">
        <v>5441258.6562421974</v>
      </c>
    </row>
    <row r="650" spans="2:59">
      <c r="B650" t="s">
        <v>145</v>
      </c>
      <c r="C650" t="s">
        <v>206</v>
      </c>
      <c r="D650">
        <v>617</v>
      </c>
      <c r="E650">
        <v>617</v>
      </c>
      <c r="F650" t="s">
        <v>182</v>
      </c>
      <c r="G650" t="s">
        <v>182</v>
      </c>
      <c r="H650" t="s">
        <v>93</v>
      </c>
      <c r="I650" t="s">
        <v>94</v>
      </c>
      <c r="J650" t="s">
        <v>126</v>
      </c>
      <c r="K650" t="s">
        <v>92</v>
      </c>
      <c r="L650" t="s">
        <v>73</v>
      </c>
      <c r="M650" t="s">
        <v>160</v>
      </c>
      <c r="N650" t="s">
        <v>138</v>
      </c>
      <c r="O650" t="s">
        <v>76</v>
      </c>
      <c r="P650" t="s">
        <v>114</v>
      </c>
      <c r="R650" t="s">
        <v>0</v>
      </c>
      <c r="S650" t="s">
        <v>88</v>
      </c>
      <c r="T650" t="s">
        <v>90</v>
      </c>
      <c r="U650" t="s">
        <v>281</v>
      </c>
      <c r="V650" t="s">
        <v>391</v>
      </c>
      <c r="W650" t="s">
        <v>85</v>
      </c>
      <c r="X650" t="s">
        <v>136</v>
      </c>
      <c r="Y650" t="s">
        <v>288</v>
      </c>
      <c r="AA650" t="s">
        <v>252</v>
      </c>
      <c r="AB650" t="s">
        <v>393</v>
      </c>
      <c r="AC650" t="s">
        <v>394</v>
      </c>
      <c r="AD650" t="s">
        <v>73</v>
      </c>
      <c r="AG650">
        <v>56</v>
      </c>
      <c r="AH650">
        <v>483168</v>
      </c>
      <c r="AI650">
        <v>326089.60159999999</v>
      </c>
      <c r="AJ650">
        <v>3920</v>
      </c>
      <c r="AK650">
        <v>153158.39840000001</v>
      </c>
      <c r="AL650">
        <v>-6271.6936230915453</v>
      </c>
      <c r="AM650">
        <v>0</v>
      </c>
      <c r="AN650">
        <v>-6271.6936230915453</v>
      </c>
      <c r="AO650">
        <v>159430.09202309157</v>
      </c>
      <c r="AP650" t="s">
        <v>0</v>
      </c>
      <c r="AQ650" t="s">
        <v>143</v>
      </c>
      <c r="AR650" t="s">
        <v>188</v>
      </c>
      <c r="AS650" t="s">
        <v>192</v>
      </c>
      <c r="AT650" t="s">
        <v>189</v>
      </c>
      <c r="AU650" t="s">
        <v>198</v>
      </c>
      <c r="AV650" t="s">
        <v>201</v>
      </c>
      <c r="AW650">
        <v>2068.3071419163148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499.43611041756708</v>
      </c>
      <c r="BD650">
        <v>0</v>
      </c>
      <c r="BE650">
        <v>0</v>
      </c>
      <c r="BF650">
        <v>161997.83527542543</v>
      </c>
      <c r="BG650">
        <v>483667.43611041759</v>
      </c>
    </row>
    <row r="651" spans="2:59">
      <c r="B651" t="s">
        <v>145</v>
      </c>
      <c r="C651" t="s">
        <v>206</v>
      </c>
      <c r="D651">
        <v>617</v>
      </c>
      <c r="E651">
        <v>617</v>
      </c>
      <c r="F651" t="s">
        <v>182</v>
      </c>
      <c r="G651" t="s">
        <v>182</v>
      </c>
      <c r="H651" t="s">
        <v>93</v>
      </c>
      <c r="I651" t="s">
        <v>94</v>
      </c>
      <c r="J651" t="s">
        <v>126</v>
      </c>
      <c r="K651" t="s">
        <v>92</v>
      </c>
      <c r="L651" t="s">
        <v>73</v>
      </c>
      <c r="M651" t="s">
        <v>160</v>
      </c>
      <c r="N651" t="s">
        <v>138</v>
      </c>
      <c r="O651" t="s">
        <v>76</v>
      </c>
      <c r="P651" t="s">
        <v>114</v>
      </c>
      <c r="R651" t="s">
        <v>0</v>
      </c>
      <c r="S651" t="s">
        <v>88</v>
      </c>
      <c r="T651" t="s">
        <v>90</v>
      </c>
      <c r="U651" t="s">
        <v>281</v>
      </c>
      <c r="V651" t="s">
        <v>391</v>
      </c>
      <c r="W651" t="s">
        <v>85</v>
      </c>
      <c r="X651" t="s">
        <v>136</v>
      </c>
      <c r="Y651" t="s">
        <v>533</v>
      </c>
      <c r="AA651" t="s">
        <v>252</v>
      </c>
      <c r="AB651" t="s">
        <v>395</v>
      </c>
      <c r="AC651" t="s">
        <v>399</v>
      </c>
      <c r="AD651" t="s">
        <v>73</v>
      </c>
      <c r="AG651">
        <v>14</v>
      </c>
      <c r="AH651">
        <v>136542</v>
      </c>
      <c r="AI651">
        <v>80390.529800000004</v>
      </c>
      <c r="AJ651">
        <v>980</v>
      </c>
      <c r="AK651">
        <v>55171.470199999996</v>
      </c>
      <c r="AL651">
        <v>-2066.6965929628641</v>
      </c>
      <c r="AM651">
        <v>0</v>
      </c>
      <c r="AN651">
        <v>-2066.6965929628641</v>
      </c>
      <c r="AO651">
        <v>57238.16679296286</v>
      </c>
      <c r="AP651" t="s">
        <v>0</v>
      </c>
      <c r="AQ651" t="s">
        <v>143</v>
      </c>
      <c r="AR651" t="s">
        <v>188</v>
      </c>
      <c r="AS651" t="s">
        <v>192</v>
      </c>
      <c r="AT651" t="s">
        <v>189</v>
      </c>
      <c r="AU651" t="s">
        <v>198</v>
      </c>
      <c r="AV651" t="s">
        <v>201</v>
      </c>
      <c r="AW651">
        <v>584.49813268167054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141.13932501456108</v>
      </c>
      <c r="BD651">
        <v>0</v>
      </c>
      <c r="BE651">
        <v>0</v>
      </c>
      <c r="BF651">
        <v>57963.804250659094</v>
      </c>
      <c r="BG651">
        <v>136683.13932501455</v>
      </c>
    </row>
    <row r="652" spans="2:59">
      <c r="B652" t="s">
        <v>145</v>
      </c>
      <c r="C652" t="s">
        <v>206</v>
      </c>
      <c r="D652">
        <v>617</v>
      </c>
      <c r="E652">
        <v>617</v>
      </c>
      <c r="F652" t="s">
        <v>182</v>
      </c>
      <c r="G652" t="s">
        <v>182</v>
      </c>
      <c r="H652" t="s">
        <v>93</v>
      </c>
      <c r="I652" t="s">
        <v>94</v>
      </c>
      <c r="J652" t="s">
        <v>126</v>
      </c>
      <c r="K652" t="s">
        <v>92</v>
      </c>
      <c r="L652" t="s">
        <v>73</v>
      </c>
      <c r="M652" t="s">
        <v>160</v>
      </c>
      <c r="N652" t="s">
        <v>138</v>
      </c>
      <c r="O652" t="s">
        <v>76</v>
      </c>
      <c r="P652" t="s">
        <v>114</v>
      </c>
      <c r="R652" t="s">
        <v>0</v>
      </c>
      <c r="S652" t="s">
        <v>88</v>
      </c>
      <c r="T652" t="s">
        <v>90</v>
      </c>
      <c r="U652" t="s">
        <v>281</v>
      </c>
      <c r="V652" t="s">
        <v>391</v>
      </c>
      <c r="W652" t="s">
        <v>85</v>
      </c>
      <c r="X652" t="s">
        <v>136</v>
      </c>
      <c r="Y652" t="s">
        <v>533</v>
      </c>
      <c r="AA652" t="s">
        <v>252</v>
      </c>
      <c r="AB652" t="s">
        <v>393</v>
      </c>
      <c r="AC652" t="s">
        <v>398</v>
      </c>
      <c r="AD652" t="s">
        <v>73</v>
      </c>
      <c r="AG652">
        <v>17</v>
      </c>
      <c r="AH652">
        <v>172839</v>
      </c>
      <c r="AI652">
        <v>97897.099300000002</v>
      </c>
      <c r="AJ652">
        <v>1190</v>
      </c>
      <c r="AK652">
        <v>73751.900699999998</v>
      </c>
      <c r="AL652">
        <v>-2611.9400441837984</v>
      </c>
      <c r="AM652">
        <v>0</v>
      </c>
      <c r="AN652">
        <v>-2611.9400441837984</v>
      </c>
      <c r="AO652">
        <v>76363.840744183792</v>
      </c>
      <c r="AP652" t="s">
        <v>0</v>
      </c>
      <c r="AQ652" t="s">
        <v>143</v>
      </c>
      <c r="AR652" t="s">
        <v>188</v>
      </c>
      <c r="AS652" t="s">
        <v>192</v>
      </c>
      <c r="AT652" t="s">
        <v>189</v>
      </c>
      <c r="AU652" t="s">
        <v>198</v>
      </c>
      <c r="AV652" t="s">
        <v>201</v>
      </c>
      <c r="AW652">
        <v>739.87544312055832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178.65843327468269</v>
      </c>
      <c r="BD652">
        <v>0</v>
      </c>
      <c r="BE652">
        <v>0</v>
      </c>
      <c r="BF652">
        <v>77282.374620579038</v>
      </c>
      <c r="BG652">
        <v>173017.65843327469</v>
      </c>
    </row>
    <row r="653" spans="2:59">
      <c r="B653" t="s">
        <v>145</v>
      </c>
      <c r="C653" t="s">
        <v>206</v>
      </c>
      <c r="D653">
        <v>617</v>
      </c>
      <c r="E653">
        <v>617</v>
      </c>
      <c r="F653" t="s">
        <v>182</v>
      </c>
      <c r="G653" t="s">
        <v>182</v>
      </c>
      <c r="H653" t="s">
        <v>93</v>
      </c>
      <c r="I653" t="s">
        <v>94</v>
      </c>
      <c r="J653" t="s">
        <v>126</v>
      </c>
      <c r="K653" t="s">
        <v>92</v>
      </c>
      <c r="L653" t="s">
        <v>73</v>
      </c>
      <c r="M653" t="s">
        <v>160</v>
      </c>
      <c r="N653" t="s">
        <v>138</v>
      </c>
      <c r="O653" t="s">
        <v>76</v>
      </c>
      <c r="P653" t="s">
        <v>114</v>
      </c>
      <c r="R653" t="s">
        <v>0</v>
      </c>
      <c r="S653" t="s">
        <v>88</v>
      </c>
      <c r="T653" t="s">
        <v>89</v>
      </c>
      <c r="U653" t="s">
        <v>281</v>
      </c>
      <c r="V653" t="s">
        <v>391</v>
      </c>
      <c r="W653" t="s">
        <v>85</v>
      </c>
      <c r="X653" t="s">
        <v>136</v>
      </c>
      <c r="Y653" t="s">
        <v>288</v>
      </c>
      <c r="AA653" t="s">
        <v>252</v>
      </c>
      <c r="AB653" t="s">
        <v>346</v>
      </c>
      <c r="AC653" t="s">
        <v>392</v>
      </c>
      <c r="AD653" t="s">
        <v>73</v>
      </c>
      <c r="AG653">
        <v>56</v>
      </c>
      <c r="AH653">
        <v>461608</v>
      </c>
      <c r="AI653">
        <v>295920.39120000001</v>
      </c>
      <c r="AJ653">
        <v>3473.0615008695004</v>
      </c>
      <c r="AK653">
        <v>162214.5472991305</v>
      </c>
      <c r="AL653">
        <v>-5691.4480600591942</v>
      </c>
      <c r="AM653">
        <v>0</v>
      </c>
      <c r="AN653">
        <v>-5691.4480600591942</v>
      </c>
      <c r="AO653">
        <v>167905.99535918969</v>
      </c>
      <c r="AP653" t="s">
        <v>0</v>
      </c>
      <c r="AQ653" t="s">
        <v>143</v>
      </c>
      <c r="AR653" t="s">
        <v>188</v>
      </c>
      <c r="AS653" t="s">
        <v>192</v>
      </c>
      <c r="AT653" t="s">
        <v>189</v>
      </c>
      <c r="AU653" t="s">
        <v>198</v>
      </c>
      <c r="AV653" t="s">
        <v>201</v>
      </c>
      <c r="AW653">
        <v>1976.0148088567664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477.1501921849798</v>
      </c>
      <c r="BD653">
        <v>0</v>
      </c>
      <c r="BE653">
        <v>0</v>
      </c>
      <c r="BF653">
        <v>170359.16036023144</v>
      </c>
      <c r="BG653">
        <v>462085.15019218496</v>
      </c>
    </row>
    <row r="654" spans="2:59">
      <c r="B654" t="s">
        <v>145</v>
      </c>
      <c r="C654" t="s">
        <v>206</v>
      </c>
      <c r="D654">
        <v>617</v>
      </c>
      <c r="E654">
        <v>617</v>
      </c>
      <c r="F654" t="s">
        <v>182</v>
      </c>
      <c r="G654" t="s">
        <v>182</v>
      </c>
      <c r="H654" t="s">
        <v>93</v>
      </c>
      <c r="I654" t="s">
        <v>94</v>
      </c>
      <c r="J654" t="s">
        <v>126</v>
      </c>
      <c r="K654" t="s">
        <v>92</v>
      </c>
      <c r="L654" t="s">
        <v>73</v>
      </c>
      <c r="M654" t="s">
        <v>160</v>
      </c>
      <c r="N654" t="s">
        <v>138</v>
      </c>
      <c r="O654" t="s">
        <v>76</v>
      </c>
      <c r="P654" t="s">
        <v>114</v>
      </c>
      <c r="R654" t="s">
        <v>0</v>
      </c>
      <c r="S654" t="s">
        <v>88</v>
      </c>
      <c r="T654" t="s">
        <v>90</v>
      </c>
      <c r="U654" t="s">
        <v>281</v>
      </c>
      <c r="V654" t="s">
        <v>391</v>
      </c>
      <c r="W654" t="s">
        <v>85</v>
      </c>
      <c r="X654" t="s">
        <v>136</v>
      </c>
      <c r="Y654" t="s">
        <v>533</v>
      </c>
      <c r="AA654" t="s">
        <v>252</v>
      </c>
      <c r="AB654" t="s">
        <v>393</v>
      </c>
      <c r="AC654" t="s">
        <v>567</v>
      </c>
      <c r="AD654" t="s">
        <v>73</v>
      </c>
      <c r="AG654">
        <v>3</v>
      </c>
      <c r="AH654">
        <v>30502.14</v>
      </c>
      <c r="AI654">
        <v>17275.958699999999</v>
      </c>
      <c r="AJ654">
        <v>210</v>
      </c>
      <c r="AK654">
        <v>13016.1813</v>
      </c>
      <c r="AL654">
        <v>-450.47936077944257</v>
      </c>
      <c r="AM654">
        <v>0</v>
      </c>
      <c r="AN654">
        <v>-450.47936077944257</v>
      </c>
      <c r="AO654">
        <v>13466.660660779442</v>
      </c>
      <c r="AP654" t="s">
        <v>0</v>
      </c>
      <c r="AQ654" t="s">
        <v>143</v>
      </c>
      <c r="AR654" t="s">
        <v>188</v>
      </c>
      <c r="AS654" t="s">
        <v>192</v>
      </c>
      <c r="AT654" t="s">
        <v>189</v>
      </c>
      <c r="AU654" t="s">
        <v>198</v>
      </c>
      <c r="AV654" t="s">
        <v>201</v>
      </c>
      <c r="AW654">
        <v>130.57113468965514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31.52913719661089</v>
      </c>
      <c r="BD654">
        <v>0</v>
      </c>
      <c r="BE654">
        <v>0</v>
      </c>
      <c r="BF654">
        <v>13628.760932665708</v>
      </c>
      <c r="BG654">
        <v>30533.669137196612</v>
      </c>
    </row>
    <row r="655" spans="2:59">
      <c r="B655" t="s">
        <v>145</v>
      </c>
      <c r="C655" t="s">
        <v>206</v>
      </c>
      <c r="D655">
        <v>617</v>
      </c>
      <c r="E655">
        <v>617</v>
      </c>
      <c r="F655" t="s">
        <v>182</v>
      </c>
      <c r="G655" t="s">
        <v>182</v>
      </c>
      <c r="H655" t="s">
        <v>93</v>
      </c>
      <c r="I655" t="s">
        <v>94</v>
      </c>
      <c r="J655" t="s">
        <v>126</v>
      </c>
      <c r="K655" t="s">
        <v>92</v>
      </c>
      <c r="L655" t="s">
        <v>73</v>
      </c>
      <c r="M655" t="s">
        <v>160</v>
      </c>
      <c r="N655" t="s">
        <v>138</v>
      </c>
      <c r="O655" t="s">
        <v>76</v>
      </c>
      <c r="P655" t="s">
        <v>114</v>
      </c>
      <c r="R655" t="s">
        <v>0</v>
      </c>
      <c r="S655" t="s">
        <v>88</v>
      </c>
      <c r="T655" t="s">
        <v>90</v>
      </c>
      <c r="U655" t="s">
        <v>281</v>
      </c>
      <c r="V655" t="s">
        <v>391</v>
      </c>
      <c r="W655" t="s">
        <v>85</v>
      </c>
      <c r="X655" t="s">
        <v>136</v>
      </c>
      <c r="Y655" t="s">
        <v>313</v>
      </c>
      <c r="AA655" t="s">
        <v>252</v>
      </c>
      <c r="AB655" t="s">
        <v>393</v>
      </c>
      <c r="AC655" t="s">
        <v>400</v>
      </c>
      <c r="AD655" t="s">
        <v>73</v>
      </c>
      <c r="AG655">
        <v>17</v>
      </c>
      <c r="AH655">
        <v>144143</v>
      </c>
      <c r="AI655">
        <v>93058.605200000005</v>
      </c>
      <c r="AJ655">
        <v>1100.9926686309921</v>
      </c>
      <c r="AK655">
        <v>49983.402131369003</v>
      </c>
      <c r="AL655">
        <v>-1736.7559091576413</v>
      </c>
      <c r="AM655">
        <v>0</v>
      </c>
      <c r="AN655">
        <v>-1736.7559091576413</v>
      </c>
      <c r="AO655">
        <v>51720.158040526643</v>
      </c>
      <c r="AP655" t="s">
        <v>0</v>
      </c>
      <c r="AQ655" t="s">
        <v>143</v>
      </c>
      <c r="AR655" t="s">
        <v>188</v>
      </c>
      <c r="AS655" t="s">
        <v>192</v>
      </c>
      <c r="AT655" t="s">
        <v>189</v>
      </c>
      <c r="AU655" t="s">
        <v>198</v>
      </c>
      <c r="AV655" t="s">
        <v>201</v>
      </c>
      <c r="AW655">
        <v>617.03588887766432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148.99624822819263</v>
      </c>
      <c r="BD655">
        <v>0</v>
      </c>
      <c r="BE655">
        <v>0</v>
      </c>
      <c r="BF655">
        <v>52486.190177632496</v>
      </c>
      <c r="BG655">
        <v>144291.99624822818</v>
      </c>
    </row>
    <row r="656" spans="2:59">
      <c r="B656" t="s">
        <v>145</v>
      </c>
      <c r="C656" t="s">
        <v>206</v>
      </c>
      <c r="D656">
        <v>617</v>
      </c>
      <c r="E656">
        <v>617</v>
      </c>
      <c r="F656" t="s">
        <v>182</v>
      </c>
      <c r="G656" t="s">
        <v>182</v>
      </c>
      <c r="H656" t="s">
        <v>93</v>
      </c>
      <c r="I656" t="s">
        <v>94</v>
      </c>
      <c r="J656" t="s">
        <v>126</v>
      </c>
      <c r="K656" t="s">
        <v>92</v>
      </c>
      <c r="L656" t="s">
        <v>73</v>
      </c>
      <c r="M656" t="s">
        <v>160</v>
      </c>
      <c r="N656" t="s">
        <v>138</v>
      </c>
      <c r="O656" t="s">
        <v>76</v>
      </c>
      <c r="P656" t="s">
        <v>114</v>
      </c>
      <c r="R656" t="s">
        <v>0</v>
      </c>
      <c r="S656" t="s">
        <v>88</v>
      </c>
      <c r="T656" t="s">
        <v>90</v>
      </c>
      <c r="U656" t="s">
        <v>281</v>
      </c>
      <c r="V656" t="s">
        <v>391</v>
      </c>
      <c r="W656" t="s">
        <v>85</v>
      </c>
      <c r="X656" t="s">
        <v>136</v>
      </c>
      <c r="Y656" t="s">
        <v>313</v>
      </c>
      <c r="AA656" t="s">
        <v>252</v>
      </c>
      <c r="AB656" t="s">
        <v>393</v>
      </c>
      <c r="AC656" t="s">
        <v>400</v>
      </c>
      <c r="AD656" t="s">
        <v>73</v>
      </c>
      <c r="AG656">
        <v>-18</v>
      </c>
      <c r="AH656">
        <v>-152622</v>
      </c>
      <c r="AI656">
        <v>-98532.640800000008</v>
      </c>
      <c r="AJ656">
        <v>-1165.7569432563446</v>
      </c>
      <c r="AK656">
        <v>-52923.602256743645</v>
      </c>
      <c r="AL656">
        <v>1202.3030006051727</v>
      </c>
      <c r="AM656">
        <v>0</v>
      </c>
      <c r="AN656">
        <v>1202.3030006051727</v>
      </c>
      <c r="AO656">
        <v>-54125.905257348815</v>
      </c>
      <c r="AP656" t="s">
        <v>0</v>
      </c>
      <c r="AQ656" t="s">
        <v>143</v>
      </c>
      <c r="AR656" t="s">
        <v>188</v>
      </c>
      <c r="AS656" t="s">
        <v>192</v>
      </c>
      <c r="AT656" t="s">
        <v>189</v>
      </c>
      <c r="AU656" t="s">
        <v>198</v>
      </c>
      <c r="AV656" t="s">
        <v>201</v>
      </c>
      <c r="AW656">
        <v>-653.33211763517397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-157.76073341808632</v>
      </c>
      <c r="BD656">
        <v>0</v>
      </c>
      <c r="BE656">
        <v>0</v>
      </c>
      <c r="BF656">
        <v>-54936.998108402076</v>
      </c>
      <c r="BG656">
        <v>-152779.76073341808</v>
      </c>
    </row>
    <row r="657" spans="2:59">
      <c r="B657" t="s">
        <v>145</v>
      </c>
      <c r="C657" t="s">
        <v>206</v>
      </c>
      <c r="D657">
        <v>617</v>
      </c>
      <c r="E657">
        <v>617</v>
      </c>
      <c r="F657" t="s">
        <v>182</v>
      </c>
      <c r="G657" t="s">
        <v>182</v>
      </c>
      <c r="H657" t="s">
        <v>93</v>
      </c>
      <c r="I657" t="s">
        <v>94</v>
      </c>
      <c r="J657" t="s">
        <v>126</v>
      </c>
      <c r="K657" t="s">
        <v>92</v>
      </c>
      <c r="L657" t="s">
        <v>73</v>
      </c>
      <c r="M657" t="s">
        <v>160</v>
      </c>
      <c r="N657" t="s">
        <v>138</v>
      </c>
      <c r="O657" t="s">
        <v>76</v>
      </c>
      <c r="P657" t="s">
        <v>114</v>
      </c>
      <c r="R657" t="s">
        <v>0</v>
      </c>
      <c r="S657" t="s">
        <v>88</v>
      </c>
      <c r="T657" t="s">
        <v>90</v>
      </c>
      <c r="U657" t="s">
        <v>281</v>
      </c>
      <c r="V657" t="s">
        <v>391</v>
      </c>
      <c r="W657" t="s">
        <v>85</v>
      </c>
      <c r="X657" t="s">
        <v>136</v>
      </c>
      <c r="Y657" t="s">
        <v>288</v>
      </c>
      <c r="AA657" t="s">
        <v>252</v>
      </c>
      <c r="AB657" t="s">
        <v>395</v>
      </c>
      <c r="AC657" t="s">
        <v>396</v>
      </c>
      <c r="AD657" t="s">
        <v>73</v>
      </c>
      <c r="AG657">
        <v>-64</v>
      </c>
      <c r="AH657">
        <v>-520704</v>
      </c>
      <c r="AI657">
        <v>-371619.60959999991</v>
      </c>
      <c r="AJ657">
        <v>-4480</v>
      </c>
      <c r="AK657">
        <v>-144604.39040000009</v>
      </c>
      <c r="AL657">
        <v>9531.5162593522364</v>
      </c>
      <c r="AM657">
        <v>0</v>
      </c>
      <c r="AN657">
        <v>9531.5162593522364</v>
      </c>
      <c r="AO657">
        <v>-154135.90665935233</v>
      </c>
      <c r="AP657" t="s">
        <v>0</v>
      </c>
      <c r="AQ657" t="s">
        <v>143</v>
      </c>
      <c r="AR657" t="s">
        <v>188</v>
      </c>
      <c r="AS657" t="s">
        <v>192</v>
      </c>
      <c r="AT657" t="s">
        <v>189</v>
      </c>
      <c r="AU657" t="s">
        <v>198</v>
      </c>
      <c r="AV657" t="s">
        <v>201</v>
      </c>
      <c r="AW657">
        <v>-2228.9882650018062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-538.23593540728859</v>
      </c>
      <c r="BD657">
        <v>0</v>
      </c>
      <c r="BE657">
        <v>0</v>
      </c>
      <c r="BF657">
        <v>-156903.13085976141</v>
      </c>
      <c r="BG657">
        <v>-521242.23593540728</v>
      </c>
    </row>
    <row r="658" spans="2:59">
      <c r="B658" t="s">
        <v>145</v>
      </c>
      <c r="C658" t="s">
        <v>206</v>
      </c>
      <c r="D658">
        <v>617</v>
      </c>
      <c r="E658">
        <v>617</v>
      </c>
      <c r="F658" t="s">
        <v>182</v>
      </c>
      <c r="G658" t="s">
        <v>182</v>
      </c>
      <c r="H658" t="s">
        <v>93</v>
      </c>
      <c r="I658" t="s">
        <v>94</v>
      </c>
      <c r="J658" t="s">
        <v>126</v>
      </c>
      <c r="K658" t="s">
        <v>92</v>
      </c>
      <c r="L658" t="s">
        <v>73</v>
      </c>
      <c r="M658" t="s">
        <v>160</v>
      </c>
      <c r="N658" t="s">
        <v>138</v>
      </c>
      <c r="O658" t="s">
        <v>76</v>
      </c>
      <c r="P658" t="s">
        <v>114</v>
      </c>
      <c r="R658" t="s">
        <v>0</v>
      </c>
      <c r="S658" t="s">
        <v>88</v>
      </c>
      <c r="T658" t="s">
        <v>90</v>
      </c>
      <c r="U658" t="s">
        <v>281</v>
      </c>
      <c r="V658" t="s">
        <v>391</v>
      </c>
      <c r="W658" t="s">
        <v>85</v>
      </c>
      <c r="X658" t="s">
        <v>136</v>
      </c>
      <c r="Y658" t="s">
        <v>288</v>
      </c>
      <c r="AA658" t="s">
        <v>252</v>
      </c>
      <c r="AB658" t="s">
        <v>393</v>
      </c>
      <c r="AC658" t="s">
        <v>397</v>
      </c>
      <c r="AD658" t="s">
        <v>73</v>
      </c>
      <c r="AG658">
        <v>-328</v>
      </c>
      <c r="AH658">
        <v>-2829984</v>
      </c>
      <c r="AI658">
        <v>-1909953.3807999999</v>
      </c>
      <c r="AJ658">
        <v>-22960</v>
      </c>
      <c r="AK658">
        <v>-897070.61920000007</v>
      </c>
      <c r="AL658">
        <v>48987.597084273933</v>
      </c>
      <c r="AM658">
        <v>0</v>
      </c>
      <c r="AN658">
        <v>48987.597084273933</v>
      </c>
      <c r="AO658">
        <v>-946058.21628427401</v>
      </c>
      <c r="AP658" t="s">
        <v>0</v>
      </c>
      <c r="AQ658" t="s">
        <v>143</v>
      </c>
      <c r="AR658" t="s">
        <v>188</v>
      </c>
      <c r="AS658" t="s">
        <v>192</v>
      </c>
      <c r="AT658" t="s">
        <v>189</v>
      </c>
      <c r="AU658" t="s">
        <v>198</v>
      </c>
      <c r="AV658" t="s">
        <v>201</v>
      </c>
      <c r="AW658">
        <v>-12114.370402652698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-2925.2686467314643</v>
      </c>
      <c r="BD658">
        <v>0</v>
      </c>
      <c r="BE658">
        <v>0</v>
      </c>
      <c r="BF658">
        <v>-961097.85533365817</v>
      </c>
      <c r="BG658">
        <v>-2832909.2686467315</v>
      </c>
    </row>
    <row r="659" spans="2:59">
      <c r="B659" t="s">
        <v>145</v>
      </c>
      <c r="C659" t="s">
        <v>206</v>
      </c>
      <c r="D659">
        <v>617</v>
      </c>
      <c r="E659">
        <v>617</v>
      </c>
      <c r="F659" t="s">
        <v>182</v>
      </c>
      <c r="G659" t="s">
        <v>182</v>
      </c>
      <c r="H659" t="s">
        <v>93</v>
      </c>
      <c r="I659" t="s">
        <v>94</v>
      </c>
      <c r="J659" t="s">
        <v>126</v>
      </c>
      <c r="K659" t="s">
        <v>92</v>
      </c>
      <c r="L659" t="s">
        <v>73</v>
      </c>
      <c r="M659" t="s">
        <v>160</v>
      </c>
      <c r="N659" t="s">
        <v>138</v>
      </c>
      <c r="O659" t="s">
        <v>76</v>
      </c>
      <c r="P659" t="s">
        <v>114</v>
      </c>
      <c r="R659" t="s">
        <v>0</v>
      </c>
      <c r="S659" t="s">
        <v>88</v>
      </c>
      <c r="T659" t="s">
        <v>90</v>
      </c>
      <c r="U659" t="s">
        <v>281</v>
      </c>
      <c r="V659" t="s">
        <v>391</v>
      </c>
      <c r="W659" t="s">
        <v>85</v>
      </c>
      <c r="X659" t="s">
        <v>136</v>
      </c>
      <c r="Y659" t="s">
        <v>288</v>
      </c>
      <c r="AA659" t="s">
        <v>252</v>
      </c>
      <c r="AB659" t="s">
        <v>393</v>
      </c>
      <c r="AC659" t="s">
        <v>394</v>
      </c>
      <c r="AD659" t="s">
        <v>73</v>
      </c>
      <c r="AG659">
        <v>-200</v>
      </c>
      <c r="AH659">
        <v>-1725600</v>
      </c>
      <c r="AI659">
        <v>-1164605.72</v>
      </c>
      <c r="AJ659">
        <v>-14000</v>
      </c>
      <c r="AK659">
        <v>-546994.28</v>
      </c>
      <c r="AL659">
        <v>29870.486026996303</v>
      </c>
      <c r="AM659">
        <v>0</v>
      </c>
      <c r="AN659">
        <v>29870.486026996303</v>
      </c>
      <c r="AO659">
        <v>-576864.76602699631</v>
      </c>
      <c r="AP659" t="s">
        <v>0</v>
      </c>
      <c r="AQ659" t="s">
        <v>143</v>
      </c>
      <c r="AR659" t="s">
        <v>188</v>
      </c>
      <c r="AS659" t="s">
        <v>192</v>
      </c>
      <c r="AT659" t="s">
        <v>189</v>
      </c>
      <c r="AU659" t="s">
        <v>198</v>
      </c>
      <c r="AV659" t="s">
        <v>201</v>
      </c>
      <c r="AW659">
        <v>-7386.8112211296939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-1783.7003943484538</v>
      </c>
      <c r="BD659">
        <v>0</v>
      </c>
      <c r="BE659">
        <v>0</v>
      </c>
      <c r="BF659">
        <v>-586035.27764247451</v>
      </c>
      <c r="BG659">
        <v>-1727383.7003943485</v>
      </c>
    </row>
    <row r="660" spans="2:59">
      <c r="B660" t="s">
        <v>145</v>
      </c>
      <c r="C660" t="s">
        <v>206</v>
      </c>
      <c r="D660">
        <v>617</v>
      </c>
      <c r="E660">
        <v>617</v>
      </c>
      <c r="F660" t="s">
        <v>182</v>
      </c>
      <c r="G660" t="s">
        <v>182</v>
      </c>
      <c r="H660" t="s">
        <v>93</v>
      </c>
      <c r="I660" t="s">
        <v>94</v>
      </c>
      <c r="J660" t="s">
        <v>126</v>
      </c>
      <c r="K660" t="s">
        <v>92</v>
      </c>
      <c r="L660" t="s">
        <v>73</v>
      </c>
      <c r="M660" t="s">
        <v>160</v>
      </c>
      <c r="N660" t="s">
        <v>138</v>
      </c>
      <c r="O660" t="s">
        <v>76</v>
      </c>
      <c r="P660" t="s">
        <v>114</v>
      </c>
      <c r="R660" t="s">
        <v>0</v>
      </c>
      <c r="S660" t="s">
        <v>88</v>
      </c>
      <c r="T660" t="s">
        <v>90</v>
      </c>
      <c r="U660" t="s">
        <v>281</v>
      </c>
      <c r="V660" t="s">
        <v>391</v>
      </c>
      <c r="W660" t="s">
        <v>85</v>
      </c>
      <c r="X660" t="s">
        <v>136</v>
      </c>
      <c r="Y660" t="s">
        <v>533</v>
      </c>
      <c r="AA660" t="s">
        <v>252</v>
      </c>
      <c r="AB660" t="s">
        <v>395</v>
      </c>
      <c r="AC660" t="s">
        <v>399</v>
      </c>
      <c r="AD660" t="s">
        <v>73</v>
      </c>
      <c r="AG660">
        <v>-16</v>
      </c>
      <c r="AH660">
        <v>-156048</v>
      </c>
      <c r="AI660">
        <v>-91874.891199999984</v>
      </c>
      <c r="AJ660">
        <v>-1120</v>
      </c>
      <c r="AK660">
        <v>-63053.108800000016</v>
      </c>
      <c r="AL660">
        <v>2356.4607374772345</v>
      </c>
      <c r="AM660">
        <v>0</v>
      </c>
      <c r="AN660">
        <v>2356.4607374772345</v>
      </c>
      <c r="AO660">
        <v>-65409.569537477248</v>
      </c>
      <c r="AP660" t="s">
        <v>0</v>
      </c>
      <c r="AQ660" t="s">
        <v>143</v>
      </c>
      <c r="AR660" t="s">
        <v>188</v>
      </c>
      <c r="AS660" t="s">
        <v>192</v>
      </c>
      <c r="AT660" t="s">
        <v>189</v>
      </c>
      <c r="AU660" t="s">
        <v>198</v>
      </c>
      <c r="AV660" t="s">
        <v>201</v>
      </c>
      <c r="AW660">
        <v>-667.99786592190924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-161.30208573092693</v>
      </c>
      <c r="BD660">
        <v>0</v>
      </c>
      <c r="BE660">
        <v>0</v>
      </c>
      <c r="BF660">
        <v>-66238.869489130084</v>
      </c>
      <c r="BG660">
        <v>-156209.30208573092</v>
      </c>
    </row>
    <row r="661" spans="2:59">
      <c r="B661" t="s">
        <v>145</v>
      </c>
      <c r="C661" t="s">
        <v>206</v>
      </c>
      <c r="D661">
        <v>617</v>
      </c>
      <c r="E661">
        <v>617</v>
      </c>
      <c r="F661" t="s">
        <v>182</v>
      </c>
      <c r="G661" t="s">
        <v>182</v>
      </c>
      <c r="H661" t="s">
        <v>93</v>
      </c>
      <c r="I661" t="s">
        <v>94</v>
      </c>
      <c r="J661" t="s">
        <v>126</v>
      </c>
      <c r="K661" t="s">
        <v>92</v>
      </c>
      <c r="L661" t="s">
        <v>73</v>
      </c>
      <c r="M661" t="s">
        <v>160</v>
      </c>
      <c r="N661" t="s">
        <v>138</v>
      </c>
      <c r="O661" t="s">
        <v>76</v>
      </c>
      <c r="P661" t="s">
        <v>114</v>
      </c>
      <c r="R661" t="s">
        <v>0</v>
      </c>
      <c r="S661" t="s">
        <v>88</v>
      </c>
      <c r="T661" t="s">
        <v>90</v>
      </c>
      <c r="U661" t="s">
        <v>281</v>
      </c>
      <c r="V661" t="s">
        <v>391</v>
      </c>
      <c r="W661" t="s">
        <v>85</v>
      </c>
      <c r="X661" t="s">
        <v>136</v>
      </c>
      <c r="Y661" t="s">
        <v>533</v>
      </c>
      <c r="AA661" t="s">
        <v>252</v>
      </c>
      <c r="AB661" t="s">
        <v>393</v>
      </c>
      <c r="AC661" t="s">
        <v>398</v>
      </c>
      <c r="AD661" t="s">
        <v>73</v>
      </c>
      <c r="AG661">
        <v>-16</v>
      </c>
      <c r="AH661">
        <v>-162672</v>
      </c>
      <c r="AI661">
        <v>-92138.446400000001</v>
      </c>
      <c r="AJ661">
        <v>-1120</v>
      </c>
      <c r="AK661">
        <v>-69413.553599999999</v>
      </c>
      <c r="AL661">
        <v>2363.2205547988788</v>
      </c>
      <c r="AM661">
        <v>0</v>
      </c>
      <c r="AN661">
        <v>2363.2205547988788</v>
      </c>
      <c r="AO661">
        <v>-71776.774154798884</v>
      </c>
      <c r="AP661" t="s">
        <v>0</v>
      </c>
      <c r="AQ661" t="s">
        <v>143</v>
      </c>
      <c r="AR661" t="s">
        <v>188</v>
      </c>
      <c r="AS661" t="s">
        <v>192</v>
      </c>
      <c r="AT661" t="s">
        <v>189</v>
      </c>
      <c r="AU661" t="s">
        <v>198</v>
      </c>
      <c r="AV661" t="s">
        <v>201</v>
      </c>
      <c r="AW661">
        <v>-696.35335823111359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-168.14911367028958</v>
      </c>
      <c r="BD661">
        <v>0</v>
      </c>
      <c r="BE661">
        <v>0</v>
      </c>
      <c r="BF661">
        <v>-72641.276626700273</v>
      </c>
      <c r="BG661">
        <v>-162840.14911367028</v>
      </c>
    </row>
    <row r="662" spans="2:59">
      <c r="B662" t="s">
        <v>145</v>
      </c>
      <c r="C662" t="s">
        <v>206</v>
      </c>
      <c r="D662">
        <v>617</v>
      </c>
      <c r="E662">
        <v>617</v>
      </c>
      <c r="F662" t="s">
        <v>182</v>
      </c>
      <c r="G662" t="s">
        <v>182</v>
      </c>
      <c r="H662" t="s">
        <v>93</v>
      </c>
      <c r="I662" t="s">
        <v>94</v>
      </c>
      <c r="J662" t="s">
        <v>126</v>
      </c>
      <c r="K662" t="s">
        <v>92</v>
      </c>
      <c r="L662" t="s">
        <v>73</v>
      </c>
      <c r="M662" t="s">
        <v>160</v>
      </c>
      <c r="N662" t="s">
        <v>138</v>
      </c>
      <c r="O662" t="s">
        <v>76</v>
      </c>
      <c r="P662" t="s">
        <v>114</v>
      </c>
      <c r="R662" t="s">
        <v>0</v>
      </c>
      <c r="S662" t="s">
        <v>88</v>
      </c>
      <c r="T662" t="s">
        <v>89</v>
      </c>
      <c r="U662" t="s">
        <v>281</v>
      </c>
      <c r="V662" t="s">
        <v>391</v>
      </c>
      <c r="W662" t="s">
        <v>85</v>
      </c>
      <c r="X662" t="s">
        <v>136</v>
      </c>
      <c r="Y662" t="s">
        <v>288</v>
      </c>
      <c r="AA662" t="s">
        <v>252</v>
      </c>
      <c r="AB662" t="s">
        <v>346</v>
      </c>
      <c r="AC662" t="s">
        <v>392</v>
      </c>
      <c r="AD662" t="s">
        <v>73</v>
      </c>
      <c r="AG662">
        <v>-160</v>
      </c>
      <c r="AH662">
        <v>-1318880</v>
      </c>
      <c r="AI662">
        <v>-845486.83200000005</v>
      </c>
      <c r="AJ662">
        <v>-9923.0328596271465</v>
      </c>
      <c r="AK662">
        <v>-463470.13514037279</v>
      </c>
      <c r="AL662">
        <v>21685.538863114441</v>
      </c>
      <c r="AM662">
        <v>0</v>
      </c>
      <c r="AN662">
        <v>21685.538863114441</v>
      </c>
      <c r="AO662">
        <v>-485155.67400348722</v>
      </c>
      <c r="AP662" t="s">
        <v>0</v>
      </c>
      <c r="AQ662" t="s">
        <v>143</v>
      </c>
      <c r="AR662" t="s">
        <v>188</v>
      </c>
      <c r="AS662" t="s">
        <v>192</v>
      </c>
      <c r="AT662" t="s">
        <v>189</v>
      </c>
      <c r="AU662" t="s">
        <v>198</v>
      </c>
      <c r="AV662" t="s">
        <v>201</v>
      </c>
      <c r="AW662">
        <v>-5645.7565967336186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-1363.2862633856566</v>
      </c>
      <c r="BD662">
        <v>0</v>
      </c>
      <c r="BE662">
        <v>0</v>
      </c>
      <c r="BF662">
        <v>-492164.71686360653</v>
      </c>
      <c r="BG662">
        <v>-1320243.2862633856</v>
      </c>
    </row>
    <row r="663" spans="2:59">
      <c r="B663" t="s">
        <v>145</v>
      </c>
      <c r="C663" t="s">
        <v>206</v>
      </c>
      <c r="D663">
        <v>3163</v>
      </c>
      <c r="E663">
        <v>3163</v>
      </c>
      <c r="F663" t="s">
        <v>132</v>
      </c>
      <c r="G663" t="s">
        <v>349</v>
      </c>
      <c r="H663" t="s">
        <v>93</v>
      </c>
      <c r="I663" t="s">
        <v>94</v>
      </c>
      <c r="J663" t="s">
        <v>95</v>
      </c>
      <c r="K663" t="s">
        <v>92</v>
      </c>
      <c r="L663" t="s">
        <v>159</v>
      </c>
      <c r="M663" t="s">
        <v>160</v>
      </c>
      <c r="N663" t="s">
        <v>79</v>
      </c>
      <c r="O663" t="s">
        <v>77</v>
      </c>
      <c r="P663" t="s">
        <v>207</v>
      </c>
      <c r="R663" t="s">
        <v>0</v>
      </c>
      <c r="S663" t="s">
        <v>121</v>
      </c>
      <c r="T663" t="s">
        <v>81</v>
      </c>
      <c r="U663" t="s">
        <v>467</v>
      </c>
      <c r="V663" t="s">
        <v>350</v>
      </c>
      <c r="W663" t="s">
        <v>165</v>
      </c>
      <c r="X663" t="s">
        <v>135</v>
      </c>
      <c r="Y663" t="s">
        <v>311</v>
      </c>
      <c r="AA663" t="s">
        <v>252</v>
      </c>
      <c r="AB663" t="s">
        <v>474</v>
      </c>
      <c r="AC663" t="s">
        <v>43</v>
      </c>
      <c r="AD663" t="s">
        <v>159</v>
      </c>
      <c r="AG663">
        <v>113</v>
      </c>
      <c r="AH663">
        <v>2045752</v>
      </c>
      <c r="AI663">
        <v>1878641.9500000004</v>
      </c>
      <c r="AJ663">
        <v>66670</v>
      </c>
      <c r="AK663">
        <v>100440.04999999958</v>
      </c>
      <c r="AL663">
        <v>16894.016326057248</v>
      </c>
      <c r="AM663">
        <v>2373.1100169463898</v>
      </c>
      <c r="AN663">
        <v>19267.126343003638</v>
      </c>
      <c r="AO663">
        <v>81172.923656995947</v>
      </c>
      <c r="AP663" t="s">
        <v>0</v>
      </c>
      <c r="AQ663" t="s">
        <v>143</v>
      </c>
      <c r="AR663" t="s">
        <v>188</v>
      </c>
      <c r="AS663" t="s">
        <v>192</v>
      </c>
      <c r="AT663" t="s">
        <v>189</v>
      </c>
      <c r="AU663" t="s">
        <v>199</v>
      </c>
      <c r="AV663" t="s">
        <v>204</v>
      </c>
      <c r="AW663">
        <v>8757.292436977581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89930.216093973533</v>
      </c>
      <c r="BG663">
        <v>2045752</v>
      </c>
    </row>
    <row r="664" spans="2:59">
      <c r="B664" t="s">
        <v>145</v>
      </c>
      <c r="C664" t="s">
        <v>206</v>
      </c>
      <c r="D664">
        <v>3163</v>
      </c>
      <c r="E664">
        <v>3163</v>
      </c>
      <c r="F664" t="s">
        <v>132</v>
      </c>
      <c r="G664" t="s">
        <v>349</v>
      </c>
      <c r="H664" t="s">
        <v>93</v>
      </c>
      <c r="I664" t="s">
        <v>94</v>
      </c>
      <c r="J664" t="s">
        <v>95</v>
      </c>
      <c r="K664" t="s">
        <v>92</v>
      </c>
      <c r="L664" t="s">
        <v>159</v>
      </c>
      <c r="M664" t="s">
        <v>160</v>
      </c>
      <c r="N664" t="s">
        <v>79</v>
      </c>
      <c r="O664" t="s">
        <v>77</v>
      </c>
      <c r="P664" t="s">
        <v>207</v>
      </c>
      <c r="R664" t="s">
        <v>0</v>
      </c>
      <c r="S664" t="s">
        <v>121</v>
      </c>
      <c r="T664" t="s">
        <v>81</v>
      </c>
      <c r="U664" t="s">
        <v>467</v>
      </c>
      <c r="V664" t="s">
        <v>350</v>
      </c>
      <c r="W664" t="s">
        <v>165</v>
      </c>
      <c r="X664" t="s">
        <v>135</v>
      </c>
      <c r="Y664" t="s">
        <v>311</v>
      </c>
      <c r="AA664" t="s">
        <v>252</v>
      </c>
      <c r="AB664" t="s">
        <v>474</v>
      </c>
      <c r="AC664" t="s">
        <v>43</v>
      </c>
      <c r="AD664" t="s">
        <v>159</v>
      </c>
      <c r="AG664">
        <v>-124</v>
      </c>
      <c r="AH664">
        <v>-2244896</v>
      </c>
      <c r="AI664">
        <v>-2061518.6000000003</v>
      </c>
      <c r="AJ664">
        <v>-73160</v>
      </c>
      <c r="AK664">
        <v>-110217.39999999967</v>
      </c>
      <c r="AL664">
        <v>-27933.561508029357</v>
      </c>
      <c r="AM664">
        <v>-7764.2331077026392</v>
      </c>
      <c r="AN664">
        <v>-35697.794615731997</v>
      </c>
      <c r="AO664">
        <v>-74519.605384267677</v>
      </c>
      <c r="AP664" t="s">
        <v>0</v>
      </c>
      <c r="AQ664" t="s">
        <v>143</v>
      </c>
      <c r="AR664" t="s">
        <v>188</v>
      </c>
      <c r="AS664" t="s">
        <v>192</v>
      </c>
      <c r="AT664" t="s">
        <v>189</v>
      </c>
      <c r="AU664" t="s">
        <v>199</v>
      </c>
      <c r="AV664" t="s">
        <v>204</v>
      </c>
      <c r="AW664">
        <v>-9609.7722317276111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-84129.377615995283</v>
      </c>
      <c r="BG664">
        <v>-2244896</v>
      </c>
    </row>
    <row r="665" spans="2:59">
      <c r="B665" t="s">
        <v>145</v>
      </c>
      <c r="C665" t="s">
        <v>206</v>
      </c>
      <c r="D665">
        <v>3163</v>
      </c>
      <c r="E665">
        <v>3163</v>
      </c>
      <c r="F665" t="s">
        <v>132</v>
      </c>
      <c r="G665" t="s">
        <v>349</v>
      </c>
      <c r="H665" t="s">
        <v>93</v>
      </c>
      <c r="I665" t="s">
        <v>94</v>
      </c>
      <c r="J665" t="s">
        <v>95</v>
      </c>
      <c r="K665" t="s">
        <v>92</v>
      </c>
      <c r="L665" t="s">
        <v>159</v>
      </c>
      <c r="M665" t="s">
        <v>160</v>
      </c>
      <c r="N665" t="s">
        <v>79</v>
      </c>
      <c r="O665" t="s">
        <v>77</v>
      </c>
      <c r="P665" t="s">
        <v>207</v>
      </c>
      <c r="R665" t="s">
        <v>0</v>
      </c>
      <c r="S665" t="s">
        <v>121</v>
      </c>
      <c r="T665" t="s">
        <v>87</v>
      </c>
      <c r="U665" t="s">
        <v>467</v>
      </c>
      <c r="V665" t="s">
        <v>350</v>
      </c>
      <c r="W665" t="s">
        <v>165</v>
      </c>
      <c r="X665" t="s">
        <v>135</v>
      </c>
      <c r="Y665" t="s">
        <v>313</v>
      </c>
      <c r="AA665" t="s">
        <v>252</v>
      </c>
      <c r="AB665" t="s">
        <v>469</v>
      </c>
      <c r="AC665" t="s">
        <v>124</v>
      </c>
      <c r="AD665" t="s">
        <v>159</v>
      </c>
      <c r="AG665">
        <v>45</v>
      </c>
      <c r="AH665">
        <v>1082475</v>
      </c>
      <c r="AI665">
        <v>953570.62499999977</v>
      </c>
      <c r="AJ665">
        <v>26550</v>
      </c>
      <c r="AK665">
        <v>102354.37500000023</v>
      </c>
      <c r="AL665">
        <v>1279.3097281840692</v>
      </c>
      <c r="AM665">
        <v>-1634.8682560381058</v>
      </c>
      <c r="AN665">
        <v>-355.55852785403658</v>
      </c>
      <c r="AO665">
        <v>102709.93352785427</v>
      </c>
      <c r="AP665" t="s">
        <v>0</v>
      </c>
      <c r="AQ665" t="s">
        <v>143</v>
      </c>
      <c r="AR665" t="s">
        <v>188</v>
      </c>
      <c r="AS665" t="s">
        <v>192</v>
      </c>
      <c r="AT665" t="s">
        <v>189</v>
      </c>
      <c r="AU665" t="s">
        <v>199</v>
      </c>
      <c r="AV665" t="s">
        <v>204</v>
      </c>
      <c r="AW665">
        <v>4633.7728770238564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107343.70640487813</v>
      </c>
      <c r="BG665">
        <v>1082475</v>
      </c>
    </row>
    <row r="666" spans="2:59">
      <c r="B666" t="s">
        <v>145</v>
      </c>
      <c r="C666" t="s">
        <v>206</v>
      </c>
      <c r="D666">
        <v>3163</v>
      </c>
      <c r="E666">
        <v>3163</v>
      </c>
      <c r="F666" t="s">
        <v>132</v>
      </c>
      <c r="G666" t="s">
        <v>349</v>
      </c>
      <c r="H666" t="s">
        <v>93</v>
      </c>
      <c r="I666" t="s">
        <v>94</v>
      </c>
      <c r="J666" t="s">
        <v>95</v>
      </c>
      <c r="K666" t="s">
        <v>92</v>
      </c>
      <c r="L666" t="s">
        <v>159</v>
      </c>
      <c r="M666" t="s">
        <v>160</v>
      </c>
      <c r="N666" t="s">
        <v>79</v>
      </c>
      <c r="O666" t="s">
        <v>77</v>
      </c>
      <c r="P666" t="s">
        <v>207</v>
      </c>
      <c r="R666" t="s">
        <v>0</v>
      </c>
      <c r="S666" t="s">
        <v>121</v>
      </c>
      <c r="T666" t="s">
        <v>87</v>
      </c>
      <c r="U666" t="s">
        <v>467</v>
      </c>
      <c r="V666" t="s">
        <v>350</v>
      </c>
      <c r="W666" t="s">
        <v>165</v>
      </c>
      <c r="X666" t="s">
        <v>135</v>
      </c>
      <c r="Y666" t="s">
        <v>313</v>
      </c>
      <c r="AA666" t="s">
        <v>252</v>
      </c>
      <c r="AB666" t="s">
        <v>469</v>
      </c>
      <c r="AC666" t="s">
        <v>124</v>
      </c>
      <c r="AD666" t="s">
        <v>159</v>
      </c>
      <c r="AG666">
        <v>-44</v>
      </c>
      <c r="AH666">
        <v>-1058420</v>
      </c>
      <c r="AI666">
        <v>-932380.1666666664</v>
      </c>
      <c r="AJ666">
        <v>-25960</v>
      </c>
      <c r="AK666">
        <v>-100079.8333333336</v>
      </c>
      <c r="AL666">
        <v>-4729.0693758544294</v>
      </c>
      <c r="AM666">
        <v>-590.60684005418625</v>
      </c>
      <c r="AN666">
        <v>-5319.6762159086156</v>
      </c>
      <c r="AO666">
        <v>-94760.157117424984</v>
      </c>
      <c r="AP666" t="s">
        <v>0</v>
      </c>
      <c r="AQ666" t="s">
        <v>143</v>
      </c>
      <c r="AR666" t="s">
        <v>188</v>
      </c>
      <c r="AS666" t="s">
        <v>192</v>
      </c>
      <c r="AT666" t="s">
        <v>189</v>
      </c>
      <c r="AU666" t="s">
        <v>199</v>
      </c>
      <c r="AV666" t="s">
        <v>204</v>
      </c>
      <c r="AW666">
        <v>-4530.8001464233257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-99290.957263848308</v>
      </c>
      <c r="BG666">
        <v>-1058420</v>
      </c>
    </row>
    <row r="667" spans="2:59">
      <c r="B667" t="s">
        <v>145</v>
      </c>
      <c r="C667" t="s">
        <v>206</v>
      </c>
      <c r="D667">
        <v>3163</v>
      </c>
      <c r="E667">
        <v>3163</v>
      </c>
      <c r="F667" t="s">
        <v>132</v>
      </c>
      <c r="G667" t="s">
        <v>349</v>
      </c>
      <c r="H667" t="s">
        <v>93</v>
      </c>
      <c r="I667" t="s">
        <v>94</v>
      </c>
      <c r="J667" t="s">
        <v>95</v>
      </c>
      <c r="K667" t="s">
        <v>92</v>
      </c>
      <c r="L667" t="s">
        <v>159</v>
      </c>
      <c r="M667" t="s">
        <v>160</v>
      </c>
      <c r="N667" t="s">
        <v>79</v>
      </c>
      <c r="O667" t="s">
        <v>77</v>
      </c>
      <c r="P667" t="s">
        <v>115</v>
      </c>
      <c r="R667" t="s">
        <v>0</v>
      </c>
      <c r="S667" t="s">
        <v>88</v>
      </c>
      <c r="T667" t="s">
        <v>90</v>
      </c>
      <c r="U667" t="s">
        <v>281</v>
      </c>
      <c r="V667" t="s">
        <v>350</v>
      </c>
      <c r="W667" t="s">
        <v>85</v>
      </c>
      <c r="X667" t="s">
        <v>136</v>
      </c>
      <c r="Y667" t="s">
        <v>283</v>
      </c>
      <c r="AA667" t="s">
        <v>252</v>
      </c>
      <c r="AB667" t="s">
        <v>333</v>
      </c>
      <c r="AC667" t="s">
        <v>351</v>
      </c>
      <c r="AD667" t="s">
        <v>159</v>
      </c>
      <c r="AG667">
        <v>305</v>
      </c>
      <c r="AH667">
        <v>2229245</v>
      </c>
      <c r="AI667">
        <v>1756283.574</v>
      </c>
      <c r="AJ667">
        <v>68930</v>
      </c>
      <c r="AK667">
        <v>404031.42599999998</v>
      </c>
      <c r="AL667">
        <v>-29502.20962996022</v>
      </c>
      <c r="AM667">
        <v>0</v>
      </c>
      <c r="AN667">
        <v>-29502.20962996022</v>
      </c>
      <c r="AO667">
        <v>433533.63562996022</v>
      </c>
      <c r="AP667" t="s">
        <v>0</v>
      </c>
      <c r="AQ667" t="s">
        <v>143</v>
      </c>
      <c r="AR667" t="s">
        <v>188</v>
      </c>
      <c r="AS667" t="s">
        <v>192</v>
      </c>
      <c r="AT667" t="s">
        <v>189</v>
      </c>
      <c r="AU667" t="s">
        <v>199</v>
      </c>
      <c r="AV667" t="s">
        <v>204</v>
      </c>
      <c r="AW667">
        <v>9542.7746758502926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443076.41030581051</v>
      </c>
      <c r="BG667">
        <v>2229245</v>
      </c>
    </row>
    <row r="668" spans="2:59">
      <c r="B668" t="s">
        <v>145</v>
      </c>
      <c r="C668" t="s">
        <v>206</v>
      </c>
      <c r="D668">
        <v>3163</v>
      </c>
      <c r="E668">
        <v>3163</v>
      </c>
      <c r="F668" t="s">
        <v>132</v>
      </c>
      <c r="G668" t="s">
        <v>349</v>
      </c>
      <c r="H668" t="s">
        <v>93</v>
      </c>
      <c r="I668" t="s">
        <v>94</v>
      </c>
      <c r="J668" t="s">
        <v>95</v>
      </c>
      <c r="K668" t="s">
        <v>92</v>
      </c>
      <c r="L668" t="s">
        <v>159</v>
      </c>
      <c r="M668" t="s">
        <v>160</v>
      </c>
      <c r="N668" t="s">
        <v>79</v>
      </c>
      <c r="O668" t="s">
        <v>77</v>
      </c>
      <c r="P668" t="s">
        <v>115</v>
      </c>
      <c r="R668" t="s">
        <v>0</v>
      </c>
      <c r="S668" t="s">
        <v>88</v>
      </c>
      <c r="T668" t="s">
        <v>89</v>
      </c>
      <c r="U668" t="s">
        <v>281</v>
      </c>
      <c r="V668" t="s">
        <v>350</v>
      </c>
      <c r="W668" t="s">
        <v>85</v>
      </c>
      <c r="X668" t="s">
        <v>136</v>
      </c>
      <c r="Y668" t="s">
        <v>313</v>
      </c>
      <c r="AA668" t="s">
        <v>252</v>
      </c>
      <c r="AB668" t="s">
        <v>327</v>
      </c>
      <c r="AC668" t="s">
        <v>568</v>
      </c>
      <c r="AD668" t="s">
        <v>159</v>
      </c>
      <c r="AG668">
        <v>2</v>
      </c>
      <c r="AH668">
        <v>11696</v>
      </c>
      <c r="AI668">
        <v>9995.7147999999997</v>
      </c>
      <c r="AJ668">
        <v>598</v>
      </c>
      <c r="AK668">
        <v>1102.2852000000003</v>
      </c>
      <c r="AL668">
        <v>369.14679158171873</v>
      </c>
      <c r="AM668">
        <v>0</v>
      </c>
      <c r="AN668">
        <v>369.14679158171873</v>
      </c>
      <c r="AO668">
        <v>733.13840841828153</v>
      </c>
      <c r="AP668" t="s">
        <v>0</v>
      </c>
      <c r="AQ668" t="s">
        <v>143</v>
      </c>
      <c r="AR668" t="s">
        <v>188</v>
      </c>
      <c r="AS668" t="s">
        <v>192</v>
      </c>
      <c r="AT668" t="s">
        <v>189</v>
      </c>
      <c r="AU668" t="s">
        <v>199</v>
      </c>
      <c r="AV668" t="s">
        <v>204</v>
      </c>
      <c r="AW668">
        <v>50.06730646866766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783.20571488694918</v>
      </c>
      <c r="BG668">
        <v>11696</v>
      </c>
    </row>
    <row r="669" spans="2:59">
      <c r="B669" t="s">
        <v>145</v>
      </c>
      <c r="C669" t="s">
        <v>206</v>
      </c>
      <c r="D669">
        <v>3163</v>
      </c>
      <c r="E669">
        <v>3163</v>
      </c>
      <c r="F669" t="s">
        <v>132</v>
      </c>
      <c r="G669" t="s">
        <v>349</v>
      </c>
      <c r="H669" t="s">
        <v>93</v>
      </c>
      <c r="I669" t="s">
        <v>94</v>
      </c>
      <c r="J669" t="s">
        <v>95</v>
      </c>
      <c r="K669" t="s">
        <v>92</v>
      </c>
      <c r="L669" t="s">
        <v>159</v>
      </c>
      <c r="M669" t="s">
        <v>160</v>
      </c>
      <c r="N669" t="s">
        <v>79</v>
      </c>
      <c r="O669" t="s">
        <v>77</v>
      </c>
      <c r="P669" t="s">
        <v>115</v>
      </c>
      <c r="R669" t="s">
        <v>0</v>
      </c>
      <c r="S669" t="s">
        <v>88</v>
      </c>
      <c r="T669" t="s">
        <v>90</v>
      </c>
      <c r="U669" t="s">
        <v>281</v>
      </c>
      <c r="V669" t="s">
        <v>350</v>
      </c>
      <c r="W669" t="s">
        <v>85</v>
      </c>
      <c r="X669" t="s">
        <v>136</v>
      </c>
      <c r="Y669" t="s">
        <v>283</v>
      </c>
      <c r="AA669" t="s">
        <v>252</v>
      </c>
      <c r="AB669" t="s">
        <v>333</v>
      </c>
      <c r="AC669" t="s">
        <v>351</v>
      </c>
      <c r="AD669" t="s">
        <v>159</v>
      </c>
      <c r="AG669">
        <v>-300</v>
      </c>
      <c r="AH669">
        <v>-2192700</v>
      </c>
      <c r="AI669">
        <v>-1727492.04</v>
      </c>
      <c r="AJ669">
        <v>-67800</v>
      </c>
      <c r="AK669">
        <v>-397407.95999999996</v>
      </c>
      <c r="AL669">
        <v>26803.122926160264</v>
      </c>
      <c r="AM669">
        <v>0</v>
      </c>
      <c r="AN669">
        <v>26803.122926160264</v>
      </c>
      <c r="AO669">
        <v>-424211.08292616025</v>
      </c>
      <c r="AP669" t="s">
        <v>0</v>
      </c>
      <c r="AQ669" t="s">
        <v>143</v>
      </c>
      <c r="AR669" t="s">
        <v>188</v>
      </c>
      <c r="AS669" t="s">
        <v>192</v>
      </c>
      <c r="AT669" t="s">
        <v>189</v>
      </c>
      <c r="AU669" t="s">
        <v>199</v>
      </c>
      <c r="AV669" t="s">
        <v>204</v>
      </c>
      <c r="AW669">
        <v>-9386.3357467379919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-433597.41867289826</v>
      </c>
      <c r="BG669">
        <v>-2192700</v>
      </c>
    </row>
    <row r="670" spans="2:59">
      <c r="B670" t="s">
        <v>145</v>
      </c>
      <c r="C670" t="s">
        <v>206</v>
      </c>
      <c r="D670">
        <v>56</v>
      </c>
      <c r="E670">
        <v>56</v>
      </c>
      <c r="F670" t="s">
        <v>104</v>
      </c>
      <c r="G670" t="s">
        <v>354</v>
      </c>
      <c r="H670" t="s">
        <v>93</v>
      </c>
      <c r="I670" t="s">
        <v>94</v>
      </c>
      <c r="J670" t="s">
        <v>95</v>
      </c>
      <c r="K670" t="s">
        <v>92</v>
      </c>
      <c r="L670" t="s">
        <v>160</v>
      </c>
      <c r="M670" t="s">
        <v>160</v>
      </c>
      <c r="N670" t="s">
        <v>138</v>
      </c>
      <c r="O670" t="s">
        <v>76</v>
      </c>
      <c r="P670" t="s">
        <v>112</v>
      </c>
      <c r="R670" t="s">
        <v>0</v>
      </c>
      <c r="S670" t="s">
        <v>121</v>
      </c>
      <c r="T670" t="s">
        <v>30</v>
      </c>
      <c r="U670" t="s">
        <v>467</v>
      </c>
      <c r="V670" t="s">
        <v>355</v>
      </c>
      <c r="W670" t="s">
        <v>80</v>
      </c>
      <c r="X670" t="s">
        <v>135</v>
      </c>
      <c r="Y670" t="s">
        <v>305</v>
      </c>
      <c r="AA670" t="s">
        <v>252</v>
      </c>
      <c r="AB670" t="s">
        <v>505</v>
      </c>
      <c r="AC670" t="s">
        <v>506</v>
      </c>
      <c r="AD670" t="s">
        <v>160</v>
      </c>
      <c r="AF670" t="s">
        <v>255</v>
      </c>
      <c r="AG670">
        <v>0</v>
      </c>
      <c r="AH670">
        <v>0</v>
      </c>
      <c r="AI670">
        <v>-19427.381468748034</v>
      </c>
      <c r="AJ670">
        <v>0</v>
      </c>
      <c r="AK670">
        <v>19427.381468748034</v>
      </c>
      <c r="AL670">
        <v>-1012.6080565858085</v>
      </c>
      <c r="AM670">
        <v>0</v>
      </c>
      <c r="AN670">
        <v>-1012.6080565858085</v>
      </c>
      <c r="AO670">
        <v>20439.989525333844</v>
      </c>
      <c r="AP670" t="s">
        <v>0</v>
      </c>
      <c r="AQ670" t="s">
        <v>143</v>
      </c>
      <c r="AR670" t="s">
        <v>188</v>
      </c>
      <c r="AS670" t="s">
        <v>192</v>
      </c>
      <c r="AT670" t="s">
        <v>189</v>
      </c>
      <c r="AU670" t="s">
        <v>198</v>
      </c>
      <c r="AV670" t="s">
        <v>257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20439.989525333844</v>
      </c>
      <c r="BG670">
        <v>0</v>
      </c>
    </row>
    <row r="671" spans="2:59">
      <c r="B671" t="s">
        <v>145</v>
      </c>
      <c r="C671" t="s">
        <v>206</v>
      </c>
      <c r="D671">
        <v>56</v>
      </c>
      <c r="E671">
        <v>56</v>
      </c>
      <c r="F671" t="s">
        <v>104</v>
      </c>
      <c r="G671" t="s">
        <v>354</v>
      </c>
      <c r="H671" t="s">
        <v>93</v>
      </c>
      <c r="I671" t="s">
        <v>94</v>
      </c>
      <c r="J671" t="s">
        <v>95</v>
      </c>
      <c r="K671" t="s">
        <v>92</v>
      </c>
      <c r="L671" t="s">
        <v>160</v>
      </c>
      <c r="M671" t="s">
        <v>160</v>
      </c>
      <c r="N671" t="s">
        <v>138</v>
      </c>
      <c r="O671" t="s">
        <v>76</v>
      </c>
      <c r="P671" t="s">
        <v>112</v>
      </c>
      <c r="R671" t="s">
        <v>0</v>
      </c>
      <c r="S671" t="s">
        <v>121</v>
      </c>
      <c r="T671" t="s">
        <v>30</v>
      </c>
      <c r="U671" t="s">
        <v>467</v>
      </c>
      <c r="V671" t="s">
        <v>355</v>
      </c>
      <c r="W671" t="s">
        <v>80</v>
      </c>
      <c r="X671" t="s">
        <v>135</v>
      </c>
      <c r="Y671" t="s">
        <v>305</v>
      </c>
      <c r="AA671" t="s">
        <v>252</v>
      </c>
      <c r="AB671" t="s">
        <v>540</v>
      </c>
      <c r="AC671" t="s">
        <v>541</v>
      </c>
      <c r="AD671" t="s">
        <v>160</v>
      </c>
      <c r="AF671" t="s">
        <v>255</v>
      </c>
      <c r="AG671">
        <v>0</v>
      </c>
      <c r="AH671">
        <v>0</v>
      </c>
      <c r="AI671">
        <v>-1072.9160699620006</v>
      </c>
      <c r="AJ671">
        <v>0</v>
      </c>
      <c r="AK671">
        <v>1072.9160699620006</v>
      </c>
      <c r="AL671">
        <v>-55.923308976643</v>
      </c>
      <c r="AM671">
        <v>0</v>
      </c>
      <c r="AN671">
        <v>-55.923308976643</v>
      </c>
      <c r="AO671">
        <v>1128.8393789386437</v>
      </c>
      <c r="AP671" t="s">
        <v>0</v>
      </c>
      <c r="AQ671" t="s">
        <v>143</v>
      </c>
      <c r="AR671" t="s">
        <v>188</v>
      </c>
      <c r="AS671" t="s">
        <v>192</v>
      </c>
      <c r="AT671" t="s">
        <v>189</v>
      </c>
      <c r="AU671" t="s">
        <v>198</v>
      </c>
      <c r="AV671" t="s">
        <v>257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1128.8393789386437</v>
      </c>
      <c r="BG671">
        <v>0</v>
      </c>
    </row>
    <row r="672" spans="2:59">
      <c r="B672" t="s">
        <v>145</v>
      </c>
      <c r="C672" t="s">
        <v>206</v>
      </c>
      <c r="D672">
        <v>56</v>
      </c>
      <c r="E672">
        <v>56</v>
      </c>
      <c r="F672" t="s">
        <v>104</v>
      </c>
      <c r="G672" t="s">
        <v>354</v>
      </c>
      <c r="H672" t="s">
        <v>93</v>
      </c>
      <c r="I672" t="s">
        <v>94</v>
      </c>
      <c r="J672" t="s">
        <v>95</v>
      </c>
      <c r="K672" t="s">
        <v>92</v>
      </c>
      <c r="L672" t="s">
        <v>160</v>
      </c>
      <c r="M672" t="s">
        <v>160</v>
      </c>
      <c r="N672" t="s">
        <v>138</v>
      </c>
      <c r="O672" t="s">
        <v>76</v>
      </c>
      <c r="P672" t="s">
        <v>112</v>
      </c>
      <c r="R672" t="s">
        <v>0</v>
      </c>
      <c r="S672" t="s">
        <v>121</v>
      </c>
      <c r="T672" t="s">
        <v>30</v>
      </c>
      <c r="U672" t="s">
        <v>467</v>
      </c>
      <c r="V672" t="s">
        <v>355</v>
      </c>
      <c r="W672" t="s">
        <v>80</v>
      </c>
      <c r="X672" t="s">
        <v>135</v>
      </c>
      <c r="Y672" t="s">
        <v>305</v>
      </c>
      <c r="AA672" t="s">
        <v>252</v>
      </c>
      <c r="AB672" t="s">
        <v>507</v>
      </c>
      <c r="AC672" t="s">
        <v>542</v>
      </c>
      <c r="AD672" t="s">
        <v>160</v>
      </c>
      <c r="AF672" t="s">
        <v>255</v>
      </c>
      <c r="AG672">
        <v>0</v>
      </c>
      <c r="AH672">
        <v>0</v>
      </c>
      <c r="AI672">
        <v>-6476.3924113680114</v>
      </c>
      <c r="AJ672">
        <v>0</v>
      </c>
      <c r="AK672">
        <v>6476.3924113680114</v>
      </c>
      <c r="AL672">
        <v>-337.56721892304836</v>
      </c>
      <c r="AM672">
        <v>0</v>
      </c>
      <c r="AN672">
        <v>-337.56721892304836</v>
      </c>
      <c r="AO672">
        <v>6813.9596302910595</v>
      </c>
      <c r="AP672" t="s">
        <v>0</v>
      </c>
      <c r="AQ672" t="s">
        <v>143</v>
      </c>
      <c r="AR672" t="s">
        <v>188</v>
      </c>
      <c r="AS672" t="s">
        <v>192</v>
      </c>
      <c r="AT672" t="s">
        <v>189</v>
      </c>
      <c r="AU672" t="s">
        <v>198</v>
      </c>
      <c r="AV672" t="s">
        <v>257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6813.9596302910595</v>
      </c>
      <c r="BG672">
        <v>0</v>
      </c>
    </row>
    <row r="673" spans="2:59">
      <c r="B673" t="s">
        <v>145</v>
      </c>
      <c r="C673" t="s">
        <v>206</v>
      </c>
      <c r="D673">
        <v>56</v>
      </c>
      <c r="E673">
        <v>56</v>
      </c>
      <c r="F673" t="s">
        <v>104</v>
      </c>
      <c r="G673" t="s">
        <v>354</v>
      </c>
      <c r="H673" t="s">
        <v>93</v>
      </c>
      <c r="I673" t="s">
        <v>94</v>
      </c>
      <c r="J673" t="s">
        <v>95</v>
      </c>
      <c r="K673" t="s">
        <v>92</v>
      </c>
      <c r="L673" t="s">
        <v>160</v>
      </c>
      <c r="M673" t="s">
        <v>160</v>
      </c>
      <c r="N673" t="s">
        <v>138</v>
      </c>
      <c r="O673" t="s">
        <v>76</v>
      </c>
      <c r="P673" t="s">
        <v>112</v>
      </c>
      <c r="R673" t="s">
        <v>0</v>
      </c>
      <c r="S673" t="s">
        <v>121</v>
      </c>
      <c r="T673" t="s">
        <v>30</v>
      </c>
      <c r="U673" t="s">
        <v>467</v>
      </c>
      <c r="V673" t="s">
        <v>355</v>
      </c>
      <c r="W673" t="s">
        <v>80</v>
      </c>
      <c r="X673" t="s">
        <v>135</v>
      </c>
      <c r="Y673" t="s">
        <v>283</v>
      </c>
      <c r="AA673" t="s">
        <v>252</v>
      </c>
      <c r="AB673" t="s">
        <v>497</v>
      </c>
      <c r="AC673" t="s">
        <v>498</v>
      </c>
      <c r="AD673" t="s">
        <v>160</v>
      </c>
      <c r="AF673" t="s">
        <v>255</v>
      </c>
      <c r="AG673">
        <v>0</v>
      </c>
      <c r="AH673">
        <v>0</v>
      </c>
      <c r="AI673">
        <v>-7226.732782038016</v>
      </c>
      <c r="AJ673">
        <v>0</v>
      </c>
      <c r="AK673">
        <v>7226.732782038016</v>
      </c>
      <c r="AL673">
        <v>-21.969829047471293</v>
      </c>
      <c r="AM673">
        <v>0</v>
      </c>
      <c r="AN673">
        <v>-21.969829047471293</v>
      </c>
      <c r="AO673">
        <v>7248.7026110854877</v>
      </c>
      <c r="AP673" t="s">
        <v>0</v>
      </c>
      <c r="AQ673" t="s">
        <v>143</v>
      </c>
      <c r="AR673" t="s">
        <v>188</v>
      </c>
      <c r="AS673" t="s">
        <v>192</v>
      </c>
      <c r="AT673" t="s">
        <v>189</v>
      </c>
      <c r="AU673" t="s">
        <v>198</v>
      </c>
      <c r="AV673" t="s">
        <v>257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7248.7026110854877</v>
      </c>
      <c r="BG673">
        <v>0</v>
      </c>
    </row>
    <row r="674" spans="2:59">
      <c r="B674" t="s">
        <v>145</v>
      </c>
      <c r="C674" t="s">
        <v>206</v>
      </c>
      <c r="D674">
        <v>56</v>
      </c>
      <c r="E674">
        <v>56</v>
      </c>
      <c r="F674" t="s">
        <v>104</v>
      </c>
      <c r="G674" t="s">
        <v>354</v>
      </c>
      <c r="H674" t="s">
        <v>93</v>
      </c>
      <c r="I674" t="s">
        <v>94</v>
      </c>
      <c r="J674" t="s">
        <v>95</v>
      </c>
      <c r="K674" t="s">
        <v>92</v>
      </c>
      <c r="L674" t="s">
        <v>160</v>
      </c>
      <c r="M674" t="s">
        <v>160</v>
      </c>
      <c r="N674" t="s">
        <v>138</v>
      </c>
      <c r="O674" t="s">
        <v>76</v>
      </c>
      <c r="P674" t="s">
        <v>112</v>
      </c>
      <c r="R674" t="s">
        <v>0</v>
      </c>
      <c r="S674" t="s">
        <v>121</v>
      </c>
      <c r="T674" t="s">
        <v>30</v>
      </c>
      <c r="U674" t="s">
        <v>467</v>
      </c>
      <c r="V674" t="s">
        <v>355</v>
      </c>
      <c r="W674" t="s">
        <v>80</v>
      </c>
      <c r="X674" t="s">
        <v>135</v>
      </c>
      <c r="Y674" t="s">
        <v>283</v>
      </c>
      <c r="AA674" t="s">
        <v>252</v>
      </c>
      <c r="AB674" t="s">
        <v>499</v>
      </c>
      <c r="AC674" t="s">
        <v>500</v>
      </c>
      <c r="AD674" t="s">
        <v>160</v>
      </c>
      <c r="AF674" t="s">
        <v>255</v>
      </c>
      <c r="AG674">
        <v>0</v>
      </c>
      <c r="AH674">
        <v>0</v>
      </c>
      <c r="AI674">
        <v>-15500.260504905018</v>
      </c>
      <c r="AJ674">
        <v>0</v>
      </c>
      <c r="AK674">
        <v>15500.260504905018</v>
      </c>
      <c r="AL674">
        <v>-452.8786976646943</v>
      </c>
      <c r="AM674">
        <v>0</v>
      </c>
      <c r="AN674">
        <v>-452.8786976646943</v>
      </c>
      <c r="AO674">
        <v>15953.139202569713</v>
      </c>
      <c r="AP674" t="s">
        <v>0</v>
      </c>
      <c r="AQ674" t="s">
        <v>143</v>
      </c>
      <c r="AR674" t="s">
        <v>188</v>
      </c>
      <c r="AS674" t="s">
        <v>192</v>
      </c>
      <c r="AT674" t="s">
        <v>189</v>
      </c>
      <c r="AU674" t="s">
        <v>198</v>
      </c>
      <c r="AV674" t="s">
        <v>257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15953.139202569713</v>
      </c>
      <c r="BG674">
        <v>0</v>
      </c>
    </row>
    <row r="675" spans="2:59">
      <c r="B675" t="s">
        <v>145</v>
      </c>
      <c r="C675" t="s">
        <v>206</v>
      </c>
      <c r="D675">
        <v>56</v>
      </c>
      <c r="E675">
        <v>56</v>
      </c>
      <c r="F675" t="s">
        <v>104</v>
      </c>
      <c r="G675" t="s">
        <v>354</v>
      </c>
      <c r="H675" t="s">
        <v>93</v>
      </c>
      <c r="I675" t="s">
        <v>94</v>
      </c>
      <c r="J675" t="s">
        <v>95</v>
      </c>
      <c r="K675" t="s">
        <v>92</v>
      </c>
      <c r="L675" t="s">
        <v>160</v>
      </c>
      <c r="M675" t="s">
        <v>160</v>
      </c>
      <c r="N675" t="s">
        <v>138</v>
      </c>
      <c r="O675" t="s">
        <v>76</v>
      </c>
      <c r="P675" t="s">
        <v>112</v>
      </c>
      <c r="R675" t="s">
        <v>0</v>
      </c>
      <c r="S675" t="s">
        <v>121</v>
      </c>
      <c r="T675" t="s">
        <v>30</v>
      </c>
      <c r="U675" t="s">
        <v>467</v>
      </c>
      <c r="V675" t="s">
        <v>355</v>
      </c>
      <c r="W675" t="s">
        <v>80</v>
      </c>
      <c r="X675" t="s">
        <v>135</v>
      </c>
      <c r="Y675" t="s">
        <v>283</v>
      </c>
      <c r="AA675" t="s">
        <v>252</v>
      </c>
      <c r="AB675" t="s">
        <v>497</v>
      </c>
      <c r="AC675" t="s">
        <v>501</v>
      </c>
      <c r="AD675" t="s">
        <v>160</v>
      </c>
      <c r="AF675" t="s">
        <v>255</v>
      </c>
      <c r="AG675">
        <v>0</v>
      </c>
      <c r="AH675">
        <v>0</v>
      </c>
      <c r="AI675">
        <v>-195270.39381418843</v>
      </c>
      <c r="AJ675">
        <v>0</v>
      </c>
      <c r="AK675">
        <v>195270.39381418843</v>
      </c>
      <c r="AL675">
        <v>-3545.6850054519018</v>
      </c>
      <c r="AM675">
        <v>0</v>
      </c>
      <c r="AN675">
        <v>-3545.6850054519018</v>
      </c>
      <c r="AO675">
        <v>198816.07881964033</v>
      </c>
      <c r="AP675" t="s">
        <v>0</v>
      </c>
      <c r="AQ675" t="s">
        <v>143</v>
      </c>
      <c r="AR675" t="s">
        <v>188</v>
      </c>
      <c r="AS675" t="s">
        <v>192</v>
      </c>
      <c r="AT675" t="s">
        <v>189</v>
      </c>
      <c r="AU675" t="s">
        <v>198</v>
      </c>
      <c r="AV675" t="s">
        <v>257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198816.07881964033</v>
      </c>
      <c r="BG675">
        <v>0</v>
      </c>
    </row>
    <row r="676" spans="2:59">
      <c r="B676" t="s">
        <v>145</v>
      </c>
      <c r="C676" t="s">
        <v>206</v>
      </c>
      <c r="D676">
        <v>56</v>
      </c>
      <c r="E676">
        <v>56</v>
      </c>
      <c r="F676" t="s">
        <v>104</v>
      </c>
      <c r="G676" t="s">
        <v>354</v>
      </c>
      <c r="H676" t="s">
        <v>93</v>
      </c>
      <c r="I676" t="s">
        <v>94</v>
      </c>
      <c r="J676" t="s">
        <v>95</v>
      </c>
      <c r="K676" t="s">
        <v>92</v>
      </c>
      <c r="L676" t="s">
        <v>160</v>
      </c>
      <c r="M676" t="s">
        <v>160</v>
      </c>
      <c r="N676" t="s">
        <v>138</v>
      </c>
      <c r="O676" t="s">
        <v>76</v>
      </c>
      <c r="P676" t="s">
        <v>112</v>
      </c>
      <c r="R676" t="s">
        <v>0</v>
      </c>
      <c r="S676" t="s">
        <v>121</v>
      </c>
      <c r="T676" t="s">
        <v>30</v>
      </c>
      <c r="U676" t="s">
        <v>467</v>
      </c>
      <c r="V676" t="s">
        <v>355</v>
      </c>
      <c r="W676" t="s">
        <v>80</v>
      </c>
      <c r="X676" t="s">
        <v>135</v>
      </c>
      <c r="Y676" t="s">
        <v>283</v>
      </c>
      <c r="AA676" t="s">
        <v>252</v>
      </c>
      <c r="AB676" t="s">
        <v>502</v>
      </c>
      <c r="AC676" t="s">
        <v>503</v>
      </c>
      <c r="AD676" t="s">
        <v>160</v>
      </c>
      <c r="AF676" t="s">
        <v>255</v>
      </c>
      <c r="AG676">
        <v>0</v>
      </c>
      <c r="AH676">
        <v>0</v>
      </c>
      <c r="AI676">
        <v>-19957.047565994028</v>
      </c>
      <c r="AJ676">
        <v>0</v>
      </c>
      <c r="AK676">
        <v>19957.047565994028</v>
      </c>
      <c r="AL676">
        <v>-418.43337024487391</v>
      </c>
      <c r="AM676">
        <v>0</v>
      </c>
      <c r="AN676">
        <v>-418.43337024487391</v>
      </c>
      <c r="AO676">
        <v>20375.480936238902</v>
      </c>
      <c r="AP676" t="s">
        <v>0</v>
      </c>
      <c r="AQ676" t="s">
        <v>143</v>
      </c>
      <c r="AR676" t="s">
        <v>188</v>
      </c>
      <c r="AS676" t="s">
        <v>192</v>
      </c>
      <c r="AT676" t="s">
        <v>189</v>
      </c>
      <c r="AU676" t="s">
        <v>198</v>
      </c>
      <c r="AV676" t="s">
        <v>257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20375.480936238902</v>
      </c>
      <c r="BG676">
        <v>0</v>
      </c>
    </row>
    <row r="677" spans="2:59">
      <c r="B677" t="s">
        <v>145</v>
      </c>
      <c r="C677" t="s">
        <v>206</v>
      </c>
      <c r="D677">
        <v>56</v>
      </c>
      <c r="E677">
        <v>56</v>
      </c>
      <c r="F677" t="s">
        <v>104</v>
      </c>
      <c r="G677" t="s">
        <v>354</v>
      </c>
      <c r="H677" t="s">
        <v>93</v>
      </c>
      <c r="I677" t="s">
        <v>94</v>
      </c>
      <c r="J677" t="s">
        <v>95</v>
      </c>
      <c r="K677" t="s">
        <v>92</v>
      </c>
      <c r="L677" t="s">
        <v>160</v>
      </c>
      <c r="M677" t="s">
        <v>160</v>
      </c>
      <c r="N677" t="s">
        <v>138</v>
      </c>
      <c r="O677" t="s">
        <v>76</v>
      </c>
      <c r="P677" t="s">
        <v>112</v>
      </c>
      <c r="R677" t="s">
        <v>0</v>
      </c>
      <c r="S677" t="s">
        <v>121</v>
      </c>
      <c r="T677" t="s">
        <v>30</v>
      </c>
      <c r="U677" t="s">
        <v>467</v>
      </c>
      <c r="V677" t="s">
        <v>355</v>
      </c>
      <c r="W677" t="s">
        <v>80</v>
      </c>
      <c r="X677" t="s">
        <v>135</v>
      </c>
      <c r="Y677" t="s">
        <v>283</v>
      </c>
      <c r="AA677" t="s">
        <v>252</v>
      </c>
      <c r="AB677" t="s">
        <v>499</v>
      </c>
      <c r="AC677" t="s">
        <v>504</v>
      </c>
      <c r="AD677" t="s">
        <v>160</v>
      </c>
      <c r="AF677" t="s">
        <v>255</v>
      </c>
      <c r="AG677">
        <v>0</v>
      </c>
      <c r="AH677">
        <v>0</v>
      </c>
      <c r="AI677">
        <v>-13647.930750454019</v>
      </c>
      <c r="AJ677">
        <v>0</v>
      </c>
      <c r="AK677">
        <v>13647.930750454019</v>
      </c>
      <c r="AL677">
        <v>-164.07372961530126</v>
      </c>
      <c r="AM677">
        <v>0</v>
      </c>
      <c r="AN677">
        <v>-164.07372961530126</v>
      </c>
      <c r="AO677">
        <v>13812.004480069321</v>
      </c>
      <c r="AP677" t="s">
        <v>0</v>
      </c>
      <c r="AQ677" t="s">
        <v>143</v>
      </c>
      <c r="AR677" t="s">
        <v>188</v>
      </c>
      <c r="AS677" t="s">
        <v>192</v>
      </c>
      <c r="AT677" t="s">
        <v>189</v>
      </c>
      <c r="AU677" t="s">
        <v>198</v>
      </c>
      <c r="AV677" t="s">
        <v>257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13812.004480069321</v>
      </c>
      <c r="BG677">
        <v>0</v>
      </c>
    </row>
    <row r="678" spans="2:59">
      <c r="B678" t="s">
        <v>145</v>
      </c>
      <c r="C678" t="s">
        <v>206</v>
      </c>
      <c r="D678">
        <v>56</v>
      </c>
      <c r="E678">
        <v>56</v>
      </c>
      <c r="F678" t="s">
        <v>104</v>
      </c>
      <c r="G678" t="s">
        <v>354</v>
      </c>
      <c r="H678" t="s">
        <v>93</v>
      </c>
      <c r="I678" t="s">
        <v>94</v>
      </c>
      <c r="J678" t="s">
        <v>95</v>
      </c>
      <c r="K678" t="s">
        <v>92</v>
      </c>
      <c r="L678" t="s">
        <v>160</v>
      </c>
      <c r="M678" t="s">
        <v>160</v>
      </c>
      <c r="N678" t="s">
        <v>138</v>
      </c>
      <c r="O678" t="s">
        <v>76</v>
      </c>
      <c r="P678" t="s">
        <v>112</v>
      </c>
      <c r="R678" t="s">
        <v>0</v>
      </c>
      <c r="S678" t="s">
        <v>121</v>
      </c>
      <c r="T678" t="s">
        <v>30</v>
      </c>
      <c r="U678" t="s">
        <v>467</v>
      </c>
      <c r="V678" t="s">
        <v>355</v>
      </c>
      <c r="W678" t="s">
        <v>80</v>
      </c>
      <c r="X678" t="s">
        <v>135</v>
      </c>
      <c r="Y678" t="s">
        <v>533</v>
      </c>
      <c r="AA678" t="s">
        <v>252</v>
      </c>
      <c r="AB678" t="s">
        <v>507</v>
      </c>
      <c r="AC678" t="s">
        <v>508</v>
      </c>
      <c r="AD678" t="s">
        <v>160</v>
      </c>
      <c r="AF678" t="s">
        <v>255</v>
      </c>
      <c r="AG678">
        <v>0</v>
      </c>
      <c r="AH678">
        <v>0</v>
      </c>
      <c r="AI678">
        <v>-262558.95271313423</v>
      </c>
      <c r="AJ678">
        <v>0</v>
      </c>
      <c r="AK678">
        <v>262558.95271313423</v>
      </c>
      <c r="AL678">
        <v>-8337.7176362147147</v>
      </c>
      <c r="AM678">
        <v>0</v>
      </c>
      <c r="AN678">
        <v>-8337.7176362147147</v>
      </c>
      <c r="AO678">
        <v>270896.67034934892</v>
      </c>
      <c r="AP678" t="s">
        <v>0</v>
      </c>
      <c r="AQ678" t="s">
        <v>143</v>
      </c>
      <c r="AR678" t="s">
        <v>188</v>
      </c>
      <c r="AS678" t="s">
        <v>192</v>
      </c>
      <c r="AT678" t="s">
        <v>189</v>
      </c>
      <c r="AU678" t="s">
        <v>198</v>
      </c>
      <c r="AV678" t="s">
        <v>257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270896.67034934892</v>
      </c>
      <c r="BG678">
        <v>0</v>
      </c>
    </row>
    <row r="679" spans="2:59">
      <c r="B679" t="s">
        <v>145</v>
      </c>
      <c r="C679" t="s">
        <v>206</v>
      </c>
      <c r="D679">
        <v>56</v>
      </c>
      <c r="E679">
        <v>56</v>
      </c>
      <c r="F679" t="s">
        <v>104</v>
      </c>
      <c r="G679" t="s">
        <v>354</v>
      </c>
      <c r="H679" t="s">
        <v>93</v>
      </c>
      <c r="I679" t="s">
        <v>94</v>
      </c>
      <c r="J679" t="s">
        <v>95</v>
      </c>
      <c r="K679" t="s">
        <v>92</v>
      </c>
      <c r="L679" t="s">
        <v>160</v>
      </c>
      <c r="M679" t="s">
        <v>160</v>
      </c>
      <c r="N679" t="s">
        <v>138</v>
      </c>
      <c r="O679" t="s">
        <v>76</v>
      </c>
      <c r="P679" t="s">
        <v>112</v>
      </c>
      <c r="R679" t="s">
        <v>0</v>
      </c>
      <c r="S679" t="s">
        <v>121</v>
      </c>
      <c r="T679" t="s">
        <v>30</v>
      </c>
      <c r="U679" t="s">
        <v>467</v>
      </c>
      <c r="V679" t="s">
        <v>355</v>
      </c>
      <c r="W679" t="s">
        <v>80</v>
      </c>
      <c r="X679" t="s">
        <v>135</v>
      </c>
      <c r="Y679" t="s">
        <v>533</v>
      </c>
      <c r="AA679" t="s">
        <v>252</v>
      </c>
      <c r="AB679" t="s">
        <v>505</v>
      </c>
      <c r="AC679" t="s">
        <v>509</v>
      </c>
      <c r="AD679" t="s">
        <v>160</v>
      </c>
      <c r="AF679" t="s">
        <v>255</v>
      </c>
      <c r="AG679">
        <v>0</v>
      </c>
      <c r="AH679">
        <v>0</v>
      </c>
      <c r="AI679">
        <v>-259317.48416112037</v>
      </c>
      <c r="AJ679">
        <v>0</v>
      </c>
      <c r="AK679">
        <v>259317.48416112037</v>
      </c>
      <c r="AL679">
        <v>-3443.2184761422941</v>
      </c>
      <c r="AM679">
        <v>0</v>
      </c>
      <c r="AN679">
        <v>-3443.2184761422941</v>
      </c>
      <c r="AO679">
        <v>262760.70263726264</v>
      </c>
      <c r="AP679" t="s">
        <v>0</v>
      </c>
      <c r="AQ679" t="s">
        <v>143</v>
      </c>
      <c r="AR679" t="s">
        <v>188</v>
      </c>
      <c r="AS679" t="s">
        <v>192</v>
      </c>
      <c r="AT679" t="s">
        <v>189</v>
      </c>
      <c r="AU679" t="s">
        <v>198</v>
      </c>
      <c r="AV679" t="s">
        <v>257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262760.70263726264</v>
      </c>
      <c r="BG679">
        <v>0</v>
      </c>
    </row>
    <row r="680" spans="2:59">
      <c r="B680" t="s">
        <v>145</v>
      </c>
      <c r="C680" t="s">
        <v>206</v>
      </c>
      <c r="D680">
        <v>56</v>
      </c>
      <c r="E680">
        <v>56</v>
      </c>
      <c r="F680" t="s">
        <v>104</v>
      </c>
      <c r="G680" t="s">
        <v>354</v>
      </c>
      <c r="H680" t="s">
        <v>93</v>
      </c>
      <c r="I680" t="s">
        <v>94</v>
      </c>
      <c r="J680" t="s">
        <v>95</v>
      </c>
      <c r="K680" t="s">
        <v>92</v>
      </c>
      <c r="L680" t="s">
        <v>160</v>
      </c>
      <c r="M680" t="s">
        <v>160</v>
      </c>
      <c r="N680" t="s">
        <v>138</v>
      </c>
      <c r="O680" t="s">
        <v>76</v>
      </c>
      <c r="P680" t="s">
        <v>112</v>
      </c>
      <c r="R680" t="s">
        <v>0</v>
      </c>
      <c r="S680" t="s">
        <v>121</v>
      </c>
      <c r="T680" t="s">
        <v>30</v>
      </c>
      <c r="U680" t="s">
        <v>467</v>
      </c>
      <c r="V680" t="s">
        <v>355</v>
      </c>
      <c r="W680" t="s">
        <v>80</v>
      </c>
      <c r="X680" t="s">
        <v>135</v>
      </c>
      <c r="Y680" t="s">
        <v>283</v>
      </c>
      <c r="AA680" t="s">
        <v>252</v>
      </c>
      <c r="AB680" t="s">
        <v>510</v>
      </c>
      <c r="AC680" t="s">
        <v>543</v>
      </c>
      <c r="AD680" t="s">
        <v>160</v>
      </c>
      <c r="AF680" t="s">
        <v>255</v>
      </c>
      <c r="AG680">
        <v>0</v>
      </c>
      <c r="AH680">
        <v>0</v>
      </c>
      <c r="AI680">
        <v>-4169.4504500440089</v>
      </c>
      <c r="AJ680">
        <v>0</v>
      </c>
      <c r="AK680">
        <v>4169.4504500440089</v>
      </c>
      <c r="AL680">
        <v>-99.351761837134319</v>
      </c>
      <c r="AM680">
        <v>0</v>
      </c>
      <c r="AN680">
        <v>-99.351761837134319</v>
      </c>
      <c r="AO680">
        <v>4268.8022118811432</v>
      </c>
      <c r="AP680" t="s">
        <v>0</v>
      </c>
      <c r="AQ680" t="s">
        <v>143</v>
      </c>
      <c r="AR680" t="s">
        <v>188</v>
      </c>
      <c r="AS680" t="s">
        <v>192</v>
      </c>
      <c r="AT680" t="s">
        <v>189</v>
      </c>
      <c r="AU680" t="s">
        <v>198</v>
      </c>
      <c r="AV680" t="s">
        <v>257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4268.8022118811432</v>
      </c>
      <c r="BG680">
        <v>0</v>
      </c>
    </row>
    <row r="681" spans="2:59">
      <c r="B681" t="s">
        <v>145</v>
      </c>
      <c r="C681" t="s">
        <v>206</v>
      </c>
      <c r="D681">
        <v>56</v>
      </c>
      <c r="E681">
        <v>56</v>
      </c>
      <c r="F681" t="s">
        <v>104</v>
      </c>
      <c r="G681" t="s">
        <v>354</v>
      </c>
      <c r="H681" t="s">
        <v>93</v>
      </c>
      <c r="I681" t="s">
        <v>94</v>
      </c>
      <c r="J681" t="s">
        <v>95</v>
      </c>
      <c r="K681" t="s">
        <v>92</v>
      </c>
      <c r="L681" t="s">
        <v>160</v>
      </c>
      <c r="M681" t="s">
        <v>160</v>
      </c>
      <c r="N681" t="s">
        <v>138</v>
      </c>
      <c r="O681" t="s">
        <v>76</v>
      </c>
      <c r="P681" t="s">
        <v>112</v>
      </c>
      <c r="R681" t="s">
        <v>0</v>
      </c>
      <c r="S681" t="s">
        <v>121</v>
      </c>
      <c r="T681" t="s">
        <v>30</v>
      </c>
      <c r="U681" t="s">
        <v>467</v>
      </c>
      <c r="V681" t="s">
        <v>355</v>
      </c>
      <c r="W681" t="s">
        <v>80</v>
      </c>
      <c r="X681" t="s">
        <v>135</v>
      </c>
      <c r="Y681" t="s">
        <v>283</v>
      </c>
      <c r="AA681" t="s">
        <v>252</v>
      </c>
      <c r="AB681" t="s">
        <v>510</v>
      </c>
      <c r="AC681" t="s">
        <v>511</v>
      </c>
      <c r="AD681" t="s">
        <v>160</v>
      </c>
      <c r="AF681" t="s">
        <v>255</v>
      </c>
      <c r="AG681">
        <v>0</v>
      </c>
      <c r="AH681">
        <v>0</v>
      </c>
      <c r="AI681">
        <v>-5161.9519871700031</v>
      </c>
      <c r="AJ681">
        <v>0</v>
      </c>
      <c r="AK681">
        <v>5161.9519871700031</v>
      </c>
      <c r="AL681">
        <v>-71.231609251409054</v>
      </c>
      <c r="AM681">
        <v>0</v>
      </c>
      <c r="AN681">
        <v>-71.231609251409054</v>
      </c>
      <c r="AO681">
        <v>5233.1835964214124</v>
      </c>
      <c r="AP681" t="s">
        <v>0</v>
      </c>
      <c r="AQ681" t="s">
        <v>143</v>
      </c>
      <c r="AR681" t="s">
        <v>188</v>
      </c>
      <c r="AS681" t="s">
        <v>192</v>
      </c>
      <c r="AT681" t="s">
        <v>189</v>
      </c>
      <c r="AU681" t="s">
        <v>198</v>
      </c>
      <c r="AV681" t="s">
        <v>257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5233.1835964214124</v>
      </c>
      <c r="BG681">
        <v>0</v>
      </c>
    </row>
    <row r="682" spans="2:59">
      <c r="B682" t="s">
        <v>145</v>
      </c>
      <c r="C682" t="s">
        <v>206</v>
      </c>
      <c r="D682">
        <v>56</v>
      </c>
      <c r="E682">
        <v>56</v>
      </c>
      <c r="F682" t="s">
        <v>104</v>
      </c>
      <c r="G682" t="s">
        <v>354</v>
      </c>
      <c r="H682" t="s">
        <v>93</v>
      </c>
      <c r="I682" t="s">
        <v>94</v>
      </c>
      <c r="J682" t="s">
        <v>95</v>
      </c>
      <c r="K682" t="s">
        <v>92</v>
      </c>
      <c r="L682" t="s">
        <v>160</v>
      </c>
      <c r="M682" t="s">
        <v>160</v>
      </c>
      <c r="N682" t="s">
        <v>138</v>
      </c>
      <c r="O682" t="s">
        <v>76</v>
      </c>
      <c r="P682" t="s">
        <v>112</v>
      </c>
      <c r="R682" t="s">
        <v>0</v>
      </c>
      <c r="S682" t="s">
        <v>121</v>
      </c>
      <c r="T682" t="s">
        <v>30</v>
      </c>
      <c r="U682" t="s">
        <v>467</v>
      </c>
      <c r="V682" t="s">
        <v>355</v>
      </c>
      <c r="W682" t="s">
        <v>80</v>
      </c>
      <c r="X682" t="s">
        <v>135</v>
      </c>
      <c r="Y682" t="s">
        <v>533</v>
      </c>
      <c r="AA682" t="s">
        <v>252</v>
      </c>
      <c r="AB682" t="s">
        <v>544</v>
      </c>
      <c r="AC682" t="s">
        <v>545</v>
      </c>
      <c r="AD682" t="s">
        <v>160</v>
      </c>
      <c r="AF682" t="s">
        <v>255</v>
      </c>
      <c r="AG682">
        <v>0</v>
      </c>
      <c r="AH682">
        <v>0</v>
      </c>
      <c r="AI682">
        <v>-17184.109633152024</v>
      </c>
      <c r="AJ682">
        <v>0</v>
      </c>
      <c r="AK682">
        <v>17184.109633152024</v>
      </c>
      <c r="AL682">
        <v>295.57952236138965</v>
      </c>
      <c r="AM682">
        <v>0</v>
      </c>
      <c r="AN682">
        <v>295.57952236138965</v>
      </c>
      <c r="AO682">
        <v>16888.530110790634</v>
      </c>
      <c r="AP682" t="s">
        <v>0</v>
      </c>
      <c r="AQ682" t="s">
        <v>143</v>
      </c>
      <c r="AR682" t="s">
        <v>188</v>
      </c>
      <c r="AS682" t="s">
        <v>192</v>
      </c>
      <c r="AT682" t="s">
        <v>189</v>
      </c>
      <c r="AU682" t="s">
        <v>198</v>
      </c>
      <c r="AV682" t="s">
        <v>257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16888.530110790634</v>
      </c>
      <c r="BG682">
        <v>0</v>
      </c>
    </row>
    <row r="683" spans="2:59">
      <c r="B683" t="s">
        <v>145</v>
      </c>
      <c r="C683" t="s">
        <v>206</v>
      </c>
      <c r="D683">
        <v>56</v>
      </c>
      <c r="E683">
        <v>56</v>
      </c>
      <c r="F683" t="s">
        <v>104</v>
      </c>
      <c r="G683" t="s">
        <v>354</v>
      </c>
      <c r="H683" t="s">
        <v>93</v>
      </c>
      <c r="I683" t="s">
        <v>94</v>
      </c>
      <c r="J683" t="s">
        <v>95</v>
      </c>
      <c r="K683" t="s">
        <v>92</v>
      </c>
      <c r="L683" t="s">
        <v>160</v>
      </c>
      <c r="M683" t="s">
        <v>160</v>
      </c>
      <c r="N683" t="s">
        <v>138</v>
      </c>
      <c r="O683" t="s">
        <v>76</v>
      </c>
      <c r="P683" t="s">
        <v>112</v>
      </c>
      <c r="R683" t="s">
        <v>0</v>
      </c>
      <c r="S683" t="s">
        <v>121</v>
      </c>
      <c r="T683" t="s">
        <v>30</v>
      </c>
      <c r="U683" t="s">
        <v>467</v>
      </c>
      <c r="V683" t="s">
        <v>355</v>
      </c>
      <c r="W683" t="s">
        <v>80</v>
      </c>
      <c r="X683" t="s">
        <v>135</v>
      </c>
      <c r="Y683" t="s">
        <v>533</v>
      </c>
      <c r="AA683" t="s">
        <v>252</v>
      </c>
      <c r="AB683" t="s">
        <v>546</v>
      </c>
      <c r="AC683" t="s">
        <v>547</v>
      </c>
      <c r="AD683" t="s">
        <v>160</v>
      </c>
      <c r="AF683" t="s">
        <v>255</v>
      </c>
      <c r="AG683">
        <v>0</v>
      </c>
      <c r="AH683">
        <v>0</v>
      </c>
      <c r="AI683">
        <v>-20085.687185083458</v>
      </c>
      <c r="AJ683">
        <v>0</v>
      </c>
      <c r="AK683">
        <v>20085.687185083458</v>
      </c>
      <c r="AL683">
        <v>370.23354365908995</v>
      </c>
      <c r="AM683">
        <v>0</v>
      </c>
      <c r="AN683">
        <v>370.23354365908995</v>
      </c>
      <c r="AO683">
        <v>19715.453641424367</v>
      </c>
      <c r="AP683" t="s">
        <v>0</v>
      </c>
      <c r="AQ683" t="s">
        <v>143</v>
      </c>
      <c r="AR683" t="s">
        <v>188</v>
      </c>
      <c r="AS683" t="s">
        <v>192</v>
      </c>
      <c r="AT683" t="s">
        <v>189</v>
      </c>
      <c r="AU683" t="s">
        <v>198</v>
      </c>
      <c r="AV683" t="s">
        <v>257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19715.453641424367</v>
      </c>
      <c r="BG683">
        <v>0</v>
      </c>
    </row>
    <row r="684" spans="2:59">
      <c r="B684" t="s">
        <v>145</v>
      </c>
      <c r="C684" t="s">
        <v>206</v>
      </c>
      <c r="D684">
        <v>56</v>
      </c>
      <c r="E684">
        <v>56</v>
      </c>
      <c r="F684" t="s">
        <v>104</v>
      </c>
      <c r="G684" t="s">
        <v>354</v>
      </c>
      <c r="H684" t="s">
        <v>93</v>
      </c>
      <c r="I684" t="s">
        <v>94</v>
      </c>
      <c r="J684" t="s">
        <v>95</v>
      </c>
      <c r="K684" t="s">
        <v>92</v>
      </c>
      <c r="L684" t="s">
        <v>160</v>
      </c>
      <c r="M684" t="s">
        <v>160</v>
      </c>
      <c r="N684" t="s">
        <v>138</v>
      </c>
      <c r="O684" t="s">
        <v>76</v>
      </c>
      <c r="P684" t="s">
        <v>112</v>
      </c>
      <c r="R684" t="s">
        <v>0</v>
      </c>
      <c r="S684" t="s">
        <v>121</v>
      </c>
      <c r="T684" t="s">
        <v>30</v>
      </c>
      <c r="U684" t="s">
        <v>467</v>
      </c>
      <c r="V684" t="s">
        <v>355</v>
      </c>
      <c r="W684" t="s">
        <v>80</v>
      </c>
      <c r="X684" t="s">
        <v>135</v>
      </c>
      <c r="Y684" t="s">
        <v>533</v>
      </c>
      <c r="AA684" t="s">
        <v>252</v>
      </c>
      <c r="AB684" t="s">
        <v>540</v>
      </c>
      <c r="AC684" t="s">
        <v>548</v>
      </c>
      <c r="AD684" t="s">
        <v>160</v>
      </c>
      <c r="AF684" t="s">
        <v>255</v>
      </c>
      <c r="AG684">
        <v>0</v>
      </c>
      <c r="AH684">
        <v>0</v>
      </c>
      <c r="AI684">
        <v>-21714.256416306423</v>
      </c>
      <c r="AJ684">
        <v>0</v>
      </c>
      <c r="AK684">
        <v>21714.256416306423</v>
      </c>
      <c r="AL684">
        <v>413.09298293204643</v>
      </c>
      <c r="AM684">
        <v>0</v>
      </c>
      <c r="AN684">
        <v>413.09298293204643</v>
      </c>
      <c r="AO684">
        <v>21301.163433374379</v>
      </c>
      <c r="AP684" t="s">
        <v>0</v>
      </c>
      <c r="AQ684" t="s">
        <v>143</v>
      </c>
      <c r="AR684" t="s">
        <v>188</v>
      </c>
      <c r="AS684" t="s">
        <v>192</v>
      </c>
      <c r="AT684" t="s">
        <v>189</v>
      </c>
      <c r="AU684" t="s">
        <v>198</v>
      </c>
      <c r="AV684" t="s">
        <v>257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21301.163433374379</v>
      </c>
      <c r="BG684">
        <v>0</v>
      </c>
    </row>
    <row r="685" spans="2:59">
      <c r="B685" t="s">
        <v>145</v>
      </c>
      <c r="C685" t="s">
        <v>206</v>
      </c>
      <c r="D685">
        <v>56</v>
      </c>
      <c r="E685">
        <v>56</v>
      </c>
      <c r="F685" t="s">
        <v>104</v>
      </c>
      <c r="G685" t="s">
        <v>354</v>
      </c>
      <c r="H685" t="s">
        <v>93</v>
      </c>
      <c r="I685" t="s">
        <v>94</v>
      </c>
      <c r="J685" t="s">
        <v>95</v>
      </c>
      <c r="K685" t="s">
        <v>92</v>
      </c>
      <c r="L685" t="s">
        <v>160</v>
      </c>
      <c r="M685" t="s">
        <v>160</v>
      </c>
      <c r="N685" t="s">
        <v>138</v>
      </c>
      <c r="O685" t="s">
        <v>76</v>
      </c>
      <c r="P685" t="s">
        <v>112</v>
      </c>
      <c r="R685" t="s">
        <v>0</v>
      </c>
      <c r="S685" t="s">
        <v>121</v>
      </c>
      <c r="T685" t="s">
        <v>30</v>
      </c>
      <c r="U685" t="s">
        <v>467</v>
      </c>
      <c r="V685" t="s">
        <v>355</v>
      </c>
      <c r="W685" t="s">
        <v>80</v>
      </c>
      <c r="X685" t="s">
        <v>135</v>
      </c>
      <c r="Y685" t="s">
        <v>305</v>
      </c>
      <c r="AA685" t="s">
        <v>252</v>
      </c>
      <c r="AB685" t="s">
        <v>505</v>
      </c>
      <c r="AC685" t="s">
        <v>506</v>
      </c>
      <c r="AD685" t="s">
        <v>160</v>
      </c>
      <c r="AF685" t="s">
        <v>255</v>
      </c>
      <c r="AG685">
        <v>0</v>
      </c>
      <c r="AH685">
        <v>0</v>
      </c>
      <c r="AI685">
        <v>6475.7938229160063</v>
      </c>
      <c r="AJ685">
        <v>0</v>
      </c>
      <c r="AK685">
        <v>-6475.7938229160063</v>
      </c>
      <c r="AL685">
        <v>337.53601886193593</v>
      </c>
      <c r="AM685">
        <v>0</v>
      </c>
      <c r="AN685">
        <v>337.53601886193593</v>
      </c>
      <c r="AO685">
        <v>-6813.3298417779424</v>
      </c>
      <c r="AP685" t="s">
        <v>0</v>
      </c>
      <c r="AQ685" t="s">
        <v>143</v>
      </c>
      <c r="AR685" t="s">
        <v>188</v>
      </c>
      <c r="AS685" t="s">
        <v>192</v>
      </c>
      <c r="AT685" t="s">
        <v>189</v>
      </c>
      <c r="AU685" t="s">
        <v>198</v>
      </c>
      <c r="AV685" t="s">
        <v>257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-6813.3298417779424</v>
      </c>
      <c r="BG685">
        <v>0</v>
      </c>
    </row>
    <row r="686" spans="2:59">
      <c r="B686" t="s">
        <v>145</v>
      </c>
      <c r="C686" t="s">
        <v>206</v>
      </c>
      <c r="D686">
        <v>56</v>
      </c>
      <c r="E686">
        <v>56</v>
      </c>
      <c r="F686" t="s">
        <v>104</v>
      </c>
      <c r="G686" t="s">
        <v>354</v>
      </c>
      <c r="H686" t="s">
        <v>93</v>
      </c>
      <c r="I686" t="s">
        <v>94</v>
      </c>
      <c r="J686" t="s">
        <v>95</v>
      </c>
      <c r="K686" t="s">
        <v>92</v>
      </c>
      <c r="L686" t="s">
        <v>160</v>
      </c>
      <c r="M686" t="s">
        <v>160</v>
      </c>
      <c r="N686" t="s">
        <v>138</v>
      </c>
      <c r="O686" t="s">
        <v>76</v>
      </c>
      <c r="P686" t="s">
        <v>112</v>
      </c>
      <c r="R686" t="s">
        <v>0</v>
      </c>
      <c r="S686" t="s">
        <v>121</v>
      </c>
      <c r="T686" t="s">
        <v>30</v>
      </c>
      <c r="U686" t="s">
        <v>467</v>
      </c>
      <c r="V686" t="s">
        <v>355</v>
      </c>
      <c r="W686" t="s">
        <v>80</v>
      </c>
      <c r="X686" t="s">
        <v>135</v>
      </c>
      <c r="Y686" t="s">
        <v>283</v>
      </c>
      <c r="AA686" t="s">
        <v>252</v>
      </c>
      <c r="AB686" t="s">
        <v>499</v>
      </c>
      <c r="AC686" t="s">
        <v>500</v>
      </c>
      <c r="AD686" t="s">
        <v>160</v>
      </c>
      <c r="AF686" t="s">
        <v>255</v>
      </c>
      <c r="AG686">
        <v>0</v>
      </c>
      <c r="AH686">
        <v>0</v>
      </c>
      <c r="AI686">
        <v>5166.7535016350012</v>
      </c>
      <c r="AJ686">
        <v>0</v>
      </c>
      <c r="AK686">
        <v>-5166.7535016350012</v>
      </c>
      <c r="AL686">
        <v>197.51441313256714</v>
      </c>
      <c r="AM686">
        <v>0</v>
      </c>
      <c r="AN686">
        <v>197.51441313256714</v>
      </c>
      <c r="AO686">
        <v>-5364.2679147675681</v>
      </c>
      <c r="AP686" t="s">
        <v>0</v>
      </c>
      <c r="AQ686" t="s">
        <v>143</v>
      </c>
      <c r="AR686" t="s">
        <v>188</v>
      </c>
      <c r="AS686" t="s">
        <v>192</v>
      </c>
      <c r="AT686" t="s">
        <v>189</v>
      </c>
      <c r="AU686" t="s">
        <v>198</v>
      </c>
      <c r="AV686" t="s">
        <v>257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-5364.2679147675681</v>
      </c>
      <c r="BG686">
        <v>0</v>
      </c>
    </row>
    <row r="687" spans="2:59">
      <c r="B687" t="s">
        <v>145</v>
      </c>
      <c r="C687" t="s">
        <v>206</v>
      </c>
      <c r="D687">
        <v>56</v>
      </c>
      <c r="E687">
        <v>56</v>
      </c>
      <c r="F687" t="s">
        <v>104</v>
      </c>
      <c r="G687" t="s">
        <v>354</v>
      </c>
      <c r="H687" t="s">
        <v>93</v>
      </c>
      <c r="I687" t="s">
        <v>94</v>
      </c>
      <c r="J687" t="s">
        <v>95</v>
      </c>
      <c r="K687" t="s">
        <v>92</v>
      </c>
      <c r="L687" t="s">
        <v>160</v>
      </c>
      <c r="M687" t="s">
        <v>160</v>
      </c>
      <c r="N687" t="s">
        <v>138</v>
      </c>
      <c r="O687" t="s">
        <v>76</v>
      </c>
      <c r="P687" t="s">
        <v>112</v>
      </c>
      <c r="R687" t="s">
        <v>0</v>
      </c>
      <c r="S687" t="s">
        <v>121</v>
      </c>
      <c r="T687" t="s">
        <v>30</v>
      </c>
      <c r="U687" t="s">
        <v>467</v>
      </c>
      <c r="V687" t="s">
        <v>355</v>
      </c>
      <c r="W687" t="s">
        <v>80</v>
      </c>
      <c r="X687" t="s">
        <v>135</v>
      </c>
      <c r="Y687" t="s">
        <v>283</v>
      </c>
      <c r="AA687" t="s">
        <v>252</v>
      </c>
      <c r="AB687" t="s">
        <v>510</v>
      </c>
      <c r="AC687" t="s">
        <v>511</v>
      </c>
      <c r="AD687" t="s">
        <v>160</v>
      </c>
      <c r="AF687" t="s">
        <v>255</v>
      </c>
      <c r="AG687">
        <v>0</v>
      </c>
      <c r="AH687">
        <v>0</v>
      </c>
      <c r="AI687">
        <v>4129.561589736004</v>
      </c>
      <c r="AJ687">
        <v>0</v>
      </c>
      <c r="AK687">
        <v>-4129.561589736004</v>
      </c>
      <c r="AL687">
        <v>179.38193128443726</v>
      </c>
      <c r="AM687">
        <v>0</v>
      </c>
      <c r="AN687">
        <v>179.38193128443726</v>
      </c>
      <c r="AO687">
        <v>-4308.943521020441</v>
      </c>
      <c r="AP687" t="s">
        <v>0</v>
      </c>
      <c r="AQ687" t="s">
        <v>143</v>
      </c>
      <c r="AR687" t="s">
        <v>188</v>
      </c>
      <c r="AS687" t="s">
        <v>192</v>
      </c>
      <c r="AT687" t="s">
        <v>189</v>
      </c>
      <c r="AU687" t="s">
        <v>198</v>
      </c>
      <c r="AV687" t="s">
        <v>257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-4308.943521020441</v>
      </c>
      <c r="BG687">
        <v>0</v>
      </c>
    </row>
    <row r="688" spans="2:59">
      <c r="B688" t="s">
        <v>145</v>
      </c>
      <c r="C688" t="s">
        <v>206</v>
      </c>
      <c r="D688">
        <v>56</v>
      </c>
      <c r="E688">
        <v>56</v>
      </c>
      <c r="F688" t="s">
        <v>104</v>
      </c>
      <c r="G688" t="s">
        <v>354</v>
      </c>
      <c r="H688" t="s">
        <v>93</v>
      </c>
      <c r="I688" t="s">
        <v>94</v>
      </c>
      <c r="J688" t="s">
        <v>95</v>
      </c>
      <c r="K688" t="s">
        <v>92</v>
      </c>
      <c r="L688" t="s">
        <v>160</v>
      </c>
      <c r="M688" t="s">
        <v>160</v>
      </c>
      <c r="N688" t="s">
        <v>138</v>
      </c>
      <c r="O688" t="s">
        <v>76</v>
      </c>
      <c r="P688" t="s">
        <v>112</v>
      </c>
      <c r="R688" t="s">
        <v>0</v>
      </c>
      <c r="S688" t="s">
        <v>121</v>
      </c>
      <c r="T688" t="s">
        <v>30</v>
      </c>
      <c r="U688" t="s">
        <v>467</v>
      </c>
      <c r="V688" t="s">
        <v>355</v>
      </c>
      <c r="W688" t="s">
        <v>80</v>
      </c>
      <c r="X688" t="s">
        <v>135</v>
      </c>
      <c r="Y688" t="s">
        <v>283</v>
      </c>
      <c r="AA688" t="s">
        <v>252</v>
      </c>
      <c r="AB688" t="s">
        <v>497</v>
      </c>
      <c r="AC688" t="s">
        <v>501</v>
      </c>
      <c r="AD688" t="s">
        <v>160</v>
      </c>
      <c r="AF688" t="s">
        <v>255</v>
      </c>
      <c r="AG688">
        <v>0</v>
      </c>
      <c r="AH688">
        <v>0</v>
      </c>
      <c r="AI688">
        <v>87136.788637514226</v>
      </c>
      <c r="AJ688">
        <v>0</v>
      </c>
      <c r="AK688">
        <v>-87136.788637514226</v>
      </c>
      <c r="AL688">
        <v>2680.1480569408432</v>
      </c>
      <c r="AM688">
        <v>0</v>
      </c>
      <c r="AN688">
        <v>2680.1480569408432</v>
      </c>
      <c r="AO688">
        <v>-89816.936694455071</v>
      </c>
      <c r="AP688" t="s">
        <v>0</v>
      </c>
      <c r="AQ688" t="s">
        <v>143</v>
      </c>
      <c r="AR688" t="s">
        <v>188</v>
      </c>
      <c r="AS688" t="s">
        <v>192</v>
      </c>
      <c r="AT688" t="s">
        <v>189</v>
      </c>
      <c r="AU688" t="s">
        <v>198</v>
      </c>
      <c r="AV688" t="s">
        <v>257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-89816.936694455071</v>
      </c>
      <c r="BG688">
        <v>0</v>
      </c>
    </row>
    <row r="689" spans="2:59">
      <c r="B689" t="s">
        <v>145</v>
      </c>
      <c r="C689" t="s">
        <v>206</v>
      </c>
      <c r="D689">
        <v>56</v>
      </c>
      <c r="E689">
        <v>56</v>
      </c>
      <c r="F689" t="s">
        <v>104</v>
      </c>
      <c r="G689" t="s">
        <v>354</v>
      </c>
      <c r="H689" t="s">
        <v>93</v>
      </c>
      <c r="I689" t="s">
        <v>94</v>
      </c>
      <c r="J689" t="s">
        <v>95</v>
      </c>
      <c r="K689" t="s">
        <v>92</v>
      </c>
      <c r="L689" t="s">
        <v>160</v>
      </c>
      <c r="M689" t="s">
        <v>160</v>
      </c>
      <c r="N689" t="s">
        <v>138</v>
      </c>
      <c r="O689" t="s">
        <v>76</v>
      </c>
      <c r="P689" t="s">
        <v>112</v>
      </c>
      <c r="R689" t="s">
        <v>0</v>
      </c>
      <c r="S689" t="s">
        <v>121</v>
      </c>
      <c r="T689" t="s">
        <v>30</v>
      </c>
      <c r="U689" t="s">
        <v>467</v>
      </c>
      <c r="V689" t="s">
        <v>355</v>
      </c>
      <c r="W689" t="s">
        <v>80</v>
      </c>
      <c r="X689" t="s">
        <v>135</v>
      </c>
      <c r="Y689" t="s">
        <v>283</v>
      </c>
      <c r="AA689" t="s">
        <v>252</v>
      </c>
      <c r="AB689" t="s">
        <v>502</v>
      </c>
      <c r="AC689" t="s">
        <v>503</v>
      </c>
      <c r="AD689" t="s">
        <v>160</v>
      </c>
      <c r="AF689" t="s">
        <v>255</v>
      </c>
      <c r="AG689">
        <v>0</v>
      </c>
      <c r="AH689">
        <v>0</v>
      </c>
      <c r="AI689">
        <v>54619.288075352088</v>
      </c>
      <c r="AJ689">
        <v>0</v>
      </c>
      <c r="AK689">
        <v>-54619.288075352088</v>
      </c>
      <c r="AL689">
        <v>1307.5212733538551</v>
      </c>
      <c r="AM689">
        <v>0</v>
      </c>
      <c r="AN689">
        <v>1307.5212733538551</v>
      </c>
      <c r="AO689">
        <v>-55926.809348705945</v>
      </c>
      <c r="AP689" t="s">
        <v>0</v>
      </c>
      <c r="AQ689" t="s">
        <v>143</v>
      </c>
      <c r="AR689" t="s">
        <v>188</v>
      </c>
      <c r="AS689" t="s">
        <v>192</v>
      </c>
      <c r="AT689" t="s">
        <v>189</v>
      </c>
      <c r="AU689" t="s">
        <v>198</v>
      </c>
      <c r="AV689" t="s">
        <v>257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-55926.809348705945</v>
      </c>
      <c r="BG689">
        <v>0</v>
      </c>
    </row>
    <row r="690" spans="2:59">
      <c r="B690" t="s">
        <v>145</v>
      </c>
      <c r="C690" t="s">
        <v>206</v>
      </c>
      <c r="D690">
        <v>56</v>
      </c>
      <c r="E690">
        <v>56</v>
      </c>
      <c r="F690" t="s">
        <v>104</v>
      </c>
      <c r="G690" t="s">
        <v>354</v>
      </c>
      <c r="H690" t="s">
        <v>93</v>
      </c>
      <c r="I690" t="s">
        <v>94</v>
      </c>
      <c r="J690" t="s">
        <v>95</v>
      </c>
      <c r="K690" t="s">
        <v>92</v>
      </c>
      <c r="L690" t="s">
        <v>160</v>
      </c>
      <c r="M690" t="s">
        <v>160</v>
      </c>
      <c r="N690" t="s">
        <v>138</v>
      </c>
      <c r="O690" t="s">
        <v>76</v>
      </c>
      <c r="P690" t="s">
        <v>112</v>
      </c>
      <c r="R690" t="s">
        <v>0</v>
      </c>
      <c r="S690" t="s">
        <v>121</v>
      </c>
      <c r="T690" t="s">
        <v>30</v>
      </c>
      <c r="U690" t="s">
        <v>467</v>
      </c>
      <c r="V690" t="s">
        <v>355</v>
      </c>
      <c r="W690" t="s">
        <v>80</v>
      </c>
      <c r="X690" t="s">
        <v>135</v>
      </c>
      <c r="Y690" t="s">
        <v>283</v>
      </c>
      <c r="AA690" t="s">
        <v>252</v>
      </c>
      <c r="AB690" t="s">
        <v>499</v>
      </c>
      <c r="AC690" t="s">
        <v>504</v>
      </c>
      <c r="AD690" t="s">
        <v>160</v>
      </c>
      <c r="AF690" t="s">
        <v>255</v>
      </c>
      <c r="AG690">
        <v>0</v>
      </c>
      <c r="AH690">
        <v>0</v>
      </c>
      <c r="AI690">
        <v>8398.7266156640108</v>
      </c>
      <c r="AJ690">
        <v>0</v>
      </c>
      <c r="AK690">
        <v>-8398.7266156640108</v>
      </c>
      <c r="AL690">
        <v>297.05490203355782</v>
      </c>
      <c r="AM690">
        <v>0</v>
      </c>
      <c r="AN690">
        <v>297.05490203355782</v>
      </c>
      <c r="AO690">
        <v>-8695.7815176975691</v>
      </c>
      <c r="AP690" t="s">
        <v>0</v>
      </c>
      <c r="AQ690" t="s">
        <v>143</v>
      </c>
      <c r="AR690" t="s">
        <v>188</v>
      </c>
      <c r="AS690" t="s">
        <v>192</v>
      </c>
      <c r="AT690" t="s">
        <v>189</v>
      </c>
      <c r="AU690" t="s">
        <v>198</v>
      </c>
      <c r="AV690" t="s">
        <v>257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-8695.7815176975691</v>
      </c>
      <c r="BG690">
        <v>0</v>
      </c>
    </row>
    <row r="691" spans="2:59">
      <c r="B691" t="s">
        <v>145</v>
      </c>
      <c r="C691" t="s">
        <v>206</v>
      </c>
      <c r="D691">
        <v>56</v>
      </c>
      <c r="E691">
        <v>56</v>
      </c>
      <c r="F691" t="s">
        <v>104</v>
      </c>
      <c r="G691" t="s">
        <v>354</v>
      </c>
      <c r="H691" t="s">
        <v>93</v>
      </c>
      <c r="I691" t="s">
        <v>94</v>
      </c>
      <c r="J691" t="s">
        <v>95</v>
      </c>
      <c r="K691" t="s">
        <v>92</v>
      </c>
      <c r="L691" t="s">
        <v>160</v>
      </c>
      <c r="M691" t="s">
        <v>160</v>
      </c>
      <c r="N691" t="s">
        <v>138</v>
      </c>
      <c r="O691" t="s">
        <v>76</v>
      </c>
      <c r="P691" t="s">
        <v>112</v>
      </c>
      <c r="R691" t="s">
        <v>0</v>
      </c>
      <c r="S691" t="s">
        <v>121</v>
      </c>
      <c r="T691" t="s">
        <v>30</v>
      </c>
      <c r="U691" t="s">
        <v>467</v>
      </c>
      <c r="V691" t="s">
        <v>355</v>
      </c>
      <c r="W691" t="s">
        <v>80</v>
      </c>
      <c r="X691" t="s">
        <v>135</v>
      </c>
      <c r="Y691" t="s">
        <v>533</v>
      </c>
      <c r="AA691" t="s">
        <v>252</v>
      </c>
      <c r="AB691" t="s">
        <v>505</v>
      </c>
      <c r="AC691" t="s">
        <v>509</v>
      </c>
      <c r="AD691" t="s">
        <v>160</v>
      </c>
      <c r="AF691" t="s">
        <v>255</v>
      </c>
      <c r="AG691">
        <v>0</v>
      </c>
      <c r="AH691">
        <v>0</v>
      </c>
      <c r="AI691">
        <v>231224.75671033235</v>
      </c>
      <c r="AJ691">
        <v>0</v>
      </c>
      <c r="AK691">
        <v>-231224.75671033235</v>
      </c>
      <c r="AL691">
        <v>3185.8147263966421</v>
      </c>
      <c r="AM691">
        <v>0</v>
      </c>
      <c r="AN691">
        <v>3185.8147263966421</v>
      </c>
      <c r="AO691">
        <v>-234410.57143672899</v>
      </c>
      <c r="AP691" t="s">
        <v>0</v>
      </c>
      <c r="AQ691" t="s">
        <v>143</v>
      </c>
      <c r="AR691" t="s">
        <v>188</v>
      </c>
      <c r="AS691" t="s">
        <v>192</v>
      </c>
      <c r="AT691" t="s">
        <v>189</v>
      </c>
      <c r="AU691" t="s">
        <v>198</v>
      </c>
      <c r="AV691" t="s">
        <v>257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-234410.57143672899</v>
      </c>
      <c r="BG691">
        <v>0</v>
      </c>
    </row>
    <row r="692" spans="2:59">
      <c r="B692" t="s">
        <v>145</v>
      </c>
      <c r="C692" t="s">
        <v>206</v>
      </c>
      <c r="D692">
        <v>56</v>
      </c>
      <c r="E692">
        <v>56</v>
      </c>
      <c r="F692" t="s">
        <v>104</v>
      </c>
      <c r="G692" t="s">
        <v>354</v>
      </c>
      <c r="H692" t="s">
        <v>93</v>
      </c>
      <c r="I692" t="s">
        <v>94</v>
      </c>
      <c r="J692" t="s">
        <v>95</v>
      </c>
      <c r="K692" t="s">
        <v>92</v>
      </c>
      <c r="L692" t="s">
        <v>160</v>
      </c>
      <c r="M692" t="s">
        <v>160</v>
      </c>
      <c r="N692" t="s">
        <v>138</v>
      </c>
      <c r="O692" t="s">
        <v>76</v>
      </c>
      <c r="P692" t="s">
        <v>112</v>
      </c>
      <c r="R692" t="s">
        <v>0</v>
      </c>
      <c r="S692" t="s">
        <v>121</v>
      </c>
      <c r="T692" t="s">
        <v>30</v>
      </c>
      <c r="U692" t="s">
        <v>467</v>
      </c>
      <c r="V692" t="s">
        <v>355</v>
      </c>
      <c r="W692" t="s">
        <v>80</v>
      </c>
      <c r="X692" t="s">
        <v>135</v>
      </c>
      <c r="Y692" t="s">
        <v>283</v>
      </c>
      <c r="AA692" t="s">
        <v>252</v>
      </c>
      <c r="AB692" t="s">
        <v>497</v>
      </c>
      <c r="AC692" t="s">
        <v>498</v>
      </c>
      <c r="AD692" t="s">
        <v>160</v>
      </c>
      <c r="AF692" t="s">
        <v>255</v>
      </c>
      <c r="AG692">
        <v>0</v>
      </c>
      <c r="AH692">
        <v>0</v>
      </c>
      <c r="AI692">
        <v>6194.3423846040096</v>
      </c>
      <c r="AJ692">
        <v>0</v>
      </c>
      <c r="AK692">
        <v>-6194.3423846040096</v>
      </c>
      <c r="AL692">
        <v>184.49526143569577</v>
      </c>
      <c r="AM692">
        <v>0</v>
      </c>
      <c r="AN692">
        <v>184.49526143569577</v>
      </c>
      <c r="AO692">
        <v>-6378.8376460397058</v>
      </c>
      <c r="AP692" t="s">
        <v>0</v>
      </c>
      <c r="AQ692" t="s">
        <v>143</v>
      </c>
      <c r="AR692" t="s">
        <v>188</v>
      </c>
      <c r="AS692" t="s">
        <v>192</v>
      </c>
      <c r="AT692" t="s">
        <v>189</v>
      </c>
      <c r="AU692" t="s">
        <v>198</v>
      </c>
      <c r="AV692" t="s">
        <v>257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-6378.8376460397058</v>
      </c>
      <c r="BG692">
        <v>0</v>
      </c>
    </row>
    <row r="693" spans="2:59">
      <c r="B693" t="s">
        <v>145</v>
      </c>
      <c r="C693" t="s">
        <v>206</v>
      </c>
      <c r="D693">
        <v>56</v>
      </c>
      <c r="E693">
        <v>56</v>
      </c>
      <c r="F693" t="s">
        <v>104</v>
      </c>
      <c r="G693" t="s">
        <v>354</v>
      </c>
      <c r="H693" t="s">
        <v>93</v>
      </c>
      <c r="I693" t="s">
        <v>94</v>
      </c>
      <c r="J693" t="s">
        <v>95</v>
      </c>
      <c r="K693" t="s">
        <v>92</v>
      </c>
      <c r="L693" t="s">
        <v>160</v>
      </c>
      <c r="M693" t="s">
        <v>160</v>
      </c>
      <c r="N693" t="s">
        <v>138</v>
      </c>
      <c r="O693" t="s">
        <v>76</v>
      </c>
      <c r="P693" t="s">
        <v>112</v>
      </c>
      <c r="R693" t="s">
        <v>0</v>
      </c>
      <c r="S693" t="s">
        <v>121</v>
      </c>
      <c r="T693" t="s">
        <v>30</v>
      </c>
      <c r="U693" t="s">
        <v>467</v>
      </c>
      <c r="V693" t="s">
        <v>355</v>
      </c>
      <c r="W693" t="s">
        <v>80</v>
      </c>
      <c r="X693" t="s">
        <v>135</v>
      </c>
      <c r="Y693" t="s">
        <v>533</v>
      </c>
      <c r="AA693" t="s">
        <v>252</v>
      </c>
      <c r="AB693" t="s">
        <v>507</v>
      </c>
      <c r="AC693" t="s">
        <v>508</v>
      </c>
      <c r="AD693" t="s">
        <v>160</v>
      </c>
      <c r="AF693" t="s">
        <v>255</v>
      </c>
      <c r="AG693">
        <v>0</v>
      </c>
      <c r="AH693">
        <v>0</v>
      </c>
      <c r="AI693">
        <v>356561.54072154034</v>
      </c>
      <c r="AJ693">
        <v>0</v>
      </c>
      <c r="AK693">
        <v>-356561.54072154034</v>
      </c>
      <c r="AL693">
        <v>893.42984297398743</v>
      </c>
      <c r="AM693">
        <v>0</v>
      </c>
      <c r="AN693">
        <v>893.42984297398743</v>
      </c>
      <c r="AO693">
        <v>-357454.97056451434</v>
      </c>
      <c r="AP693" t="s">
        <v>0</v>
      </c>
      <c r="AQ693" t="s">
        <v>143</v>
      </c>
      <c r="AR693" t="s">
        <v>188</v>
      </c>
      <c r="AS693" t="s">
        <v>192</v>
      </c>
      <c r="AT693" t="s">
        <v>189</v>
      </c>
      <c r="AU693" t="s">
        <v>198</v>
      </c>
      <c r="AV693" t="s">
        <v>257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-357454.97056451434</v>
      </c>
      <c r="BG693">
        <v>0</v>
      </c>
    </row>
    <row r="694" spans="2:59">
      <c r="B694" t="s">
        <v>145</v>
      </c>
      <c r="C694" t="s">
        <v>206</v>
      </c>
      <c r="D694">
        <v>97</v>
      </c>
      <c r="E694">
        <v>97</v>
      </c>
      <c r="F694" t="s">
        <v>193</v>
      </c>
      <c r="G694" t="s">
        <v>411</v>
      </c>
      <c r="H694" t="s">
        <v>93</v>
      </c>
      <c r="I694" t="s">
        <v>94</v>
      </c>
      <c r="J694" t="s">
        <v>95</v>
      </c>
      <c r="K694" t="s">
        <v>92</v>
      </c>
      <c r="L694" t="s">
        <v>73</v>
      </c>
      <c r="M694" t="s">
        <v>160</v>
      </c>
      <c r="N694" t="s">
        <v>79</v>
      </c>
      <c r="O694" t="s">
        <v>77</v>
      </c>
      <c r="P694" t="s">
        <v>197</v>
      </c>
      <c r="R694" t="s">
        <v>0</v>
      </c>
      <c r="S694" t="s">
        <v>121</v>
      </c>
      <c r="T694" t="s">
        <v>30</v>
      </c>
      <c r="U694" t="s">
        <v>467</v>
      </c>
      <c r="V694" t="s">
        <v>391</v>
      </c>
      <c r="W694" t="s">
        <v>80</v>
      </c>
      <c r="X694" t="s">
        <v>135</v>
      </c>
      <c r="Y694" t="s">
        <v>283</v>
      </c>
      <c r="AA694" t="s">
        <v>252</v>
      </c>
      <c r="AB694" t="s">
        <v>512</v>
      </c>
      <c r="AC694" t="s">
        <v>513</v>
      </c>
      <c r="AD694" t="s">
        <v>73</v>
      </c>
      <c r="AF694" t="s">
        <v>255</v>
      </c>
      <c r="AG694">
        <v>0</v>
      </c>
      <c r="AH694">
        <v>0</v>
      </c>
      <c r="AI694">
        <v>-191916.46177433431</v>
      </c>
      <c r="AJ694">
        <v>0</v>
      </c>
      <c r="AK694">
        <v>191916.46177433431</v>
      </c>
      <c r="AL694">
        <v>-2941.6943204491517</v>
      </c>
      <c r="AM694">
        <v>0</v>
      </c>
      <c r="AN694">
        <v>-2941.6943204491517</v>
      </c>
      <c r="AO694">
        <v>194858.15609478345</v>
      </c>
      <c r="AP694" t="s">
        <v>0</v>
      </c>
      <c r="AQ694" t="s">
        <v>143</v>
      </c>
      <c r="AR694" t="s">
        <v>188</v>
      </c>
      <c r="AS694" t="s">
        <v>192</v>
      </c>
      <c r="AT694" t="s">
        <v>189</v>
      </c>
      <c r="AU694" t="s">
        <v>199</v>
      </c>
      <c r="AV694" t="s">
        <v>200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194858.15609478345</v>
      </c>
      <c r="BG694">
        <v>0</v>
      </c>
    </row>
    <row r="695" spans="2:59">
      <c r="B695" t="s">
        <v>145</v>
      </c>
      <c r="C695" t="s">
        <v>206</v>
      </c>
      <c r="D695">
        <v>97</v>
      </c>
      <c r="E695">
        <v>97</v>
      </c>
      <c r="F695" t="s">
        <v>193</v>
      </c>
      <c r="G695" t="s">
        <v>411</v>
      </c>
      <c r="H695" t="s">
        <v>93</v>
      </c>
      <c r="I695" t="s">
        <v>94</v>
      </c>
      <c r="J695" t="s">
        <v>95</v>
      </c>
      <c r="K695" t="s">
        <v>92</v>
      </c>
      <c r="L695" t="s">
        <v>73</v>
      </c>
      <c r="M695" t="s">
        <v>160</v>
      </c>
      <c r="N695" t="s">
        <v>79</v>
      </c>
      <c r="O695" t="s">
        <v>77</v>
      </c>
      <c r="P695" t="s">
        <v>197</v>
      </c>
      <c r="R695" t="s">
        <v>0</v>
      </c>
      <c r="S695" t="s">
        <v>121</v>
      </c>
      <c r="T695" t="s">
        <v>86</v>
      </c>
      <c r="U695" t="s">
        <v>467</v>
      </c>
      <c r="V695" t="s">
        <v>391</v>
      </c>
      <c r="W695" t="s">
        <v>80</v>
      </c>
      <c r="X695" t="s">
        <v>135</v>
      </c>
      <c r="Y695" t="s">
        <v>283</v>
      </c>
      <c r="AA695" t="s">
        <v>252</v>
      </c>
      <c r="AB695" t="s">
        <v>514</v>
      </c>
      <c r="AC695" t="s">
        <v>515</v>
      </c>
      <c r="AD695" t="s">
        <v>73</v>
      </c>
      <c r="AF695" t="s">
        <v>255</v>
      </c>
      <c r="AG695">
        <v>0</v>
      </c>
      <c r="AH695">
        <v>0</v>
      </c>
      <c r="AI695">
        <v>-64611.938077068655</v>
      </c>
      <c r="AJ695">
        <v>0</v>
      </c>
      <c r="AK695">
        <v>64611.938077068655</v>
      </c>
      <c r="AL695">
        <v>-3367.7502628808707</v>
      </c>
      <c r="AM695">
        <v>0</v>
      </c>
      <c r="AN695">
        <v>-3367.7502628808707</v>
      </c>
      <c r="AO695">
        <v>67979.688339949527</v>
      </c>
      <c r="AP695" t="s">
        <v>0</v>
      </c>
      <c r="AQ695" t="s">
        <v>143</v>
      </c>
      <c r="AR695" t="s">
        <v>188</v>
      </c>
      <c r="AS695" t="s">
        <v>192</v>
      </c>
      <c r="AT695" t="s">
        <v>189</v>
      </c>
      <c r="AU695" t="s">
        <v>199</v>
      </c>
      <c r="AV695" t="s">
        <v>200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67979.688339949527</v>
      </c>
      <c r="BG695">
        <v>0</v>
      </c>
    </row>
    <row r="696" spans="2:59">
      <c r="B696" t="s">
        <v>145</v>
      </c>
      <c r="C696" t="s">
        <v>206</v>
      </c>
      <c r="D696">
        <v>97</v>
      </c>
      <c r="E696">
        <v>97</v>
      </c>
      <c r="F696" t="s">
        <v>193</v>
      </c>
      <c r="G696" t="s">
        <v>411</v>
      </c>
      <c r="H696" t="s">
        <v>93</v>
      </c>
      <c r="I696" t="s">
        <v>94</v>
      </c>
      <c r="J696" t="s">
        <v>95</v>
      </c>
      <c r="K696" t="s">
        <v>92</v>
      </c>
      <c r="L696" t="s">
        <v>73</v>
      </c>
      <c r="M696" t="s">
        <v>160</v>
      </c>
      <c r="N696" t="s">
        <v>79</v>
      </c>
      <c r="O696" t="s">
        <v>77</v>
      </c>
      <c r="P696" t="s">
        <v>197</v>
      </c>
      <c r="R696" t="s">
        <v>0</v>
      </c>
      <c r="S696" t="s">
        <v>121</v>
      </c>
      <c r="T696" t="s">
        <v>81</v>
      </c>
      <c r="U696" t="s">
        <v>467</v>
      </c>
      <c r="V696" t="s">
        <v>391</v>
      </c>
      <c r="W696" t="s">
        <v>80</v>
      </c>
      <c r="X696" t="s">
        <v>135</v>
      </c>
      <c r="Y696" t="s">
        <v>283</v>
      </c>
      <c r="AA696" t="s">
        <v>252</v>
      </c>
      <c r="AB696" t="s">
        <v>491</v>
      </c>
      <c r="AC696" t="s">
        <v>516</v>
      </c>
      <c r="AD696" t="s">
        <v>73</v>
      </c>
      <c r="AF696" t="s">
        <v>255</v>
      </c>
      <c r="AG696">
        <v>0</v>
      </c>
      <c r="AH696">
        <v>0</v>
      </c>
      <c r="AI696">
        <v>-58900.729279176216</v>
      </c>
      <c r="AJ696">
        <v>0</v>
      </c>
      <c r="AK696">
        <v>58900.729279176216</v>
      </c>
      <c r="AL696">
        <v>-1168.0472832872288</v>
      </c>
      <c r="AM696">
        <v>0</v>
      </c>
      <c r="AN696">
        <v>-1168.0472832872288</v>
      </c>
      <c r="AO696">
        <v>60068.776562463441</v>
      </c>
      <c r="AP696" t="s">
        <v>0</v>
      </c>
      <c r="AQ696" t="s">
        <v>143</v>
      </c>
      <c r="AR696" t="s">
        <v>188</v>
      </c>
      <c r="AS696" t="s">
        <v>192</v>
      </c>
      <c r="AT696" t="s">
        <v>189</v>
      </c>
      <c r="AU696" t="s">
        <v>199</v>
      </c>
      <c r="AV696" t="s">
        <v>200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60068.776562463441</v>
      </c>
      <c r="BG696">
        <v>0</v>
      </c>
    </row>
    <row r="697" spans="2:59">
      <c r="B697" t="s">
        <v>145</v>
      </c>
      <c r="C697" t="s">
        <v>206</v>
      </c>
      <c r="D697">
        <v>97</v>
      </c>
      <c r="E697">
        <v>97</v>
      </c>
      <c r="F697" t="s">
        <v>193</v>
      </c>
      <c r="G697" t="s">
        <v>411</v>
      </c>
      <c r="H697" t="s">
        <v>93</v>
      </c>
      <c r="I697" t="s">
        <v>94</v>
      </c>
      <c r="J697" t="s">
        <v>95</v>
      </c>
      <c r="K697" t="s">
        <v>92</v>
      </c>
      <c r="L697" t="s">
        <v>73</v>
      </c>
      <c r="M697" t="s">
        <v>160</v>
      </c>
      <c r="N697" t="s">
        <v>79</v>
      </c>
      <c r="O697" t="s">
        <v>77</v>
      </c>
      <c r="P697" t="s">
        <v>197</v>
      </c>
      <c r="R697" t="s">
        <v>0</v>
      </c>
      <c r="S697" t="s">
        <v>121</v>
      </c>
      <c r="T697" t="s">
        <v>30</v>
      </c>
      <c r="U697" t="s">
        <v>467</v>
      </c>
      <c r="V697" t="s">
        <v>391</v>
      </c>
      <c r="W697" t="s">
        <v>80</v>
      </c>
      <c r="X697" t="s">
        <v>135</v>
      </c>
      <c r="Y697" t="s">
        <v>283</v>
      </c>
      <c r="AA697" t="s">
        <v>252</v>
      </c>
      <c r="AB697" t="s">
        <v>512</v>
      </c>
      <c r="AC697" t="s">
        <v>513</v>
      </c>
      <c r="AD697" t="s">
        <v>73</v>
      </c>
      <c r="AF697" t="s">
        <v>255</v>
      </c>
      <c r="AG697">
        <v>0</v>
      </c>
      <c r="AH697">
        <v>0</v>
      </c>
      <c r="AI697">
        <v>152444.28169308812</v>
      </c>
      <c r="AJ697">
        <v>0</v>
      </c>
      <c r="AK697">
        <v>-152444.28169308812</v>
      </c>
      <c r="AL697">
        <v>4648.7042113539992</v>
      </c>
      <c r="AM697">
        <v>0</v>
      </c>
      <c r="AN697">
        <v>4648.7042113539992</v>
      </c>
      <c r="AO697">
        <v>-157092.98590444212</v>
      </c>
      <c r="AP697" t="s">
        <v>0</v>
      </c>
      <c r="AQ697" t="s">
        <v>143</v>
      </c>
      <c r="AR697" t="s">
        <v>188</v>
      </c>
      <c r="AS697" t="s">
        <v>192</v>
      </c>
      <c r="AT697" t="s">
        <v>189</v>
      </c>
      <c r="AU697" t="s">
        <v>199</v>
      </c>
      <c r="AV697" t="s">
        <v>200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-157092.98590444212</v>
      </c>
      <c r="BG697">
        <v>0</v>
      </c>
    </row>
    <row r="698" spans="2:59">
      <c r="B698" t="s">
        <v>145</v>
      </c>
      <c r="C698" t="s">
        <v>206</v>
      </c>
      <c r="D698">
        <v>97</v>
      </c>
      <c r="E698">
        <v>97</v>
      </c>
      <c r="F698" t="s">
        <v>193</v>
      </c>
      <c r="G698" t="s">
        <v>411</v>
      </c>
      <c r="H698" t="s">
        <v>93</v>
      </c>
      <c r="I698" t="s">
        <v>94</v>
      </c>
      <c r="J698" t="s">
        <v>95</v>
      </c>
      <c r="K698" t="s">
        <v>92</v>
      </c>
      <c r="L698" t="s">
        <v>73</v>
      </c>
      <c r="M698" t="s">
        <v>160</v>
      </c>
      <c r="N698" t="s">
        <v>79</v>
      </c>
      <c r="O698" t="s">
        <v>77</v>
      </c>
      <c r="P698" t="s">
        <v>197</v>
      </c>
      <c r="R698" t="s">
        <v>0</v>
      </c>
      <c r="S698" t="s">
        <v>121</v>
      </c>
      <c r="T698" t="s">
        <v>86</v>
      </c>
      <c r="U698" t="s">
        <v>467</v>
      </c>
      <c r="V698" t="s">
        <v>391</v>
      </c>
      <c r="W698" t="s">
        <v>80</v>
      </c>
      <c r="X698" t="s">
        <v>135</v>
      </c>
      <c r="Y698" t="s">
        <v>283</v>
      </c>
      <c r="AA698" t="s">
        <v>252</v>
      </c>
      <c r="AB698" t="s">
        <v>514</v>
      </c>
      <c r="AC698" t="s">
        <v>515</v>
      </c>
      <c r="AD698" t="s">
        <v>73</v>
      </c>
      <c r="AF698" t="s">
        <v>255</v>
      </c>
      <c r="AG698">
        <v>0</v>
      </c>
      <c r="AH698">
        <v>0</v>
      </c>
      <c r="AI698">
        <v>32305.969038534327</v>
      </c>
      <c r="AJ698">
        <v>0</v>
      </c>
      <c r="AK698">
        <v>-32305.969038534327</v>
      </c>
      <c r="AL698">
        <v>1403.3226027070807</v>
      </c>
      <c r="AM698">
        <v>0</v>
      </c>
      <c r="AN698">
        <v>1403.3226027070807</v>
      </c>
      <c r="AO698">
        <v>-33709.291641241405</v>
      </c>
      <c r="AP698" t="s">
        <v>0</v>
      </c>
      <c r="AQ698" t="s">
        <v>143</v>
      </c>
      <c r="AR698" t="s">
        <v>188</v>
      </c>
      <c r="AS698" t="s">
        <v>192</v>
      </c>
      <c r="AT698" t="s">
        <v>189</v>
      </c>
      <c r="AU698" t="s">
        <v>199</v>
      </c>
      <c r="AV698" t="s">
        <v>200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-33709.291641241405</v>
      </c>
      <c r="BG698">
        <v>0</v>
      </c>
    </row>
    <row r="699" spans="2:59">
      <c r="B699" t="s">
        <v>145</v>
      </c>
      <c r="C699" t="s">
        <v>206</v>
      </c>
      <c r="D699">
        <v>97</v>
      </c>
      <c r="E699">
        <v>97</v>
      </c>
      <c r="F699" t="s">
        <v>193</v>
      </c>
      <c r="G699" t="s">
        <v>411</v>
      </c>
      <c r="H699" t="s">
        <v>93</v>
      </c>
      <c r="I699" t="s">
        <v>94</v>
      </c>
      <c r="J699" t="s">
        <v>95</v>
      </c>
      <c r="K699" t="s">
        <v>92</v>
      </c>
      <c r="L699" t="s">
        <v>73</v>
      </c>
      <c r="M699" t="s">
        <v>160</v>
      </c>
      <c r="N699" t="s">
        <v>79</v>
      </c>
      <c r="O699" t="s">
        <v>77</v>
      </c>
      <c r="P699" t="s">
        <v>197</v>
      </c>
      <c r="R699" t="s">
        <v>0</v>
      </c>
      <c r="S699" t="s">
        <v>121</v>
      </c>
      <c r="T699" t="s">
        <v>81</v>
      </c>
      <c r="U699" t="s">
        <v>467</v>
      </c>
      <c r="V699" t="s">
        <v>391</v>
      </c>
      <c r="W699" t="s">
        <v>80</v>
      </c>
      <c r="X699" t="s">
        <v>135</v>
      </c>
      <c r="Y699" t="s">
        <v>283</v>
      </c>
      <c r="AA699" t="s">
        <v>252</v>
      </c>
      <c r="AB699" t="s">
        <v>491</v>
      </c>
      <c r="AC699" t="s">
        <v>516</v>
      </c>
      <c r="AD699" t="s">
        <v>73</v>
      </c>
      <c r="AF699" t="s">
        <v>255</v>
      </c>
      <c r="AG699">
        <v>0</v>
      </c>
      <c r="AH699">
        <v>0</v>
      </c>
      <c r="AI699">
        <v>68717.517492372193</v>
      </c>
      <c r="AJ699">
        <v>0</v>
      </c>
      <c r="AK699">
        <v>-68717.517492372193</v>
      </c>
      <c r="AL699">
        <v>1204.6770939231658</v>
      </c>
      <c r="AM699">
        <v>0</v>
      </c>
      <c r="AN699">
        <v>1204.6770939231658</v>
      </c>
      <c r="AO699">
        <v>-69922.194586295358</v>
      </c>
      <c r="AP699" t="s">
        <v>0</v>
      </c>
      <c r="AQ699" t="s">
        <v>143</v>
      </c>
      <c r="AR699" t="s">
        <v>188</v>
      </c>
      <c r="AS699" t="s">
        <v>192</v>
      </c>
      <c r="AT699" t="s">
        <v>189</v>
      </c>
      <c r="AU699" t="s">
        <v>199</v>
      </c>
      <c r="AV699" t="s">
        <v>200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-69922.194586295358</v>
      </c>
      <c r="BG699">
        <v>0</v>
      </c>
    </row>
    <row r="700" spans="2:59">
      <c r="B700" t="s">
        <v>145</v>
      </c>
      <c r="C700" t="s">
        <v>206</v>
      </c>
      <c r="D700">
        <v>111</v>
      </c>
      <c r="E700">
        <v>111</v>
      </c>
      <c r="F700" t="s">
        <v>64</v>
      </c>
      <c r="G700" t="s">
        <v>309</v>
      </c>
      <c r="H700" t="s">
        <v>93</v>
      </c>
      <c r="I700" t="s">
        <v>94</v>
      </c>
      <c r="J700" t="s">
        <v>95</v>
      </c>
      <c r="K700" t="s">
        <v>92</v>
      </c>
      <c r="L700" t="s">
        <v>160</v>
      </c>
      <c r="M700" t="s">
        <v>160</v>
      </c>
      <c r="N700" t="s">
        <v>79</v>
      </c>
      <c r="O700" t="s">
        <v>77</v>
      </c>
      <c r="P700" t="s">
        <v>197</v>
      </c>
      <c r="R700" t="s">
        <v>0</v>
      </c>
      <c r="S700" t="s">
        <v>121</v>
      </c>
      <c r="T700" t="s">
        <v>81</v>
      </c>
      <c r="U700" t="s">
        <v>467</v>
      </c>
      <c r="V700" t="s">
        <v>321</v>
      </c>
      <c r="W700" t="s">
        <v>80</v>
      </c>
      <c r="X700" t="s">
        <v>135</v>
      </c>
      <c r="Y700" t="s">
        <v>283</v>
      </c>
      <c r="AA700" t="s">
        <v>252</v>
      </c>
      <c r="AB700" t="s">
        <v>493</v>
      </c>
      <c r="AC700" t="s">
        <v>494</v>
      </c>
      <c r="AD700" t="s">
        <v>160</v>
      </c>
      <c r="AF700" t="s">
        <v>255</v>
      </c>
      <c r="AG700">
        <v>0</v>
      </c>
      <c r="AH700">
        <v>0</v>
      </c>
      <c r="AI700">
        <v>-945.76302608700098</v>
      </c>
      <c r="AJ700">
        <v>0</v>
      </c>
      <c r="AK700">
        <v>945.76302608700098</v>
      </c>
      <c r="AL700">
        <v>-49.295745871735747</v>
      </c>
      <c r="AM700">
        <v>0</v>
      </c>
      <c r="AN700">
        <v>-49.295745871735747</v>
      </c>
      <c r="AO700">
        <v>995.05877195873677</v>
      </c>
      <c r="AP700" t="s">
        <v>0</v>
      </c>
      <c r="AQ700" t="s">
        <v>143</v>
      </c>
      <c r="AR700" t="s">
        <v>188</v>
      </c>
      <c r="AS700" t="s">
        <v>192</v>
      </c>
      <c r="AT700" t="s">
        <v>189</v>
      </c>
      <c r="AU700" t="s">
        <v>199</v>
      </c>
      <c r="AV700" t="s">
        <v>199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995.05877195873677</v>
      </c>
      <c r="BG700">
        <v>0</v>
      </c>
    </row>
    <row r="701" spans="2:59">
      <c r="B701" t="s">
        <v>145</v>
      </c>
      <c r="C701" t="s">
        <v>206</v>
      </c>
      <c r="D701">
        <v>111</v>
      </c>
      <c r="E701">
        <v>111</v>
      </c>
      <c r="F701" t="s">
        <v>64</v>
      </c>
      <c r="G701" t="s">
        <v>309</v>
      </c>
      <c r="H701" t="s">
        <v>93</v>
      </c>
      <c r="I701" t="s">
        <v>94</v>
      </c>
      <c r="J701" t="s">
        <v>95</v>
      </c>
      <c r="K701" t="s">
        <v>92</v>
      </c>
      <c r="L701" t="s">
        <v>160</v>
      </c>
      <c r="M701" t="s">
        <v>160</v>
      </c>
      <c r="N701" t="s">
        <v>79</v>
      </c>
      <c r="O701" t="s">
        <v>77</v>
      </c>
      <c r="P701" t="s">
        <v>197</v>
      </c>
      <c r="R701" t="s">
        <v>0</v>
      </c>
      <c r="S701" t="s">
        <v>121</v>
      </c>
      <c r="T701" t="s">
        <v>81</v>
      </c>
      <c r="U701" t="s">
        <v>467</v>
      </c>
      <c r="V701" t="s">
        <v>321</v>
      </c>
      <c r="W701" t="s">
        <v>80</v>
      </c>
      <c r="X701" t="s">
        <v>135</v>
      </c>
      <c r="Y701" t="s">
        <v>313</v>
      </c>
      <c r="AA701" t="s">
        <v>252</v>
      </c>
      <c r="AB701" t="s">
        <v>479</v>
      </c>
      <c r="AC701" t="s">
        <v>495</v>
      </c>
      <c r="AD701" t="s">
        <v>160</v>
      </c>
      <c r="AF701" t="s">
        <v>255</v>
      </c>
      <c r="AG701">
        <v>0</v>
      </c>
      <c r="AH701">
        <v>0</v>
      </c>
      <c r="AI701">
        <v>-248215.72593312059</v>
      </c>
      <c r="AJ701">
        <v>0</v>
      </c>
      <c r="AK701">
        <v>248215.72593312059</v>
      </c>
      <c r="AL701">
        <v>-3593.0905410310666</v>
      </c>
      <c r="AM701">
        <v>0</v>
      </c>
      <c r="AN701">
        <v>-3593.0905410310666</v>
      </c>
      <c r="AO701">
        <v>251808.81647415165</v>
      </c>
      <c r="AP701" t="s">
        <v>0</v>
      </c>
      <c r="AQ701" t="s">
        <v>143</v>
      </c>
      <c r="AR701" t="s">
        <v>188</v>
      </c>
      <c r="AS701" t="s">
        <v>192</v>
      </c>
      <c r="AT701" t="s">
        <v>189</v>
      </c>
      <c r="AU701" t="s">
        <v>199</v>
      </c>
      <c r="AV701" t="s">
        <v>199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251808.81647415165</v>
      </c>
      <c r="BG701">
        <v>0</v>
      </c>
    </row>
    <row r="702" spans="2:59">
      <c r="B702" t="s">
        <v>145</v>
      </c>
      <c r="C702" t="s">
        <v>206</v>
      </c>
      <c r="D702">
        <v>111</v>
      </c>
      <c r="E702">
        <v>111</v>
      </c>
      <c r="F702" t="s">
        <v>64</v>
      </c>
      <c r="G702" t="s">
        <v>309</v>
      </c>
      <c r="H702" t="s">
        <v>93</v>
      </c>
      <c r="I702" t="s">
        <v>94</v>
      </c>
      <c r="J702" t="s">
        <v>95</v>
      </c>
      <c r="K702" t="s">
        <v>92</v>
      </c>
      <c r="L702" t="s">
        <v>160</v>
      </c>
      <c r="M702" t="s">
        <v>160</v>
      </c>
      <c r="N702" t="s">
        <v>79</v>
      </c>
      <c r="O702" t="s">
        <v>77</v>
      </c>
      <c r="P702" t="s">
        <v>197</v>
      </c>
      <c r="R702" t="s">
        <v>0</v>
      </c>
      <c r="S702" t="s">
        <v>121</v>
      </c>
      <c r="T702" t="s">
        <v>87</v>
      </c>
      <c r="U702" t="s">
        <v>467</v>
      </c>
      <c r="V702" t="s">
        <v>321</v>
      </c>
      <c r="W702" t="s">
        <v>80</v>
      </c>
      <c r="X702" t="s">
        <v>135</v>
      </c>
      <c r="Y702" t="s">
        <v>313</v>
      </c>
      <c r="AA702" t="s">
        <v>252</v>
      </c>
      <c r="AB702" t="s">
        <v>469</v>
      </c>
      <c r="AC702" t="s">
        <v>496</v>
      </c>
      <c r="AD702" t="s">
        <v>160</v>
      </c>
      <c r="AF702" t="s">
        <v>255</v>
      </c>
      <c r="AG702">
        <v>0</v>
      </c>
      <c r="AH702">
        <v>0</v>
      </c>
      <c r="AI702">
        <v>-94982.895264400169</v>
      </c>
      <c r="AJ702">
        <v>0</v>
      </c>
      <c r="AK702">
        <v>94982.895264400169</v>
      </c>
      <c r="AL702">
        <v>-1159.3536600128384</v>
      </c>
      <c r="AM702">
        <v>0</v>
      </c>
      <c r="AN702">
        <v>-1159.3536600128384</v>
      </c>
      <c r="AO702">
        <v>96142.248924413012</v>
      </c>
      <c r="AP702" t="s">
        <v>0</v>
      </c>
      <c r="AQ702" t="s">
        <v>143</v>
      </c>
      <c r="AR702" t="s">
        <v>188</v>
      </c>
      <c r="AS702" t="s">
        <v>192</v>
      </c>
      <c r="AT702" t="s">
        <v>189</v>
      </c>
      <c r="AU702" t="s">
        <v>199</v>
      </c>
      <c r="AV702" t="s">
        <v>199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96142.248924413012</v>
      </c>
      <c r="BG702">
        <v>0</v>
      </c>
    </row>
    <row r="703" spans="2:59">
      <c r="B703" t="s">
        <v>145</v>
      </c>
      <c r="C703" t="s">
        <v>206</v>
      </c>
      <c r="D703">
        <v>111</v>
      </c>
      <c r="E703">
        <v>111</v>
      </c>
      <c r="F703" t="s">
        <v>64</v>
      </c>
      <c r="G703" t="s">
        <v>309</v>
      </c>
      <c r="H703" t="s">
        <v>93</v>
      </c>
      <c r="I703" t="s">
        <v>94</v>
      </c>
      <c r="J703" t="s">
        <v>95</v>
      </c>
      <c r="K703" t="s">
        <v>92</v>
      </c>
      <c r="L703" t="s">
        <v>160</v>
      </c>
      <c r="M703" t="s">
        <v>160</v>
      </c>
      <c r="N703" t="s">
        <v>79</v>
      </c>
      <c r="O703" t="s">
        <v>77</v>
      </c>
      <c r="P703" t="s">
        <v>197</v>
      </c>
      <c r="R703" t="s">
        <v>0</v>
      </c>
      <c r="S703" t="s">
        <v>121</v>
      </c>
      <c r="T703" t="s">
        <v>81</v>
      </c>
      <c r="U703" t="s">
        <v>467</v>
      </c>
      <c r="V703" t="s">
        <v>321</v>
      </c>
      <c r="W703" t="s">
        <v>80</v>
      </c>
      <c r="X703" t="s">
        <v>135</v>
      </c>
      <c r="Y703" t="s">
        <v>311</v>
      </c>
      <c r="AA703" t="s">
        <v>252</v>
      </c>
      <c r="AB703" t="s">
        <v>489</v>
      </c>
      <c r="AC703" t="s">
        <v>490</v>
      </c>
      <c r="AD703" t="s">
        <v>160</v>
      </c>
      <c r="AF703" t="s">
        <v>255</v>
      </c>
      <c r="AG703">
        <v>0</v>
      </c>
      <c r="AH703">
        <v>0</v>
      </c>
      <c r="AI703">
        <v>-36273.659048223111</v>
      </c>
      <c r="AJ703">
        <v>0</v>
      </c>
      <c r="AK703">
        <v>36273.659048223111</v>
      </c>
      <c r="AL703">
        <v>-1661.5845862887438</v>
      </c>
      <c r="AM703">
        <v>0</v>
      </c>
      <c r="AN703">
        <v>-1661.5845862887438</v>
      </c>
      <c r="AO703">
        <v>37935.243634511855</v>
      </c>
      <c r="AP703" t="s">
        <v>0</v>
      </c>
      <c r="AQ703" t="s">
        <v>143</v>
      </c>
      <c r="AR703" t="s">
        <v>188</v>
      </c>
      <c r="AS703" t="s">
        <v>192</v>
      </c>
      <c r="AT703" t="s">
        <v>189</v>
      </c>
      <c r="AU703" t="s">
        <v>199</v>
      </c>
      <c r="AV703" t="s">
        <v>199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37935.243634511855</v>
      </c>
      <c r="BG703">
        <v>0</v>
      </c>
    </row>
    <row r="704" spans="2:59">
      <c r="B704" t="s">
        <v>145</v>
      </c>
      <c r="C704" t="s">
        <v>206</v>
      </c>
      <c r="D704">
        <v>111</v>
      </c>
      <c r="E704">
        <v>111</v>
      </c>
      <c r="F704" t="s">
        <v>64</v>
      </c>
      <c r="G704" t="s">
        <v>309</v>
      </c>
      <c r="H704" t="s">
        <v>93</v>
      </c>
      <c r="I704" t="s">
        <v>94</v>
      </c>
      <c r="J704" t="s">
        <v>95</v>
      </c>
      <c r="K704" t="s">
        <v>92</v>
      </c>
      <c r="L704" t="s">
        <v>160</v>
      </c>
      <c r="M704" t="s">
        <v>160</v>
      </c>
      <c r="N704" t="s">
        <v>79</v>
      </c>
      <c r="O704" t="s">
        <v>77</v>
      </c>
      <c r="P704" t="s">
        <v>197</v>
      </c>
      <c r="R704" t="s">
        <v>0</v>
      </c>
      <c r="S704" t="s">
        <v>121</v>
      </c>
      <c r="T704" t="s">
        <v>81</v>
      </c>
      <c r="U704" t="s">
        <v>467</v>
      </c>
      <c r="V704" t="s">
        <v>321</v>
      </c>
      <c r="W704" t="s">
        <v>80</v>
      </c>
      <c r="X704" t="s">
        <v>135</v>
      </c>
      <c r="Y704" t="s">
        <v>283</v>
      </c>
      <c r="AA704" t="s">
        <v>252</v>
      </c>
      <c r="AB704" t="s">
        <v>491</v>
      </c>
      <c r="AC704" t="s">
        <v>492</v>
      </c>
      <c r="AD704" t="s">
        <v>160</v>
      </c>
      <c r="AF704" t="s">
        <v>255</v>
      </c>
      <c r="AG704">
        <v>0</v>
      </c>
      <c r="AH704">
        <v>0</v>
      </c>
      <c r="AI704">
        <v>28081.476295613335</v>
      </c>
      <c r="AJ704">
        <v>0</v>
      </c>
      <c r="AK704">
        <v>-28081.476295613335</v>
      </c>
      <c r="AL704">
        <v>412.08711854264016</v>
      </c>
      <c r="AM704">
        <v>0</v>
      </c>
      <c r="AN704">
        <v>412.08711854264016</v>
      </c>
      <c r="AO704">
        <v>-28493.563414155975</v>
      </c>
      <c r="AP704" t="s">
        <v>0</v>
      </c>
      <c r="AQ704" t="s">
        <v>143</v>
      </c>
      <c r="AR704" t="s">
        <v>188</v>
      </c>
      <c r="AS704" t="s">
        <v>192</v>
      </c>
      <c r="AT704" t="s">
        <v>189</v>
      </c>
      <c r="AU704" t="s">
        <v>199</v>
      </c>
      <c r="AV704" t="s">
        <v>199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-28493.563414155975</v>
      </c>
      <c r="BG704">
        <v>0</v>
      </c>
    </row>
    <row r="705" spans="2:59">
      <c r="B705" t="s">
        <v>145</v>
      </c>
      <c r="C705" t="s">
        <v>206</v>
      </c>
      <c r="D705">
        <v>111</v>
      </c>
      <c r="E705">
        <v>111</v>
      </c>
      <c r="F705" t="s">
        <v>64</v>
      </c>
      <c r="G705" t="s">
        <v>309</v>
      </c>
      <c r="H705" t="s">
        <v>93</v>
      </c>
      <c r="I705" t="s">
        <v>94</v>
      </c>
      <c r="J705" t="s">
        <v>95</v>
      </c>
      <c r="K705" t="s">
        <v>92</v>
      </c>
      <c r="L705" t="s">
        <v>160</v>
      </c>
      <c r="M705" t="s">
        <v>160</v>
      </c>
      <c r="N705" t="s">
        <v>79</v>
      </c>
      <c r="O705" t="s">
        <v>77</v>
      </c>
      <c r="P705" t="s">
        <v>197</v>
      </c>
      <c r="R705" t="s">
        <v>0</v>
      </c>
      <c r="S705" t="s">
        <v>121</v>
      </c>
      <c r="T705" t="s">
        <v>81</v>
      </c>
      <c r="U705" t="s">
        <v>467</v>
      </c>
      <c r="V705" t="s">
        <v>321</v>
      </c>
      <c r="W705" t="s">
        <v>80</v>
      </c>
      <c r="X705" t="s">
        <v>135</v>
      </c>
      <c r="Y705" t="s">
        <v>283</v>
      </c>
      <c r="AA705" t="s">
        <v>252</v>
      </c>
      <c r="AB705" t="s">
        <v>493</v>
      </c>
      <c r="AC705" t="s">
        <v>494</v>
      </c>
      <c r="AD705" t="s">
        <v>160</v>
      </c>
      <c r="AF705" t="s">
        <v>255</v>
      </c>
      <c r="AG705">
        <v>0</v>
      </c>
      <c r="AH705">
        <v>0</v>
      </c>
      <c r="AI705">
        <v>20806.786573914054</v>
      </c>
      <c r="AJ705">
        <v>0</v>
      </c>
      <c r="AK705">
        <v>-20806.786573914054</v>
      </c>
      <c r="AL705">
        <v>329.46965622699696</v>
      </c>
      <c r="AM705">
        <v>0</v>
      </c>
      <c r="AN705">
        <v>329.46965622699696</v>
      </c>
      <c r="AO705">
        <v>-21136.256230141051</v>
      </c>
      <c r="AP705" t="s">
        <v>0</v>
      </c>
      <c r="AQ705" t="s">
        <v>143</v>
      </c>
      <c r="AR705" t="s">
        <v>188</v>
      </c>
      <c r="AS705" t="s">
        <v>192</v>
      </c>
      <c r="AT705" t="s">
        <v>189</v>
      </c>
      <c r="AU705" t="s">
        <v>199</v>
      </c>
      <c r="AV705" t="s">
        <v>199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-21136.256230141051</v>
      </c>
      <c r="BG705">
        <v>0</v>
      </c>
    </row>
    <row r="706" spans="2:59">
      <c r="B706" t="s">
        <v>145</v>
      </c>
      <c r="C706" t="s">
        <v>206</v>
      </c>
      <c r="D706">
        <v>111</v>
      </c>
      <c r="E706">
        <v>111</v>
      </c>
      <c r="F706" t="s">
        <v>64</v>
      </c>
      <c r="G706" t="s">
        <v>309</v>
      </c>
      <c r="H706" t="s">
        <v>93</v>
      </c>
      <c r="I706" t="s">
        <v>94</v>
      </c>
      <c r="J706" t="s">
        <v>95</v>
      </c>
      <c r="K706" t="s">
        <v>92</v>
      </c>
      <c r="L706" t="s">
        <v>160</v>
      </c>
      <c r="M706" t="s">
        <v>160</v>
      </c>
      <c r="N706" t="s">
        <v>79</v>
      </c>
      <c r="O706" t="s">
        <v>77</v>
      </c>
      <c r="P706" t="s">
        <v>197</v>
      </c>
      <c r="R706" t="s">
        <v>0</v>
      </c>
      <c r="S706" t="s">
        <v>121</v>
      </c>
      <c r="T706" t="s">
        <v>81</v>
      </c>
      <c r="U706" t="s">
        <v>467</v>
      </c>
      <c r="V706" t="s">
        <v>321</v>
      </c>
      <c r="W706" t="s">
        <v>80</v>
      </c>
      <c r="X706" t="s">
        <v>135</v>
      </c>
      <c r="Y706" t="s">
        <v>313</v>
      </c>
      <c r="AA706" t="s">
        <v>252</v>
      </c>
      <c r="AB706" t="s">
        <v>479</v>
      </c>
      <c r="AC706" t="s">
        <v>495</v>
      </c>
      <c r="AD706" t="s">
        <v>160</v>
      </c>
      <c r="AF706" t="s">
        <v>255</v>
      </c>
      <c r="AG706">
        <v>0</v>
      </c>
      <c r="AH706">
        <v>0</v>
      </c>
      <c r="AI706">
        <v>120660.42232860019</v>
      </c>
      <c r="AJ706">
        <v>0</v>
      </c>
      <c r="AK706">
        <v>-120660.42232860019</v>
      </c>
      <c r="AL706">
        <v>1872.4364603362551</v>
      </c>
      <c r="AM706">
        <v>0</v>
      </c>
      <c r="AN706">
        <v>1872.4364603362551</v>
      </c>
      <c r="AO706">
        <v>-122532.85878893644</v>
      </c>
      <c r="AP706" t="s">
        <v>0</v>
      </c>
      <c r="AQ706" t="s">
        <v>143</v>
      </c>
      <c r="AR706" t="s">
        <v>188</v>
      </c>
      <c r="AS706" t="s">
        <v>192</v>
      </c>
      <c r="AT706" t="s">
        <v>189</v>
      </c>
      <c r="AU706" t="s">
        <v>199</v>
      </c>
      <c r="AV706" t="s">
        <v>199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-122532.85878893644</v>
      </c>
      <c r="BG706">
        <v>0</v>
      </c>
    </row>
    <row r="707" spans="2:59">
      <c r="B707" t="s">
        <v>145</v>
      </c>
      <c r="C707" t="s">
        <v>206</v>
      </c>
      <c r="D707">
        <v>111</v>
      </c>
      <c r="E707">
        <v>111</v>
      </c>
      <c r="F707" t="s">
        <v>64</v>
      </c>
      <c r="G707" t="s">
        <v>309</v>
      </c>
      <c r="H707" t="s">
        <v>93</v>
      </c>
      <c r="I707" t="s">
        <v>94</v>
      </c>
      <c r="J707" t="s">
        <v>95</v>
      </c>
      <c r="K707" t="s">
        <v>92</v>
      </c>
      <c r="L707" t="s">
        <v>160</v>
      </c>
      <c r="M707" t="s">
        <v>160</v>
      </c>
      <c r="N707" t="s">
        <v>79</v>
      </c>
      <c r="O707" t="s">
        <v>77</v>
      </c>
      <c r="P707" t="s">
        <v>197</v>
      </c>
      <c r="R707" t="s">
        <v>0</v>
      </c>
      <c r="S707" t="s">
        <v>121</v>
      </c>
      <c r="T707" t="s">
        <v>87</v>
      </c>
      <c r="U707" t="s">
        <v>467</v>
      </c>
      <c r="V707" t="s">
        <v>321</v>
      </c>
      <c r="W707" t="s">
        <v>80</v>
      </c>
      <c r="X707" t="s">
        <v>135</v>
      </c>
      <c r="Y707" t="s">
        <v>313</v>
      </c>
      <c r="AA707" t="s">
        <v>252</v>
      </c>
      <c r="AB707" t="s">
        <v>469</v>
      </c>
      <c r="AC707" t="s">
        <v>496</v>
      </c>
      <c r="AD707" t="s">
        <v>160</v>
      </c>
      <c r="AF707" t="s">
        <v>255</v>
      </c>
      <c r="AG707">
        <v>0</v>
      </c>
      <c r="AH707">
        <v>0</v>
      </c>
      <c r="AI707">
        <v>39180.444296565023</v>
      </c>
      <c r="AJ707">
        <v>0</v>
      </c>
      <c r="AK707">
        <v>-39180.444296565023</v>
      </c>
      <c r="AL707">
        <v>620.4113964140106</v>
      </c>
      <c r="AM707">
        <v>0</v>
      </c>
      <c r="AN707">
        <v>620.4113964140106</v>
      </c>
      <c r="AO707">
        <v>-39800.855692979036</v>
      </c>
      <c r="AP707" t="s">
        <v>0</v>
      </c>
      <c r="AQ707" t="s">
        <v>143</v>
      </c>
      <c r="AR707" t="s">
        <v>188</v>
      </c>
      <c r="AS707" t="s">
        <v>192</v>
      </c>
      <c r="AT707" t="s">
        <v>189</v>
      </c>
      <c r="AU707" t="s">
        <v>199</v>
      </c>
      <c r="AV707" t="s">
        <v>199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-39800.855692979036</v>
      </c>
      <c r="BG707">
        <v>0</v>
      </c>
    </row>
    <row r="708" spans="2:59">
      <c r="B708" t="s">
        <v>145</v>
      </c>
      <c r="C708" t="s">
        <v>206</v>
      </c>
      <c r="D708">
        <v>111</v>
      </c>
      <c r="E708">
        <v>111</v>
      </c>
      <c r="F708" t="s">
        <v>64</v>
      </c>
      <c r="G708" t="s">
        <v>309</v>
      </c>
      <c r="H708" t="s">
        <v>93</v>
      </c>
      <c r="I708" t="s">
        <v>94</v>
      </c>
      <c r="J708" t="s">
        <v>95</v>
      </c>
      <c r="K708" t="s">
        <v>92</v>
      </c>
      <c r="L708" t="s">
        <v>160</v>
      </c>
      <c r="M708" t="s">
        <v>160</v>
      </c>
      <c r="N708" t="s">
        <v>79</v>
      </c>
      <c r="O708" t="s">
        <v>77</v>
      </c>
      <c r="P708" t="s">
        <v>197</v>
      </c>
      <c r="R708" t="s">
        <v>0</v>
      </c>
      <c r="S708" t="s">
        <v>121</v>
      </c>
      <c r="T708" t="s">
        <v>81</v>
      </c>
      <c r="U708" t="s">
        <v>467</v>
      </c>
      <c r="V708" t="s">
        <v>321</v>
      </c>
      <c r="W708" t="s">
        <v>80</v>
      </c>
      <c r="X708" t="s">
        <v>135</v>
      </c>
      <c r="Y708" t="s">
        <v>311</v>
      </c>
      <c r="AA708" t="s">
        <v>252</v>
      </c>
      <c r="AB708" t="s">
        <v>489</v>
      </c>
      <c r="AC708" t="s">
        <v>490</v>
      </c>
      <c r="AD708" t="s">
        <v>160</v>
      </c>
      <c r="AF708" t="s">
        <v>255</v>
      </c>
      <c r="AG708">
        <v>0</v>
      </c>
      <c r="AH708">
        <v>0</v>
      </c>
      <c r="AI708">
        <v>140148.22814086196</v>
      </c>
      <c r="AJ708">
        <v>0</v>
      </c>
      <c r="AK708">
        <v>-140148.22814086196</v>
      </c>
      <c r="AL708">
        <v>2226.3191450449267</v>
      </c>
      <c r="AM708">
        <v>0</v>
      </c>
      <c r="AN708">
        <v>2226.3191450449267</v>
      </c>
      <c r="AO708">
        <v>-142374.54728590688</v>
      </c>
      <c r="AP708" t="s">
        <v>0</v>
      </c>
      <c r="AQ708" t="s">
        <v>143</v>
      </c>
      <c r="AR708" t="s">
        <v>188</v>
      </c>
      <c r="AS708" t="s">
        <v>192</v>
      </c>
      <c r="AT708" t="s">
        <v>189</v>
      </c>
      <c r="AU708" t="s">
        <v>199</v>
      </c>
      <c r="AV708" t="s">
        <v>199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-142374.54728590688</v>
      </c>
      <c r="BG708">
        <v>0</v>
      </c>
    </row>
    <row r="709" spans="2:59">
      <c r="B709" t="s">
        <v>145</v>
      </c>
      <c r="C709" t="s">
        <v>206</v>
      </c>
      <c r="D709">
        <v>617</v>
      </c>
      <c r="E709">
        <v>617</v>
      </c>
      <c r="F709" t="s">
        <v>182</v>
      </c>
      <c r="G709" t="s">
        <v>182</v>
      </c>
      <c r="H709" t="s">
        <v>93</v>
      </c>
      <c r="I709" t="s">
        <v>94</v>
      </c>
      <c r="J709" t="s">
        <v>126</v>
      </c>
      <c r="K709" t="s">
        <v>92</v>
      </c>
      <c r="L709" t="s">
        <v>73</v>
      </c>
      <c r="M709" t="s">
        <v>160</v>
      </c>
      <c r="N709" t="s">
        <v>138</v>
      </c>
      <c r="O709" t="s">
        <v>76</v>
      </c>
      <c r="P709" t="s">
        <v>114</v>
      </c>
      <c r="R709" t="s">
        <v>0</v>
      </c>
      <c r="S709" t="s">
        <v>121</v>
      </c>
      <c r="T709" t="s">
        <v>81</v>
      </c>
      <c r="U709" t="s">
        <v>467</v>
      </c>
      <c r="V709" t="s">
        <v>391</v>
      </c>
      <c r="W709" t="s">
        <v>80</v>
      </c>
      <c r="X709" t="s">
        <v>135</v>
      </c>
      <c r="Y709" t="s">
        <v>288</v>
      </c>
      <c r="AA709" t="s">
        <v>252</v>
      </c>
      <c r="AB709" t="s">
        <v>565</v>
      </c>
      <c r="AC709" t="s">
        <v>566</v>
      </c>
      <c r="AD709" t="s">
        <v>73</v>
      </c>
      <c r="AF709" t="s">
        <v>255</v>
      </c>
      <c r="AG709">
        <v>0</v>
      </c>
      <c r="AH709">
        <v>0</v>
      </c>
      <c r="AI709">
        <v>-1759.3926003500019</v>
      </c>
      <c r="AJ709">
        <v>0</v>
      </c>
      <c r="AK709">
        <v>1759.3926003500019</v>
      </c>
      <c r="AL709">
        <v>-91.704336205978578</v>
      </c>
      <c r="AM709">
        <v>0</v>
      </c>
      <c r="AN709">
        <v>-91.704336205978578</v>
      </c>
      <c r="AO709">
        <v>1851.0969365559804</v>
      </c>
      <c r="AP709" t="s">
        <v>0</v>
      </c>
      <c r="AQ709" t="s">
        <v>143</v>
      </c>
      <c r="AR709" t="s">
        <v>188</v>
      </c>
      <c r="AS709" t="s">
        <v>192</v>
      </c>
      <c r="AT709" t="s">
        <v>189</v>
      </c>
      <c r="AU709" t="s">
        <v>198</v>
      </c>
      <c r="AV709" t="s">
        <v>201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1851.0969365559804</v>
      </c>
      <c r="BG709">
        <v>0</v>
      </c>
    </row>
    <row r="710" spans="2:59">
      <c r="B710" t="s">
        <v>145</v>
      </c>
      <c r="C710" t="s">
        <v>206</v>
      </c>
      <c r="D710">
        <v>110</v>
      </c>
      <c r="E710">
        <v>110</v>
      </c>
      <c r="F710" t="s">
        <v>184</v>
      </c>
      <c r="G710" t="s">
        <v>309</v>
      </c>
      <c r="H710" t="s">
        <v>93</v>
      </c>
      <c r="I710" t="s">
        <v>94</v>
      </c>
      <c r="J710" t="s">
        <v>95</v>
      </c>
      <c r="K710" t="s">
        <v>92</v>
      </c>
      <c r="L710" t="s">
        <v>159</v>
      </c>
      <c r="M710" t="s">
        <v>159</v>
      </c>
      <c r="N710" t="s">
        <v>79</v>
      </c>
      <c r="O710" t="s">
        <v>77</v>
      </c>
      <c r="P710" t="s">
        <v>207</v>
      </c>
      <c r="R710" t="s">
        <v>0</v>
      </c>
      <c r="S710" t="s">
        <v>121</v>
      </c>
      <c r="T710" t="s">
        <v>30</v>
      </c>
      <c r="U710" t="s">
        <v>465</v>
      </c>
      <c r="V710" t="s">
        <v>310</v>
      </c>
      <c r="W710" t="s">
        <v>82</v>
      </c>
      <c r="X710" t="s">
        <v>135</v>
      </c>
      <c r="Y710" t="s">
        <v>313</v>
      </c>
      <c r="AA710" t="s">
        <v>252</v>
      </c>
      <c r="AB710" t="s">
        <v>466</v>
      </c>
      <c r="AC710" t="s">
        <v>517</v>
      </c>
      <c r="AD710" t="s">
        <v>159</v>
      </c>
      <c r="AF710" t="s">
        <v>251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t="s">
        <v>0</v>
      </c>
      <c r="AQ710" t="s">
        <v>143</v>
      </c>
      <c r="AR710" t="s">
        <v>188</v>
      </c>
      <c r="AS710" t="s">
        <v>192</v>
      </c>
      <c r="AT710" t="s">
        <v>189</v>
      </c>
      <c r="AU710" t="s">
        <v>199</v>
      </c>
      <c r="AV710" t="s">
        <v>199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</row>
    <row r="711" spans="2:59">
      <c r="B711" t="s">
        <v>145</v>
      </c>
      <c r="C711" t="s">
        <v>206</v>
      </c>
      <c r="D711">
        <v>110</v>
      </c>
      <c r="E711">
        <v>110</v>
      </c>
      <c r="F711" t="s">
        <v>184</v>
      </c>
      <c r="G711" t="s">
        <v>309</v>
      </c>
      <c r="H711" t="s">
        <v>93</v>
      </c>
      <c r="I711" t="s">
        <v>94</v>
      </c>
      <c r="J711" t="s">
        <v>95</v>
      </c>
      <c r="K711" t="s">
        <v>92</v>
      </c>
      <c r="L711" t="s">
        <v>159</v>
      </c>
      <c r="M711" t="s">
        <v>159</v>
      </c>
      <c r="N711" t="s">
        <v>79</v>
      </c>
      <c r="O711" t="s">
        <v>77</v>
      </c>
      <c r="P711" t="s">
        <v>207</v>
      </c>
      <c r="R711" t="s">
        <v>0</v>
      </c>
      <c r="S711" t="s">
        <v>121</v>
      </c>
      <c r="T711" t="s">
        <v>30</v>
      </c>
      <c r="U711" t="s">
        <v>465</v>
      </c>
      <c r="V711" t="s">
        <v>310</v>
      </c>
      <c r="W711" t="s">
        <v>82</v>
      </c>
      <c r="X711" t="s">
        <v>135</v>
      </c>
      <c r="Y711" t="s">
        <v>283</v>
      </c>
      <c r="AA711" t="s">
        <v>252</v>
      </c>
      <c r="AB711" t="s">
        <v>558</v>
      </c>
      <c r="AC711" t="s">
        <v>559</v>
      </c>
      <c r="AD711" t="s">
        <v>159</v>
      </c>
      <c r="AF711" t="s">
        <v>251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t="s">
        <v>0</v>
      </c>
      <c r="AQ711" t="s">
        <v>143</v>
      </c>
      <c r="AR711" t="s">
        <v>188</v>
      </c>
      <c r="AS711" t="s">
        <v>192</v>
      </c>
      <c r="AT711" t="s">
        <v>189</v>
      </c>
      <c r="AU711" t="s">
        <v>199</v>
      </c>
      <c r="AV711" t="s">
        <v>199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</row>
    <row r="712" spans="2:59">
      <c r="B712" t="s">
        <v>145</v>
      </c>
      <c r="C712" t="s">
        <v>206</v>
      </c>
      <c r="D712">
        <v>110</v>
      </c>
      <c r="E712">
        <v>110</v>
      </c>
      <c r="F712" t="s">
        <v>184</v>
      </c>
      <c r="G712" t="s">
        <v>309</v>
      </c>
      <c r="H712" t="s">
        <v>93</v>
      </c>
      <c r="I712" t="s">
        <v>94</v>
      </c>
      <c r="J712" t="s">
        <v>95</v>
      </c>
      <c r="K712" t="s">
        <v>92</v>
      </c>
      <c r="L712" t="s">
        <v>159</v>
      </c>
      <c r="M712" t="s">
        <v>159</v>
      </c>
      <c r="N712" t="s">
        <v>79</v>
      </c>
      <c r="O712" t="s">
        <v>77</v>
      </c>
      <c r="P712" t="s">
        <v>196</v>
      </c>
      <c r="R712" t="s">
        <v>0</v>
      </c>
      <c r="S712" t="s">
        <v>518</v>
      </c>
      <c r="T712" t="s">
        <v>185</v>
      </c>
      <c r="U712" t="s">
        <v>518</v>
      </c>
      <c r="V712" t="s">
        <v>310</v>
      </c>
      <c r="W712" t="s">
        <v>82</v>
      </c>
      <c r="X712" t="s">
        <v>136</v>
      </c>
      <c r="Y712" t="s">
        <v>313</v>
      </c>
      <c r="AA712" t="s">
        <v>252</v>
      </c>
      <c r="AB712" t="s">
        <v>470</v>
      </c>
      <c r="AC712" t="s">
        <v>520</v>
      </c>
      <c r="AD712" t="s">
        <v>159</v>
      </c>
      <c r="AF712" t="s">
        <v>254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 t="s">
        <v>0</v>
      </c>
      <c r="AQ712" t="s">
        <v>143</v>
      </c>
      <c r="AR712" t="s">
        <v>188</v>
      </c>
      <c r="AS712" t="s">
        <v>192</v>
      </c>
      <c r="AT712" t="s">
        <v>189</v>
      </c>
      <c r="AU712" t="s">
        <v>199</v>
      </c>
      <c r="AV712" t="s">
        <v>199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</row>
    <row r="713" spans="2:59">
      <c r="B713" t="s">
        <v>145</v>
      </c>
      <c r="C713" t="s">
        <v>206</v>
      </c>
      <c r="D713">
        <v>110</v>
      </c>
      <c r="E713">
        <v>110</v>
      </c>
      <c r="F713" t="s">
        <v>184</v>
      </c>
      <c r="G713" t="s">
        <v>309</v>
      </c>
      <c r="H713" t="s">
        <v>93</v>
      </c>
      <c r="I713" t="s">
        <v>94</v>
      </c>
      <c r="J713" t="s">
        <v>95</v>
      </c>
      <c r="K713" t="s">
        <v>92</v>
      </c>
      <c r="L713" t="s">
        <v>159</v>
      </c>
      <c r="M713" t="s">
        <v>159</v>
      </c>
      <c r="N713" t="s">
        <v>79</v>
      </c>
      <c r="O713" t="s">
        <v>77</v>
      </c>
      <c r="P713" t="s">
        <v>196</v>
      </c>
      <c r="R713" t="s">
        <v>0</v>
      </c>
      <c r="S713" t="s">
        <v>518</v>
      </c>
      <c r="T713" t="s">
        <v>185</v>
      </c>
      <c r="U713" t="s">
        <v>518</v>
      </c>
      <c r="V713" t="s">
        <v>310</v>
      </c>
      <c r="W713" t="s">
        <v>82</v>
      </c>
      <c r="X713" t="s">
        <v>136</v>
      </c>
      <c r="Y713" t="s">
        <v>313</v>
      </c>
      <c r="AA713" t="s">
        <v>252</v>
      </c>
      <c r="AB713" t="s">
        <v>470</v>
      </c>
      <c r="AC713" t="s">
        <v>520</v>
      </c>
      <c r="AD713" t="s">
        <v>159</v>
      </c>
      <c r="AF713" t="s">
        <v>254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t="s">
        <v>0</v>
      </c>
      <c r="AQ713" t="s">
        <v>143</v>
      </c>
      <c r="AR713" t="s">
        <v>188</v>
      </c>
      <c r="AS713" t="s">
        <v>192</v>
      </c>
      <c r="AT713" t="s">
        <v>189</v>
      </c>
      <c r="AU713" t="s">
        <v>199</v>
      </c>
      <c r="AV713" t="s">
        <v>199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</row>
    <row r="714" spans="2:59">
      <c r="B714" t="s">
        <v>145</v>
      </c>
      <c r="C714" t="s">
        <v>206</v>
      </c>
      <c r="D714">
        <v>110</v>
      </c>
      <c r="E714">
        <v>110</v>
      </c>
      <c r="F714" t="s">
        <v>184</v>
      </c>
      <c r="G714" t="s">
        <v>309</v>
      </c>
      <c r="H714" t="s">
        <v>93</v>
      </c>
      <c r="I714" t="s">
        <v>94</v>
      </c>
      <c r="J714" t="s">
        <v>95</v>
      </c>
      <c r="K714" t="s">
        <v>92</v>
      </c>
      <c r="L714" t="s">
        <v>159</v>
      </c>
      <c r="M714" t="s">
        <v>159</v>
      </c>
      <c r="N714" t="s">
        <v>79</v>
      </c>
      <c r="O714" t="s">
        <v>77</v>
      </c>
      <c r="P714" t="s">
        <v>207</v>
      </c>
      <c r="R714" t="s">
        <v>0</v>
      </c>
      <c r="S714" t="s">
        <v>121</v>
      </c>
      <c r="T714" t="s">
        <v>30</v>
      </c>
      <c r="U714" t="s">
        <v>465</v>
      </c>
      <c r="V714" t="s">
        <v>310</v>
      </c>
      <c r="W714" t="s">
        <v>82</v>
      </c>
      <c r="X714" t="s">
        <v>135</v>
      </c>
      <c r="Y714" t="s">
        <v>313</v>
      </c>
      <c r="AA714" t="s">
        <v>252</v>
      </c>
      <c r="AB714" t="s">
        <v>466</v>
      </c>
      <c r="AC714" t="s">
        <v>517</v>
      </c>
      <c r="AD714" t="s">
        <v>159</v>
      </c>
      <c r="AF714" t="s">
        <v>251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t="s">
        <v>0</v>
      </c>
      <c r="AQ714" t="s">
        <v>143</v>
      </c>
      <c r="AR714" t="s">
        <v>188</v>
      </c>
      <c r="AS714" t="s">
        <v>192</v>
      </c>
      <c r="AT714" t="s">
        <v>189</v>
      </c>
      <c r="AU714" t="s">
        <v>199</v>
      </c>
      <c r="AV714" t="s">
        <v>199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</row>
    <row r="715" spans="2:59">
      <c r="B715" t="s">
        <v>145</v>
      </c>
      <c r="C715" t="s">
        <v>206</v>
      </c>
      <c r="D715">
        <v>617</v>
      </c>
      <c r="E715">
        <v>617</v>
      </c>
      <c r="F715" t="s">
        <v>182</v>
      </c>
      <c r="G715" t="s">
        <v>182</v>
      </c>
      <c r="H715" t="s">
        <v>93</v>
      </c>
      <c r="I715" t="s">
        <v>94</v>
      </c>
      <c r="J715" t="s">
        <v>126</v>
      </c>
      <c r="K715" t="s">
        <v>92</v>
      </c>
      <c r="L715" t="s">
        <v>73</v>
      </c>
      <c r="M715" t="s">
        <v>159</v>
      </c>
      <c r="N715" t="s">
        <v>138</v>
      </c>
      <c r="O715" t="s">
        <v>76</v>
      </c>
      <c r="P715" t="s">
        <v>114</v>
      </c>
      <c r="R715" t="s">
        <v>0</v>
      </c>
      <c r="S715" t="s">
        <v>121</v>
      </c>
      <c r="T715" t="s">
        <v>30</v>
      </c>
      <c r="U715" t="s">
        <v>465</v>
      </c>
      <c r="V715" t="s">
        <v>391</v>
      </c>
      <c r="W715" t="s">
        <v>82</v>
      </c>
      <c r="X715" t="s">
        <v>135</v>
      </c>
      <c r="Y715" t="s">
        <v>288</v>
      </c>
      <c r="AA715" t="s">
        <v>252</v>
      </c>
      <c r="AB715" t="s">
        <v>523</v>
      </c>
      <c r="AC715" t="s">
        <v>524</v>
      </c>
      <c r="AD715" t="s">
        <v>73</v>
      </c>
      <c r="AF715" t="s">
        <v>251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t="s">
        <v>0</v>
      </c>
      <c r="AQ715" t="s">
        <v>143</v>
      </c>
      <c r="AR715" t="s">
        <v>188</v>
      </c>
      <c r="AS715" t="s">
        <v>192</v>
      </c>
      <c r="AT715" t="s">
        <v>189</v>
      </c>
      <c r="AU715" t="s">
        <v>198</v>
      </c>
      <c r="AV715" t="s">
        <v>201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</row>
    <row r="716" spans="2:59">
      <c r="B716" t="s">
        <v>145</v>
      </c>
      <c r="C716" t="s">
        <v>206</v>
      </c>
      <c r="D716">
        <v>617</v>
      </c>
      <c r="E716">
        <v>617</v>
      </c>
      <c r="F716" t="s">
        <v>182</v>
      </c>
      <c r="G716" t="s">
        <v>182</v>
      </c>
      <c r="H716" t="s">
        <v>93</v>
      </c>
      <c r="I716" t="s">
        <v>94</v>
      </c>
      <c r="J716" t="s">
        <v>126</v>
      </c>
      <c r="K716" t="s">
        <v>92</v>
      </c>
      <c r="L716" t="s">
        <v>73</v>
      </c>
      <c r="M716" t="s">
        <v>159</v>
      </c>
      <c r="N716" t="s">
        <v>138</v>
      </c>
      <c r="O716" t="s">
        <v>76</v>
      </c>
      <c r="P716" t="s">
        <v>114</v>
      </c>
      <c r="R716" t="s">
        <v>0</v>
      </c>
      <c r="S716" t="s">
        <v>121</v>
      </c>
      <c r="T716" t="s">
        <v>30</v>
      </c>
      <c r="U716" t="s">
        <v>465</v>
      </c>
      <c r="V716" t="s">
        <v>391</v>
      </c>
      <c r="W716" t="s">
        <v>82</v>
      </c>
      <c r="X716" t="s">
        <v>135</v>
      </c>
      <c r="Y716" t="s">
        <v>288</v>
      </c>
      <c r="AA716" t="s">
        <v>252</v>
      </c>
      <c r="AB716" t="s">
        <v>523</v>
      </c>
      <c r="AC716" t="s">
        <v>525</v>
      </c>
      <c r="AD716" t="s">
        <v>73</v>
      </c>
      <c r="AF716" t="s">
        <v>251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t="s">
        <v>0</v>
      </c>
      <c r="AQ716" t="s">
        <v>143</v>
      </c>
      <c r="AR716" t="s">
        <v>188</v>
      </c>
      <c r="AS716" t="s">
        <v>192</v>
      </c>
      <c r="AT716" t="s">
        <v>189</v>
      </c>
      <c r="AU716" t="s">
        <v>198</v>
      </c>
      <c r="AV716" t="s">
        <v>201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</row>
    <row r="717" spans="2:59">
      <c r="B717" t="s">
        <v>145</v>
      </c>
      <c r="C717" t="s">
        <v>206</v>
      </c>
      <c r="D717">
        <v>617</v>
      </c>
      <c r="E717">
        <v>617</v>
      </c>
      <c r="F717" t="s">
        <v>182</v>
      </c>
      <c r="G717" t="s">
        <v>182</v>
      </c>
      <c r="H717" t="s">
        <v>93</v>
      </c>
      <c r="I717" t="s">
        <v>94</v>
      </c>
      <c r="J717" t="s">
        <v>126</v>
      </c>
      <c r="K717" t="s">
        <v>92</v>
      </c>
      <c r="L717" t="s">
        <v>73</v>
      </c>
      <c r="M717" t="s">
        <v>159</v>
      </c>
      <c r="N717" t="s">
        <v>138</v>
      </c>
      <c r="O717" t="s">
        <v>76</v>
      </c>
      <c r="P717" t="s">
        <v>114</v>
      </c>
      <c r="R717" t="s">
        <v>0</v>
      </c>
      <c r="S717" t="s">
        <v>121</v>
      </c>
      <c r="T717" t="s">
        <v>30</v>
      </c>
      <c r="U717" t="s">
        <v>465</v>
      </c>
      <c r="V717" t="s">
        <v>391</v>
      </c>
      <c r="W717" t="s">
        <v>82</v>
      </c>
      <c r="X717" t="s">
        <v>135</v>
      </c>
      <c r="Y717" t="s">
        <v>311</v>
      </c>
      <c r="AA717" t="s">
        <v>252</v>
      </c>
      <c r="AB717" t="s">
        <v>521</v>
      </c>
      <c r="AC717" t="s">
        <v>522</v>
      </c>
      <c r="AD717" t="s">
        <v>73</v>
      </c>
      <c r="AF717" t="s">
        <v>251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t="s">
        <v>0</v>
      </c>
      <c r="AQ717" t="s">
        <v>143</v>
      </c>
      <c r="AR717" t="s">
        <v>188</v>
      </c>
      <c r="AS717" t="s">
        <v>192</v>
      </c>
      <c r="AT717" t="s">
        <v>189</v>
      </c>
      <c r="AU717" t="s">
        <v>198</v>
      </c>
      <c r="AV717" t="s">
        <v>201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</row>
    <row r="718" spans="2:59">
      <c r="B718" t="s">
        <v>145</v>
      </c>
      <c r="C718" t="s">
        <v>206</v>
      </c>
      <c r="D718">
        <v>617</v>
      </c>
      <c r="E718">
        <v>617</v>
      </c>
      <c r="F718" t="s">
        <v>182</v>
      </c>
      <c r="G718" t="s">
        <v>182</v>
      </c>
      <c r="H718" t="s">
        <v>93</v>
      </c>
      <c r="I718" t="s">
        <v>94</v>
      </c>
      <c r="J718" t="s">
        <v>126</v>
      </c>
      <c r="K718" t="s">
        <v>92</v>
      </c>
      <c r="L718" t="s">
        <v>73</v>
      </c>
      <c r="M718" t="s">
        <v>159</v>
      </c>
      <c r="N718" t="s">
        <v>138</v>
      </c>
      <c r="O718" t="s">
        <v>76</v>
      </c>
      <c r="P718" t="s">
        <v>114</v>
      </c>
      <c r="R718" t="s">
        <v>0</v>
      </c>
      <c r="S718" t="s">
        <v>121</v>
      </c>
      <c r="T718" t="s">
        <v>30</v>
      </c>
      <c r="U718" t="s">
        <v>465</v>
      </c>
      <c r="V718" t="s">
        <v>391</v>
      </c>
      <c r="W718" t="s">
        <v>82</v>
      </c>
      <c r="X718" t="s">
        <v>135</v>
      </c>
      <c r="Y718" t="s">
        <v>288</v>
      </c>
      <c r="AA718" t="s">
        <v>252</v>
      </c>
      <c r="AB718" t="s">
        <v>523</v>
      </c>
      <c r="AC718" t="s">
        <v>526</v>
      </c>
      <c r="AD718" t="s">
        <v>73</v>
      </c>
      <c r="AF718" t="s">
        <v>251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t="s">
        <v>0</v>
      </c>
      <c r="AQ718" t="s">
        <v>143</v>
      </c>
      <c r="AR718" t="s">
        <v>188</v>
      </c>
      <c r="AS718" t="s">
        <v>192</v>
      </c>
      <c r="AT718" t="s">
        <v>189</v>
      </c>
      <c r="AU718" t="s">
        <v>198</v>
      </c>
      <c r="AV718" t="s">
        <v>201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</row>
    <row r="719" spans="2:59">
      <c r="B719" t="s">
        <v>145</v>
      </c>
      <c r="C719" t="s">
        <v>206</v>
      </c>
      <c r="D719">
        <v>617</v>
      </c>
      <c r="E719">
        <v>617</v>
      </c>
      <c r="F719" t="s">
        <v>182</v>
      </c>
      <c r="G719" t="s">
        <v>182</v>
      </c>
      <c r="H719" t="s">
        <v>93</v>
      </c>
      <c r="I719" t="s">
        <v>94</v>
      </c>
      <c r="J719" t="s">
        <v>126</v>
      </c>
      <c r="K719" t="s">
        <v>92</v>
      </c>
      <c r="L719" t="s">
        <v>73</v>
      </c>
      <c r="M719" t="s">
        <v>159</v>
      </c>
      <c r="N719" t="s">
        <v>138</v>
      </c>
      <c r="O719" t="s">
        <v>76</v>
      </c>
      <c r="P719" t="s">
        <v>114</v>
      </c>
      <c r="R719" t="s">
        <v>0</v>
      </c>
      <c r="S719" t="s">
        <v>121</v>
      </c>
      <c r="T719" t="s">
        <v>30</v>
      </c>
      <c r="U719" t="s">
        <v>465</v>
      </c>
      <c r="V719" t="s">
        <v>391</v>
      </c>
      <c r="W719" t="s">
        <v>82</v>
      </c>
      <c r="X719" t="s">
        <v>135</v>
      </c>
      <c r="Y719" t="s">
        <v>288</v>
      </c>
      <c r="AA719" t="s">
        <v>252</v>
      </c>
      <c r="AB719" t="s">
        <v>523</v>
      </c>
      <c r="AC719" t="s">
        <v>524</v>
      </c>
      <c r="AD719" t="s">
        <v>73</v>
      </c>
      <c r="AF719" t="s">
        <v>251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t="s">
        <v>0</v>
      </c>
      <c r="AQ719" t="s">
        <v>143</v>
      </c>
      <c r="AR719" t="s">
        <v>188</v>
      </c>
      <c r="AS719" t="s">
        <v>192</v>
      </c>
      <c r="AT719" t="s">
        <v>189</v>
      </c>
      <c r="AU719" t="s">
        <v>198</v>
      </c>
      <c r="AV719" t="s">
        <v>201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</row>
    <row r="720" spans="2:59">
      <c r="B720" t="s">
        <v>145</v>
      </c>
      <c r="C720" t="s">
        <v>206</v>
      </c>
      <c r="D720">
        <v>617</v>
      </c>
      <c r="E720">
        <v>617</v>
      </c>
      <c r="F720" t="s">
        <v>182</v>
      </c>
      <c r="G720" t="s">
        <v>182</v>
      </c>
      <c r="H720" t="s">
        <v>93</v>
      </c>
      <c r="I720" t="s">
        <v>94</v>
      </c>
      <c r="J720" t="s">
        <v>126</v>
      </c>
      <c r="K720" t="s">
        <v>92</v>
      </c>
      <c r="L720" t="s">
        <v>73</v>
      </c>
      <c r="M720" t="s">
        <v>159</v>
      </c>
      <c r="N720" t="s">
        <v>138</v>
      </c>
      <c r="O720" t="s">
        <v>76</v>
      </c>
      <c r="P720" t="s">
        <v>114</v>
      </c>
      <c r="R720" t="s">
        <v>0</v>
      </c>
      <c r="S720" t="s">
        <v>121</v>
      </c>
      <c r="T720" t="s">
        <v>30</v>
      </c>
      <c r="U720" t="s">
        <v>465</v>
      </c>
      <c r="V720" t="s">
        <v>391</v>
      </c>
      <c r="W720" t="s">
        <v>82</v>
      </c>
      <c r="X720" t="s">
        <v>135</v>
      </c>
      <c r="Y720" t="s">
        <v>288</v>
      </c>
      <c r="AA720" t="s">
        <v>252</v>
      </c>
      <c r="AB720" t="s">
        <v>523</v>
      </c>
      <c r="AC720" t="s">
        <v>525</v>
      </c>
      <c r="AD720" t="s">
        <v>73</v>
      </c>
      <c r="AF720" t="s">
        <v>251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t="s">
        <v>0</v>
      </c>
      <c r="AQ720" t="s">
        <v>143</v>
      </c>
      <c r="AR720" t="s">
        <v>188</v>
      </c>
      <c r="AS720" t="s">
        <v>192</v>
      </c>
      <c r="AT720" t="s">
        <v>189</v>
      </c>
      <c r="AU720" t="s">
        <v>198</v>
      </c>
      <c r="AV720" t="s">
        <v>201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</row>
    <row r="721" spans="2:59">
      <c r="B721" t="s">
        <v>145</v>
      </c>
      <c r="C721" t="s">
        <v>206</v>
      </c>
      <c r="D721">
        <v>617</v>
      </c>
      <c r="E721">
        <v>617</v>
      </c>
      <c r="F721" t="s">
        <v>182</v>
      </c>
      <c r="G721" t="s">
        <v>182</v>
      </c>
      <c r="H721" t="s">
        <v>93</v>
      </c>
      <c r="I721" t="s">
        <v>94</v>
      </c>
      <c r="J721" t="s">
        <v>126</v>
      </c>
      <c r="K721" t="s">
        <v>92</v>
      </c>
      <c r="L721" t="s">
        <v>73</v>
      </c>
      <c r="M721" t="s">
        <v>159</v>
      </c>
      <c r="N721" t="s">
        <v>138</v>
      </c>
      <c r="O721" t="s">
        <v>76</v>
      </c>
      <c r="P721" t="s">
        <v>114</v>
      </c>
      <c r="R721" t="s">
        <v>0</v>
      </c>
      <c r="S721" t="s">
        <v>121</v>
      </c>
      <c r="T721" t="s">
        <v>30</v>
      </c>
      <c r="U721" t="s">
        <v>465</v>
      </c>
      <c r="V721" t="s">
        <v>391</v>
      </c>
      <c r="W721" t="s">
        <v>82</v>
      </c>
      <c r="X721" t="s">
        <v>135</v>
      </c>
      <c r="Y721" t="s">
        <v>288</v>
      </c>
      <c r="AA721" t="s">
        <v>252</v>
      </c>
      <c r="AB721" t="s">
        <v>523</v>
      </c>
      <c r="AC721" t="s">
        <v>526</v>
      </c>
      <c r="AD721" t="s">
        <v>73</v>
      </c>
      <c r="AF721" t="s">
        <v>251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0</v>
      </c>
      <c r="AQ721" t="s">
        <v>143</v>
      </c>
      <c r="AR721" t="s">
        <v>188</v>
      </c>
      <c r="AS721" t="s">
        <v>192</v>
      </c>
      <c r="AT721" t="s">
        <v>189</v>
      </c>
      <c r="AU721" t="s">
        <v>198</v>
      </c>
      <c r="AV721" t="s">
        <v>201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</row>
    <row r="722" spans="2:59">
      <c r="B722" t="s">
        <v>145</v>
      </c>
      <c r="C722" t="s">
        <v>206</v>
      </c>
      <c r="D722">
        <v>617</v>
      </c>
      <c r="E722">
        <v>617</v>
      </c>
      <c r="F722" t="s">
        <v>182</v>
      </c>
      <c r="G722" t="s">
        <v>182</v>
      </c>
      <c r="H722" t="s">
        <v>93</v>
      </c>
      <c r="I722" t="s">
        <v>94</v>
      </c>
      <c r="J722" t="s">
        <v>126</v>
      </c>
      <c r="K722" t="s">
        <v>92</v>
      </c>
      <c r="L722" t="s">
        <v>73</v>
      </c>
      <c r="M722" t="s">
        <v>159</v>
      </c>
      <c r="N722" t="s">
        <v>138</v>
      </c>
      <c r="O722" t="s">
        <v>76</v>
      </c>
      <c r="P722" t="s">
        <v>114</v>
      </c>
      <c r="R722" t="s">
        <v>0</v>
      </c>
      <c r="S722" t="s">
        <v>121</v>
      </c>
      <c r="T722" t="s">
        <v>30</v>
      </c>
      <c r="U722" t="s">
        <v>465</v>
      </c>
      <c r="V722" t="s">
        <v>391</v>
      </c>
      <c r="W722" t="s">
        <v>82</v>
      </c>
      <c r="X722" t="s">
        <v>135</v>
      </c>
      <c r="Y722" t="s">
        <v>311</v>
      </c>
      <c r="AA722" t="s">
        <v>252</v>
      </c>
      <c r="AB722" t="s">
        <v>521</v>
      </c>
      <c r="AC722" t="s">
        <v>522</v>
      </c>
      <c r="AD722" t="s">
        <v>73</v>
      </c>
      <c r="AF722" t="s">
        <v>251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t="s">
        <v>0</v>
      </c>
      <c r="AQ722" t="s">
        <v>143</v>
      </c>
      <c r="AR722" t="s">
        <v>188</v>
      </c>
      <c r="AS722" t="s">
        <v>192</v>
      </c>
      <c r="AT722" t="s">
        <v>189</v>
      </c>
      <c r="AU722" t="s">
        <v>198</v>
      </c>
      <c r="AV722" t="s">
        <v>201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</row>
    <row r="723" spans="2:59">
      <c r="B723" t="s">
        <v>145</v>
      </c>
      <c r="C723" t="s">
        <v>206</v>
      </c>
      <c r="D723">
        <v>51</v>
      </c>
      <c r="E723">
        <v>51</v>
      </c>
      <c r="F723" t="s">
        <v>111</v>
      </c>
      <c r="G723" t="s">
        <v>352</v>
      </c>
      <c r="H723" t="s">
        <v>93</v>
      </c>
      <c r="I723" t="s">
        <v>94</v>
      </c>
      <c r="J723" t="s">
        <v>117</v>
      </c>
      <c r="K723" t="s">
        <v>92</v>
      </c>
      <c r="L723" t="s">
        <v>160</v>
      </c>
      <c r="M723" t="s">
        <v>160</v>
      </c>
      <c r="N723" t="s">
        <v>138</v>
      </c>
      <c r="O723" t="s">
        <v>138</v>
      </c>
      <c r="P723" t="s">
        <v>112</v>
      </c>
      <c r="R723" t="s">
        <v>0</v>
      </c>
      <c r="S723" t="s">
        <v>91</v>
      </c>
      <c r="T723" t="s">
        <v>97</v>
      </c>
      <c r="U723" t="s">
        <v>422</v>
      </c>
      <c r="V723" t="s">
        <v>282</v>
      </c>
      <c r="W723" t="s">
        <v>147</v>
      </c>
      <c r="X723" t="s">
        <v>137</v>
      </c>
      <c r="Y723" t="s">
        <v>288</v>
      </c>
      <c r="AA723" t="s">
        <v>166</v>
      </c>
      <c r="AB723" t="s">
        <v>423</v>
      </c>
      <c r="AC723" t="s">
        <v>446</v>
      </c>
      <c r="AD723" t="s">
        <v>160</v>
      </c>
      <c r="AF723" t="s">
        <v>256</v>
      </c>
      <c r="AG723">
        <v>0</v>
      </c>
      <c r="AH723">
        <v>0</v>
      </c>
      <c r="AI723">
        <v>-2762.36</v>
      </c>
      <c r="AJ723">
        <v>0</v>
      </c>
      <c r="AK723">
        <v>2762.36</v>
      </c>
      <c r="AL723">
        <v>52.978538443498721</v>
      </c>
      <c r="AM723">
        <v>0</v>
      </c>
      <c r="AN723">
        <v>52.978538443498721</v>
      </c>
      <c r="AO723">
        <v>2709.3814615565016</v>
      </c>
      <c r="AP723" t="s">
        <v>0</v>
      </c>
      <c r="AQ723" t="s">
        <v>143</v>
      </c>
      <c r="AR723" t="s">
        <v>188</v>
      </c>
      <c r="AS723" t="s">
        <v>192</v>
      </c>
      <c r="AT723" t="s">
        <v>189</v>
      </c>
      <c r="AU723" t="s">
        <v>198</v>
      </c>
      <c r="AV723" t="s">
        <v>202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2709.3814615565016</v>
      </c>
      <c r="BG723">
        <v>0</v>
      </c>
    </row>
    <row r="724" spans="2:59">
      <c r="B724" t="s">
        <v>145</v>
      </c>
      <c r="C724" t="s">
        <v>206</v>
      </c>
      <c r="D724">
        <v>51</v>
      </c>
      <c r="E724">
        <v>51</v>
      </c>
      <c r="F724" t="s">
        <v>111</v>
      </c>
      <c r="G724" t="s">
        <v>352</v>
      </c>
      <c r="H724" t="s">
        <v>93</v>
      </c>
      <c r="I724" t="s">
        <v>94</v>
      </c>
      <c r="J724" t="s">
        <v>117</v>
      </c>
      <c r="K724" t="s">
        <v>92</v>
      </c>
      <c r="L724" t="s">
        <v>160</v>
      </c>
      <c r="M724" t="s">
        <v>160</v>
      </c>
      <c r="N724" t="s">
        <v>138</v>
      </c>
      <c r="O724" t="s">
        <v>138</v>
      </c>
      <c r="P724" t="s">
        <v>112</v>
      </c>
      <c r="R724" t="s">
        <v>0</v>
      </c>
      <c r="S724" t="s">
        <v>91</v>
      </c>
      <c r="T724" t="s">
        <v>97</v>
      </c>
      <c r="U724" t="s">
        <v>422</v>
      </c>
      <c r="V724" t="s">
        <v>282</v>
      </c>
      <c r="W724" t="s">
        <v>147</v>
      </c>
      <c r="X724" t="s">
        <v>137</v>
      </c>
      <c r="Y724" t="s">
        <v>288</v>
      </c>
      <c r="AA724" t="s">
        <v>166</v>
      </c>
      <c r="AB724" t="s">
        <v>423</v>
      </c>
      <c r="AC724" t="s">
        <v>447</v>
      </c>
      <c r="AD724" t="s">
        <v>160</v>
      </c>
      <c r="AF724" t="s">
        <v>256</v>
      </c>
      <c r="AG724">
        <v>0</v>
      </c>
      <c r="AH724">
        <v>0</v>
      </c>
      <c r="AI724">
        <v>-130.29999999999998</v>
      </c>
      <c r="AJ724">
        <v>0</v>
      </c>
      <c r="AK724">
        <v>130.29999999999998</v>
      </c>
      <c r="AL724">
        <v>1.3456721701800105</v>
      </c>
      <c r="AM724">
        <v>0</v>
      </c>
      <c r="AN724">
        <v>1.3456721701800105</v>
      </c>
      <c r="AO724">
        <v>128.95432782981996</v>
      </c>
      <c r="AP724" t="s">
        <v>0</v>
      </c>
      <c r="AQ724" t="s">
        <v>143</v>
      </c>
      <c r="AR724" t="s">
        <v>188</v>
      </c>
      <c r="AS724" t="s">
        <v>192</v>
      </c>
      <c r="AT724" t="s">
        <v>189</v>
      </c>
      <c r="AU724" t="s">
        <v>198</v>
      </c>
      <c r="AV724" t="s">
        <v>202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128.95432782981996</v>
      </c>
      <c r="BG724">
        <v>0</v>
      </c>
    </row>
    <row r="725" spans="2:59">
      <c r="B725" t="s">
        <v>145</v>
      </c>
      <c r="C725" t="s">
        <v>206</v>
      </c>
      <c r="D725">
        <v>51</v>
      </c>
      <c r="E725">
        <v>51</v>
      </c>
      <c r="F725" t="s">
        <v>111</v>
      </c>
      <c r="G725" t="s">
        <v>352</v>
      </c>
      <c r="H725" t="s">
        <v>93</v>
      </c>
      <c r="I725" t="s">
        <v>94</v>
      </c>
      <c r="J725" t="s">
        <v>117</v>
      </c>
      <c r="K725" t="s">
        <v>92</v>
      </c>
      <c r="L725" t="s">
        <v>160</v>
      </c>
      <c r="M725" t="s">
        <v>160</v>
      </c>
      <c r="N725" t="s">
        <v>138</v>
      </c>
      <c r="O725" t="s">
        <v>138</v>
      </c>
      <c r="P725" t="s">
        <v>112</v>
      </c>
      <c r="R725" t="s">
        <v>0</v>
      </c>
      <c r="S725" t="s">
        <v>91</v>
      </c>
      <c r="T725" t="s">
        <v>97</v>
      </c>
      <c r="U725" t="s">
        <v>422</v>
      </c>
      <c r="V725" t="s">
        <v>282</v>
      </c>
      <c r="W725" t="s">
        <v>147</v>
      </c>
      <c r="X725" t="s">
        <v>137</v>
      </c>
      <c r="Y725" t="s">
        <v>288</v>
      </c>
      <c r="AA725" t="s">
        <v>166</v>
      </c>
      <c r="AB725" t="s">
        <v>423</v>
      </c>
      <c r="AC725" t="s">
        <v>448</v>
      </c>
      <c r="AD725" t="s">
        <v>160</v>
      </c>
      <c r="AF725" t="s">
        <v>256</v>
      </c>
      <c r="AG725">
        <v>0</v>
      </c>
      <c r="AH725">
        <v>0</v>
      </c>
      <c r="AI725">
        <v>-703.61999999999989</v>
      </c>
      <c r="AJ725">
        <v>0</v>
      </c>
      <c r="AK725">
        <v>703.61999999999989</v>
      </c>
      <c r="AL725">
        <v>13.239974668386203</v>
      </c>
      <c r="AM725">
        <v>0</v>
      </c>
      <c r="AN725">
        <v>13.239974668386203</v>
      </c>
      <c r="AO725">
        <v>690.38002533161364</v>
      </c>
      <c r="AP725" t="s">
        <v>0</v>
      </c>
      <c r="AQ725" t="s">
        <v>143</v>
      </c>
      <c r="AR725" t="s">
        <v>188</v>
      </c>
      <c r="AS725" t="s">
        <v>192</v>
      </c>
      <c r="AT725" t="s">
        <v>189</v>
      </c>
      <c r="AU725" t="s">
        <v>198</v>
      </c>
      <c r="AV725" t="s">
        <v>202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690.38002533161364</v>
      </c>
      <c r="BG725">
        <v>0</v>
      </c>
    </row>
    <row r="726" spans="2:59">
      <c r="B726" t="s">
        <v>145</v>
      </c>
      <c r="C726" t="s">
        <v>206</v>
      </c>
      <c r="D726">
        <v>51</v>
      </c>
      <c r="E726">
        <v>51</v>
      </c>
      <c r="F726" t="s">
        <v>111</v>
      </c>
      <c r="G726" t="s">
        <v>352</v>
      </c>
      <c r="H726" t="s">
        <v>93</v>
      </c>
      <c r="I726" t="s">
        <v>94</v>
      </c>
      <c r="J726" t="s">
        <v>117</v>
      </c>
      <c r="K726" t="s">
        <v>92</v>
      </c>
      <c r="L726" t="s">
        <v>160</v>
      </c>
      <c r="M726" t="s">
        <v>160</v>
      </c>
      <c r="N726" t="s">
        <v>138</v>
      </c>
      <c r="O726" t="s">
        <v>138</v>
      </c>
      <c r="P726" t="s">
        <v>112</v>
      </c>
      <c r="R726" t="s">
        <v>0</v>
      </c>
      <c r="S726" t="s">
        <v>91</v>
      </c>
      <c r="T726" t="s">
        <v>97</v>
      </c>
      <c r="U726" t="s">
        <v>422</v>
      </c>
      <c r="V726" t="s">
        <v>282</v>
      </c>
      <c r="W726" t="s">
        <v>147</v>
      </c>
      <c r="X726" t="s">
        <v>137</v>
      </c>
      <c r="Y726" t="s">
        <v>288</v>
      </c>
      <c r="AA726" t="s">
        <v>166</v>
      </c>
      <c r="AB726" t="s">
        <v>423</v>
      </c>
      <c r="AC726" t="s">
        <v>450</v>
      </c>
      <c r="AD726" t="s">
        <v>160</v>
      </c>
      <c r="AF726" t="s">
        <v>256</v>
      </c>
      <c r="AG726">
        <v>0</v>
      </c>
      <c r="AH726">
        <v>0</v>
      </c>
      <c r="AI726">
        <v>-2254.1899999999996</v>
      </c>
      <c r="AJ726">
        <v>0</v>
      </c>
      <c r="AK726">
        <v>2254.1899999999996</v>
      </c>
      <c r="AL726">
        <v>50.489910173843995</v>
      </c>
      <c r="AM726">
        <v>0</v>
      </c>
      <c r="AN726">
        <v>50.489910173843995</v>
      </c>
      <c r="AO726">
        <v>2203.7000898261558</v>
      </c>
      <c r="AP726" t="s">
        <v>0</v>
      </c>
      <c r="AQ726" t="s">
        <v>143</v>
      </c>
      <c r="AR726" t="s">
        <v>188</v>
      </c>
      <c r="AS726" t="s">
        <v>192</v>
      </c>
      <c r="AT726" t="s">
        <v>189</v>
      </c>
      <c r="AU726" t="s">
        <v>198</v>
      </c>
      <c r="AV726" t="s">
        <v>202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2203.7000898261558</v>
      </c>
      <c r="BG726">
        <v>0</v>
      </c>
    </row>
    <row r="727" spans="2:59">
      <c r="B727" t="s">
        <v>145</v>
      </c>
      <c r="C727" t="s">
        <v>206</v>
      </c>
      <c r="D727">
        <v>51</v>
      </c>
      <c r="E727">
        <v>51</v>
      </c>
      <c r="F727" t="s">
        <v>111</v>
      </c>
      <c r="G727" t="s">
        <v>352</v>
      </c>
      <c r="H727" t="s">
        <v>93</v>
      </c>
      <c r="I727" t="s">
        <v>94</v>
      </c>
      <c r="J727" t="s">
        <v>117</v>
      </c>
      <c r="K727" t="s">
        <v>92</v>
      </c>
      <c r="L727" t="s">
        <v>160</v>
      </c>
      <c r="M727" t="s">
        <v>160</v>
      </c>
      <c r="N727" t="s">
        <v>138</v>
      </c>
      <c r="O727" t="s">
        <v>138</v>
      </c>
      <c r="P727" t="s">
        <v>112</v>
      </c>
      <c r="R727" t="s">
        <v>0</v>
      </c>
      <c r="S727" t="s">
        <v>91</v>
      </c>
      <c r="T727" t="s">
        <v>98</v>
      </c>
      <c r="U727" t="s">
        <v>422</v>
      </c>
      <c r="V727" t="s">
        <v>282</v>
      </c>
      <c r="W727" t="s">
        <v>147</v>
      </c>
      <c r="X727" t="s">
        <v>137</v>
      </c>
      <c r="Y727" t="s">
        <v>288</v>
      </c>
      <c r="AA727" t="s">
        <v>166</v>
      </c>
      <c r="AB727" t="s">
        <v>451</v>
      </c>
      <c r="AC727" t="s">
        <v>452</v>
      </c>
      <c r="AD727" t="s">
        <v>160</v>
      </c>
      <c r="AF727" t="s">
        <v>256</v>
      </c>
      <c r="AG727">
        <v>0</v>
      </c>
      <c r="AH727">
        <v>0</v>
      </c>
      <c r="AI727">
        <v>-18584.38</v>
      </c>
      <c r="AJ727">
        <v>0</v>
      </c>
      <c r="AK727">
        <v>18584.38</v>
      </c>
      <c r="AL727">
        <v>475.40413739116957</v>
      </c>
      <c r="AM727">
        <v>0</v>
      </c>
      <c r="AN727">
        <v>475.40413739116957</v>
      </c>
      <c r="AO727">
        <v>18108.97586260883</v>
      </c>
      <c r="AP727" t="s">
        <v>0</v>
      </c>
      <c r="AQ727" t="s">
        <v>143</v>
      </c>
      <c r="AR727" t="s">
        <v>188</v>
      </c>
      <c r="AS727" t="s">
        <v>192</v>
      </c>
      <c r="AT727" t="s">
        <v>189</v>
      </c>
      <c r="AU727" t="s">
        <v>198</v>
      </c>
      <c r="AV727" t="s">
        <v>202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18108.97586260883</v>
      </c>
      <c r="BG727">
        <v>0</v>
      </c>
    </row>
    <row r="728" spans="2:59">
      <c r="B728" t="s">
        <v>145</v>
      </c>
      <c r="C728" t="s">
        <v>206</v>
      </c>
      <c r="D728">
        <v>51</v>
      </c>
      <c r="E728">
        <v>51</v>
      </c>
      <c r="F728" t="s">
        <v>111</v>
      </c>
      <c r="G728" t="s">
        <v>352</v>
      </c>
      <c r="H728" t="s">
        <v>93</v>
      </c>
      <c r="I728" t="s">
        <v>94</v>
      </c>
      <c r="J728" t="s">
        <v>117</v>
      </c>
      <c r="K728" t="s">
        <v>92</v>
      </c>
      <c r="L728" t="s">
        <v>160</v>
      </c>
      <c r="M728" t="s">
        <v>160</v>
      </c>
      <c r="N728" t="s">
        <v>138</v>
      </c>
      <c r="O728" t="s">
        <v>138</v>
      </c>
      <c r="P728" t="s">
        <v>112</v>
      </c>
      <c r="R728" t="s">
        <v>0</v>
      </c>
      <c r="S728" t="s">
        <v>91</v>
      </c>
      <c r="T728" t="s">
        <v>98</v>
      </c>
      <c r="U728" t="s">
        <v>422</v>
      </c>
      <c r="V728" t="s">
        <v>282</v>
      </c>
      <c r="W728" t="s">
        <v>147</v>
      </c>
      <c r="X728" t="s">
        <v>137</v>
      </c>
      <c r="Y728" t="s">
        <v>288</v>
      </c>
      <c r="AA728" t="s">
        <v>166</v>
      </c>
      <c r="AB728" t="s">
        <v>451</v>
      </c>
      <c r="AC728" t="s">
        <v>453</v>
      </c>
      <c r="AD728" t="s">
        <v>160</v>
      </c>
      <c r="AF728" t="s">
        <v>256</v>
      </c>
      <c r="AG728">
        <v>0</v>
      </c>
      <c r="AH728">
        <v>0</v>
      </c>
      <c r="AI728">
        <v>-3330.3</v>
      </c>
      <c r="AJ728">
        <v>0</v>
      </c>
      <c r="AK728">
        <v>3330.3</v>
      </c>
      <c r="AL728">
        <v>67.729908805904671</v>
      </c>
      <c r="AM728">
        <v>0</v>
      </c>
      <c r="AN728">
        <v>67.729908805904671</v>
      </c>
      <c r="AO728">
        <v>3262.5700911940953</v>
      </c>
      <c r="AP728" t="s">
        <v>0</v>
      </c>
      <c r="AQ728" t="s">
        <v>143</v>
      </c>
      <c r="AR728" t="s">
        <v>188</v>
      </c>
      <c r="AS728" t="s">
        <v>192</v>
      </c>
      <c r="AT728" t="s">
        <v>189</v>
      </c>
      <c r="AU728" t="s">
        <v>198</v>
      </c>
      <c r="AV728" t="s">
        <v>202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3262.5700911940953</v>
      </c>
      <c r="BG728">
        <v>0</v>
      </c>
    </row>
    <row r="729" spans="2:59">
      <c r="B729" t="s">
        <v>145</v>
      </c>
      <c r="C729" t="s">
        <v>206</v>
      </c>
      <c r="D729">
        <v>51</v>
      </c>
      <c r="E729">
        <v>51</v>
      </c>
      <c r="F729" t="s">
        <v>111</v>
      </c>
      <c r="G729" t="s">
        <v>352</v>
      </c>
      <c r="H729" t="s">
        <v>93</v>
      </c>
      <c r="I729" t="s">
        <v>94</v>
      </c>
      <c r="J729" t="s">
        <v>117</v>
      </c>
      <c r="K729" t="s">
        <v>92</v>
      </c>
      <c r="L729" t="s">
        <v>160</v>
      </c>
      <c r="M729" t="s">
        <v>160</v>
      </c>
      <c r="N729" t="s">
        <v>138</v>
      </c>
      <c r="O729" t="s">
        <v>138</v>
      </c>
      <c r="P729" t="s">
        <v>112</v>
      </c>
      <c r="R729" t="s">
        <v>0</v>
      </c>
      <c r="S729" t="s">
        <v>91</v>
      </c>
      <c r="T729" t="s">
        <v>98</v>
      </c>
      <c r="U729" t="s">
        <v>422</v>
      </c>
      <c r="V729" t="s">
        <v>282</v>
      </c>
      <c r="W729" t="s">
        <v>147</v>
      </c>
      <c r="X729" t="s">
        <v>137</v>
      </c>
      <c r="Y729" t="s">
        <v>288</v>
      </c>
      <c r="AA729" t="s">
        <v>166</v>
      </c>
      <c r="AB729" t="s">
        <v>451</v>
      </c>
      <c r="AC729" t="s">
        <v>454</v>
      </c>
      <c r="AD729" t="s">
        <v>160</v>
      </c>
      <c r="AF729" t="s">
        <v>256</v>
      </c>
      <c r="AG729">
        <v>0</v>
      </c>
      <c r="AH729">
        <v>0</v>
      </c>
      <c r="AI729">
        <v>-1097.8799999999999</v>
      </c>
      <c r="AJ729">
        <v>0</v>
      </c>
      <c r="AK729">
        <v>1097.8799999999999</v>
      </c>
      <c r="AL729">
        <v>36.036020236005186</v>
      </c>
      <c r="AM729">
        <v>0</v>
      </c>
      <c r="AN729">
        <v>36.036020236005186</v>
      </c>
      <c r="AO729">
        <v>1061.8439797639946</v>
      </c>
      <c r="AP729" t="s">
        <v>0</v>
      </c>
      <c r="AQ729" t="s">
        <v>143</v>
      </c>
      <c r="AR729" t="s">
        <v>188</v>
      </c>
      <c r="AS729" t="s">
        <v>192</v>
      </c>
      <c r="AT729" t="s">
        <v>189</v>
      </c>
      <c r="AU729" t="s">
        <v>198</v>
      </c>
      <c r="AV729" t="s">
        <v>202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1061.8439797639946</v>
      </c>
      <c r="BG729">
        <v>0</v>
      </c>
    </row>
    <row r="730" spans="2:59">
      <c r="B730" t="s">
        <v>145</v>
      </c>
      <c r="C730" t="s">
        <v>206</v>
      </c>
      <c r="D730">
        <v>51</v>
      </c>
      <c r="E730">
        <v>51</v>
      </c>
      <c r="F730" t="s">
        <v>111</v>
      </c>
      <c r="G730" t="s">
        <v>352</v>
      </c>
      <c r="H730" t="s">
        <v>93</v>
      </c>
      <c r="I730" t="s">
        <v>94</v>
      </c>
      <c r="J730" t="s">
        <v>117</v>
      </c>
      <c r="K730" t="s">
        <v>92</v>
      </c>
      <c r="L730" t="s">
        <v>160</v>
      </c>
      <c r="M730" t="s">
        <v>160</v>
      </c>
      <c r="N730" t="s">
        <v>138</v>
      </c>
      <c r="O730" t="s">
        <v>138</v>
      </c>
      <c r="P730" t="s">
        <v>112</v>
      </c>
      <c r="R730" t="s">
        <v>0</v>
      </c>
      <c r="S730" t="s">
        <v>179</v>
      </c>
      <c r="T730" t="s">
        <v>120</v>
      </c>
      <c r="U730" t="s">
        <v>422</v>
      </c>
      <c r="V730" t="s">
        <v>282</v>
      </c>
      <c r="W730" t="s">
        <v>147</v>
      </c>
      <c r="X730" t="s">
        <v>137</v>
      </c>
      <c r="Y730" t="s">
        <v>305</v>
      </c>
      <c r="AA730" t="s">
        <v>166</v>
      </c>
      <c r="AB730" t="s">
        <v>423</v>
      </c>
      <c r="AC730" t="s">
        <v>456</v>
      </c>
      <c r="AD730" t="s">
        <v>160</v>
      </c>
      <c r="AF730" t="s">
        <v>256</v>
      </c>
      <c r="AG730">
        <v>0</v>
      </c>
      <c r="AH730">
        <v>0</v>
      </c>
      <c r="AI730">
        <v>-2447.77</v>
      </c>
      <c r="AJ730">
        <v>0</v>
      </c>
      <c r="AK730">
        <v>2447.77</v>
      </c>
      <c r="AL730">
        <v>44.495005480117115</v>
      </c>
      <c r="AM730">
        <v>0</v>
      </c>
      <c r="AN730">
        <v>44.495005480117115</v>
      </c>
      <c r="AO730">
        <v>2403.274994519883</v>
      </c>
      <c r="AP730" t="s">
        <v>0</v>
      </c>
      <c r="AQ730" t="s">
        <v>143</v>
      </c>
      <c r="AR730" t="s">
        <v>188</v>
      </c>
      <c r="AS730" t="s">
        <v>192</v>
      </c>
      <c r="AT730" t="s">
        <v>189</v>
      </c>
      <c r="AU730" t="s">
        <v>198</v>
      </c>
      <c r="AV730" t="s">
        <v>202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2403.274994519883</v>
      </c>
      <c r="BG730">
        <v>0</v>
      </c>
    </row>
    <row r="731" spans="2:59">
      <c r="B731" t="s">
        <v>145</v>
      </c>
      <c r="C731" t="s">
        <v>206</v>
      </c>
      <c r="D731">
        <v>51</v>
      </c>
      <c r="E731">
        <v>51</v>
      </c>
      <c r="F731" t="s">
        <v>111</v>
      </c>
      <c r="G731" t="s">
        <v>352</v>
      </c>
      <c r="H731" t="s">
        <v>93</v>
      </c>
      <c r="I731" t="s">
        <v>94</v>
      </c>
      <c r="J731" t="s">
        <v>117</v>
      </c>
      <c r="K731" t="s">
        <v>92</v>
      </c>
      <c r="L731" t="s">
        <v>160</v>
      </c>
      <c r="M731" t="s">
        <v>160</v>
      </c>
      <c r="N731" t="s">
        <v>138</v>
      </c>
      <c r="O731" t="s">
        <v>138</v>
      </c>
      <c r="P731" t="s">
        <v>112</v>
      </c>
      <c r="R731" t="s">
        <v>0</v>
      </c>
      <c r="S731" t="s">
        <v>179</v>
      </c>
      <c r="T731" t="s">
        <v>120</v>
      </c>
      <c r="U731" t="s">
        <v>422</v>
      </c>
      <c r="V731" t="s">
        <v>282</v>
      </c>
      <c r="W731" t="s">
        <v>147</v>
      </c>
      <c r="X731" t="s">
        <v>137</v>
      </c>
      <c r="Y731" t="s">
        <v>305</v>
      </c>
      <c r="AA731" t="s">
        <v>166</v>
      </c>
      <c r="AB731" t="s">
        <v>423</v>
      </c>
      <c r="AC731" t="s">
        <v>457</v>
      </c>
      <c r="AD731" t="s">
        <v>160</v>
      </c>
      <c r="AF731" t="s">
        <v>256</v>
      </c>
      <c r="AG731">
        <v>0</v>
      </c>
      <c r="AH731">
        <v>0</v>
      </c>
      <c r="AI731">
        <v>-79.28</v>
      </c>
      <c r="AJ731">
        <v>0</v>
      </c>
      <c r="AK731">
        <v>79.28</v>
      </c>
      <c r="AL731">
        <v>1.4246951032433635</v>
      </c>
      <c r="AM731">
        <v>0</v>
      </c>
      <c r="AN731">
        <v>1.4246951032433635</v>
      </c>
      <c r="AO731">
        <v>77.855304896756635</v>
      </c>
      <c r="AP731" t="s">
        <v>0</v>
      </c>
      <c r="AQ731" t="s">
        <v>143</v>
      </c>
      <c r="AR731" t="s">
        <v>188</v>
      </c>
      <c r="AS731" t="s">
        <v>192</v>
      </c>
      <c r="AT731" t="s">
        <v>189</v>
      </c>
      <c r="AU731" t="s">
        <v>198</v>
      </c>
      <c r="AV731" t="s">
        <v>202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77.855304896756635</v>
      </c>
      <c r="BG731">
        <v>0</v>
      </c>
    </row>
    <row r="732" spans="2:59">
      <c r="B732" t="s">
        <v>145</v>
      </c>
      <c r="C732" t="s">
        <v>206</v>
      </c>
      <c r="D732">
        <v>51</v>
      </c>
      <c r="E732">
        <v>51</v>
      </c>
      <c r="F732" t="s">
        <v>111</v>
      </c>
      <c r="G732" t="s">
        <v>352</v>
      </c>
      <c r="H732" t="s">
        <v>93</v>
      </c>
      <c r="I732" t="s">
        <v>94</v>
      </c>
      <c r="J732" t="s">
        <v>117</v>
      </c>
      <c r="K732" t="s">
        <v>92</v>
      </c>
      <c r="L732" t="s">
        <v>160</v>
      </c>
      <c r="M732" t="s">
        <v>160</v>
      </c>
      <c r="N732" t="s">
        <v>138</v>
      </c>
      <c r="O732" t="s">
        <v>138</v>
      </c>
      <c r="P732" t="s">
        <v>112</v>
      </c>
      <c r="R732" t="s">
        <v>0</v>
      </c>
      <c r="S732" t="s">
        <v>179</v>
      </c>
      <c r="T732" t="s">
        <v>120</v>
      </c>
      <c r="U732" t="s">
        <v>422</v>
      </c>
      <c r="V732" t="s">
        <v>282</v>
      </c>
      <c r="W732" t="s">
        <v>147</v>
      </c>
      <c r="X732" t="s">
        <v>137</v>
      </c>
      <c r="Y732" t="s">
        <v>305</v>
      </c>
      <c r="AA732" t="s">
        <v>166</v>
      </c>
      <c r="AB732" t="s">
        <v>425</v>
      </c>
      <c r="AC732" t="s">
        <v>458</v>
      </c>
      <c r="AD732" t="s">
        <v>160</v>
      </c>
      <c r="AF732" t="s">
        <v>256</v>
      </c>
      <c r="AG732">
        <v>0</v>
      </c>
      <c r="AH732">
        <v>0</v>
      </c>
      <c r="AI732">
        <v>-1585.6</v>
      </c>
      <c r="AJ732">
        <v>0</v>
      </c>
      <c r="AK732">
        <v>1585.6</v>
      </c>
      <c r="AL732">
        <v>30.385476714127869</v>
      </c>
      <c r="AM732">
        <v>0</v>
      </c>
      <c r="AN732">
        <v>30.385476714127869</v>
      </c>
      <c r="AO732">
        <v>1555.214523285872</v>
      </c>
      <c r="AP732" t="s">
        <v>0</v>
      </c>
      <c r="AQ732" t="s">
        <v>143</v>
      </c>
      <c r="AR732" t="s">
        <v>188</v>
      </c>
      <c r="AS732" t="s">
        <v>192</v>
      </c>
      <c r="AT732" t="s">
        <v>189</v>
      </c>
      <c r="AU732" t="s">
        <v>198</v>
      </c>
      <c r="AV732" t="s">
        <v>202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1555.214523285872</v>
      </c>
      <c r="BG732">
        <v>0</v>
      </c>
    </row>
    <row r="733" spans="2:59">
      <c r="B733" t="s">
        <v>145</v>
      </c>
      <c r="C733" t="s">
        <v>206</v>
      </c>
      <c r="D733">
        <v>51</v>
      </c>
      <c r="E733">
        <v>51</v>
      </c>
      <c r="F733" t="s">
        <v>111</v>
      </c>
      <c r="G733" t="s">
        <v>352</v>
      </c>
      <c r="H733" t="s">
        <v>93</v>
      </c>
      <c r="I733" t="s">
        <v>94</v>
      </c>
      <c r="J733" t="s">
        <v>117</v>
      </c>
      <c r="K733" t="s">
        <v>92</v>
      </c>
      <c r="L733" t="s">
        <v>160</v>
      </c>
      <c r="M733" t="s">
        <v>160</v>
      </c>
      <c r="N733" t="s">
        <v>138</v>
      </c>
      <c r="O733" t="s">
        <v>138</v>
      </c>
      <c r="P733" t="s">
        <v>112</v>
      </c>
      <c r="R733" t="s">
        <v>0</v>
      </c>
      <c r="S733" t="s">
        <v>179</v>
      </c>
      <c r="T733" t="s">
        <v>120</v>
      </c>
      <c r="U733" t="s">
        <v>422</v>
      </c>
      <c r="V733" t="s">
        <v>282</v>
      </c>
      <c r="W733" t="s">
        <v>147</v>
      </c>
      <c r="X733" t="s">
        <v>137</v>
      </c>
      <c r="Y733" t="s">
        <v>305</v>
      </c>
      <c r="AA733" t="s">
        <v>166</v>
      </c>
      <c r="AB733" t="s">
        <v>425</v>
      </c>
      <c r="AC733" t="s">
        <v>459</v>
      </c>
      <c r="AD733" t="s">
        <v>160</v>
      </c>
      <c r="AF733" t="s">
        <v>256</v>
      </c>
      <c r="AG733">
        <v>0</v>
      </c>
      <c r="AH733">
        <v>0</v>
      </c>
      <c r="AI733">
        <v>-138.73999999999998</v>
      </c>
      <c r="AJ733">
        <v>0</v>
      </c>
      <c r="AK733">
        <v>138.73999999999998</v>
      </c>
      <c r="AL733">
        <v>2.8435999066205726</v>
      </c>
      <c r="AM733">
        <v>0</v>
      </c>
      <c r="AN733">
        <v>2.8435999066205726</v>
      </c>
      <c r="AO733">
        <v>135.89640009337941</v>
      </c>
      <c r="AP733" t="s">
        <v>0</v>
      </c>
      <c r="AQ733" t="s">
        <v>143</v>
      </c>
      <c r="AR733" t="s">
        <v>188</v>
      </c>
      <c r="AS733" t="s">
        <v>192</v>
      </c>
      <c r="AT733" t="s">
        <v>189</v>
      </c>
      <c r="AU733" t="s">
        <v>198</v>
      </c>
      <c r="AV733" t="s">
        <v>202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135.89640009337941</v>
      </c>
      <c r="BG733">
        <v>0</v>
      </c>
    </row>
    <row r="734" spans="2:59">
      <c r="B734" t="s">
        <v>145</v>
      </c>
      <c r="C734" t="s">
        <v>206</v>
      </c>
      <c r="D734">
        <v>195</v>
      </c>
      <c r="E734">
        <v>195</v>
      </c>
      <c r="F734" t="s">
        <v>118</v>
      </c>
      <c r="G734" t="s">
        <v>464</v>
      </c>
      <c r="H734" t="s">
        <v>93</v>
      </c>
      <c r="I734" t="s">
        <v>94</v>
      </c>
      <c r="J734" t="s">
        <v>95</v>
      </c>
      <c r="K734" t="s">
        <v>92</v>
      </c>
      <c r="L734" t="s">
        <v>160</v>
      </c>
      <c r="M734" t="s">
        <v>160</v>
      </c>
      <c r="N734" t="s">
        <v>79</v>
      </c>
      <c r="O734" t="s">
        <v>77</v>
      </c>
      <c r="P734" t="s">
        <v>207</v>
      </c>
      <c r="R734" t="s">
        <v>0</v>
      </c>
      <c r="S734" t="s">
        <v>121</v>
      </c>
      <c r="T734" t="s">
        <v>81</v>
      </c>
      <c r="U734" t="s">
        <v>467</v>
      </c>
      <c r="V734" t="s">
        <v>321</v>
      </c>
      <c r="W734" t="s">
        <v>165</v>
      </c>
      <c r="X734" t="s">
        <v>135</v>
      </c>
      <c r="Y734" t="s">
        <v>311</v>
      </c>
      <c r="AA734" t="s">
        <v>166</v>
      </c>
      <c r="AB734" t="s">
        <v>468</v>
      </c>
      <c r="AC734" t="s">
        <v>33</v>
      </c>
      <c r="AD734" t="s">
        <v>160</v>
      </c>
      <c r="AF734" t="s">
        <v>256</v>
      </c>
      <c r="AG734">
        <v>0</v>
      </c>
      <c r="AH734">
        <v>0</v>
      </c>
      <c r="AI734">
        <v>-1224</v>
      </c>
      <c r="AJ734">
        <v>0</v>
      </c>
      <c r="AK734">
        <v>1224</v>
      </c>
      <c r="AL734">
        <v>-20.475103724677378</v>
      </c>
      <c r="AM734">
        <v>6.7316042185976457</v>
      </c>
      <c r="AN734">
        <v>-13.743499506079733</v>
      </c>
      <c r="AO734">
        <v>1237.7434995060798</v>
      </c>
      <c r="AP734" t="s">
        <v>0</v>
      </c>
      <c r="AQ734" t="s">
        <v>143</v>
      </c>
      <c r="AR734" t="s">
        <v>188</v>
      </c>
      <c r="AS734" t="s">
        <v>192</v>
      </c>
      <c r="AT734" t="s">
        <v>189</v>
      </c>
      <c r="AU734" t="s">
        <v>199</v>
      </c>
      <c r="AV734" t="s">
        <v>200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1237.7434995060798</v>
      </c>
      <c r="BG734">
        <v>0</v>
      </c>
    </row>
    <row r="735" spans="2:59">
      <c r="B735" t="s">
        <v>145</v>
      </c>
      <c r="C735" t="s">
        <v>206</v>
      </c>
      <c r="D735">
        <v>3163</v>
      </c>
      <c r="E735">
        <v>3163</v>
      </c>
      <c r="F735" t="s">
        <v>132</v>
      </c>
      <c r="G735" t="s">
        <v>349</v>
      </c>
      <c r="H735" t="s">
        <v>93</v>
      </c>
      <c r="I735" t="s">
        <v>94</v>
      </c>
      <c r="J735" t="s">
        <v>95</v>
      </c>
      <c r="K735" t="s">
        <v>92</v>
      </c>
      <c r="L735" t="s">
        <v>159</v>
      </c>
      <c r="M735" t="s">
        <v>160</v>
      </c>
      <c r="N735" t="s">
        <v>79</v>
      </c>
      <c r="O735" t="s">
        <v>77</v>
      </c>
      <c r="P735" t="s">
        <v>207</v>
      </c>
      <c r="R735" t="s">
        <v>0</v>
      </c>
      <c r="S735" t="s">
        <v>121</v>
      </c>
      <c r="T735" t="s">
        <v>81</v>
      </c>
      <c r="U735" t="s">
        <v>467</v>
      </c>
      <c r="V735" t="s">
        <v>350</v>
      </c>
      <c r="W735" t="s">
        <v>165</v>
      </c>
      <c r="X735" t="s">
        <v>135</v>
      </c>
      <c r="Y735" t="s">
        <v>311</v>
      </c>
      <c r="AA735" t="s">
        <v>166</v>
      </c>
      <c r="AB735" t="s">
        <v>474</v>
      </c>
      <c r="AC735" t="s">
        <v>43</v>
      </c>
      <c r="AD735" t="s">
        <v>159</v>
      </c>
      <c r="AF735" t="s">
        <v>256</v>
      </c>
      <c r="AG735">
        <v>0</v>
      </c>
      <c r="AH735">
        <v>0</v>
      </c>
      <c r="AI735">
        <v>-38936</v>
      </c>
      <c r="AJ735">
        <v>0</v>
      </c>
      <c r="AK735">
        <v>38936</v>
      </c>
      <c r="AL735">
        <v>-527.58250683580104</v>
      </c>
      <c r="AM735">
        <v>-146.64344055955189</v>
      </c>
      <c r="AN735">
        <v>-674.22594739535293</v>
      </c>
      <c r="AO735">
        <v>39610.225947395353</v>
      </c>
      <c r="AP735" t="s">
        <v>0</v>
      </c>
      <c r="AQ735" t="s">
        <v>143</v>
      </c>
      <c r="AR735" t="s">
        <v>188</v>
      </c>
      <c r="AS735" t="s">
        <v>192</v>
      </c>
      <c r="AT735" t="s">
        <v>189</v>
      </c>
      <c r="AU735" t="s">
        <v>199</v>
      </c>
      <c r="AV735" t="s">
        <v>204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39610.225947395353</v>
      </c>
      <c r="BG735">
        <v>0</v>
      </c>
    </row>
    <row r="736" spans="2:59">
      <c r="B736" t="s">
        <v>145</v>
      </c>
      <c r="C736" t="s">
        <v>206</v>
      </c>
      <c r="D736">
        <v>3163</v>
      </c>
      <c r="E736">
        <v>3163</v>
      </c>
      <c r="F736" t="s">
        <v>132</v>
      </c>
      <c r="G736" t="s">
        <v>349</v>
      </c>
      <c r="H736" t="s">
        <v>93</v>
      </c>
      <c r="I736" t="s">
        <v>94</v>
      </c>
      <c r="J736" t="s">
        <v>95</v>
      </c>
      <c r="K736" t="s">
        <v>92</v>
      </c>
      <c r="L736" t="s">
        <v>159</v>
      </c>
      <c r="M736" t="s">
        <v>160</v>
      </c>
      <c r="N736" t="s">
        <v>79</v>
      </c>
      <c r="O736" t="s">
        <v>77</v>
      </c>
      <c r="P736" t="s">
        <v>207</v>
      </c>
      <c r="R736" t="s">
        <v>0</v>
      </c>
      <c r="S736" t="s">
        <v>121</v>
      </c>
      <c r="T736" t="s">
        <v>87</v>
      </c>
      <c r="U736" t="s">
        <v>467</v>
      </c>
      <c r="V736" t="s">
        <v>350</v>
      </c>
      <c r="W736" t="s">
        <v>165</v>
      </c>
      <c r="X736" t="s">
        <v>135</v>
      </c>
      <c r="Y736" t="s">
        <v>313</v>
      </c>
      <c r="AA736" t="s">
        <v>166</v>
      </c>
      <c r="AB736" t="s">
        <v>469</v>
      </c>
      <c r="AC736" t="s">
        <v>124</v>
      </c>
      <c r="AD736" t="s">
        <v>159</v>
      </c>
      <c r="AF736" t="s">
        <v>256</v>
      </c>
      <c r="AG736">
        <v>0</v>
      </c>
      <c r="AH736">
        <v>0</v>
      </c>
      <c r="AI736">
        <v>-30800</v>
      </c>
      <c r="AJ736">
        <v>0</v>
      </c>
      <c r="AK736">
        <v>30800</v>
      </c>
      <c r="AL736">
        <v>-156.21882788116983</v>
      </c>
      <c r="AM736">
        <v>-19.509950258489596</v>
      </c>
      <c r="AN736">
        <v>-175.72877813965943</v>
      </c>
      <c r="AO736">
        <v>30975.728778139659</v>
      </c>
      <c r="AP736" t="s">
        <v>0</v>
      </c>
      <c r="AQ736" t="s">
        <v>143</v>
      </c>
      <c r="AR736" t="s">
        <v>188</v>
      </c>
      <c r="AS736" t="s">
        <v>192</v>
      </c>
      <c r="AT736" t="s">
        <v>189</v>
      </c>
      <c r="AU736" t="s">
        <v>199</v>
      </c>
      <c r="AV736" t="s">
        <v>204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30975.728778139659</v>
      </c>
      <c r="BG736">
        <v>0</v>
      </c>
    </row>
    <row r="737" spans="2:59">
      <c r="B737" t="s">
        <v>145</v>
      </c>
      <c r="C737" t="s">
        <v>206</v>
      </c>
      <c r="D737">
        <v>59</v>
      </c>
      <c r="E737">
        <v>59</v>
      </c>
      <c r="F737" t="s">
        <v>119</v>
      </c>
      <c r="G737" t="s">
        <v>478</v>
      </c>
      <c r="H737" t="s">
        <v>93</v>
      </c>
      <c r="I737" t="s">
        <v>94</v>
      </c>
      <c r="J737" t="s">
        <v>95</v>
      </c>
      <c r="K737" t="s">
        <v>92</v>
      </c>
      <c r="L737" t="s">
        <v>160</v>
      </c>
      <c r="M737" t="s">
        <v>160</v>
      </c>
      <c r="N737" t="s">
        <v>79</v>
      </c>
      <c r="O737" t="s">
        <v>77</v>
      </c>
      <c r="P737" t="s">
        <v>207</v>
      </c>
      <c r="R737" t="s">
        <v>0</v>
      </c>
      <c r="S737" t="s">
        <v>121</v>
      </c>
      <c r="T737" t="s">
        <v>81</v>
      </c>
      <c r="U737" t="s">
        <v>467</v>
      </c>
      <c r="V737" t="s">
        <v>282</v>
      </c>
      <c r="W737" t="s">
        <v>165</v>
      </c>
      <c r="X737" t="s">
        <v>135</v>
      </c>
      <c r="Y737" t="s">
        <v>313</v>
      </c>
      <c r="AA737" t="s">
        <v>166</v>
      </c>
      <c r="AB737" t="s">
        <v>479</v>
      </c>
      <c r="AC737" t="s">
        <v>31</v>
      </c>
      <c r="AD737" t="s">
        <v>160</v>
      </c>
      <c r="AF737" t="s">
        <v>256</v>
      </c>
      <c r="AG737">
        <v>0</v>
      </c>
      <c r="AH737">
        <v>0</v>
      </c>
      <c r="AI737">
        <v>-1256</v>
      </c>
      <c r="AJ737">
        <v>0</v>
      </c>
      <c r="AK737">
        <v>1256</v>
      </c>
      <c r="AL737">
        <v>14.49877140034544</v>
      </c>
      <c r="AM737">
        <v>4.9220700455083026</v>
      </c>
      <c r="AN737">
        <v>19.420841445853743</v>
      </c>
      <c r="AO737">
        <v>1236.5791585541463</v>
      </c>
      <c r="AP737" t="s">
        <v>0</v>
      </c>
      <c r="AQ737" t="s">
        <v>143</v>
      </c>
      <c r="AR737" t="s">
        <v>188</v>
      </c>
      <c r="AS737" t="s">
        <v>192</v>
      </c>
      <c r="AT737" t="s">
        <v>189</v>
      </c>
      <c r="AU737" t="s">
        <v>199</v>
      </c>
      <c r="AV737" t="s">
        <v>204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1236.5791585541463</v>
      </c>
      <c r="BG737">
        <v>0</v>
      </c>
    </row>
    <row r="738" spans="2:59">
      <c r="B738" t="s">
        <v>145</v>
      </c>
      <c r="C738" t="s">
        <v>206</v>
      </c>
      <c r="D738">
        <v>59</v>
      </c>
      <c r="E738">
        <v>59</v>
      </c>
      <c r="F738" t="s">
        <v>119</v>
      </c>
      <c r="G738" t="s">
        <v>478</v>
      </c>
      <c r="H738" t="s">
        <v>93</v>
      </c>
      <c r="I738" t="s">
        <v>94</v>
      </c>
      <c r="J738" t="s">
        <v>95</v>
      </c>
      <c r="K738" t="s">
        <v>92</v>
      </c>
      <c r="L738" t="s">
        <v>160</v>
      </c>
      <c r="M738" t="s">
        <v>160</v>
      </c>
      <c r="N738" t="s">
        <v>79</v>
      </c>
      <c r="O738" t="s">
        <v>77</v>
      </c>
      <c r="P738" t="s">
        <v>207</v>
      </c>
      <c r="R738" t="s">
        <v>0</v>
      </c>
      <c r="S738" t="s">
        <v>121</v>
      </c>
      <c r="T738" t="s">
        <v>81</v>
      </c>
      <c r="U738" t="s">
        <v>467</v>
      </c>
      <c r="V738" t="s">
        <v>282</v>
      </c>
      <c r="W738" t="s">
        <v>165</v>
      </c>
      <c r="X738" t="s">
        <v>135</v>
      </c>
      <c r="Y738" t="s">
        <v>311</v>
      </c>
      <c r="AA738" t="s">
        <v>166</v>
      </c>
      <c r="AB738" t="s">
        <v>468</v>
      </c>
      <c r="AC738" t="s">
        <v>33</v>
      </c>
      <c r="AD738" t="s">
        <v>160</v>
      </c>
      <c r="AF738" t="s">
        <v>256</v>
      </c>
      <c r="AG738">
        <v>0</v>
      </c>
      <c r="AH738">
        <v>0</v>
      </c>
      <c r="AI738">
        <v>-2448</v>
      </c>
      <c r="AJ738">
        <v>0</v>
      </c>
      <c r="AK738">
        <v>2448</v>
      </c>
      <c r="AL738">
        <v>-64.937558405155073</v>
      </c>
      <c r="AM738">
        <v>-23.560990906826717</v>
      </c>
      <c r="AN738">
        <v>-88.49854931198179</v>
      </c>
      <c r="AO738">
        <v>2536.4985493119816</v>
      </c>
      <c r="AP738" t="s">
        <v>0</v>
      </c>
      <c r="AQ738" t="s">
        <v>143</v>
      </c>
      <c r="AR738" t="s">
        <v>188</v>
      </c>
      <c r="AS738" t="s">
        <v>192</v>
      </c>
      <c r="AT738" t="s">
        <v>189</v>
      </c>
      <c r="AU738" t="s">
        <v>199</v>
      </c>
      <c r="AV738" t="s">
        <v>204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2536.4985493119816</v>
      </c>
      <c r="BG738">
        <v>0</v>
      </c>
    </row>
    <row r="739" spans="2:59">
      <c r="B739" t="s">
        <v>145</v>
      </c>
      <c r="C739" t="s">
        <v>206</v>
      </c>
      <c r="D739">
        <v>59</v>
      </c>
      <c r="E739">
        <v>59</v>
      </c>
      <c r="F739" t="s">
        <v>119</v>
      </c>
      <c r="G739" t="s">
        <v>478</v>
      </c>
      <c r="H739" t="s">
        <v>93</v>
      </c>
      <c r="I739" t="s">
        <v>94</v>
      </c>
      <c r="J739" t="s">
        <v>95</v>
      </c>
      <c r="K739" t="s">
        <v>92</v>
      </c>
      <c r="L739" t="s">
        <v>160</v>
      </c>
      <c r="M739" t="s">
        <v>160</v>
      </c>
      <c r="N739" t="s">
        <v>79</v>
      </c>
      <c r="O739" t="s">
        <v>77</v>
      </c>
      <c r="P739" t="s">
        <v>207</v>
      </c>
      <c r="R739" t="s">
        <v>0</v>
      </c>
      <c r="S739" t="s">
        <v>121</v>
      </c>
      <c r="T739" t="s">
        <v>81</v>
      </c>
      <c r="U739" t="s">
        <v>467</v>
      </c>
      <c r="V739" t="s">
        <v>282</v>
      </c>
      <c r="W739" t="s">
        <v>165</v>
      </c>
      <c r="X739" t="s">
        <v>135</v>
      </c>
      <c r="Y739" t="s">
        <v>283</v>
      </c>
      <c r="AA739" t="s">
        <v>166</v>
      </c>
      <c r="AB739" t="s">
        <v>480</v>
      </c>
      <c r="AC739" t="s">
        <v>44</v>
      </c>
      <c r="AD739" t="s">
        <v>160</v>
      </c>
      <c r="AF739" t="s">
        <v>256</v>
      </c>
      <c r="AG739">
        <v>0</v>
      </c>
      <c r="AH739">
        <v>0</v>
      </c>
      <c r="AI739">
        <v>-8048</v>
      </c>
      <c r="AJ739">
        <v>0</v>
      </c>
      <c r="AK739">
        <v>8048</v>
      </c>
      <c r="AL739">
        <v>-35.938679616029489</v>
      </c>
      <c r="AM739">
        <v>-13.592363662076295</v>
      </c>
      <c r="AN739">
        <v>-49.531043278105784</v>
      </c>
      <c r="AO739">
        <v>8097.5310432781062</v>
      </c>
      <c r="AP739" t="s">
        <v>0</v>
      </c>
      <c r="AQ739" t="s">
        <v>143</v>
      </c>
      <c r="AR739" t="s">
        <v>188</v>
      </c>
      <c r="AS739" t="s">
        <v>192</v>
      </c>
      <c r="AT739" t="s">
        <v>189</v>
      </c>
      <c r="AU739" t="s">
        <v>199</v>
      </c>
      <c r="AV739" t="s">
        <v>204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8097.5310432781062</v>
      </c>
      <c r="BG739">
        <v>0</v>
      </c>
    </row>
    <row r="740" spans="2:59">
      <c r="B740" t="s">
        <v>145</v>
      </c>
      <c r="C740" t="s">
        <v>206</v>
      </c>
      <c r="D740">
        <v>111</v>
      </c>
      <c r="E740">
        <v>111</v>
      </c>
      <c r="F740" t="s">
        <v>64</v>
      </c>
      <c r="G740" t="s">
        <v>309</v>
      </c>
      <c r="H740" t="s">
        <v>93</v>
      </c>
      <c r="I740" t="s">
        <v>94</v>
      </c>
      <c r="J740" t="s">
        <v>95</v>
      </c>
      <c r="K740" t="s">
        <v>92</v>
      </c>
      <c r="L740" t="s">
        <v>160</v>
      </c>
      <c r="M740" t="s">
        <v>160</v>
      </c>
      <c r="N740" t="s">
        <v>79</v>
      </c>
      <c r="O740" t="s">
        <v>77</v>
      </c>
      <c r="P740" t="s">
        <v>197</v>
      </c>
      <c r="R740" t="s">
        <v>0</v>
      </c>
      <c r="S740" t="s">
        <v>121</v>
      </c>
      <c r="T740" t="s">
        <v>81</v>
      </c>
      <c r="U740" t="s">
        <v>467</v>
      </c>
      <c r="V740" t="s">
        <v>321</v>
      </c>
      <c r="W740" t="s">
        <v>80</v>
      </c>
      <c r="X740" t="s">
        <v>135</v>
      </c>
      <c r="Y740" t="s">
        <v>311</v>
      </c>
      <c r="AA740" t="s">
        <v>166</v>
      </c>
      <c r="AB740" t="s">
        <v>489</v>
      </c>
      <c r="AC740" t="s">
        <v>490</v>
      </c>
      <c r="AD740" t="s">
        <v>160</v>
      </c>
      <c r="AF740" t="s">
        <v>256</v>
      </c>
      <c r="AG740">
        <v>0</v>
      </c>
      <c r="AH740">
        <v>0</v>
      </c>
      <c r="AI740">
        <v>-52020</v>
      </c>
      <c r="AJ740">
        <v>0</v>
      </c>
      <c r="AK740">
        <v>52020</v>
      </c>
      <c r="AL740">
        <v>-826.36165623752368</v>
      </c>
      <c r="AM740">
        <v>0</v>
      </c>
      <c r="AN740">
        <v>-826.36165623752368</v>
      </c>
      <c r="AO740">
        <v>52846.361656237525</v>
      </c>
      <c r="AP740" t="s">
        <v>0</v>
      </c>
      <c r="AQ740" t="s">
        <v>143</v>
      </c>
      <c r="AR740" t="s">
        <v>188</v>
      </c>
      <c r="AS740" t="s">
        <v>192</v>
      </c>
      <c r="AT740" t="s">
        <v>189</v>
      </c>
      <c r="AU740" t="s">
        <v>199</v>
      </c>
      <c r="AV740" t="s">
        <v>199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52846.361656237525</v>
      </c>
      <c r="BG740">
        <v>0</v>
      </c>
    </row>
    <row r="741" spans="2:59">
      <c r="B741" t="s">
        <v>145</v>
      </c>
      <c r="C741" t="s">
        <v>206</v>
      </c>
      <c r="D741">
        <v>111</v>
      </c>
      <c r="E741">
        <v>111</v>
      </c>
      <c r="F741" t="s">
        <v>64</v>
      </c>
      <c r="G741" t="s">
        <v>309</v>
      </c>
      <c r="H741" t="s">
        <v>93</v>
      </c>
      <c r="I741" t="s">
        <v>94</v>
      </c>
      <c r="J741" t="s">
        <v>95</v>
      </c>
      <c r="K741" t="s">
        <v>92</v>
      </c>
      <c r="L741" t="s">
        <v>160</v>
      </c>
      <c r="M741" t="s">
        <v>160</v>
      </c>
      <c r="N741" t="s">
        <v>79</v>
      </c>
      <c r="O741" t="s">
        <v>77</v>
      </c>
      <c r="P741" t="s">
        <v>197</v>
      </c>
      <c r="R741" t="s">
        <v>0</v>
      </c>
      <c r="S741" t="s">
        <v>121</v>
      </c>
      <c r="T741" t="s">
        <v>81</v>
      </c>
      <c r="U741" t="s">
        <v>467</v>
      </c>
      <c r="V741" t="s">
        <v>321</v>
      </c>
      <c r="W741" t="s">
        <v>80</v>
      </c>
      <c r="X741" t="s">
        <v>135</v>
      </c>
      <c r="Y741" t="s">
        <v>283</v>
      </c>
      <c r="AA741" t="s">
        <v>166</v>
      </c>
      <c r="AB741" t="s">
        <v>491</v>
      </c>
      <c r="AC741" t="s">
        <v>492</v>
      </c>
      <c r="AD741" t="s">
        <v>160</v>
      </c>
      <c r="AF741" t="s">
        <v>256</v>
      </c>
      <c r="AG741">
        <v>0</v>
      </c>
      <c r="AH741">
        <v>0</v>
      </c>
      <c r="AI741">
        <v>-35210</v>
      </c>
      <c r="AJ741">
        <v>0</v>
      </c>
      <c r="AK741">
        <v>35210</v>
      </c>
      <c r="AL741">
        <v>-516.69603446571398</v>
      </c>
      <c r="AM741">
        <v>0</v>
      </c>
      <c r="AN741">
        <v>-516.69603446571398</v>
      </c>
      <c r="AO741">
        <v>35726.696034465713</v>
      </c>
      <c r="AP741" t="s">
        <v>0</v>
      </c>
      <c r="AQ741" t="s">
        <v>143</v>
      </c>
      <c r="AR741" t="s">
        <v>188</v>
      </c>
      <c r="AS741" t="s">
        <v>192</v>
      </c>
      <c r="AT741" t="s">
        <v>189</v>
      </c>
      <c r="AU741" t="s">
        <v>199</v>
      </c>
      <c r="AV741" t="s">
        <v>199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35726.696034465713</v>
      </c>
      <c r="BG741">
        <v>0</v>
      </c>
    </row>
    <row r="742" spans="2:59">
      <c r="B742" t="s">
        <v>145</v>
      </c>
      <c r="C742" t="s">
        <v>206</v>
      </c>
      <c r="D742">
        <v>111</v>
      </c>
      <c r="E742">
        <v>111</v>
      </c>
      <c r="F742" t="s">
        <v>64</v>
      </c>
      <c r="G742" t="s">
        <v>309</v>
      </c>
      <c r="H742" t="s">
        <v>93</v>
      </c>
      <c r="I742" t="s">
        <v>94</v>
      </c>
      <c r="J742" t="s">
        <v>95</v>
      </c>
      <c r="K742" t="s">
        <v>92</v>
      </c>
      <c r="L742" t="s">
        <v>160</v>
      </c>
      <c r="M742" t="s">
        <v>160</v>
      </c>
      <c r="N742" t="s">
        <v>79</v>
      </c>
      <c r="O742" t="s">
        <v>77</v>
      </c>
      <c r="P742" t="s">
        <v>197</v>
      </c>
      <c r="R742" t="s">
        <v>0</v>
      </c>
      <c r="S742" t="s">
        <v>121</v>
      </c>
      <c r="T742" t="s">
        <v>81</v>
      </c>
      <c r="U742" t="s">
        <v>467</v>
      </c>
      <c r="V742" t="s">
        <v>321</v>
      </c>
      <c r="W742" t="s">
        <v>80</v>
      </c>
      <c r="X742" t="s">
        <v>135</v>
      </c>
      <c r="Y742" t="s">
        <v>283</v>
      </c>
      <c r="AA742" t="s">
        <v>166</v>
      </c>
      <c r="AB742" t="s">
        <v>493</v>
      </c>
      <c r="AC742" t="s">
        <v>494</v>
      </c>
      <c r="AD742" t="s">
        <v>160</v>
      </c>
      <c r="AF742" t="s">
        <v>256</v>
      </c>
      <c r="AG742">
        <v>0</v>
      </c>
      <c r="AH742">
        <v>0</v>
      </c>
      <c r="AI742">
        <v>-22132</v>
      </c>
      <c r="AJ742">
        <v>0</v>
      </c>
      <c r="AK742">
        <v>22132</v>
      </c>
      <c r="AL742">
        <v>-350.45404083482225</v>
      </c>
      <c r="AM742">
        <v>0</v>
      </c>
      <c r="AN742">
        <v>-350.45404083482225</v>
      </c>
      <c r="AO742">
        <v>22482.454040834822</v>
      </c>
      <c r="AP742" t="s">
        <v>0</v>
      </c>
      <c r="AQ742" t="s">
        <v>143</v>
      </c>
      <c r="AR742" t="s">
        <v>188</v>
      </c>
      <c r="AS742" t="s">
        <v>192</v>
      </c>
      <c r="AT742" t="s">
        <v>189</v>
      </c>
      <c r="AU742" t="s">
        <v>199</v>
      </c>
      <c r="AV742" t="s">
        <v>199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22482.454040834822</v>
      </c>
      <c r="BG742">
        <v>0</v>
      </c>
    </row>
    <row r="743" spans="2:59">
      <c r="B743" t="s">
        <v>145</v>
      </c>
      <c r="C743" t="s">
        <v>206</v>
      </c>
      <c r="D743">
        <v>111</v>
      </c>
      <c r="E743">
        <v>111</v>
      </c>
      <c r="F743" t="s">
        <v>64</v>
      </c>
      <c r="G743" t="s">
        <v>309</v>
      </c>
      <c r="H743" t="s">
        <v>93</v>
      </c>
      <c r="I743" t="s">
        <v>94</v>
      </c>
      <c r="J743" t="s">
        <v>95</v>
      </c>
      <c r="K743" t="s">
        <v>92</v>
      </c>
      <c r="L743" t="s">
        <v>160</v>
      </c>
      <c r="M743" t="s">
        <v>160</v>
      </c>
      <c r="N743" t="s">
        <v>79</v>
      </c>
      <c r="O743" t="s">
        <v>77</v>
      </c>
      <c r="P743" t="s">
        <v>197</v>
      </c>
      <c r="R743" t="s">
        <v>0</v>
      </c>
      <c r="S743" t="s">
        <v>121</v>
      </c>
      <c r="T743" t="s">
        <v>81</v>
      </c>
      <c r="U743" t="s">
        <v>467</v>
      </c>
      <c r="V743" t="s">
        <v>321</v>
      </c>
      <c r="W743" t="s">
        <v>80</v>
      </c>
      <c r="X743" t="s">
        <v>135</v>
      </c>
      <c r="Y743" t="s">
        <v>313</v>
      </c>
      <c r="AA743" t="s">
        <v>166</v>
      </c>
      <c r="AB743" t="s">
        <v>479</v>
      </c>
      <c r="AC743" t="s">
        <v>495</v>
      </c>
      <c r="AD743" t="s">
        <v>160</v>
      </c>
      <c r="AF743" t="s">
        <v>256</v>
      </c>
      <c r="AG743">
        <v>0</v>
      </c>
      <c r="AH743">
        <v>0</v>
      </c>
      <c r="AI743">
        <v>-43960</v>
      </c>
      <c r="AJ743">
        <v>0</v>
      </c>
      <c r="AK743">
        <v>43960</v>
      </c>
      <c r="AL743">
        <v>-682.18149089696374</v>
      </c>
      <c r="AM743">
        <v>0</v>
      </c>
      <c r="AN743">
        <v>-682.18149089696374</v>
      </c>
      <c r="AO743">
        <v>44642.181490896961</v>
      </c>
      <c r="AP743" t="s">
        <v>0</v>
      </c>
      <c r="AQ743" t="s">
        <v>143</v>
      </c>
      <c r="AR743" t="s">
        <v>188</v>
      </c>
      <c r="AS743" t="s">
        <v>192</v>
      </c>
      <c r="AT743" t="s">
        <v>189</v>
      </c>
      <c r="AU743" t="s">
        <v>199</v>
      </c>
      <c r="AV743" t="s">
        <v>199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44642.181490896961</v>
      </c>
      <c r="BG743">
        <v>0</v>
      </c>
    </row>
    <row r="744" spans="2:59">
      <c r="B744" t="s">
        <v>145</v>
      </c>
      <c r="C744" t="s">
        <v>206</v>
      </c>
      <c r="D744">
        <v>97</v>
      </c>
      <c r="E744">
        <v>97</v>
      </c>
      <c r="F744" t="s">
        <v>71</v>
      </c>
      <c r="G744" t="s">
        <v>411</v>
      </c>
      <c r="H744" t="s">
        <v>93</v>
      </c>
      <c r="I744" t="s">
        <v>94</v>
      </c>
      <c r="J744" t="s">
        <v>95</v>
      </c>
      <c r="K744" t="s">
        <v>92</v>
      </c>
      <c r="L744" t="s">
        <v>73</v>
      </c>
      <c r="M744" t="s">
        <v>160</v>
      </c>
      <c r="N744" t="s">
        <v>79</v>
      </c>
      <c r="O744" t="s">
        <v>77</v>
      </c>
      <c r="P744" t="s">
        <v>197</v>
      </c>
      <c r="R744" t="s">
        <v>0</v>
      </c>
      <c r="S744" t="s">
        <v>121</v>
      </c>
      <c r="T744" t="s">
        <v>86</v>
      </c>
      <c r="U744" t="s">
        <v>467</v>
      </c>
      <c r="V744" t="s">
        <v>391</v>
      </c>
      <c r="W744" t="s">
        <v>80</v>
      </c>
      <c r="X744" t="s">
        <v>135</v>
      </c>
      <c r="Y744" t="s">
        <v>283</v>
      </c>
      <c r="AA744" t="s">
        <v>166</v>
      </c>
      <c r="AB744" t="s">
        <v>514</v>
      </c>
      <c r="AC744" t="s">
        <v>515</v>
      </c>
      <c r="AD744" t="s">
        <v>73</v>
      </c>
      <c r="AF744" t="s">
        <v>256</v>
      </c>
      <c r="AG744">
        <v>0</v>
      </c>
      <c r="AH744">
        <v>0</v>
      </c>
      <c r="AI744">
        <v>-49720</v>
      </c>
      <c r="AJ744">
        <v>0</v>
      </c>
      <c r="AK744">
        <v>49720</v>
      </c>
      <c r="AL744">
        <v>-2159.7618608304579</v>
      </c>
      <c r="AM744">
        <v>0</v>
      </c>
      <c r="AN744">
        <v>-2159.7618608304579</v>
      </c>
      <c r="AO744">
        <v>51879.761860830455</v>
      </c>
      <c r="AP744" t="s">
        <v>0</v>
      </c>
      <c r="AQ744" t="s">
        <v>143</v>
      </c>
      <c r="AR744" t="s">
        <v>188</v>
      </c>
      <c r="AS744" t="s">
        <v>192</v>
      </c>
      <c r="AT744" t="s">
        <v>189</v>
      </c>
      <c r="AU744" t="s">
        <v>199</v>
      </c>
      <c r="AV744" t="s">
        <v>200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51879.761860830455</v>
      </c>
      <c r="BG744">
        <v>0</v>
      </c>
    </row>
    <row r="745" spans="2:59">
      <c r="B745" t="s">
        <v>145</v>
      </c>
      <c r="C745" t="s">
        <v>206</v>
      </c>
      <c r="D745">
        <v>97</v>
      </c>
      <c r="E745">
        <v>97</v>
      </c>
      <c r="F745" t="s">
        <v>71</v>
      </c>
      <c r="G745" t="s">
        <v>411</v>
      </c>
      <c r="H745" t="s">
        <v>93</v>
      </c>
      <c r="I745" t="s">
        <v>94</v>
      </c>
      <c r="J745" t="s">
        <v>95</v>
      </c>
      <c r="K745" t="s">
        <v>92</v>
      </c>
      <c r="L745" t="s">
        <v>73</v>
      </c>
      <c r="M745" t="s">
        <v>160</v>
      </c>
      <c r="N745" t="s">
        <v>79</v>
      </c>
      <c r="O745" t="s">
        <v>77</v>
      </c>
      <c r="P745" t="s">
        <v>197</v>
      </c>
      <c r="R745" t="s">
        <v>0</v>
      </c>
      <c r="S745" t="s">
        <v>121</v>
      </c>
      <c r="T745" t="s">
        <v>81</v>
      </c>
      <c r="U745" t="s">
        <v>467</v>
      </c>
      <c r="V745" t="s">
        <v>391</v>
      </c>
      <c r="W745" t="s">
        <v>80</v>
      </c>
      <c r="X745" t="s">
        <v>135</v>
      </c>
      <c r="Y745" t="s">
        <v>283</v>
      </c>
      <c r="AA745" t="s">
        <v>166</v>
      </c>
      <c r="AB745" t="s">
        <v>491</v>
      </c>
      <c r="AC745" t="s">
        <v>516</v>
      </c>
      <c r="AD745" t="s">
        <v>73</v>
      </c>
      <c r="AF745" t="s">
        <v>256</v>
      </c>
      <c r="AG745">
        <v>0</v>
      </c>
      <c r="AH745">
        <v>0</v>
      </c>
      <c r="AI745">
        <v>-84504</v>
      </c>
      <c r="AJ745">
        <v>0</v>
      </c>
      <c r="AK745">
        <v>84504</v>
      </c>
      <c r="AL745">
        <v>-1481.4276891795907</v>
      </c>
      <c r="AM745">
        <v>0</v>
      </c>
      <c r="AN745">
        <v>-1481.4276891795907</v>
      </c>
      <c r="AO745">
        <v>85985.427689179589</v>
      </c>
      <c r="AP745" t="s">
        <v>0</v>
      </c>
      <c r="AQ745" t="s">
        <v>143</v>
      </c>
      <c r="AR745" t="s">
        <v>188</v>
      </c>
      <c r="AS745" t="s">
        <v>192</v>
      </c>
      <c r="AT745" t="s">
        <v>189</v>
      </c>
      <c r="AU745" t="s">
        <v>199</v>
      </c>
      <c r="AV745" t="s">
        <v>200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85985.427689179589</v>
      </c>
      <c r="BG745">
        <v>0</v>
      </c>
    </row>
    <row r="746" spans="2:59">
      <c r="B746" t="s">
        <v>145</v>
      </c>
      <c r="C746" t="s">
        <v>206</v>
      </c>
      <c r="D746">
        <v>51</v>
      </c>
      <c r="E746">
        <v>51</v>
      </c>
      <c r="F746" t="s">
        <v>130</v>
      </c>
      <c r="G746" t="s">
        <v>352</v>
      </c>
      <c r="H746" t="s">
        <v>93</v>
      </c>
      <c r="I746" t="s">
        <v>94</v>
      </c>
      <c r="J746" t="s">
        <v>117</v>
      </c>
      <c r="K746" t="s">
        <v>92</v>
      </c>
      <c r="L746" t="s">
        <v>160</v>
      </c>
      <c r="M746" t="s">
        <v>160</v>
      </c>
      <c r="N746" t="s">
        <v>138</v>
      </c>
      <c r="O746" t="s">
        <v>76</v>
      </c>
      <c r="P746" t="s">
        <v>112</v>
      </c>
      <c r="R746" t="s">
        <v>0</v>
      </c>
      <c r="S746" t="s">
        <v>91</v>
      </c>
      <c r="T746" t="s">
        <v>98</v>
      </c>
      <c r="U746" t="s">
        <v>422</v>
      </c>
      <c r="V746" t="s">
        <v>282</v>
      </c>
      <c r="W746" t="s">
        <v>147</v>
      </c>
      <c r="X746" t="s">
        <v>137</v>
      </c>
      <c r="Y746" t="s">
        <v>533</v>
      </c>
      <c r="AA746" t="s">
        <v>252</v>
      </c>
      <c r="AB746" t="s">
        <v>451</v>
      </c>
      <c r="AC746" t="s">
        <v>452</v>
      </c>
      <c r="AD746" t="s">
        <v>160</v>
      </c>
      <c r="AF746" t="s">
        <v>256</v>
      </c>
      <c r="AG746">
        <v>0</v>
      </c>
      <c r="AH746">
        <v>0</v>
      </c>
      <c r="AI746">
        <v>-19159.02</v>
      </c>
      <c r="AJ746">
        <v>0</v>
      </c>
      <c r="AK746">
        <v>19159.02</v>
      </c>
      <c r="AL746">
        <v>546.07257609233727</v>
      </c>
      <c r="AM746">
        <v>0</v>
      </c>
      <c r="AN746">
        <v>546.07257609233727</v>
      </c>
      <c r="AO746">
        <v>18612.947423907663</v>
      </c>
      <c r="AP746" t="s">
        <v>0</v>
      </c>
      <c r="AQ746" t="s">
        <v>143</v>
      </c>
      <c r="AR746" t="s">
        <v>188</v>
      </c>
      <c r="AS746" t="s">
        <v>192</v>
      </c>
      <c r="AT746" t="s">
        <v>189</v>
      </c>
      <c r="AU746" t="s">
        <v>198</v>
      </c>
      <c r="AV746" t="s">
        <v>202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18612.947423907663</v>
      </c>
      <c r="BG746">
        <v>0</v>
      </c>
    </row>
    <row r="747" spans="2:59">
      <c r="B747" t="s">
        <v>145</v>
      </c>
      <c r="C747" t="s">
        <v>206</v>
      </c>
      <c r="D747">
        <v>51</v>
      </c>
      <c r="E747">
        <v>51</v>
      </c>
      <c r="F747" t="s">
        <v>130</v>
      </c>
      <c r="G747" t="s">
        <v>352</v>
      </c>
      <c r="H747" t="s">
        <v>93</v>
      </c>
      <c r="I747" t="s">
        <v>94</v>
      </c>
      <c r="J747" t="s">
        <v>117</v>
      </c>
      <c r="K747" t="s">
        <v>92</v>
      </c>
      <c r="L747" t="s">
        <v>160</v>
      </c>
      <c r="M747" t="s">
        <v>160</v>
      </c>
      <c r="N747" t="s">
        <v>138</v>
      </c>
      <c r="O747" t="s">
        <v>76</v>
      </c>
      <c r="P747" t="s">
        <v>112</v>
      </c>
      <c r="R747" t="s">
        <v>0</v>
      </c>
      <c r="S747" t="s">
        <v>91</v>
      </c>
      <c r="T747" t="s">
        <v>98</v>
      </c>
      <c r="U747" t="s">
        <v>422</v>
      </c>
      <c r="V747" t="s">
        <v>282</v>
      </c>
      <c r="W747" t="s">
        <v>147</v>
      </c>
      <c r="X747" t="s">
        <v>137</v>
      </c>
      <c r="Y747" t="s">
        <v>533</v>
      </c>
      <c r="AA747" t="s">
        <v>252</v>
      </c>
      <c r="AB747" t="s">
        <v>451</v>
      </c>
      <c r="AC747" t="s">
        <v>453</v>
      </c>
      <c r="AD747" t="s">
        <v>160</v>
      </c>
      <c r="AF747" t="s">
        <v>256</v>
      </c>
      <c r="AG747">
        <v>0</v>
      </c>
      <c r="AH747">
        <v>0</v>
      </c>
      <c r="AI747">
        <v>-3369.4799999999996</v>
      </c>
      <c r="AJ747">
        <v>0</v>
      </c>
      <c r="AK747">
        <v>3369.4799999999996</v>
      </c>
      <c r="AL747">
        <v>68.526336227794758</v>
      </c>
      <c r="AM747">
        <v>0</v>
      </c>
      <c r="AN747">
        <v>68.526336227794758</v>
      </c>
      <c r="AO747">
        <v>3300.9536637722049</v>
      </c>
      <c r="AP747" t="s">
        <v>0</v>
      </c>
      <c r="AQ747" t="s">
        <v>143</v>
      </c>
      <c r="AR747" t="s">
        <v>188</v>
      </c>
      <c r="AS747" t="s">
        <v>192</v>
      </c>
      <c r="AT747" t="s">
        <v>189</v>
      </c>
      <c r="AU747" t="s">
        <v>198</v>
      </c>
      <c r="AV747" t="s">
        <v>202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3300.9536637722049</v>
      </c>
      <c r="BG747">
        <v>0</v>
      </c>
    </row>
    <row r="748" spans="2:59">
      <c r="B748" t="s">
        <v>145</v>
      </c>
      <c r="C748" t="s">
        <v>206</v>
      </c>
      <c r="D748">
        <v>51</v>
      </c>
      <c r="E748">
        <v>51</v>
      </c>
      <c r="F748" t="s">
        <v>130</v>
      </c>
      <c r="G748" t="s">
        <v>352</v>
      </c>
      <c r="H748" t="s">
        <v>93</v>
      </c>
      <c r="I748" t="s">
        <v>94</v>
      </c>
      <c r="J748" t="s">
        <v>117</v>
      </c>
      <c r="K748" t="s">
        <v>92</v>
      </c>
      <c r="L748" t="s">
        <v>160</v>
      </c>
      <c r="M748" t="s">
        <v>160</v>
      </c>
      <c r="N748" t="s">
        <v>138</v>
      </c>
      <c r="O748" t="s">
        <v>76</v>
      </c>
      <c r="P748" t="s">
        <v>112</v>
      </c>
      <c r="R748" t="s">
        <v>0</v>
      </c>
      <c r="S748" t="s">
        <v>91</v>
      </c>
      <c r="T748" t="s">
        <v>97</v>
      </c>
      <c r="U748" t="s">
        <v>422</v>
      </c>
      <c r="V748" t="s">
        <v>282</v>
      </c>
      <c r="W748" t="s">
        <v>147</v>
      </c>
      <c r="X748" t="s">
        <v>137</v>
      </c>
      <c r="Y748" t="s">
        <v>533</v>
      </c>
      <c r="AA748" t="s">
        <v>252</v>
      </c>
      <c r="AB748" t="s">
        <v>423</v>
      </c>
      <c r="AC748" t="s">
        <v>446</v>
      </c>
      <c r="AD748" t="s">
        <v>160</v>
      </c>
      <c r="AF748" t="s">
        <v>256</v>
      </c>
      <c r="AG748">
        <v>0</v>
      </c>
      <c r="AH748">
        <v>0</v>
      </c>
      <c r="AI748">
        <v>-2814.48</v>
      </c>
      <c r="AJ748">
        <v>0</v>
      </c>
      <c r="AK748">
        <v>2814.48</v>
      </c>
      <c r="AL748">
        <v>51.387718132417163</v>
      </c>
      <c r="AM748">
        <v>0</v>
      </c>
      <c r="AN748">
        <v>51.387718132417163</v>
      </c>
      <c r="AO748">
        <v>2763.0922818675826</v>
      </c>
      <c r="AP748" t="s">
        <v>0</v>
      </c>
      <c r="AQ748" t="s">
        <v>143</v>
      </c>
      <c r="AR748" t="s">
        <v>188</v>
      </c>
      <c r="AS748" t="s">
        <v>192</v>
      </c>
      <c r="AT748" t="s">
        <v>189</v>
      </c>
      <c r="AU748" t="s">
        <v>198</v>
      </c>
      <c r="AV748" t="s">
        <v>202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2763.0922818675826</v>
      </c>
      <c r="BG748">
        <v>0</v>
      </c>
    </row>
    <row r="749" spans="2:59">
      <c r="B749" t="s">
        <v>145</v>
      </c>
      <c r="C749" t="s">
        <v>206</v>
      </c>
      <c r="D749">
        <v>51</v>
      </c>
      <c r="E749">
        <v>51</v>
      </c>
      <c r="F749" t="s">
        <v>130</v>
      </c>
      <c r="G749" t="s">
        <v>352</v>
      </c>
      <c r="H749" t="s">
        <v>93</v>
      </c>
      <c r="I749" t="s">
        <v>94</v>
      </c>
      <c r="J749" t="s">
        <v>117</v>
      </c>
      <c r="K749" t="s">
        <v>92</v>
      </c>
      <c r="L749" t="s">
        <v>160</v>
      </c>
      <c r="M749" t="s">
        <v>160</v>
      </c>
      <c r="N749" t="s">
        <v>138</v>
      </c>
      <c r="O749" t="s">
        <v>76</v>
      </c>
      <c r="P749" t="s">
        <v>112</v>
      </c>
      <c r="R749" t="s">
        <v>0</v>
      </c>
      <c r="S749" t="s">
        <v>91</v>
      </c>
      <c r="T749" t="s">
        <v>97</v>
      </c>
      <c r="U749" t="s">
        <v>422</v>
      </c>
      <c r="V749" t="s">
        <v>282</v>
      </c>
      <c r="W749" t="s">
        <v>147</v>
      </c>
      <c r="X749" t="s">
        <v>137</v>
      </c>
      <c r="Y749" t="s">
        <v>533</v>
      </c>
      <c r="AA749" t="s">
        <v>252</v>
      </c>
      <c r="AB749" t="s">
        <v>423</v>
      </c>
      <c r="AC749" t="s">
        <v>447</v>
      </c>
      <c r="AD749" t="s">
        <v>160</v>
      </c>
      <c r="AF749" t="s">
        <v>256</v>
      </c>
      <c r="AG749">
        <v>0</v>
      </c>
      <c r="AH749">
        <v>0</v>
      </c>
      <c r="AI749">
        <v>-208.47999999999996</v>
      </c>
      <c r="AJ749">
        <v>0</v>
      </c>
      <c r="AK749">
        <v>208.47999999999996</v>
      </c>
      <c r="AL749">
        <v>2.4881294480785936</v>
      </c>
      <c r="AM749">
        <v>0</v>
      </c>
      <c r="AN749">
        <v>2.4881294480785936</v>
      </c>
      <c r="AO749">
        <v>205.99187055192138</v>
      </c>
      <c r="AP749" t="s">
        <v>0</v>
      </c>
      <c r="AQ749" t="s">
        <v>143</v>
      </c>
      <c r="AR749" t="s">
        <v>188</v>
      </c>
      <c r="AS749" t="s">
        <v>192</v>
      </c>
      <c r="AT749" t="s">
        <v>189</v>
      </c>
      <c r="AU749" t="s">
        <v>198</v>
      </c>
      <c r="AV749" t="s">
        <v>202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205.99187055192138</v>
      </c>
      <c r="BG749">
        <v>0</v>
      </c>
    </row>
    <row r="750" spans="2:59">
      <c r="B750" t="s">
        <v>145</v>
      </c>
      <c r="C750" t="s">
        <v>206</v>
      </c>
      <c r="D750">
        <v>51</v>
      </c>
      <c r="E750">
        <v>51</v>
      </c>
      <c r="F750" t="s">
        <v>130</v>
      </c>
      <c r="G750" t="s">
        <v>352</v>
      </c>
      <c r="H750" t="s">
        <v>93</v>
      </c>
      <c r="I750" t="s">
        <v>94</v>
      </c>
      <c r="J750" t="s">
        <v>117</v>
      </c>
      <c r="K750" t="s">
        <v>92</v>
      </c>
      <c r="L750" t="s">
        <v>160</v>
      </c>
      <c r="M750" t="s">
        <v>160</v>
      </c>
      <c r="N750" t="s">
        <v>138</v>
      </c>
      <c r="O750" t="s">
        <v>76</v>
      </c>
      <c r="P750" t="s">
        <v>112</v>
      </c>
      <c r="R750" t="s">
        <v>0</v>
      </c>
      <c r="S750" t="s">
        <v>91</v>
      </c>
      <c r="T750" t="s">
        <v>97</v>
      </c>
      <c r="U750" t="s">
        <v>422</v>
      </c>
      <c r="V750" t="s">
        <v>282</v>
      </c>
      <c r="W750" t="s">
        <v>147</v>
      </c>
      <c r="X750" t="s">
        <v>137</v>
      </c>
      <c r="Y750" t="s">
        <v>533</v>
      </c>
      <c r="AA750" t="s">
        <v>252</v>
      </c>
      <c r="AB750" t="s">
        <v>423</v>
      </c>
      <c r="AC750" t="s">
        <v>448</v>
      </c>
      <c r="AD750" t="s">
        <v>160</v>
      </c>
      <c r="AF750" t="s">
        <v>256</v>
      </c>
      <c r="AG750">
        <v>0</v>
      </c>
      <c r="AH750">
        <v>0</v>
      </c>
      <c r="AI750">
        <v>-912.09999999999991</v>
      </c>
      <c r="AJ750">
        <v>0</v>
      </c>
      <c r="AK750">
        <v>912.09999999999991</v>
      </c>
      <c r="AL750">
        <v>16.063158092255374</v>
      </c>
      <c r="AM750">
        <v>0</v>
      </c>
      <c r="AN750">
        <v>16.063158092255374</v>
      </c>
      <c r="AO750">
        <v>896.03684190774459</v>
      </c>
      <c r="AP750" t="s">
        <v>0</v>
      </c>
      <c r="AQ750" t="s">
        <v>143</v>
      </c>
      <c r="AR750" t="s">
        <v>188</v>
      </c>
      <c r="AS750" t="s">
        <v>192</v>
      </c>
      <c r="AT750" t="s">
        <v>189</v>
      </c>
      <c r="AU750" t="s">
        <v>198</v>
      </c>
      <c r="AV750" t="s">
        <v>202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896.03684190774459</v>
      </c>
      <c r="BG750">
        <v>0</v>
      </c>
    </row>
    <row r="751" spans="2:59">
      <c r="B751" t="s">
        <v>145</v>
      </c>
      <c r="C751" t="s">
        <v>206</v>
      </c>
      <c r="D751">
        <v>51</v>
      </c>
      <c r="E751">
        <v>51</v>
      </c>
      <c r="F751" t="s">
        <v>130</v>
      </c>
      <c r="G751" t="s">
        <v>352</v>
      </c>
      <c r="H751" t="s">
        <v>93</v>
      </c>
      <c r="I751" t="s">
        <v>94</v>
      </c>
      <c r="J751" t="s">
        <v>117</v>
      </c>
      <c r="K751" t="s">
        <v>92</v>
      </c>
      <c r="L751" t="s">
        <v>160</v>
      </c>
      <c r="M751" t="s">
        <v>160</v>
      </c>
      <c r="N751" t="s">
        <v>138</v>
      </c>
      <c r="O751" t="s">
        <v>76</v>
      </c>
      <c r="P751" t="s">
        <v>112</v>
      </c>
      <c r="R751" t="s">
        <v>0</v>
      </c>
      <c r="S751" t="s">
        <v>91</v>
      </c>
      <c r="T751" t="s">
        <v>97</v>
      </c>
      <c r="U751" t="s">
        <v>422</v>
      </c>
      <c r="V751" t="s">
        <v>282</v>
      </c>
      <c r="W751" t="s">
        <v>147</v>
      </c>
      <c r="X751" t="s">
        <v>137</v>
      </c>
      <c r="Y751" t="s">
        <v>533</v>
      </c>
      <c r="AA751" t="s">
        <v>252</v>
      </c>
      <c r="AB751" t="s">
        <v>423</v>
      </c>
      <c r="AC751" t="s">
        <v>450</v>
      </c>
      <c r="AD751" t="s">
        <v>160</v>
      </c>
      <c r="AF751" t="s">
        <v>256</v>
      </c>
      <c r="AG751">
        <v>0</v>
      </c>
      <c r="AH751">
        <v>0</v>
      </c>
      <c r="AI751">
        <v>-2449.64</v>
      </c>
      <c r="AJ751">
        <v>0</v>
      </c>
      <c r="AK751">
        <v>2449.64</v>
      </c>
      <c r="AL751">
        <v>53.904476661574748</v>
      </c>
      <c r="AM751">
        <v>0</v>
      </c>
      <c r="AN751">
        <v>53.904476661574748</v>
      </c>
      <c r="AO751">
        <v>2395.7355233384251</v>
      </c>
      <c r="AP751" t="s">
        <v>0</v>
      </c>
      <c r="AQ751" t="s">
        <v>143</v>
      </c>
      <c r="AR751" t="s">
        <v>188</v>
      </c>
      <c r="AS751" t="s">
        <v>192</v>
      </c>
      <c r="AT751" t="s">
        <v>189</v>
      </c>
      <c r="AU751" t="s">
        <v>198</v>
      </c>
      <c r="AV751" t="s">
        <v>202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2395.7355233384251</v>
      </c>
      <c r="BG751">
        <v>0</v>
      </c>
    </row>
    <row r="752" spans="2:59">
      <c r="B752" t="s">
        <v>145</v>
      </c>
      <c r="C752" t="s">
        <v>206</v>
      </c>
      <c r="D752">
        <v>51</v>
      </c>
      <c r="E752">
        <v>51</v>
      </c>
      <c r="F752" t="s">
        <v>130</v>
      </c>
      <c r="G752" t="s">
        <v>352</v>
      </c>
      <c r="H752" t="s">
        <v>93</v>
      </c>
      <c r="I752" t="s">
        <v>94</v>
      </c>
      <c r="J752" t="s">
        <v>117</v>
      </c>
      <c r="K752" t="s">
        <v>92</v>
      </c>
      <c r="L752" t="s">
        <v>160</v>
      </c>
      <c r="M752" t="s">
        <v>160</v>
      </c>
      <c r="N752" t="s">
        <v>138</v>
      </c>
      <c r="O752" t="s">
        <v>76</v>
      </c>
      <c r="P752" t="s">
        <v>112</v>
      </c>
      <c r="R752" t="s">
        <v>0</v>
      </c>
      <c r="S752" t="s">
        <v>179</v>
      </c>
      <c r="T752" t="s">
        <v>120</v>
      </c>
      <c r="U752" t="s">
        <v>422</v>
      </c>
      <c r="V752" t="s">
        <v>282</v>
      </c>
      <c r="W752" t="s">
        <v>147</v>
      </c>
      <c r="X752" t="s">
        <v>137</v>
      </c>
      <c r="Y752" t="s">
        <v>533</v>
      </c>
      <c r="AA752" t="s">
        <v>252</v>
      </c>
      <c r="AB752" t="s">
        <v>423</v>
      </c>
      <c r="AC752" t="s">
        <v>456</v>
      </c>
      <c r="AD752" t="s">
        <v>160</v>
      </c>
      <c r="AF752" t="s">
        <v>256</v>
      </c>
      <c r="AG752">
        <v>0</v>
      </c>
      <c r="AH752">
        <v>0</v>
      </c>
      <c r="AI752">
        <v>-2328.85</v>
      </c>
      <c r="AJ752">
        <v>0</v>
      </c>
      <c r="AK752">
        <v>2328.85</v>
      </c>
      <c r="AL752">
        <v>43.606628382572893</v>
      </c>
      <c r="AM752">
        <v>0</v>
      </c>
      <c r="AN752">
        <v>43.606628382572893</v>
      </c>
      <c r="AO752">
        <v>2285.2433716174269</v>
      </c>
      <c r="AP752" t="s">
        <v>0</v>
      </c>
      <c r="AQ752" t="s">
        <v>143</v>
      </c>
      <c r="AR752" t="s">
        <v>188</v>
      </c>
      <c r="AS752" t="s">
        <v>192</v>
      </c>
      <c r="AT752" t="s">
        <v>189</v>
      </c>
      <c r="AU752" t="s">
        <v>198</v>
      </c>
      <c r="AV752" t="s">
        <v>202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2285.2433716174269</v>
      </c>
      <c r="BG752">
        <v>0</v>
      </c>
    </row>
    <row r="753" spans="2:59">
      <c r="B753" t="s">
        <v>145</v>
      </c>
      <c r="C753" t="s">
        <v>206</v>
      </c>
      <c r="D753">
        <v>51</v>
      </c>
      <c r="E753">
        <v>51</v>
      </c>
      <c r="F753" t="s">
        <v>130</v>
      </c>
      <c r="G753" t="s">
        <v>352</v>
      </c>
      <c r="H753" t="s">
        <v>93</v>
      </c>
      <c r="I753" t="s">
        <v>94</v>
      </c>
      <c r="J753" t="s">
        <v>117</v>
      </c>
      <c r="K753" t="s">
        <v>92</v>
      </c>
      <c r="L753" t="s">
        <v>160</v>
      </c>
      <c r="M753" t="s">
        <v>160</v>
      </c>
      <c r="N753" t="s">
        <v>138</v>
      </c>
      <c r="O753" t="s">
        <v>76</v>
      </c>
      <c r="P753" t="s">
        <v>112</v>
      </c>
      <c r="R753" t="s">
        <v>0</v>
      </c>
      <c r="S753" t="s">
        <v>179</v>
      </c>
      <c r="T753" t="s">
        <v>120</v>
      </c>
      <c r="U753" t="s">
        <v>422</v>
      </c>
      <c r="V753" t="s">
        <v>282</v>
      </c>
      <c r="W753" t="s">
        <v>147</v>
      </c>
      <c r="X753" t="s">
        <v>137</v>
      </c>
      <c r="Y753" t="s">
        <v>533</v>
      </c>
      <c r="AA753" t="s">
        <v>252</v>
      </c>
      <c r="AB753" t="s">
        <v>423</v>
      </c>
      <c r="AC753" t="s">
        <v>457</v>
      </c>
      <c r="AD753" t="s">
        <v>160</v>
      </c>
      <c r="AF753" t="s">
        <v>256</v>
      </c>
      <c r="AG753">
        <v>0</v>
      </c>
      <c r="AH753">
        <v>0</v>
      </c>
      <c r="AI753">
        <v>-79.28</v>
      </c>
      <c r="AJ753">
        <v>0</v>
      </c>
      <c r="AK753">
        <v>79.28</v>
      </c>
      <c r="AL753">
        <v>1.4246951032433635</v>
      </c>
      <c r="AM753">
        <v>0</v>
      </c>
      <c r="AN753">
        <v>1.4246951032433635</v>
      </c>
      <c r="AO753">
        <v>77.855304896756635</v>
      </c>
      <c r="AP753" t="s">
        <v>0</v>
      </c>
      <c r="AQ753" t="s">
        <v>143</v>
      </c>
      <c r="AR753" t="s">
        <v>188</v>
      </c>
      <c r="AS753" t="s">
        <v>192</v>
      </c>
      <c r="AT753" t="s">
        <v>189</v>
      </c>
      <c r="AU753" t="s">
        <v>198</v>
      </c>
      <c r="AV753" t="s">
        <v>202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77.855304896756635</v>
      </c>
      <c r="BG753">
        <v>0</v>
      </c>
    </row>
    <row r="754" spans="2:59">
      <c r="B754" t="s">
        <v>145</v>
      </c>
      <c r="C754" t="s">
        <v>206</v>
      </c>
      <c r="D754">
        <v>51</v>
      </c>
      <c r="E754">
        <v>51</v>
      </c>
      <c r="F754" t="s">
        <v>130</v>
      </c>
      <c r="G754" t="s">
        <v>352</v>
      </c>
      <c r="H754" t="s">
        <v>93</v>
      </c>
      <c r="I754" t="s">
        <v>94</v>
      </c>
      <c r="J754" t="s">
        <v>117</v>
      </c>
      <c r="K754" t="s">
        <v>92</v>
      </c>
      <c r="L754" t="s">
        <v>160</v>
      </c>
      <c r="M754" t="s">
        <v>160</v>
      </c>
      <c r="N754" t="s">
        <v>138</v>
      </c>
      <c r="O754" t="s">
        <v>76</v>
      </c>
      <c r="P754" t="s">
        <v>112</v>
      </c>
      <c r="R754" t="s">
        <v>0</v>
      </c>
      <c r="S754" t="s">
        <v>179</v>
      </c>
      <c r="T754" t="s">
        <v>120</v>
      </c>
      <c r="U754" t="s">
        <v>422</v>
      </c>
      <c r="V754" t="s">
        <v>282</v>
      </c>
      <c r="W754" t="s">
        <v>147</v>
      </c>
      <c r="X754" t="s">
        <v>137</v>
      </c>
      <c r="Y754" t="s">
        <v>533</v>
      </c>
      <c r="AA754" t="s">
        <v>252</v>
      </c>
      <c r="AB754" t="s">
        <v>425</v>
      </c>
      <c r="AC754" t="s">
        <v>458</v>
      </c>
      <c r="AD754" t="s">
        <v>160</v>
      </c>
      <c r="AF754" t="s">
        <v>256</v>
      </c>
      <c r="AG754">
        <v>0</v>
      </c>
      <c r="AH754">
        <v>0</v>
      </c>
      <c r="AI754">
        <v>-1595.51</v>
      </c>
      <c r="AJ754">
        <v>0</v>
      </c>
      <c r="AK754">
        <v>1595.51</v>
      </c>
      <c r="AL754">
        <v>31.29477167224373</v>
      </c>
      <c r="AM754">
        <v>0</v>
      </c>
      <c r="AN754">
        <v>31.29477167224373</v>
      </c>
      <c r="AO754">
        <v>1564.2152283277562</v>
      </c>
      <c r="AP754" t="s">
        <v>0</v>
      </c>
      <c r="AQ754" t="s">
        <v>143</v>
      </c>
      <c r="AR754" t="s">
        <v>188</v>
      </c>
      <c r="AS754" t="s">
        <v>192</v>
      </c>
      <c r="AT754" t="s">
        <v>189</v>
      </c>
      <c r="AU754" t="s">
        <v>198</v>
      </c>
      <c r="AV754" t="s">
        <v>202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1564.2152283277562</v>
      </c>
      <c r="BG754">
        <v>0</v>
      </c>
    </row>
    <row r="755" spans="2:59">
      <c r="B755" t="s">
        <v>145</v>
      </c>
      <c r="C755" t="s">
        <v>206</v>
      </c>
      <c r="D755">
        <v>51</v>
      </c>
      <c r="E755">
        <v>51</v>
      </c>
      <c r="F755" t="s">
        <v>130</v>
      </c>
      <c r="G755" t="s">
        <v>352</v>
      </c>
      <c r="H755" t="s">
        <v>93</v>
      </c>
      <c r="I755" t="s">
        <v>94</v>
      </c>
      <c r="J755" t="s">
        <v>117</v>
      </c>
      <c r="K755" t="s">
        <v>92</v>
      </c>
      <c r="L755" t="s">
        <v>160</v>
      </c>
      <c r="M755" t="s">
        <v>160</v>
      </c>
      <c r="N755" t="s">
        <v>138</v>
      </c>
      <c r="O755" t="s">
        <v>76</v>
      </c>
      <c r="P755" t="s">
        <v>112</v>
      </c>
      <c r="R755" t="s">
        <v>0</v>
      </c>
      <c r="S755" t="s">
        <v>179</v>
      </c>
      <c r="T755" t="s">
        <v>120</v>
      </c>
      <c r="U755" t="s">
        <v>422</v>
      </c>
      <c r="V755" t="s">
        <v>282</v>
      </c>
      <c r="W755" t="s">
        <v>147</v>
      </c>
      <c r="X755" t="s">
        <v>137</v>
      </c>
      <c r="Y755" t="s">
        <v>533</v>
      </c>
      <c r="AA755" t="s">
        <v>252</v>
      </c>
      <c r="AB755" t="s">
        <v>425</v>
      </c>
      <c r="AC755" t="s">
        <v>459</v>
      </c>
      <c r="AD755" t="s">
        <v>160</v>
      </c>
      <c r="AF755" t="s">
        <v>256</v>
      </c>
      <c r="AG755">
        <v>0</v>
      </c>
      <c r="AH755">
        <v>0</v>
      </c>
      <c r="AI755">
        <v>-138.73999999999998</v>
      </c>
      <c r="AJ755">
        <v>0</v>
      </c>
      <c r="AK755">
        <v>138.73999999999998</v>
      </c>
      <c r="AL755">
        <v>2.8435999066205726</v>
      </c>
      <c r="AM755">
        <v>0</v>
      </c>
      <c r="AN755">
        <v>2.8435999066205726</v>
      </c>
      <c r="AO755">
        <v>135.89640009337941</v>
      </c>
      <c r="AP755" t="s">
        <v>0</v>
      </c>
      <c r="AQ755" t="s">
        <v>143</v>
      </c>
      <c r="AR755" t="s">
        <v>188</v>
      </c>
      <c r="AS755" t="s">
        <v>192</v>
      </c>
      <c r="AT755" t="s">
        <v>189</v>
      </c>
      <c r="AU755" t="s">
        <v>198</v>
      </c>
      <c r="AV755" t="s">
        <v>202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135.89640009337941</v>
      </c>
      <c r="BG755">
        <v>0</v>
      </c>
    </row>
    <row r="756" spans="2:59">
      <c r="B756" t="s">
        <v>145</v>
      </c>
      <c r="C756" t="s">
        <v>206</v>
      </c>
      <c r="D756">
        <v>51</v>
      </c>
      <c r="E756">
        <v>51</v>
      </c>
      <c r="F756" t="s">
        <v>130</v>
      </c>
      <c r="G756" t="s">
        <v>352</v>
      </c>
      <c r="H756" t="s">
        <v>93</v>
      </c>
      <c r="I756" t="s">
        <v>94</v>
      </c>
      <c r="J756" t="s">
        <v>117</v>
      </c>
      <c r="K756" t="s">
        <v>92</v>
      </c>
      <c r="L756" t="s">
        <v>160</v>
      </c>
      <c r="M756" t="s">
        <v>160</v>
      </c>
      <c r="N756" t="s">
        <v>138</v>
      </c>
      <c r="O756" t="s">
        <v>76</v>
      </c>
      <c r="P756" t="s">
        <v>112</v>
      </c>
      <c r="R756" t="s">
        <v>0</v>
      </c>
      <c r="S756" t="s">
        <v>91</v>
      </c>
      <c r="T756" t="s">
        <v>98</v>
      </c>
      <c r="U756" t="s">
        <v>422</v>
      </c>
      <c r="V756" t="s">
        <v>282</v>
      </c>
      <c r="W756" t="s">
        <v>147</v>
      </c>
      <c r="X756" t="s">
        <v>137</v>
      </c>
      <c r="Y756" t="s">
        <v>533</v>
      </c>
      <c r="AA756" t="s">
        <v>252</v>
      </c>
      <c r="AB756" t="s">
        <v>451</v>
      </c>
      <c r="AC756" t="s">
        <v>454</v>
      </c>
      <c r="AD756" t="s">
        <v>160</v>
      </c>
      <c r="AF756" t="s">
        <v>256</v>
      </c>
      <c r="AG756">
        <v>0</v>
      </c>
      <c r="AH756">
        <v>0</v>
      </c>
      <c r="AI756">
        <v>-1202.44</v>
      </c>
      <c r="AJ756">
        <v>0</v>
      </c>
      <c r="AK756">
        <v>1202.44</v>
      </c>
      <c r="AL756">
        <v>37.003835256998372</v>
      </c>
      <c r="AM756">
        <v>0</v>
      </c>
      <c r="AN756">
        <v>37.003835256998372</v>
      </c>
      <c r="AO756">
        <v>1165.4361647430017</v>
      </c>
      <c r="AP756" t="s">
        <v>0</v>
      </c>
      <c r="AQ756" t="s">
        <v>143</v>
      </c>
      <c r="AR756" t="s">
        <v>188</v>
      </c>
      <c r="AS756" t="s">
        <v>192</v>
      </c>
      <c r="AT756" t="s">
        <v>189</v>
      </c>
      <c r="AU756" t="s">
        <v>198</v>
      </c>
      <c r="AV756" t="s">
        <v>202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1165.4361647430017</v>
      </c>
      <c r="BG756">
        <v>0</v>
      </c>
    </row>
    <row r="757" spans="2:59">
      <c r="B757" t="s">
        <v>145</v>
      </c>
      <c r="C757" t="s">
        <v>206</v>
      </c>
      <c r="D757">
        <v>51</v>
      </c>
      <c r="E757">
        <v>51</v>
      </c>
      <c r="F757" t="s">
        <v>130</v>
      </c>
      <c r="G757" t="s">
        <v>352</v>
      </c>
      <c r="H757" t="s">
        <v>93</v>
      </c>
      <c r="I757" t="s">
        <v>94</v>
      </c>
      <c r="J757" t="s">
        <v>117</v>
      </c>
      <c r="K757" t="s">
        <v>92</v>
      </c>
      <c r="L757" t="s">
        <v>160</v>
      </c>
      <c r="M757" t="s">
        <v>160</v>
      </c>
      <c r="N757" t="s">
        <v>138</v>
      </c>
      <c r="O757" t="s">
        <v>76</v>
      </c>
      <c r="P757" t="s">
        <v>112</v>
      </c>
      <c r="R757" t="s">
        <v>0</v>
      </c>
      <c r="S757" t="s">
        <v>91</v>
      </c>
      <c r="T757" t="s">
        <v>97</v>
      </c>
      <c r="U757" t="s">
        <v>422</v>
      </c>
      <c r="V757" t="s">
        <v>282</v>
      </c>
      <c r="W757" t="s">
        <v>147</v>
      </c>
      <c r="X757" t="s">
        <v>137</v>
      </c>
      <c r="Y757" t="s">
        <v>533</v>
      </c>
      <c r="AA757" t="s">
        <v>252</v>
      </c>
      <c r="AB757" t="s">
        <v>423</v>
      </c>
      <c r="AC757" t="s">
        <v>446</v>
      </c>
      <c r="AD757" t="s">
        <v>160</v>
      </c>
      <c r="AF757" t="s">
        <v>256</v>
      </c>
      <c r="AG757">
        <v>0</v>
      </c>
      <c r="AH757">
        <v>0</v>
      </c>
      <c r="AI757">
        <v>2762.36</v>
      </c>
      <c r="AJ757">
        <v>0</v>
      </c>
      <c r="AK757">
        <v>-2762.36</v>
      </c>
      <c r="AL757">
        <v>-52.978538443498721</v>
      </c>
      <c r="AM757">
        <v>0</v>
      </c>
      <c r="AN757">
        <v>-52.978538443498721</v>
      </c>
      <c r="AO757">
        <v>-2709.3814615565016</v>
      </c>
      <c r="AP757" t="s">
        <v>0</v>
      </c>
      <c r="AQ757" t="s">
        <v>143</v>
      </c>
      <c r="AR757" t="s">
        <v>188</v>
      </c>
      <c r="AS757" t="s">
        <v>192</v>
      </c>
      <c r="AT757" t="s">
        <v>189</v>
      </c>
      <c r="AU757" t="s">
        <v>198</v>
      </c>
      <c r="AV757" t="s">
        <v>202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-2709.3814615565016</v>
      </c>
      <c r="BG757">
        <v>0</v>
      </c>
    </row>
    <row r="758" spans="2:59">
      <c r="B758" t="s">
        <v>145</v>
      </c>
      <c r="C758" t="s">
        <v>206</v>
      </c>
      <c r="D758">
        <v>51</v>
      </c>
      <c r="E758">
        <v>51</v>
      </c>
      <c r="F758" t="s">
        <v>130</v>
      </c>
      <c r="G758" t="s">
        <v>352</v>
      </c>
      <c r="H758" t="s">
        <v>93</v>
      </c>
      <c r="I758" t="s">
        <v>94</v>
      </c>
      <c r="J758" t="s">
        <v>117</v>
      </c>
      <c r="K758" t="s">
        <v>92</v>
      </c>
      <c r="L758" t="s">
        <v>160</v>
      </c>
      <c r="M758" t="s">
        <v>160</v>
      </c>
      <c r="N758" t="s">
        <v>138</v>
      </c>
      <c r="O758" t="s">
        <v>76</v>
      </c>
      <c r="P758" t="s">
        <v>112</v>
      </c>
      <c r="R758" t="s">
        <v>0</v>
      </c>
      <c r="S758" t="s">
        <v>91</v>
      </c>
      <c r="T758" t="s">
        <v>97</v>
      </c>
      <c r="U758" t="s">
        <v>422</v>
      </c>
      <c r="V758" t="s">
        <v>282</v>
      </c>
      <c r="W758" t="s">
        <v>147</v>
      </c>
      <c r="X758" t="s">
        <v>137</v>
      </c>
      <c r="Y758" t="s">
        <v>533</v>
      </c>
      <c r="AA758" t="s">
        <v>252</v>
      </c>
      <c r="AB758" t="s">
        <v>423</v>
      </c>
      <c r="AC758" t="s">
        <v>447</v>
      </c>
      <c r="AD758" t="s">
        <v>160</v>
      </c>
      <c r="AF758" t="s">
        <v>256</v>
      </c>
      <c r="AG758">
        <v>0</v>
      </c>
      <c r="AH758">
        <v>0</v>
      </c>
      <c r="AI758">
        <v>130.29999999999998</v>
      </c>
      <c r="AJ758">
        <v>0</v>
      </c>
      <c r="AK758">
        <v>-130.29999999999998</v>
      </c>
      <c r="AL758">
        <v>-1.3456721701800105</v>
      </c>
      <c r="AM758">
        <v>0</v>
      </c>
      <c r="AN758">
        <v>-1.3456721701800105</v>
      </c>
      <c r="AO758">
        <v>-128.95432782981996</v>
      </c>
      <c r="AP758" t="s">
        <v>0</v>
      </c>
      <c r="AQ758" t="s">
        <v>143</v>
      </c>
      <c r="AR758" t="s">
        <v>188</v>
      </c>
      <c r="AS758" t="s">
        <v>192</v>
      </c>
      <c r="AT758" t="s">
        <v>189</v>
      </c>
      <c r="AU758" t="s">
        <v>198</v>
      </c>
      <c r="AV758" t="s">
        <v>202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-128.95432782981996</v>
      </c>
      <c r="BG758">
        <v>0</v>
      </c>
    </row>
    <row r="759" spans="2:59">
      <c r="B759" t="s">
        <v>145</v>
      </c>
      <c r="C759" t="s">
        <v>206</v>
      </c>
      <c r="D759">
        <v>51</v>
      </c>
      <c r="E759">
        <v>51</v>
      </c>
      <c r="F759" t="s">
        <v>130</v>
      </c>
      <c r="G759" t="s">
        <v>352</v>
      </c>
      <c r="H759" t="s">
        <v>93</v>
      </c>
      <c r="I759" t="s">
        <v>94</v>
      </c>
      <c r="J759" t="s">
        <v>117</v>
      </c>
      <c r="K759" t="s">
        <v>92</v>
      </c>
      <c r="L759" t="s">
        <v>160</v>
      </c>
      <c r="M759" t="s">
        <v>160</v>
      </c>
      <c r="N759" t="s">
        <v>138</v>
      </c>
      <c r="O759" t="s">
        <v>76</v>
      </c>
      <c r="P759" t="s">
        <v>112</v>
      </c>
      <c r="R759" t="s">
        <v>0</v>
      </c>
      <c r="S759" t="s">
        <v>91</v>
      </c>
      <c r="T759" t="s">
        <v>97</v>
      </c>
      <c r="U759" t="s">
        <v>422</v>
      </c>
      <c r="V759" t="s">
        <v>282</v>
      </c>
      <c r="W759" t="s">
        <v>147</v>
      </c>
      <c r="X759" t="s">
        <v>137</v>
      </c>
      <c r="Y759" t="s">
        <v>533</v>
      </c>
      <c r="AA759" t="s">
        <v>252</v>
      </c>
      <c r="AB759" t="s">
        <v>423</v>
      </c>
      <c r="AC759" t="s">
        <v>448</v>
      </c>
      <c r="AD759" t="s">
        <v>160</v>
      </c>
      <c r="AF759" t="s">
        <v>256</v>
      </c>
      <c r="AG759">
        <v>0</v>
      </c>
      <c r="AH759">
        <v>0</v>
      </c>
      <c r="AI759">
        <v>703.61999999999989</v>
      </c>
      <c r="AJ759">
        <v>0</v>
      </c>
      <c r="AK759">
        <v>-703.61999999999989</v>
      </c>
      <c r="AL759">
        <v>-13.239974668386203</v>
      </c>
      <c r="AM759">
        <v>0</v>
      </c>
      <c r="AN759">
        <v>-13.239974668386203</v>
      </c>
      <c r="AO759">
        <v>-690.38002533161364</v>
      </c>
      <c r="AP759" t="s">
        <v>0</v>
      </c>
      <c r="AQ759" t="s">
        <v>143</v>
      </c>
      <c r="AR759" t="s">
        <v>188</v>
      </c>
      <c r="AS759" t="s">
        <v>192</v>
      </c>
      <c r="AT759" t="s">
        <v>189</v>
      </c>
      <c r="AU759" t="s">
        <v>198</v>
      </c>
      <c r="AV759" t="s">
        <v>202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-690.38002533161364</v>
      </c>
      <c r="BG759">
        <v>0</v>
      </c>
    </row>
    <row r="760" spans="2:59">
      <c r="B760" t="s">
        <v>145</v>
      </c>
      <c r="C760" t="s">
        <v>206</v>
      </c>
      <c r="D760">
        <v>51</v>
      </c>
      <c r="E760">
        <v>51</v>
      </c>
      <c r="F760" t="s">
        <v>130</v>
      </c>
      <c r="G760" t="s">
        <v>352</v>
      </c>
      <c r="H760" t="s">
        <v>93</v>
      </c>
      <c r="I760" t="s">
        <v>94</v>
      </c>
      <c r="J760" t="s">
        <v>117</v>
      </c>
      <c r="K760" t="s">
        <v>92</v>
      </c>
      <c r="L760" t="s">
        <v>160</v>
      </c>
      <c r="M760" t="s">
        <v>160</v>
      </c>
      <c r="N760" t="s">
        <v>138</v>
      </c>
      <c r="O760" t="s">
        <v>76</v>
      </c>
      <c r="P760" t="s">
        <v>112</v>
      </c>
      <c r="R760" t="s">
        <v>0</v>
      </c>
      <c r="S760" t="s">
        <v>91</v>
      </c>
      <c r="T760" t="s">
        <v>97</v>
      </c>
      <c r="U760" t="s">
        <v>422</v>
      </c>
      <c r="V760" t="s">
        <v>282</v>
      </c>
      <c r="W760" t="s">
        <v>147</v>
      </c>
      <c r="X760" t="s">
        <v>137</v>
      </c>
      <c r="Y760" t="s">
        <v>533</v>
      </c>
      <c r="AA760" t="s">
        <v>252</v>
      </c>
      <c r="AB760" t="s">
        <v>423</v>
      </c>
      <c r="AC760" t="s">
        <v>450</v>
      </c>
      <c r="AD760" t="s">
        <v>160</v>
      </c>
      <c r="AF760" t="s">
        <v>256</v>
      </c>
      <c r="AG760">
        <v>0</v>
      </c>
      <c r="AH760">
        <v>0</v>
      </c>
      <c r="AI760">
        <v>2254.1899999999996</v>
      </c>
      <c r="AJ760">
        <v>0</v>
      </c>
      <c r="AK760">
        <v>-2254.1899999999996</v>
      </c>
      <c r="AL760">
        <v>-50.489910173843995</v>
      </c>
      <c r="AM760">
        <v>0</v>
      </c>
      <c r="AN760">
        <v>-50.489910173843995</v>
      </c>
      <c r="AO760">
        <v>-2203.7000898261558</v>
      </c>
      <c r="AP760" t="s">
        <v>0</v>
      </c>
      <c r="AQ760" t="s">
        <v>143</v>
      </c>
      <c r="AR760" t="s">
        <v>188</v>
      </c>
      <c r="AS760" t="s">
        <v>192</v>
      </c>
      <c r="AT760" t="s">
        <v>189</v>
      </c>
      <c r="AU760" t="s">
        <v>198</v>
      </c>
      <c r="AV760" t="s">
        <v>202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-2203.7000898261558</v>
      </c>
      <c r="BG760">
        <v>0</v>
      </c>
    </row>
    <row r="761" spans="2:59">
      <c r="B761" t="s">
        <v>145</v>
      </c>
      <c r="C761" t="s">
        <v>206</v>
      </c>
      <c r="D761">
        <v>51</v>
      </c>
      <c r="E761">
        <v>51</v>
      </c>
      <c r="F761" t="s">
        <v>130</v>
      </c>
      <c r="G761" t="s">
        <v>352</v>
      </c>
      <c r="H761" t="s">
        <v>93</v>
      </c>
      <c r="I761" t="s">
        <v>94</v>
      </c>
      <c r="J761" t="s">
        <v>117</v>
      </c>
      <c r="K761" t="s">
        <v>92</v>
      </c>
      <c r="L761" t="s">
        <v>160</v>
      </c>
      <c r="M761" t="s">
        <v>160</v>
      </c>
      <c r="N761" t="s">
        <v>138</v>
      </c>
      <c r="O761" t="s">
        <v>76</v>
      </c>
      <c r="P761" t="s">
        <v>112</v>
      </c>
      <c r="R761" t="s">
        <v>0</v>
      </c>
      <c r="S761" t="s">
        <v>91</v>
      </c>
      <c r="T761" t="s">
        <v>98</v>
      </c>
      <c r="U761" t="s">
        <v>422</v>
      </c>
      <c r="V761" t="s">
        <v>282</v>
      </c>
      <c r="W761" t="s">
        <v>147</v>
      </c>
      <c r="X761" t="s">
        <v>137</v>
      </c>
      <c r="Y761" t="s">
        <v>533</v>
      </c>
      <c r="AA761" t="s">
        <v>252</v>
      </c>
      <c r="AB761" t="s">
        <v>451</v>
      </c>
      <c r="AC761" t="s">
        <v>452</v>
      </c>
      <c r="AD761" t="s">
        <v>160</v>
      </c>
      <c r="AF761" t="s">
        <v>256</v>
      </c>
      <c r="AG761">
        <v>0</v>
      </c>
      <c r="AH761">
        <v>0</v>
      </c>
      <c r="AI761">
        <v>18584.38</v>
      </c>
      <c r="AJ761">
        <v>0</v>
      </c>
      <c r="AK761">
        <v>-18584.38</v>
      </c>
      <c r="AL761">
        <v>-475.40413739116957</v>
      </c>
      <c r="AM761">
        <v>0</v>
      </c>
      <c r="AN761">
        <v>-475.40413739116957</v>
      </c>
      <c r="AO761">
        <v>-18108.97586260883</v>
      </c>
      <c r="AP761" t="s">
        <v>0</v>
      </c>
      <c r="AQ761" t="s">
        <v>143</v>
      </c>
      <c r="AR761" t="s">
        <v>188</v>
      </c>
      <c r="AS761" t="s">
        <v>192</v>
      </c>
      <c r="AT761" t="s">
        <v>189</v>
      </c>
      <c r="AU761" t="s">
        <v>198</v>
      </c>
      <c r="AV761" t="s">
        <v>202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-18108.97586260883</v>
      </c>
      <c r="BG761">
        <v>0</v>
      </c>
    </row>
    <row r="762" spans="2:59">
      <c r="B762" t="s">
        <v>145</v>
      </c>
      <c r="C762" t="s">
        <v>206</v>
      </c>
      <c r="D762">
        <v>51</v>
      </c>
      <c r="E762">
        <v>51</v>
      </c>
      <c r="F762" t="s">
        <v>130</v>
      </c>
      <c r="G762" t="s">
        <v>352</v>
      </c>
      <c r="H762" t="s">
        <v>93</v>
      </c>
      <c r="I762" t="s">
        <v>94</v>
      </c>
      <c r="J762" t="s">
        <v>117</v>
      </c>
      <c r="K762" t="s">
        <v>92</v>
      </c>
      <c r="L762" t="s">
        <v>160</v>
      </c>
      <c r="M762" t="s">
        <v>160</v>
      </c>
      <c r="N762" t="s">
        <v>138</v>
      </c>
      <c r="O762" t="s">
        <v>76</v>
      </c>
      <c r="P762" t="s">
        <v>112</v>
      </c>
      <c r="R762" t="s">
        <v>0</v>
      </c>
      <c r="S762" t="s">
        <v>91</v>
      </c>
      <c r="T762" t="s">
        <v>98</v>
      </c>
      <c r="U762" t="s">
        <v>422</v>
      </c>
      <c r="V762" t="s">
        <v>282</v>
      </c>
      <c r="W762" t="s">
        <v>147</v>
      </c>
      <c r="X762" t="s">
        <v>137</v>
      </c>
      <c r="Y762" t="s">
        <v>533</v>
      </c>
      <c r="AA762" t="s">
        <v>252</v>
      </c>
      <c r="AB762" t="s">
        <v>451</v>
      </c>
      <c r="AC762" t="s">
        <v>453</v>
      </c>
      <c r="AD762" t="s">
        <v>160</v>
      </c>
      <c r="AF762" t="s">
        <v>256</v>
      </c>
      <c r="AG762">
        <v>0</v>
      </c>
      <c r="AH762">
        <v>0</v>
      </c>
      <c r="AI762">
        <v>3330.3</v>
      </c>
      <c r="AJ762">
        <v>0</v>
      </c>
      <c r="AK762">
        <v>-3330.3</v>
      </c>
      <c r="AL762">
        <v>-67.729908805904671</v>
      </c>
      <c r="AM762">
        <v>0</v>
      </c>
      <c r="AN762">
        <v>-67.729908805904671</v>
      </c>
      <c r="AO762">
        <v>-3262.5700911940953</v>
      </c>
      <c r="AP762" t="s">
        <v>0</v>
      </c>
      <c r="AQ762" t="s">
        <v>143</v>
      </c>
      <c r="AR762" t="s">
        <v>188</v>
      </c>
      <c r="AS762" t="s">
        <v>192</v>
      </c>
      <c r="AT762" t="s">
        <v>189</v>
      </c>
      <c r="AU762" t="s">
        <v>198</v>
      </c>
      <c r="AV762" t="s">
        <v>202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-3262.5700911940953</v>
      </c>
      <c r="BG762">
        <v>0</v>
      </c>
    </row>
    <row r="763" spans="2:59">
      <c r="B763" t="s">
        <v>145</v>
      </c>
      <c r="C763" t="s">
        <v>206</v>
      </c>
      <c r="D763">
        <v>51</v>
      </c>
      <c r="E763">
        <v>51</v>
      </c>
      <c r="F763" t="s">
        <v>130</v>
      </c>
      <c r="G763" t="s">
        <v>352</v>
      </c>
      <c r="H763" t="s">
        <v>93</v>
      </c>
      <c r="I763" t="s">
        <v>94</v>
      </c>
      <c r="J763" t="s">
        <v>117</v>
      </c>
      <c r="K763" t="s">
        <v>92</v>
      </c>
      <c r="L763" t="s">
        <v>160</v>
      </c>
      <c r="M763" t="s">
        <v>160</v>
      </c>
      <c r="N763" t="s">
        <v>138</v>
      </c>
      <c r="O763" t="s">
        <v>76</v>
      </c>
      <c r="P763" t="s">
        <v>112</v>
      </c>
      <c r="R763" t="s">
        <v>0</v>
      </c>
      <c r="S763" t="s">
        <v>179</v>
      </c>
      <c r="T763" t="s">
        <v>120</v>
      </c>
      <c r="U763" t="s">
        <v>422</v>
      </c>
      <c r="V763" t="s">
        <v>282</v>
      </c>
      <c r="W763" t="s">
        <v>147</v>
      </c>
      <c r="X763" t="s">
        <v>137</v>
      </c>
      <c r="Y763" t="s">
        <v>533</v>
      </c>
      <c r="AA763" t="s">
        <v>252</v>
      </c>
      <c r="AB763" t="s">
        <v>423</v>
      </c>
      <c r="AC763" t="s">
        <v>456</v>
      </c>
      <c r="AD763" t="s">
        <v>160</v>
      </c>
      <c r="AF763" t="s">
        <v>256</v>
      </c>
      <c r="AG763">
        <v>0</v>
      </c>
      <c r="AH763">
        <v>0</v>
      </c>
      <c r="AI763">
        <v>2447.77</v>
      </c>
      <c r="AJ763">
        <v>0</v>
      </c>
      <c r="AK763">
        <v>-2447.77</v>
      </c>
      <c r="AL763">
        <v>-44.495005480117115</v>
      </c>
      <c r="AM763">
        <v>0</v>
      </c>
      <c r="AN763">
        <v>-44.495005480117115</v>
      </c>
      <c r="AO763">
        <v>-2403.274994519883</v>
      </c>
      <c r="AP763" t="s">
        <v>0</v>
      </c>
      <c r="AQ763" t="s">
        <v>143</v>
      </c>
      <c r="AR763" t="s">
        <v>188</v>
      </c>
      <c r="AS763" t="s">
        <v>192</v>
      </c>
      <c r="AT763" t="s">
        <v>189</v>
      </c>
      <c r="AU763" t="s">
        <v>198</v>
      </c>
      <c r="AV763" t="s">
        <v>202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-2403.274994519883</v>
      </c>
      <c r="BG763">
        <v>0</v>
      </c>
    </row>
    <row r="764" spans="2:59">
      <c r="B764" t="s">
        <v>145</v>
      </c>
      <c r="C764" t="s">
        <v>206</v>
      </c>
      <c r="D764">
        <v>51</v>
      </c>
      <c r="E764">
        <v>51</v>
      </c>
      <c r="F764" t="s">
        <v>130</v>
      </c>
      <c r="G764" t="s">
        <v>352</v>
      </c>
      <c r="H764" t="s">
        <v>93</v>
      </c>
      <c r="I764" t="s">
        <v>94</v>
      </c>
      <c r="J764" t="s">
        <v>117</v>
      </c>
      <c r="K764" t="s">
        <v>92</v>
      </c>
      <c r="L764" t="s">
        <v>160</v>
      </c>
      <c r="M764" t="s">
        <v>160</v>
      </c>
      <c r="N764" t="s">
        <v>138</v>
      </c>
      <c r="O764" t="s">
        <v>76</v>
      </c>
      <c r="P764" t="s">
        <v>112</v>
      </c>
      <c r="R764" t="s">
        <v>0</v>
      </c>
      <c r="S764" t="s">
        <v>179</v>
      </c>
      <c r="T764" t="s">
        <v>120</v>
      </c>
      <c r="U764" t="s">
        <v>422</v>
      </c>
      <c r="V764" t="s">
        <v>282</v>
      </c>
      <c r="W764" t="s">
        <v>147</v>
      </c>
      <c r="X764" t="s">
        <v>137</v>
      </c>
      <c r="Y764" t="s">
        <v>533</v>
      </c>
      <c r="AA764" t="s">
        <v>252</v>
      </c>
      <c r="AB764" t="s">
        <v>425</v>
      </c>
      <c r="AC764" t="s">
        <v>458</v>
      </c>
      <c r="AD764" t="s">
        <v>160</v>
      </c>
      <c r="AF764" t="s">
        <v>256</v>
      </c>
      <c r="AG764">
        <v>0</v>
      </c>
      <c r="AH764">
        <v>0</v>
      </c>
      <c r="AI764">
        <v>1585.6</v>
      </c>
      <c r="AJ764">
        <v>0</v>
      </c>
      <c r="AK764">
        <v>-1585.6</v>
      </c>
      <c r="AL764">
        <v>-30.385476714127869</v>
      </c>
      <c r="AM764">
        <v>0</v>
      </c>
      <c r="AN764">
        <v>-30.385476714127869</v>
      </c>
      <c r="AO764">
        <v>-1555.214523285872</v>
      </c>
      <c r="AP764" t="s">
        <v>0</v>
      </c>
      <c r="AQ764" t="s">
        <v>143</v>
      </c>
      <c r="AR764" t="s">
        <v>188</v>
      </c>
      <c r="AS764" t="s">
        <v>192</v>
      </c>
      <c r="AT764" t="s">
        <v>189</v>
      </c>
      <c r="AU764" t="s">
        <v>198</v>
      </c>
      <c r="AV764" t="s">
        <v>202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-1555.214523285872</v>
      </c>
      <c r="BG764">
        <v>0</v>
      </c>
    </row>
    <row r="765" spans="2:59">
      <c r="B765" t="s">
        <v>145</v>
      </c>
      <c r="C765" t="s">
        <v>206</v>
      </c>
      <c r="D765">
        <v>51</v>
      </c>
      <c r="E765">
        <v>51</v>
      </c>
      <c r="F765" t="s">
        <v>130</v>
      </c>
      <c r="G765" t="s">
        <v>352</v>
      </c>
      <c r="H765" t="s">
        <v>93</v>
      </c>
      <c r="I765" t="s">
        <v>94</v>
      </c>
      <c r="J765" t="s">
        <v>117</v>
      </c>
      <c r="K765" t="s">
        <v>92</v>
      </c>
      <c r="L765" t="s">
        <v>160</v>
      </c>
      <c r="M765" t="s">
        <v>160</v>
      </c>
      <c r="N765" t="s">
        <v>138</v>
      </c>
      <c r="O765" t="s">
        <v>76</v>
      </c>
      <c r="P765" t="s">
        <v>112</v>
      </c>
      <c r="R765" t="s">
        <v>0</v>
      </c>
      <c r="S765" t="s">
        <v>91</v>
      </c>
      <c r="T765" t="s">
        <v>98</v>
      </c>
      <c r="U765" t="s">
        <v>422</v>
      </c>
      <c r="V765" t="s">
        <v>282</v>
      </c>
      <c r="W765" t="s">
        <v>147</v>
      </c>
      <c r="X765" t="s">
        <v>137</v>
      </c>
      <c r="Y765" t="s">
        <v>533</v>
      </c>
      <c r="AA765" t="s">
        <v>252</v>
      </c>
      <c r="AB765" t="s">
        <v>451</v>
      </c>
      <c r="AC765" t="s">
        <v>454</v>
      </c>
      <c r="AD765" t="s">
        <v>160</v>
      </c>
      <c r="AF765" t="s">
        <v>256</v>
      </c>
      <c r="AG765">
        <v>0</v>
      </c>
      <c r="AH765">
        <v>0</v>
      </c>
      <c r="AI765">
        <v>1097.8799999999999</v>
      </c>
      <c r="AJ765">
        <v>0</v>
      </c>
      <c r="AK765">
        <v>-1097.8799999999999</v>
      </c>
      <c r="AL765">
        <v>-36.036020236005186</v>
      </c>
      <c r="AM765">
        <v>0</v>
      </c>
      <c r="AN765">
        <v>-36.036020236005186</v>
      </c>
      <c r="AO765">
        <v>-1061.8439797639946</v>
      </c>
      <c r="AP765" t="s">
        <v>0</v>
      </c>
      <c r="AQ765" t="s">
        <v>143</v>
      </c>
      <c r="AR765" t="s">
        <v>188</v>
      </c>
      <c r="AS765" t="s">
        <v>192</v>
      </c>
      <c r="AT765" t="s">
        <v>189</v>
      </c>
      <c r="AU765" t="s">
        <v>198</v>
      </c>
      <c r="AV765" t="s">
        <v>202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-1061.8439797639946</v>
      </c>
      <c r="BG765">
        <v>0</v>
      </c>
    </row>
    <row r="766" spans="2:59">
      <c r="B766" t="s">
        <v>145</v>
      </c>
      <c r="C766" t="s">
        <v>206</v>
      </c>
      <c r="D766">
        <v>51</v>
      </c>
      <c r="E766">
        <v>51</v>
      </c>
      <c r="F766" t="s">
        <v>130</v>
      </c>
      <c r="G766" t="s">
        <v>352</v>
      </c>
      <c r="H766" t="s">
        <v>93</v>
      </c>
      <c r="I766" t="s">
        <v>94</v>
      </c>
      <c r="J766" t="s">
        <v>117</v>
      </c>
      <c r="K766" t="s">
        <v>92</v>
      </c>
      <c r="L766" t="s">
        <v>160</v>
      </c>
      <c r="M766" t="s">
        <v>160</v>
      </c>
      <c r="N766" t="s">
        <v>138</v>
      </c>
      <c r="O766" t="s">
        <v>76</v>
      </c>
      <c r="P766" t="s">
        <v>112</v>
      </c>
      <c r="R766" t="s">
        <v>0</v>
      </c>
      <c r="S766" t="s">
        <v>179</v>
      </c>
      <c r="T766" t="s">
        <v>120</v>
      </c>
      <c r="U766" t="s">
        <v>422</v>
      </c>
      <c r="V766" t="s">
        <v>282</v>
      </c>
      <c r="W766" t="s">
        <v>147</v>
      </c>
      <c r="X766" t="s">
        <v>137</v>
      </c>
      <c r="Y766" t="s">
        <v>533</v>
      </c>
      <c r="AA766" t="s">
        <v>252</v>
      </c>
      <c r="AB766" t="s">
        <v>423</v>
      </c>
      <c r="AC766" t="s">
        <v>457</v>
      </c>
      <c r="AD766" t="s">
        <v>160</v>
      </c>
      <c r="AF766" t="s">
        <v>256</v>
      </c>
      <c r="AG766">
        <v>0</v>
      </c>
      <c r="AH766">
        <v>0</v>
      </c>
      <c r="AI766">
        <v>79.28</v>
      </c>
      <c r="AJ766">
        <v>0</v>
      </c>
      <c r="AK766">
        <v>-79.28</v>
      </c>
      <c r="AL766">
        <v>-1.4246951032433635</v>
      </c>
      <c r="AM766">
        <v>0</v>
      </c>
      <c r="AN766">
        <v>-1.4246951032433635</v>
      </c>
      <c r="AO766">
        <v>-77.855304896756635</v>
      </c>
      <c r="AP766" t="s">
        <v>0</v>
      </c>
      <c r="AQ766" t="s">
        <v>143</v>
      </c>
      <c r="AR766" t="s">
        <v>188</v>
      </c>
      <c r="AS766" t="s">
        <v>192</v>
      </c>
      <c r="AT766" t="s">
        <v>189</v>
      </c>
      <c r="AU766" t="s">
        <v>198</v>
      </c>
      <c r="AV766" t="s">
        <v>202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-77.855304896756635</v>
      </c>
      <c r="BG766">
        <v>0</v>
      </c>
    </row>
    <row r="767" spans="2:59">
      <c r="B767" t="s">
        <v>145</v>
      </c>
      <c r="C767" t="s">
        <v>206</v>
      </c>
      <c r="D767">
        <v>51</v>
      </c>
      <c r="E767">
        <v>51</v>
      </c>
      <c r="F767" t="s">
        <v>130</v>
      </c>
      <c r="G767" t="s">
        <v>352</v>
      </c>
      <c r="H767" t="s">
        <v>93</v>
      </c>
      <c r="I767" t="s">
        <v>94</v>
      </c>
      <c r="J767" t="s">
        <v>117</v>
      </c>
      <c r="K767" t="s">
        <v>92</v>
      </c>
      <c r="L767" t="s">
        <v>160</v>
      </c>
      <c r="M767" t="s">
        <v>160</v>
      </c>
      <c r="N767" t="s">
        <v>138</v>
      </c>
      <c r="O767" t="s">
        <v>76</v>
      </c>
      <c r="P767" t="s">
        <v>112</v>
      </c>
      <c r="R767" t="s">
        <v>0</v>
      </c>
      <c r="S767" t="s">
        <v>179</v>
      </c>
      <c r="T767" t="s">
        <v>120</v>
      </c>
      <c r="U767" t="s">
        <v>422</v>
      </c>
      <c r="V767" t="s">
        <v>282</v>
      </c>
      <c r="W767" t="s">
        <v>147</v>
      </c>
      <c r="X767" t="s">
        <v>137</v>
      </c>
      <c r="Y767" t="s">
        <v>533</v>
      </c>
      <c r="AA767" t="s">
        <v>252</v>
      </c>
      <c r="AB767" t="s">
        <v>425</v>
      </c>
      <c r="AC767" t="s">
        <v>459</v>
      </c>
      <c r="AD767" t="s">
        <v>160</v>
      </c>
      <c r="AF767" t="s">
        <v>256</v>
      </c>
      <c r="AG767">
        <v>0</v>
      </c>
      <c r="AH767">
        <v>0</v>
      </c>
      <c r="AI767">
        <v>138.73999999999998</v>
      </c>
      <c r="AJ767">
        <v>0</v>
      </c>
      <c r="AK767">
        <v>-138.73999999999998</v>
      </c>
      <c r="AL767">
        <v>-2.8435999066205726</v>
      </c>
      <c r="AM767">
        <v>0</v>
      </c>
      <c r="AN767">
        <v>-2.8435999066205726</v>
      </c>
      <c r="AO767">
        <v>-135.89640009337941</v>
      </c>
      <c r="AP767" t="s">
        <v>0</v>
      </c>
      <c r="AQ767" t="s">
        <v>143</v>
      </c>
      <c r="AR767" t="s">
        <v>188</v>
      </c>
      <c r="AS767" t="s">
        <v>192</v>
      </c>
      <c r="AT767" t="s">
        <v>189</v>
      </c>
      <c r="AU767" t="s">
        <v>198</v>
      </c>
      <c r="AV767" t="s">
        <v>202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-135.89640009337941</v>
      </c>
      <c r="BG767">
        <v>0</v>
      </c>
    </row>
    <row r="768" spans="2:59">
      <c r="B768" t="s">
        <v>145</v>
      </c>
      <c r="C768" t="s">
        <v>206</v>
      </c>
      <c r="D768">
        <v>59</v>
      </c>
      <c r="E768">
        <v>59</v>
      </c>
      <c r="F768" t="s">
        <v>119</v>
      </c>
      <c r="G768" t="s">
        <v>478</v>
      </c>
      <c r="H768" t="s">
        <v>93</v>
      </c>
      <c r="I768" t="s">
        <v>94</v>
      </c>
      <c r="J768" t="s">
        <v>95</v>
      </c>
      <c r="K768" t="s">
        <v>92</v>
      </c>
      <c r="L768" t="s">
        <v>160</v>
      </c>
      <c r="M768" t="s">
        <v>160</v>
      </c>
      <c r="N768" t="s">
        <v>79</v>
      </c>
      <c r="O768" t="s">
        <v>77</v>
      </c>
      <c r="P768" t="s">
        <v>207</v>
      </c>
      <c r="R768" t="s">
        <v>0</v>
      </c>
      <c r="S768" t="s">
        <v>121</v>
      </c>
      <c r="T768" t="s">
        <v>81</v>
      </c>
      <c r="U768" t="s">
        <v>467</v>
      </c>
      <c r="V768" t="s">
        <v>282</v>
      </c>
      <c r="W768" t="s">
        <v>165</v>
      </c>
      <c r="X768" t="s">
        <v>135</v>
      </c>
      <c r="Y768" t="s">
        <v>313</v>
      </c>
      <c r="AA768" t="s">
        <v>252</v>
      </c>
      <c r="AB768" t="s">
        <v>479</v>
      </c>
      <c r="AC768" t="s">
        <v>31</v>
      </c>
      <c r="AD768" t="s">
        <v>160</v>
      </c>
      <c r="AF768" t="s">
        <v>256</v>
      </c>
      <c r="AG768">
        <v>0</v>
      </c>
      <c r="AH768">
        <v>0</v>
      </c>
      <c r="AI768">
        <v>-2198</v>
      </c>
      <c r="AJ768">
        <v>0</v>
      </c>
      <c r="AK768">
        <v>2198</v>
      </c>
      <c r="AL768">
        <v>33.091897971700618</v>
      </c>
      <c r="AM768">
        <v>13.376579829820841</v>
      </c>
      <c r="AN768">
        <v>46.468477801521459</v>
      </c>
      <c r="AO768">
        <v>2151.5315221984783</v>
      </c>
      <c r="AP768" t="s">
        <v>0</v>
      </c>
      <c r="AQ768" t="s">
        <v>143</v>
      </c>
      <c r="AR768" t="s">
        <v>188</v>
      </c>
      <c r="AS768" t="s">
        <v>192</v>
      </c>
      <c r="AT768" t="s">
        <v>189</v>
      </c>
      <c r="AU768" t="s">
        <v>199</v>
      </c>
      <c r="AV768" t="s">
        <v>204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2151.5315221984783</v>
      </c>
      <c r="BG768">
        <v>0</v>
      </c>
    </row>
    <row r="769" spans="2:59">
      <c r="B769" t="s">
        <v>145</v>
      </c>
      <c r="C769" t="s">
        <v>206</v>
      </c>
      <c r="D769">
        <v>59</v>
      </c>
      <c r="E769">
        <v>59</v>
      </c>
      <c r="F769" t="s">
        <v>119</v>
      </c>
      <c r="G769" t="s">
        <v>478</v>
      </c>
      <c r="H769" t="s">
        <v>93</v>
      </c>
      <c r="I769" t="s">
        <v>94</v>
      </c>
      <c r="J769" t="s">
        <v>95</v>
      </c>
      <c r="K769" t="s">
        <v>92</v>
      </c>
      <c r="L769" t="s">
        <v>160</v>
      </c>
      <c r="M769" t="s">
        <v>160</v>
      </c>
      <c r="N769" t="s">
        <v>79</v>
      </c>
      <c r="O769" t="s">
        <v>77</v>
      </c>
      <c r="P769" t="s">
        <v>207</v>
      </c>
      <c r="R769" t="s">
        <v>0</v>
      </c>
      <c r="S769" t="s">
        <v>121</v>
      </c>
      <c r="T769" t="s">
        <v>81</v>
      </c>
      <c r="U769" t="s">
        <v>467</v>
      </c>
      <c r="V769" t="s">
        <v>282</v>
      </c>
      <c r="W769" t="s">
        <v>165</v>
      </c>
      <c r="X769" t="s">
        <v>135</v>
      </c>
      <c r="Y769" t="s">
        <v>313</v>
      </c>
      <c r="AA769" t="s">
        <v>252</v>
      </c>
      <c r="AB769" t="s">
        <v>479</v>
      </c>
      <c r="AC769" t="s">
        <v>31</v>
      </c>
      <c r="AD769" t="s">
        <v>160</v>
      </c>
      <c r="AF769" t="s">
        <v>256</v>
      </c>
      <c r="AG769">
        <v>0</v>
      </c>
      <c r="AH769">
        <v>0</v>
      </c>
      <c r="AI769">
        <v>1256</v>
      </c>
      <c r="AJ769">
        <v>0</v>
      </c>
      <c r="AK769">
        <v>-1256</v>
      </c>
      <c r="AL769">
        <v>-14.49877140034544</v>
      </c>
      <c r="AM769">
        <v>-4.9220700455083026</v>
      </c>
      <c r="AN769">
        <v>-19.420841445853743</v>
      </c>
      <c r="AO769">
        <v>-1236.5791585541463</v>
      </c>
      <c r="AP769" t="s">
        <v>0</v>
      </c>
      <c r="AQ769" t="s">
        <v>143</v>
      </c>
      <c r="AR769" t="s">
        <v>188</v>
      </c>
      <c r="AS769" t="s">
        <v>192</v>
      </c>
      <c r="AT769" t="s">
        <v>189</v>
      </c>
      <c r="AU769" t="s">
        <v>199</v>
      </c>
      <c r="AV769" t="s">
        <v>204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-1236.5791585541463</v>
      </c>
      <c r="BG769">
        <v>0</v>
      </c>
    </row>
    <row r="770" spans="2:59">
      <c r="B770" t="s">
        <v>145</v>
      </c>
      <c r="C770" t="s">
        <v>206</v>
      </c>
      <c r="D770">
        <v>59</v>
      </c>
      <c r="E770">
        <v>59</v>
      </c>
      <c r="F770" t="s">
        <v>119</v>
      </c>
      <c r="G770" t="s">
        <v>478</v>
      </c>
      <c r="H770" t="s">
        <v>93</v>
      </c>
      <c r="I770" t="s">
        <v>94</v>
      </c>
      <c r="J770" t="s">
        <v>95</v>
      </c>
      <c r="K770" t="s">
        <v>92</v>
      </c>
      <c r="L770" t="s">
        <v>160</v>
      </c>
      <c r="M770" t="s">
        <v>160</v>
      </c>
      <c r="N770" t="s">
        <v>79</v>
      </c>
      <c r="O770" t="s">
        <v>77</v>
      </c>
      <c r="P770" t="s">
        <v>207</v>
      </c>
      <c r="R770" t="s">
        <v>0</v>
      </c>
      <c r="S770" t="s">
        <v>121</v>
      </c>
      <c r="T770" t="s">
        <v>81</v>
      </c>
      <c r="U770" t="s">
        <v>467</v>
      </c>
      <c r="V770" t="s">
        <v>282</v>
      </c>
      <c r="W770" t="s">
        <v>165</v>
      </c>
      <c r="X770" t="s">
        <v>135</v>
      </c>
      <c r="Y770" t="s">
        <v>311</v>
      </c>
      <c r="AA770" t="s">
        <v>252</v>
      </c>
      <c r="AB770" t="s">
        <v>468</v>
      </c>
      <c r="AC770" t="s">
        <v>33</v>
      </c>
      <c r="AD770" t="s">
        <v>160</v>
      </c>
      <c r="AF770" t="s">
        <v>256</v>
      </c>
      <c r="AG770">
        <v>0</v>
      </c>
      <c r="AH770">
        <v>0</v>
      </c>
      <c r="AI770">
        <v>-1836</v>
      </c>
      <c r="AJ770">
        <v>0</v>
      </c>
      <c r="AK770">
        <v>1836</v>
      </c>
      <c r="AL770">
        <v>-26.197713420669658</v>
      </c>
      <c r="AM770">
        <v>-10.403962987186446</v>
      </c>
      <c r="AN770">
        <v>-36.601676407856104</v>
      </c>
      <c r="AO770">
        <v>1872.6016764078561</v>
      </c>
      <c r="AP770" t="s">
        <v>0</v>
      </c>
      <c r="AQ770" t="s">
        <v>143</v>
      </c>
      <c r="AR770" t="s">
        <v>188</v>
      </c>
      <c r="AS770" t="s">
        <v>192</v>
      </c>
      <c r="AT770" t="s">
        <v>189</v>
      </c>
      <c r="AU770" t="s">
        <v>199</v>
      </c>
      <c r="AV770" t="s">
        <v>204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1872.6016764078561</v>
      </c>
      <c r="BG770">
        <v>0</v>
      </c>
    </row>
    <row r="771" spans="2:59">
      <c r="B771" t="s">
        <v>145</v>
      </c>
      <c r="C771" t="s">
        <v>206</v>
      </c>
      <c r="D771">
        <v>59</v>
      </c>
      <c r="E771">
        <v>59</v>
      </c>
      <c r="F771" t="s">
        <v>119</v>
      </c>
      <c r="G771" t="s">
        <v>478</v>
      </c>
      <c r="H771" t="s">
        <v>93</v>
      </c>
      <c r="I771" t="s">
        <v>94</v>
      </c>
      <c r="J771" t="s">
        <v>95</v>
      </c>
      <c r="K771" t="s">
        <v>92</v>
      </c>
      <c r="L771" t="s">
        <v>160</v>
      </c>
      <c r="M771" t="s">
        <v>160</v>
      </c>
      <c r="N771" t="s">
        <v>79</v>
      </c>
      <c r="O771" t="s">
        <v>77</v>
      </c>
      <c r="P771" t="s">
        <v>207</v>
      </c>
      <c r="R771" t="s">
        <v>0</v>
      </c>
      <c r="S771" t="s">
        <v>121</v>
      </c>
      <c r="T771" t="s">
        <v>81</v>
      </c>
      <c r="U771" t="s">
        <v>467</v>
      </c>
      <c r="V771" t="s">
        <v>282</v>
      </c>
      <c r="W771" t="s">
        <v>165</v>
      </c>
      <c r="X771" t="s">
        <v>135</v>
      </c>
      <c r="Y771" t="s">
        <v>311</v>
      </c>
      <c r="AA771" t="s">
        <v>252</v>
      </c>
      <c r="AB771" t="s">
        <v>468</v>
      </c>
      <c r="AC771" t="s">
        <v>33</v>
      </c>
      <c r="AD771" t="s">
        <v>160</v>
      </c>
      <c r="AF771" t="s">
        <v>256</v>
      </c>
      <c r="AG771">
        <v>0</v>
      </c>
      <c r="AH771">
        <v>0</v>
      </c>
      <c r="AI771">
        <v>2448</v>
      </c>
      <c r="AJ771">
        <v>0</v>
      </c>
      <c r="AK771">
        <v>-2448</v>
      </c>
      <c r="AL771">
        <v>64.937558405155073</v>
      </c>
      <c r="AM771">
        <v>23.560990906826717</v>
      </c>
      <c r="AN771">
        <v>88.49854931198179</v>
      </c>
      <c r="AO771">
        <v>-2536.4985493119816</v>
      </c>
      <c r="AP771" t="s">
        <v>0</v>
      </c>
      <c r="AQ771" t="s">
        <v>143</v>
      </c>
      <c r="AR771" t="s">
        <v>188</v>
      </c>
      <c r="AS771" t="s">
        <v>192</v>
      </c>
      <c r="AT771" t="s">
        <v>189</v>
      </c>
      <c r="AU771" t="s">
        <v>199</v>
      </c>
      <c r="AV771" t="s">
        <v>204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-2536.4985493119816</v>
      </c>
      <c r="BG771">
        <v>0</v>
      </c>
    </row>
    <row r="772" spans="2:59">
      <c r="B772" t="s">
        <v>145</v>
      </c>
      <c r="C772" t="s">
        <v>206</v>
      </c>
      <c r="D772">
        <v>59</v>
      </c>
      <c r="E772">
        <v>59</v>
      </c>
      <c r="F772" t="s">
        <v>119</v>
      </c>
      <c r="G772" t="s">
        <v>478</v>
      </c>
      <c r="H772" t="s">
        <v>93</v>
      </c>
      <c r="I772" t="s">
        <v>94</v>
      </c>
      <c r="J772" t="s">
        <v>95</v>
      </c>
      <c r="K772" t="s">
        <v>92</v>
      </c>
      <c r="L772" t="s">
        <v>160</v>
      </c>
      <c r="M772" t="s">
        <v>160</v>
      </c>
      <c r="N772" t="s">
        <v>79</v>
      </c>
      <c r="O772" t="s">
        <v>77</v>
      </c>
      <c r="P772" t="s">
        <v>207</v>
      </c>
      <c r="R772" t="s">
        <v>0</v>
      </c>
      <c r="S772" t="s">
        <v>121</v>
      </c>
      <c r="T772" t="s">
        <v>81</v>
      </c>
      <c r="U772" t="s">
        <v>467</v>
      </c>
      <c r="V772" t="s">
        <v>282</v>
      </c>
      <c r="W772" t="s">
        <v>165</v>
      </c>
      <c r="X772" t="s">
        <v>135</v>
      </c>
      <c r="Y772" t="s">
        <v>283</v>
      </c>
      <c r="AA772" t="s">
        <v>252</v>
      </c>
      <c r="AB772" t="s">
        <v>480</v>
      </c>
      <c r="AC772" t="s">
        <v>44</v>
      </c>
      <c r="AD772" t="s">
        <v>160</v>
      </c>
      <c r="AF772" t="s">
        <v>256</v>
      </c>
      <c r="AG772">
        <v>0</v>
      </c>
      <c r="AH772">
        <v>0</v>
      </c>
      <c r="AI772">
        <v>-9054</v>
      </c>
      <c r="AJ772">
        <v>0</v>
      </c>
      <c r="AK772">
        <v>9054</v>
      </c>
      <c r="AL772">
        <v>-26.558061643511081</v>
      </c>
      <c r="AM772">
        <v>-7.1171367790763469</v>
      </c>
      <c r="AN772">
        <v>-33.675198422587428</v>
      </c>
      <c r="AO772">
        <v>9087.6751984225866</v>
      </c>
      <c r="AP772" t="s">
        <v>0</v>
      </c>
      <c r="AQ772" t="s">
        <v>143</v>
      </c>
      <c r="AR772" t="s">
        <v>188</v>
      </c>
      <c r="AS772" t="s">
        <v>192</v>
      </c>
      <c r="AT772" t="s">
        <v>189</v>
      </c>
      <c r="AU772" t="s">
        <v>199</v>
      </c>
      <c r="AV772" t="s">
        <v>204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9087.6751984225866</v>
      </c>
      <c r="BG772">
        <v>0</v>
      </c>
    </row>
    <row r="773" spans="2:59">
      <c r="B773" t="s">
        <v>145</v>
      </c>
      <c r="C773" t="s">
        <v>206</v>
      </c>
      <c r="D773">
        <v>59</v>
      </c>
      <c r="E773">
        <v>59</v>
      </c>
      <c r="F773" t="s">
        <v>119</v>
      </c>
      <c r="G773" t="s">
        <v>478</v>
      </c>
      <c r="H773" t="s">
        <v>93</v>
      </c>
      <c r="I773" t="s">
        <v>94</v>
      </c>
      <c r="J773" t="s">
        <v>95</v>
      </c>
      <c r="K773" t="s">
        <v>92</v>
      </c>
      <c r="L773" t="s">
        <v>160</v>
      </c>
      <c r="M773" t="s">
        <v>160</v>
      </c>
      <c r="N773" t="s">
        <v>79</v>
      </c>
      <c r="O773" t="s">
        <v>77</v>
      </c>
      <c r="P773" t="s">
        <v>207</v>
      </c>
      <c r="R773" t="s">
        <v>0</v>
      </c>
      <c r="S773" t="s">
        <v>121</v>
      </c>
      <c r="T773" t="s">
        <v>81</v>
      </c>
      <c r="U773" t="s">
        <v>467</v>
      </c>
      <c r="V773" t="s">
        <v>282</v>
      </c>
      <c r="W773" t="s">
        <v>165</v>
      </c>
      <c r="X773" t="s">
        <v>135</v>
      </c>
      <c r="Y773" t="s">
        <v>283</v>
      </c>
      <c r="AA773" t="s">
        <v>252</v>
      </c>
      <c r="AB773" t="s">
        <v>480</v>
      </c>
      <c r="AC773" t="s">
        <v>44</v>
      </c>
      <c r="AD773" t="s">
        <v>160</v>
      </c>
      <c r="AF773" t="s">
        <v>256</v>
      </c>
      <c r="AG773">
        <v>0</v>
      </c>
      <c r="AH773">
        <v>0</v>
      </c>
      <c r="AI773">
        <v>8048</v>
      </c>
      <c r="AJ773">
        <v>0</v>
      </c>
      <c r="AK773">
        <v>-8048</v>
      </c>
      <c r="AL773">
        <v>35.938679616029489</v>
      </c>
      <c r="AM773">
        <v>13.592363662076295</v>
      </c>
      <c r="AN773">
        <v>49.531043278105784</v>
      </c>
      <c r="AO773">
        <v>-8097.5310432781062</v>
      </c>
      <c r="AP773" t="s">
        <v>0</v>
      </c>
      <c r="AQ773" t="s">
        <v>143</v>
      </c>
      <c r="AR773" t="s">
        <v>188</v>
      </c>
      <c r="AS773" t="s">
        <v>192</v>
      </c>
      <c r="AT773" t="s">
        <v>189</v>
      </c>
      <c r="AU773" t="s">
        <v>199</v>
      </c>
      <c r="AV773" t="s">
        <v>204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-8097.5310432781062</v>
      </c>
      <c r="BG773">
        <v>0</v>
      </c>
    </row>
    <row r="774" spans="2:59">
      <c r="B774" t="s">
        <v>145</v>
      </c>
      <c r="C774" t="s">
        <v>206</v>
      </c>
      <c r="D774">
        <v>97</v>
      </c>
      <c r="E774">
        <v>97</v>
      </c>
      <c r="F774" t="s">
        <v>193</v>
      </c>
      <c r="G774" t="s">
        <v>411</v>
      </c>
      <c r="H774" t="s">
        <v>93</v>
      </c>
      <c r="I774" t="s">
        <v>94</v>
      </c>
      <c r="J774" t="s">
        <v>95</v>
      </c>
      <c r="K774" t="s">
        <v>92</v>
      </c>
      <c r="L774" t="s">
        <v>73</v>
      </c>
      <c r="M774" t="s">
        <v>160</v>
      </c>
      <c r="N774" t="s">
        <v>79</v>
      </c>
      <c r="O774" t="s">
        <v>77</v>
      </c>
      <c r="P774" t="s">
        <v>197</v>
      </c>
      <c r="R774" t="s">
        <v>0</v>
      </c>
      <c r="S774" t="s">
        <v>121</v>
      </c>
      <c r="T774" t="s">
        <v>86</v>
      </c>
      <c r="U774" t="s">
        <v>467</v>
      </c>
      <c r="V774" t="s">
        <v>391</v>
      </c>
      <c r="W774" t="s">
        <v>80</v>
      </c>
      <c r="X774" t="s">
        <v>135</v>
      </c>
      <c r="Y774" t="s">
        <v>283</v>
      </c>
      <c r="AA774" t="s">
        <v>252</v>
      </c>
      <c r="AB774" t="s">
        <v>514</v>
      </c>
      <c r="AC774" t="s">
        <v>515</v>
      </c>
      <c r="AD774" t="s">
        <v>73</v>
      </c>
      <c r="AF774" t="s">
        <v>256</v>
      </c>
      <c r="AG774">
        <v>0</v>
      </c>
      <c r="AH774">
        <v>0</v>
      </c>
      <c r="AI774">
        <v>-99440</v>
      </c>
      <c r="AJ774">
        <v>0</v>
      </c>
      <c r="AK774">
        <v>99440</v>
      </c>
      <c r="AL774">
        <v>-5183.0837474867294</v>
      </c>
      <c r="AM774">
        <v>0</v>
      </c>
      <c r="AN774">
        <v>-5183.0837474867294</v>
      </c>
      <c r="AO774">
        <v>104623.08374748673</v>
      </c>
      <c r="AP774" t="s">
        <v>0</v>
      </c>
      <c r="AQ774" t="s">
        <v>143</v>
      </c>
      <c r="AR774" t="s">
        <v>188</v>
      </c>
      <c r="AS774" t="s">
        <v>192</v>
      </c>
      <c r="AT774" t="s">
        <v>189</v>
      </c>
      <c r="AU774" t="s">
        <v>199</v>
      </c>
      <c r="AV774" t="s">
        <v>200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104623.08374748673</v>
      </c>
      <c r="BG774">
        <v>0</v>
      </c>
    </row>
    <row r="775" spans="2:59">
      <c r="B775" t="s">
        <v>145</v>
      </c>
      <c r="C775" t="s">
        <v>206</v>
      </c>
      <c r="D775">
        <v>97</v>
      </c>
      <c r="E775">
        <v>97</v>
      </c>
      <c r="F775" t="s">
        <v>193</v>
      </c>
      <c r="G775" t="s">
        <v>411</v>
      </c>
      <c r="H775" t="s">
        <v>93</v>
      </c>
      <c r="I775" t="s">
        <v>94</v>
      </c>
      <c r="J775" t="s">
        <v>95</v>
      </c>
      <c r="K775" t="s">
        <v>92</v>
      </c>
      <c r="L775" t="s">
        <v>73</v>
      </c>
      <c r="M775" t="s">
        <v>160</v>
      </c>
      <c r="N775" t="s">
        <v>79</v>
      </c>
      <c r="O775" t="s">
        <v>77</v>
      </c>
      <c r="P775" t="s">
        <v>197</v>
      </c>
      <c r="R775" t="s">
        <v>0</v>
      </c>
      <c r="S775" t="s">
        <v>121</v>
      </c>
      <c r="T775" t="s">
        <v>81</v>
      </c>
      <c r="U775" t="s">
        <v>467</v>
      </c>
      <c r="V775" t="s">
        <v>391</v>
      </c>
      <c r="W775" t="s">
        <v>80</v>
      </c>
      <c r="X775" t="s">
        <v>135</v>
      </c>
      <c r="Y775" t="s">
        <v>283</v>
      </c>
      <c r="AA775" t="s">
        <v>252</v>
      </c>
      <c r="AB775" t="s">
        <v>491</v>
      </c>
      <c r="AC775" t="s">
        <v>516</v>
      </c>
      <c r="AD775" t="s">
        <v>73</v>
      </c>
      <c r="AF775" t="s">
        <v>256</v>
      </c>
      <c r="AG775">
        <v>0</v>
      </c>
      <c r="AH775">
        <v>0</v>
      </c>
      <c r="AI775">
        <v>-72432</v>
      </c>
      <c r="AJ775">
        <v>0</v>
      </c>
      <c r="AK775">
        <v>72432</v>
      </c>
      <c r="AL775">
        <v>-1436.3829083007874</v>
      </c>
      <c r="AM775">
        <v>0</v>
      </c>
      <c r="AN775">
        <v>-1436.3829083007874</v>
      </c>
      <c r="AO775">
        <v>73868.382908300788</v>
      </c>
      <c r="AP775" t="s">
        <v>0</v>
      </c>
      <c r="AQ775" t="s">
        <v>143</v>
      </c>
      <c r="AR775" t="s">
        <v>188</v>
      </c>
      <c r="AS775" t="s">
        <v>192</v>
      </c>
      <c r="AT775" t="s">
        <v>189</v>
      </c>
      <c r="AU775" t="s">
        <v>199</v>
      </c>
      <c r="AV775" t="s">
        <v>200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73868.382908300788</v>
      </c>
      <c r="BG775">
        <v>0</v>
      </c>
    </row>
    <row r="776" spans="2:59">
      <c r="B776" t="s">
        <v>145</v>
      </c>
      <c r="C776" t="s">
        <v>206</v>
      </c>
      <c r="D776">
        <v>97</v>
      </c>
      <c r="E776">
        <v>97</v>
      </c>
      <c r="F776" t="s">
        <v>193</v>
      </c>
      <c r="G776" t="s">
        <v>411</v>
      </c>
      <c r="H776" t="s">
        <v>93</v>
      </c>
      <c r="I776" t="s">
        <v>94</v>
      </c>
      <c r="J776" t="s">
        <v>95</v>
      </c>
      <c r="K776" t="s">
        <v>92</v>
      </c>
      <c r="L776" t="s">
        <v>73</v>
      </c>
      <c r="M776" t="s">
        <v>160</v>
      </c>
      <c r="N776" t="s">
        <v>79</v>
      </c>
      <c r="O776" t="s">
        <v>77</v>
      </c>
      <c r="P776" t="s">
        <v>197</v>
      </c>
      <c r="R776" t="s">
        <v>0</v>
      </c>
      <c r="S776" t="s">
        <v>121</v>
      </c>
      <c r="T776" t="s">
        <v>86</v>
      </c>
      <c r="U776" t="s">
        <v>467</v>
      </c>
      <c r="V776" t="s">
        <v>391</v>
      </c>
      <c r="W776" t="s">
        <v>80</v>
      </c>
      <c r="X776" t="s">
        <v>135</v>
      </c>
      <c r="Y776" t="s">
        <v>283</v>
      </c>
      <c r="AA776" t="s">
        <v>252</v>
      </c>
      <c r="AB776" t="s">
        <v>514</v>
      </c>
      <c r="AC776" t="s">
        <v>515</v>
      </c>
      <c r="AD776" t="s">
        <v>73</v>
      </c>
      <c r="AF776" t="s">
        <v>256</v>
      </c>
      <c r="AG776">
        <v>0</v>
      </c>
      <c r="AH776">
        <v>0</v>
      </c>
      <c r="AI776">
        <v>49720</v>
      </c>
      <c r="AJ776">
        <v>0</v>
      </c>
      <c r="AK776">
        <v>-49720</v>
      </c>
      <c r="AL776">
        <v>2159.7618608304579</v>
      </c>
      <c r="AM776">
        <v>0</v>
      </c>
      <c r="AN776">
        <v>2159.7618608304579</v>
      </c>
      <c r="AO776">
        <v>-51879.761860830455</v>
      </c>
      <c r="AP776" t="s">
        <v>0</v>
      </c>
      <c r="AQ776" t="s">
        <v>143</v>
      </c>
      <c r="AR776" t="s">
        <v>188</v>
      </c>
      <c r="AS776" t="s">
        <v>192</v>
      </c>
      <c r="AT776" t="s">
        <v>189</v>
      </c>
      <c r="AU776" t="s">
        <v>199</v>
      </c>
      <c r="AV776" t="s">
        <v>200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-51879.761860830455</v>
      </c>
      <c r="BG776">
        <v>0</v>
      </c>
    </row>
    <row r="777" spans="2:59">
      <c r="B777" t="s">
        <v>145</v>
      </c>
      <c r="C777" t="s">
        <v>206</v>
      </c>
      <c r="D777">
        <v>97</v>
      </c>
      <c r="E777">
        <v>97</v>
      </c>
      <c r="F777" t="s">
        <v>193</v>
      </c>
      <c r="G777" t="s">
        <v>411</v>
      </c>
      <c r="H777" t="s">
        <v>93</v>
      </c>
      <c r="I777" t="s">
        <v>94</v>
      </c>
      <c r="J777" t="s">
        <v>95</v>
      </c>
      <c r="K777" t="s">
        <v>92</v>
      </c>
      <c r="L777" t="s">
        <v>73</v>
      </c>
      <c r="M777" t="s">
        <v>160</v>
      </c>
      <c r="N777" t="s">
        <v>79</v>
      </c>
      <c r="O777" t="s">
        <v>77</v>
      </c>
      <c r="P777" t="s">
        <v>197</v>
      </c>
      <c r="R777" t="s">
        <v>0</v>
      </c>
      <c r="S777" t="s">
        <v>121</v>
      </c>
      <c r="T777" t="s">
        <v>81</v>
      </c>
      <c r="U777" t="s">
        <v>467</v>
      </c>
      <c r="V777" t="s">
        <v>391</v>
      </c>
      <c r="W777" t="s">
        <v>80</v>
      </c>
      <c r="X777" t="s">
        <v>135</v>
      </c>
      <c r="Y777" t="s">
        <v>283</v>
      </c>
      <c r="AA777" t="s">
        <v>252</v>
      </c>
      <c r="AB777" t="s">
        <v>491</v>
      </c>
      <c r="AC777" t="s">
        <v>516</v>
      </c>
      <c r="AD777" t="s">
        <v>73</v>
      </c>
      <c r="AF777" t="s">
        <v>256</v>
      </c>
      <c r="AG777">
        <v>0</v>
      </c>
      <c r="AH777">
        <v>0</v>
      </c>
      <c r="AI777">
        <v>84504</v>
      </c>
      <c r="AJ777">
        <v>0</v>
      </c>
      <c r="AK777">
        <v>-84504</v>
      </c>
      <c r="AL777">
        <v>1481.4276891795907</v>
      </c>
      <c r="AM777">
        <v>0</v>
      </c>
      <c r="AN777">
        <v>1481.4276891795907</v>
      </c>
      <c r="AO777">
        <v>-85985.427689179589</v>
      </c>
      <c r="AP777" t="s">
        <v>0</v>
      </c>
      <c r="AQ777" t="s">
        <v>143</v>
      </c>
      <c r="AR777" t="s">
        <v>188</v>
      </c>
      <c r="AS777" t="s">
        <v>192</v>
      </c>
      <c r="AT777" t="s">
        <v>189</v>
      </c>
      <c r="AU777" t="s">
        <v>199</v>
      </c>
      <c r="AV777" t="s">
        <v>200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-85985.427689179589</v>
      </c>
      <c r="BG777">
        <v>0</v>
      </c>
    </row>
    <row r="778" spans="2:59">
      <c r="B778" t="s">
        <v>145</v>
      </c>
      <c r="C778" t="s">
        <v>206</v>
      </c>
      <c r="D778">
        <v>111</v>
      </c>
      <c r="E778">
        <v>111</v>
      </c>
      <c r="F778" t="s">
        <v>64</v>
      </c>
      <c r="G778" t="s">
        <v>309</v>
      </c>
      <c r="H778" t="s">
        <v>93</v>
      </c>
      <c r="I778" t="s">
        <v>94</v>
      </c>
      <c r="J778" t="s">
        <v>95</v>
      </c>
      <c r="K778" t="s">
        <v>92</v>
      </c>
      <c r="L778" t="s">
        <v>160</v>
      </c>
      <c r="M778" t="s">
        <v>160</v>
      </c>
      <c r="N778" t="s">
        <v>79</v>
      </c>
      <c r="O778" t="s">
        <v>77</v>
      </c>
      <c r="P778" t="s">
        <v>197</v>
      </c>
      <c r="R778" t="s">
        <v>0</v>
      </c>
      <c r="S778" t="s">
        <v>121</v>
      </c>
      <c r="T778" t="s">
        <v>81</v>
      </c>
      <c r="U778" t="s">
        <v>467</v>
      </c>
      <c r="V778" t="s">
        <v>321</v>
      </c>
      <c r="W778" t="s">
        <v>80</v>
      </c>
      <c r="X778" t="s">
        <v>135</v>
      </c>
      <c r="Y778" t="s">
        <v>283</v>
      </c>
      <c r="AA778" t="s">
        <v>252</v>
      </c>
      <c r="AB778" t="s">
        <v>493</v>
      </c>
      <c r="AC778" t="s">
        <v>494</v>
      </c>
      <c r="AD778" t="s">
        <v>160</v>
      </c>
      <c r="AF778" t="s">
        <v>256</v>
      </c>
      <c r="AG778">
        <v>0</v>
      </c>
      <c r="AH778">
        <v>0</v>
      </c>
      <c r="AI778">
        <v>-1006</v>
      </c>
      <c r="AJ778">
        <v>0</v>
      </c>
      <c r="AK778">
        <v>1006</v>
      </c>
      <c r="AL778">
        <v>-52.435461081774434</v>
      </c>
      <c r="AM778">
        <v>0</v>
      </c>
      <c r="AN778">
        <v>-52.435461081774434</v>
      </c>
      <c r="AO778">
        <v>1058.4354610817745</v>
      </c>
      <c r="AP778" t="s">
        <v>0</v>
      </c>
      <c r="AQ778" t="s">
        <v>143</v>
      </c>
      <c r="AR778" t="s">
        <v>188</v>
      </c>
      <c r="AS778" t="s">
        <v>192</v>
      </c>
      <c r="AT778" t="s">
        <v>189</v>
      </c>
      <c r="AU778" t="s">
        <v>199</v>
      </c>
      <c r="AV778" t="s">
        <v>199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1058.4354610817745</v>
      </c>
      <c r="BG778">
        <v>0</v>
      </c>
    </row>
    <row r="779" spans="2:59">
      <c r="B779" t="s">
        <v>145</v>
      </c>
      <c r="C779" t="s">
        <v>206</v>
      </c>
      <c r="D779">
        <v>111</v>
      </c>
      <c r="E779">
        <v>111</v>
      </c>
      <c r="F779" t="s">
        <v>64</v>
      </c>
      <c r="G779" t="s">
        <v>309</v>
      </c>
      <c r="H779" t="s">
        <v>93</v>
      </c>
      <c r="I779" t="s">
        <v>94</v>
      </c>
      <c r="J779" t="s">
        <v>95</v>
      </c>
      <c r="K779" t="s">
        <v>92</v>
      </c>
      <c r="L779" t="s">
        <v>160</v>
      </c>
      <c r="M779" t="s">
        <v>160</v>
      </c>
      <c r="N779" t="s">
        <v>79</v>
      </c>
      <c r="O779" t="s">
        <v>77</v>
      </c>
      <c r="P779" t="s">
        <v>197</v>
      </c>
      <c r="R779" t="s">
        <v>0</v>
      </c>
      <c r="S779" t="s">
        <v>121</v>
      </c>
      <c r="T779" t="s">
        <v>81</v>
      </c>
      <c r="U779" t="s">
        <v>467</v>
      </c>
      <c r="V779" t="s">
        <v>321</v>
      </c>
      <c r="W779" t="s">
        <v>80</v>
      </c>
      <c r="X779" t="s">
        <v>135</v>
      </c>
      <c r="Y779" t="s">
        <v>313</v>
      </c>
      <c r="AA779" t="s">
        <v>252</v>
      </c>
      <c r="AB779" t="s">
        <v>479</v>
      </c>
      <c r="AC779" t="s">
        <v>495</v>
      </c>
      <c r="AD779" t="s">
        <v>160</v>
      </c>
      <c r="AF779" t="s">
        <v>256</v>
      </c>
      <c r="AG779">
        <v>0</v>
      </c>
      <c r="AH779">
        <v>0</v>
      </c>
      <c r="AI779">
        <v>-90432</v>
      </c>
      <c r="AJ779">
        <v>0</v>
      </c>
      <c r="AK779">
        <v>90432</v>
      </c>
      <c r="AL779">
        <v>-1309.0643736814286</v>
      </c>
      <c r="AM779">
        <v>0</v>
      </c>
      <c r="AN779">
        <v>-1309.0643736814286</v>
      </c>
      <c r="AO779">
        <v>91741.064373681424</v>
      </c>
      <c r="AP779" t="s">
        <v>0</v>
      </c>
      <c r="AQ779" t="s">
        <v>143</v>
      </c>
      <c r="AR779" t="s">
        <v>188</v>
      </c>
      <c r="AS779" t="s">
        <v>192</v>
      </c>
      <c r="AT779" t="s">
        <v>189</v>
      </c>
      <c r="AU779" t="s">
        <v>199</v>
      </c>
      <c r="AV779" t="s">
        <v>199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91741.064373681424</v>
      </c>
      <c r="BG779">
        <v>0</v>
      </c>
    </row>
    <row r="780" spans="2:59">
      <c r="B780" t="s">
        <v>145</v>
      </c>
      <c r="C780" t="s">
        <v>206</v>
      </c>
      <c r="D780">
        <v>111</v>
      </c>
      <c r="E780">
        <v>111</v>
      </c>
      <c r="F780" t="s">
        <v>64</v>
      </c>
      <c r="G780" t="s">
        <v>309</v>
      </c>
      <c r="H780" t="s">
        <v>93</v>
      </c>
      <c r="I780" t="s">
        <v>94</v>
      </c>
      <c r="J780" t="s">
        <v>95</v>
      </c>
      <c r="K780" t="s">
        <v>92</v>
      </c>
      <c r="L780" t="s">
        <v>160</v>
      </c>
      <c r="M780" t="s">
        <v>160</v>
      </c>
      <c r="N780" t="s">
        <v>79</v>
      </c>
      <c r="O780" t="s">
        <v>77</v>
      </c>
      <c r="P780" t="s">
        <v>197</v>
      </c>
      <c r="R780" t="s">
        <v>0</v>
      </c>
      <c r="S780" t="s">
        <v>121</v>
      </c>
      <c r="T780" t="s">
        <v>81</v>
      </c>
      <c r="U780" t="s">
        <v>467</v>
      </c>
      <c r="V780" t="s">
        <v>321</v>
      </c>
      <c r="W780" t="s">
        <v>80</v>
      </c>
      <c r="X780" t="s">
        <v>135</v>
      </c>
      <c r="Y780" t="s">
        <v>311</v>
      </c>
      <c r="AA780" t="s">
        <v>252</v>
      </c>
      <c r="AB780" t="s">
        <v>489</v>
      </c>
      <c r="AC780" t="s">
        <v>490</v>
      </c>
      <c r="AD780" t="s">
        <v>160</v>
      </c>
      <c r="AF780" t="s">
        <v>256</v>
      </c>
      <c r="AG780">
        <v>0</v>
      </c>
      <c r="AH780">
        <v>0</v>
      </c>
      <c r="AI780">
        <v>-13464</v>
      </c>
      <c r="AJ780">
        <v>0</v>
      </c>
      <c r="AK780">
        <v>13464</v>
      </c>
      <c r="AL780">
        <v>-616.74436648506605</v>
      </c>
      <c r="AM780">
        <v>0</v>
      </c>
      <c r="AN780">
        <v>-616.74436648506605</v>
      </c>
      <c r="AO780">
        <v>14080.744366485065</v>
      </c>
      <c r="AP780" t="s">
        <v>0</v>
      </c>
      <c r="AQ780" t="s">
        <v>143</v>
      </c>
      <c r="AR780" t="s">
        <v>188</v>
      </c>
      <c r="AS780" t="s">
        <v>192</v>
      </c>
      <c r="AT780" t="s">
        <v>189</v>
      </c>
      <c r="AU780" t="s">
        <v>199</v>
      </c>
      <c r="AV780" t="s">
        <v>199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14080.744366485065</v>
      </c>
      <c r="BG780">
        <v>0</v>
      </c>
    </row>
    <row r="781" spans="2:59">
      <c r="B781" t="s">
        <v>145</v>
      </c>
      <c r="C781" t="s">
        <v>206</v>
      </c>
      <c r="D781">
        <v>111</v>
      </c>
      <c r="E781">
        <v>111</v>
      </c>
      <c r="F781" t="s">
        <v>64</v>
      </c>
      <c r="G781" t="s">
        <v>309</v>
      </c>
      <c r="H781" t="s">
        <v>93</v>
      </c>
      <c r="I781" t="s">
        <v>94</v>
      </c>
      <c r="J781" t="s">
        <v>95</v>
      </c>
      <c r="K781" t="s">
        <v>92</v>
      </c>
      <c r="L781" t="s">
        <v>160</v>
      </c>
      <c r="M781" t="s">
        <v>160</v>
      </c>
      <c r="N781" t="s">
        <v>79</v>
      </c>
      <c r="O781" t="s">
        <v>77</v>
      </c>
      <c r="P781" t="s">
        <v>197</v>
      </c>
      <c r="R781" t="s">
        <v>0</v>
      </c>
      <c r="S781" t="s">
        <v>121</v>
      </c>
      <c r="T781" t="s">
        <v>81</v>
      </c>
      <c r="U781" t="s">
        <v>467</v>
      </c>
      <c r="V781" t="s">
        <v>321</v>
      </c>
      <c r="W781" t="s">
        <v>80</v>
      </c>
      <c r="X781" t="s">
        <v>135</v>
      </c>
      <c r="Y781" t="s">
        <v>283</v>
      </c>
      <c r="AA781" t="s">
        <v>252</v>
      </c>
      <c r="AB781" t="s">
        <v>491</v>
      </c>
      <c r="AC781" t="s">
        <v>492</v>
      </c>
      <c r="AD781" t="s">
        <v>160</v>
      </c>
      <c r="AF781" t="s">
        <v>256</v>
      </c>
      <c r="AG781">
        <v>0</v>
      </c>
      <c r="AH781">
        <v>0</v>
      </c>
      <c r="AI781">
        <v>35210</v>
      </c>
      <c r="AJ781">
        <v>0</v>
      </c>
      <c r="AK781">
        <v>-35210</v>
      </c>
      <c r="AL781">
        <v>516.69603446571398</v>
      </c>
      <c r="AM781">
        <v>0</v>
      </c>
      <c r="AN781">
        <v>516.69603446571398</v>
      </c>
      <c r="AO781">
        <v>-35726.696034465713</v>
      </c>
      <c r="AP781" t="s">
        <v>0</v>
      </c>
      <c r="AQ781" t="s">
        <v>143</v>
      </c>
      <c r="AR781" t="s">
        <v>188</v>
      </c>
      <c r="AS781" t="s">
        <v>192</v>
      </c>
      <c r="AT781" t="s">
        <v>189</v>
      </c>
      <c r="AU781" t="s">
        <v>199</v>
      </c>
      <c r="AV781" t="s">
        <v>199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-35726.696034465713</v>
      </c>
      <c r="BG781">
        <v>0</v>
      </c>
    </row>
    <row r="782" spans="2:59">
      <c r="B782" t="s">
        <v>145</v>
      </c>
      <c r="C782" t="s">
        <v>206</v>
      </c>
      <c r="D782">
        <v>111</v>
      </c>
      <c r="E782">
        <v>111</v>
      </c>
      <c r="F782" t="s">
        <v>64</v>
      </c>
      <c r="G782" t="s">
        <v>309</v>
      </c>
      <c r="H782" t="s">
        <v>93</v>
      </c>
      <c r="I782" t="s">
        <v>94</v>
      </c>
      <c r="J782" t="s">
        <v>95</v>
      </c>
      <c r="K782" t="s">
        <v>92</v>
      </c>
      <c r="L782" t="s">
        <v>160</v>
      </c>
      <c r="M782" t="s">
        <v>160</v>
      </c>
      <c r="N782" t="s">
        <v>79</v>
      </c>
      <c r="O782" t="s">
        <v>77</v>
      </c>
      <c r="P782" t="s">
        <v>197</v>
      </c>
      <c r="R782" t="s">
        <v>0</v>
      </c>
      <c r="S782" t="s">
        <v>121</v>
      </c>
      <c r="T782" t="s">
        <v>81</v>
      </c>
      <c r="U782" t="s">
        <v>467</v>
      </c>
      <c r="V782" t="s">
        <v>321</v>
      </c>
      <c r="W782" t="s">
        <v>80</v>
      </c>
      <c r="X782" t="s">
        <v>135</v>
      </c>
      <c r="Y782" t="s">
        <v>283</v>
      </c>
      <c r="AA782" t="s">
        <v>252</v>
      </c>
      <c r="AB782" t="s">
        <v>493</v>
      </c>
      <c r="AC782" t="s">
        <v>494</v>
      </c>
      <c r="AD782" t="s">
        <v>160</v>
      </c>
      <c r="AF782" t="s">
        <v>256</v>
      </c>
      <c r="AG782">
        <v>0</v>
      </c>
      <c r="AH782">
        <v>0</v>
      </c>
      <c r="AI782">
        <v>22132</v>
      </c>
      <c r="AJ782">
        <v>0</v>
      </c>
      <c r="AK782">
        <v>-22132</v>
      </c>
      <c r="AL782">
        <v>350.45404083482225</v>
      </c>
      <c r="AM782">
        <v>0</v>
      </c>
      <c r="AN782">
        <v>350.45404083482225</v>
      </c>
      <c r="AO782">
        <v>-22482.454040834822</v>
      </c>
      <c r="AP782" t="s">
        <v>0</v>
      </c>
      <c r="AQ782" t="s">
        <v>143</v>
      </c>
      <c r="AR782" t="s">
        <v>188</v>
      </c>
      <c r="AS782" t="s">
        <v>192</v>
      </c>
      <c r="AT782" t="s">
        <v>189</v>
      </c>
      <c r="AU782" t="s">
        <v>199</v>
      </c>
      <c r="AV782" t="s">
        <v>199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-22482.454040834822</v>
      </c>
      <c r="BG782">
        <v>0</v>
      </c>
    </row>
    <row r="783" spans="2:59">
      <c r="B783" t="s">
        <v>145</v>
      </c>
      <c r="C783" t="s">
        <v>206</v>
      </c>
      <c r="D783">
        <v>111</v>
      </c>
      <c r="E783">
        <v>111</v>
      </c>
      <c r="F783" t="s">
        <v>64</v>
      </c>
      <c r="G783" t="s">
        <v>309</v>
      </c>
      <c r="H783" t="s">
        <v>93</v>
      </c>
      <c r="I783" t="s">
        <v>94</v>
      </c>
      <c r="J783" t="s">
        <v>95</v>
      </c>
      <c r="K783" t="s">
        <v>92</v>
      </c>
      <c r="L783" t="s">
        <v>160</v>
      </c>
      <c r="M783" t="s">
        <v>160</v>
      </c>
      <c r="N783" t="s">
        <v>79</v>
      </c>
      <c r="O783" t="s">
        <v>77</v>
      </c>
      <c r="P783" t="s">
        <v>197</v>
      </c>
      <c r="R783" t="s">
        <v>0</v>
      </c>
      <c r="S783" t="s">
        <v>121</v>
      </c>
      <c r="T783" t="s">
        <v>81</v>
      </c>
      <c r="U783" t="s">
        <v>467</v>
      </c>
      <c r="V783" t="s">
        <v>321</v>
      </c>
      <c r="W783" t="s">
        <v>80</v>
      </c>
      <c r="X783" t="s">
        <v>135</v>
      </c>
      <c r="Y783" t="s">
        <v>313</v>
      </c>
      <c r="AA783" t="s">
        <v>252</v>
      </c>
      <c r="AB783" t="s">
        <v>479</v>
      </c>
      <c r="AC783" t="s">
        <v>495</v>
      </c>
      <c r="AD783" t="s">
        <v>160</v>
      </c>
      <c r="AF783" t="s">
        <v>256</v>
      </c>
      <c r="AG783">
        <v>0</v>
      </c>
      <c r="AH783">
        <v>0</v>
      </c>
      <c r="AI783">
        <v>43960</v>
      </c>
      <c r="AJ783">
        <v>0</v>
      </c>
      <c r="AK783">
        <v>-43960</v>
      </c>
      <c r="AL783">
        <v>682.18149089696374</v>
      </c>
      <c r="AM783">
        <v>0</v>
      </c>
      <c r="AN783">
        <v>682.18149089696374</v>
      </c>
      <c r="AO783">
        <v>-44642.181490896961</v>
      </c>
      <c r="AP783" t="s">
        <v>0</v>
      </c>
      <c r="AQ783" t="s">
        <v>143</v>
      </c>
      <c r="AR783" t="s">
        <v>188</v>
      </c>
      <c r="AS783" t="s">
        <v>192</v>
      </c>
      <c r="AT783" t="s">
        <v>189</v>
      </c>
      <c r="AU783" t="s">
        <v>199</v>
      </c>
      <c r="AV783" t="s">
        <v>199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-44642.181490896961</v>
      </c>
      <c r="BG783">
        <v>0</v>
      </c>
    </row>
    <row r="784" spans="2:59">
      <c r="B784" t="s">
        <v>145</v>
      </c>
      <c r="C784" t="s">
        <v>206</v>
      </c>
      <c r="D784">
        <v>111</v>
      </c>
      <c r="E784">
        <v>111</v>
      </c>
      <c r="F784" t="s">
        <v>64</v>
      </c>
      <c r="G784" t="s">
        <v>309</v>
      </c>
      <c r="H784" t="s">
        <v>93</v>
      </c>
      <c r="I784" t="s">
        <v>94</v>
      </c>
      <c r="J784" t="s">
        <v>95</v>
      </c>
      <c r="K784" t="s">
        <v>92</v>
      </c>
      <c r="L784" t="s">
        <v>160</v>
      </c>
      <c r="M784" t="s">
        <v>160</v>
      </c>
      <c r="N784" t="s">
        <v>79</v>
      </c>
      <c r="O784" t="s">
        <v>77</v>
      </c>
      <c r="P784" t="s">
        <v>197</v>
      </c>
      <c r="R784" t="s">
        <v>0</v>
      </c>
      <c r="S784" t="s">
        <v>121</v>
      </c>
      <c r="T784" t="s">
        <v>81</v>
      </c>
      <c r="U784" t="s">
        <v>467</v>
      </c>
      <c r="V784" t="s">
        <v>321</v>
      </c>
      <c r="W784" t="s">
        <v>80</v>
      </c>
      <c r="X784" t="s">
        <v>135</v>
      </c>
      <c r="Y784" t="s">
        <v>311</v>
      </c>
      <c r="AA784" t="s">
        <v>252</v>
      </c>
      <c r="AB784" t="s">
        <v>489</v>
      </c>
      <c r="AC784" t="s">
        <v>490</v>
      </c>
      <c r="AD784" t="s">
        <v>160</v>
      </c>
      <c r="AF784" t="s">
        <v>256</v>
      </c>
      <c r="AG784">
        <v>0</v>
      </c>
      <c r="AH784">
        <v>0</v>
      </c>
      <c r="AI784">
        <v>52020</v>
      </c>
      <c r="AJ784">
        <v>0</v>
      </c>
      <c r="AK784">
        <v>-52020</v>
      </c>
      <c r="AL784">
        <v>826.36165623752368</v>
      </c>
      <c r="AM784">
        <v>0</v>
      </c>
      <c r="AN784">
        <v>826.36165623752368</v>
      </c>
      <c r="AO784">
        <v>-52846.361656237525</v>
      </c>
      <c r="AP784" t="s">
        <v>0</v>
      </c>
      <c r="AQ784" t="s">
        <v>143</v>
      </c>
      <c r="AR784" t="s">
        <v>188</v>
      </c>
      <c r="AS784" t="s">
        <v>192</v>
      </c>
      <c r="AT784" t="s">
        <v>189</v>
      </c>
      <c r="AU784" t="s">
        <v>199</v>
      </c>
      <c r="AV784" t="s">
        <v>199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-52846.361656237525</v>
      </c>
      <c r="BG784">
        <v>0</v>
      </c>
    </row>
    <row r="785" spans="2:59">
      <c r="B785" t="s">
        <v>145</v>
      </c>
      <c r="C785" t="s">
        <v>206</v>
      </c>
      <c r="D785">
        <v>195</v>
      </c>
      <c r="E785">
        <v>195</v>
      </c>
      <c r="F785" t="s">
        <v>118</v>
      </c>
      <c r="G785" t="s">
        <v>464</v>
      </c>
      <c r="H785" t="s">
        <v>93</v>
      </c>
      <c r="I785" t="s">
        <v>94</v>
      </c>
      <c r="J785" t="s">
        <v>95</v>
      </c>
      <c r="K785" t="s">
        <v>92</v>
      </c>
      <c r="L785" t="s">
        <v>160</v>
      </c>
      <c r="M785" t="s">
        <v>160</v>
      </c>
      <c r="N785" t="s">
        <v>79</v>
      </c>
      <c r="O785" t="s">
        <v>77</v>
      </c>
      <c r="P785" t="s">
        <v>207</v>
      </c>
      <c r="R785" t="s">
        <v>0</v>
      </c>
      <c r="S785" t="s">
        <v>121</v>
      </c>
      <c r="T785" t="s">
        <v>81</v>
      </c>
      <c r="U785" t="s">
        <v>467</v>
      </c>
      <c r="V785" t="s">
        <v>321</v>
      </c>
      <c r="W785" t="s">
        <v>165</v>
      </c>
      <c r="X785" t="s">
        <v>135</v>
      </c>
      <c r="Y785" t="s">
        <v>311</v>
      </c>
      <c r="AA785" t="s">
        <v>252</v>
      </c>
      <c r="AB785" t="s">
        <v>468</v>
      </c>
      <c r="AC785" t="s">
        <v>33</v>
      </c>
      <c r="AD785" t="s">
        <v>160</v>
      </c>
      <c r="AF785" t="s">
        <v>256</v>
      </c>
      <c r="AG785">
        <v>0</v>
      </c>
      <c r="AH785">
        <v>0</v>
      </c>
      <c r="AI785">
        <v>-2754</v>
      </c>
      <c r="AJ785">
        <v>0</v>
      </c>
      <c r="AK785">
        <v>2754</v>
      </c>
      <c r="AL785">
        <v>-80.285930356224256</v>
      </c>
      <c r="AM785">
        <v>-11.91410595529257</v>
      </c>
      <c r="AN785">
        <v>-92.200036311516826</v>
      </c>
      <c r="AO785">
        <v>2846.2000363115167</v>
      </c>
      <c r="AP785" t="s">
        <v>0</v>
      </c>
      <c r="AQ785" t="s">
        <v>143</v>
      </c>
      <c r="AR785" t="s">
        <v>188</v>
      </c>
      <c r="AS785" t="s">
        <v>192</v>
      </c>
      <c r="AT785" t="s">
        <v>189</v>
      </c>
      <c r="AU785" t="s">
        <v>199</v>
      </c>
      <c r="AV785" t="s">
        <v>200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2846.2000363115167</v>
      </c>
      <c r="BG785">
        <v>0</v>
      </c>
    </row>
    <row r="786" spans="2:59">
      <c r="B786" t="s">
        <v>145</v>
      </c>
      <c r="C786" t="s">
        <v>206</v>
      </c>
      <c r="D786">
        <v>195</v>
      </c>
      <c r="E786">
        <v>195</v>
      </c>
      <c r="F786" t="s">
        <v>118</v>
      </c>
      <c r="G786" t="s">
        <v>464</v>
      </c>
      <c r="H786" t="s">
        <v>93</v>
      </c>
      <c r="I786" t="s">
        <v>94</v>
      </c>
      <c r="J786" t="s">
        <v>95</v>
      </c>
      <c r="K786" t="s">
        <v>92</v>
      </c>
      <c r="L786" t="s">
        <v>160</v>
      </c>
      <c r="M786" t="s">
        <v>160</v>
      </c>
      <c r="N786" t="s">
        <v>79</v>
      </c>
      <c r="O786" t="s">
        <v>77</v>
      </c>
      <c r="P786" t="s">
        <v>207</v>
      </c>
      <c r="R786" t="s">
        <v>0</v>
      </c>
      <c r="S786" t="s">
        <v>121</v>
      </c>
      <c r="T786" t="s">
        <v>81</v>
      </c>
      <c r="U786" t="s">
        <v>467</v>
      </c>
      <c r="V786" t="s">
        <v>321</v>
      </c>
      <c r="W786" t="s">
        <v>165</v>
      </c>
      <c r="X786" t="s">
        <v>135</v>
      </c>
      <c r="Y786" t="s">
        <v>311</v>
      </c>
      <c r="AA786" t="s">
        <v>252</v>
      </c>
      <c r="AB786" t="s">
        <v>468</v>
      </c>
      <c r="AC786" t="s">
        <v>33</v>
      </c>
      <c r="AD786" t="s">
        <v>160</v>
      </c>
      <c r="AF786" t="s">
        <v>256</v>
      </c>
      <c r="AG786">
        <v>0</v>
      </c>
      <c r="AH786">
        <v>0</v>
      </c>
      <c r="AI786">
        <v>1224</v>
      </c>
      <c r="AJ786">
        <v>0</v>
      </c>
      <c r="AK786">
        <v>-1224</v>
      </c>
      <c r="AL786">
        <v>20.475103724677378</v>
      </c>
      <c r="AM786">
        <v>-6.7316042185976457</v>
      </c>
      <c r="AN786">
        <v>13.743499506079733</v>
      </c>
      <c r="AO786">
        <v>-1237.7434995060798</v>
      </c>
      <c r="AP786" t="s">
        <v>0</v>
      </c>
      <c r="AQ786" t="s">
        <v>143</v>
      </c>
      <c r="AR786" t="s">
        <v>188</v>
      </c>
      <c r="AS786" t="s">
        <v>192</v>
      </c>
      <c r="AT786" t="s">
        <v>189</v>
      </c>
      <c r="AU786" t="s">
        <v>199</v>
      </c>
      <c r="AV786" t="s">
        <v>200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-1237.7434995060798</v>
      </c>
      <c r="BG786">
        <v>0</v>
      </c>
    </row>
    <row r="787" spans="2:59">
      <c r="B787" t="s">
        <v>145</v>
      </c>
      <c r="C787" t="s">
        <v>206</v>
      </c>
      <c r="D787">
        <v>3163</v>
      </c>
      <c r="E787">
        <v>3163</v>
      </c>
      <c r="F787" t="s">
        <v>132</v>
      </c>
      <c r="G787" t="s">
        <v>349</v>
      </c>
      <c r="H787" t="s">
        <v>93</v>
      </c>
      <c r="I787" t="s">
        <v>94</v>
      </c>
      <c r="J787" t="s">
        <v>95</v>
      </c>
      <c r="K787" t="s">
        <v>92</v>
      </c>
      <c r="L787" t="s">
        <v>159</v>
      </c>
      <c r="M787" t="s">
        <v>160</v>
      </c>
      <c r="N787" t="s">
        <v>79</v>
      </c>
      <c r="O787" t="s">
        <v>77</v>
      </c>
      <c r="P787" t="s">
        <v>207</v>
      </c>
      <c r="R787" t="s">
        <v>0</v>
      </c>
      <c r="S787" t="s">
        <v>121</v>
      </c>
      <c r="T787" t="s">
        <v>81</v>
      </c>
      <c r="U787" t="s">
        <v>467</v>
      </c>
      <c r="V787" t="s">
        <v>350</v>
      </c>
      <c r="W787" t="s">
        <v>165</v>
      </c>
      <c r="X787" t="s">
        <v>135</v>
      </c>
      <c r="Y787" t="s">
        <v>311</v>
      </c>
      <c r="AA787" t="s">
        <v>252</v>
      </c>
      <c r="AB787" t="s">
        <v>474</v>
      </c>
      <c r="AC787" t="s">
        <v>43</v>
      </c>
      <c r="AD787" t="s">
        <v>159</v>
      </c>
      <c r="AF787" t="s">
        <v>256</v>
      </c>
      <c r="AG787">
        <v>0</v>
      </c>
      <c r="AH787">
        <v>0</v>
      </c>
      <c r="AI787">
        <v>-35482</v>
      </c>
      <c r="AJ787">
        <v>0</v>
      </c>
      <c r="AK787">
        <v>35482</v>
      </c>
      <c r="AL787">
        <v>-319.07809110786837</v>
      </c>
      <c r="AM787">
        <v>-44.821041934729408</v>
      </c>
      <c r="AN787">
        <v>-363.89913304259778</v>
      </c>
      <c r="AO787">
        <v>35845.8991330426</v>
      </c>
      <c r="AP787" t="s">
        <v>0</v>
      </c>
      <c r="AQ787" t="s">
        <v>143</v>
      </c>
      <c r="AR787" t="s">
        <v>188</v>
      </c>
      <c r="AS787" t="s">
        <v>192</v>
      </c>
      <c r="AT787" t="s">
        <v>189</v>
      </c>
      <c r="AU787" t="s">
        <v>199</v>
      </c>
      <c r="AV787" t="s">
        <v>204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35845.8991330426</v>
      </c>
      <c r="BG787">
        <v>0</v>
      </c>
    </row>
    <row r="788" spans="2:59">
      <c r="B788" t="s">
        <v>145</v>
      </c>
      <c r="C788" t="s">
        <v>206</v>
      </c>
      <c r="D788">
        <v>3163</v>
      </c>
      <c r="E788">
        <v>3163</v>
      </c>
      <c r="F788" t="s">
        <v>132</v>
      </c>
      <c r="G788" t="s">
        <v>349</v>
      </c>
      <c r="H788" t="s">
        <v>93</v>
      </c>
      <c r="I788" t="s">
        <v>94</v>
      </c>
      <c r="J788" t="s">
        <v>95</v>
      </c>
      <c r="K788" t="s">
        <v>92</v>
      </c>
      <c r="L788" t="s">
        <v>159</v>
      </c>
      <c r="M788" t="s">
        <v>160</v>
      </c>
      <c r="N788" t="s">
        <v>79</v>
      </c>
      <c r="O788" t="s">
        <v>77</v>
      </c>
      <c r="P788" t="s">
        <v>207</v>
      </c>
      <c r="R788" t="s">
        <v>0</v>
      </c>
      <c r="S788" t="s">
        <v>121</v>
      </c>
      <c r="T788" t="s">
        <v>81</v>
      </c>
      <c r="U788" t="s">
        <v>467</v>
      </c>
      <c r="V788" t="s">
        <v>350</v>
      </c>
      <c r="W788" t="s">
        <v>165</v>
      </c>
      <c r="X788" t="s">
        <v>135</v>
      </c>
      <c r="Y788" t="s">
        <v>311</v>
      </c>
      <c r="AA788" t="s">
        <v>252</v>
      </c>
      <c r="AB788" t="s">
        <v>474</v>
      </c>
      <c r="AC788" t="s">
        <v>43</v>
      </c>
      <c r="AD788" t="s">
        <v>159</v>
      </c>
      <c r="AF788" t="s">
        <v>256</v>
      </c>
      <c r="AG788">
        <v>0</v>
      </c>
      <c r="AH788">
        <v>0</v>
      </c>
      <c r="AI788">
        <v>38936</v>
      </c>
      <c r="AJ788">
        <v>0</v>
      </c>
      <c r="AK788">
        <v>-38936</v>
      </c>
      <c r="AL788">
        <v>527.58250683580104</v>
      </c>
      <c r="AM788">
        <v>146.64344055955189</v>
      </c>
      <c r="AN788">
        <v>674.22594739535293</v>
      </c>
      <c r="AO788">
        <v>-39610.225947395353</v>
      </c>
      <c r="AP788" t="s">
        <v>0</v>
      </c>
      <c r="AQ788" t="s">
        <v>143</v>
      </c>
      <c r="AR788" t="s">
        <v>188</v>
      </c>
      <c r="AS788" t="s">
        <v>192</v>
      </c>
      <c r="AT788" t="s">
        <v>189</v>
      </c>
      <c r="AU788" t="s">
        <v>199</v>
      </c>
      <c r="AV788" t="s">
        <v>204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-39610.225947395353</v>
      </c>
      <c r="BG788">
        <v>0</v>
      </c>
    </row>
    <row r="789" spans="2:59">
      <c r="B789" t="s">
        <v>145</v>
      </c>
      <c r="C789" t="s">
        <v>206</v>
      </c>
      <c r="D789">
        <v>3163</v>
      </c>
      <c r="E789">
        <v>3163</v>
      </c>
      <c r="F789" t="s">
        <v>132</v>
      </c>
      <c r="G789" t="s">
        <v>349</v>
      </c>
      <c r="H789" t="s">
        <v>93</v>
      </c>
      <c r="I789" t="s">
        <v>94</v>
      </c>
      <c r="J789" t="s">
        <v>95</v>
      </c>
      <c r="K789" t="s">
        <v>92</v>
      </c>
      <c r="L789" t="s">
        <v>159</v>
      </c>
      <c r="M789" t="s">
        <v>160</v>
      </c>
      <c r="N789" t="s">
        <v>79</v>
      </c>
      <c r="O789" t="s">
        <v>77</v>
      </c>
      <c r="P789" t="s">
        <v>207</v>
      </c>
      <c r="R789" t="s">
        <v>0</v>
      </c>
      <c r="S789" t="s">
        <v>121</v>
      </c>
      <c r="T789" t="s">
        <v>87</v>
      </c>
      <c r="U789" t="s">
        <v>467</v>
      </c>
      <c r="V789" t="s">
        <v>350</v>
      </c>
      <c r="W789" t="s">
        <v>165</v>
      </c>
      <c r="X789" t="s">
        <v>135</v>
      </c>
      <c r="Y789" t="s">
        <v>313</v>
      </c>
      <c r="AA789" t="s">
        <v>252</v>
      </c>
      <c r="AB789" t="s">
        <v>469</v>
      </c>
      <c r="AC789" t="s">
        <v>124</v>
      </c>
      <c r="AD789" t="s">
        <v>159</v>
      </c>
      <c r="AF789" t="s">
        <v>256</v>
      </c>
      <c r="AG789">
        <v>0</v>
      </c>
      <c r="AH789">
        <v>0</v>
      </c>
      <c r="AI789">
        <v>-31500</v>
      </c>
      <c r="AJ789">
        <v>0</v>
      </c>
      <c r="AK789">
        <v>31500</v>
      </c>
      <c r="AL789">
        <v>-42.260379442580017</v>
      </c>
      <c r="AM789">
        <v>54.005805878510955</v>
      </c>
      <c r="AN789">
        <v>11.745426435930938</v>
      </c>
      <c r="AO789">
        <v>31488.254573564071</v>
      </c>
      <c r="AP789" t="s">
        <v>0</v>
      </c>
      <c r="AQ789" t="s">
        <v>143</v>
      </c>
      <c r="AR789" t="s">
        <v>188</v>
      </c>
      <c r="AS789" t="s">
        <v>192</v>
      </c>
      <c r="AT789" t="s">
        <v>189</v>
      </c>
      <c r="AU789" t="s">
        <v>199</v>
      </c>
      <c r="AV789" t="s">
        <v>204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31488.254573564071</v>
      </c>
      <c r="BG789">
        <v>0</v>
      </c>
    </row>
    <row r="790" spans="2:59">
      <c r="B790" t="s">
        <v>145</v>
      </c>
      <c r="C790" t="s">
        <v>206</v>
      </c>
      <c r="D790">
        <v>3163</v>
      </c>
      <c r="E790">
        <v>3163</v>
      </c>
      <c r="F790" t="s">
        <v>132</v>
      </c>
      <c r="G790" t="s">
        <v>349</v>
      </c>
      <c r="H790" t="s">
        <v>93</v>
      </c>
      <c r="I790" t="s">
        <v>94</v>
      </c>
      <c r="J790" t="s">
        <v>95</v>
      </c>
      <c r="K790" t="s">
        <v>92</v>
      </c>
      <c r="L790" t="s">
        <v>159</v>
      </c>
      <c r="M790" t="s">
        <v>160</v>
      </c>
      <c r="N790" t="s">
        <v>79</v>
      </c>
      <c r="O790" t="s">
        <v>77</v>
      </c>
      <c r="P790" t="s">
        <v>207</v>
      </c>
      <c r="R790" t="s">
        <v>0</v>
      </c>
      <c r="S790" t="s">
        <v>121</v>
      </c>
      <c r="T790" t="s">
        <v>87</v>
      </c>
      <c r="U790" t="s">
        <v>467</v>
      </c>
      <c r="V790" t="s">
        <v>350</v>
      </c>
      <c r="W790" t="s">
        <v>165</v>
      </c>
      <c r="X790" t="s">
        <v>135</v>
      </c>
      <c r="Y790" t="s">
        <v>313</v>
      </c>
      <c r="AA790" t="s">
        <v>252</v>
      </c>
      <c r="AB790" t="s">
        <v>469</v>
      </c>
      <c r="AC790" t="s">
        <v>124</v>
      </c>
      <c r="AD790" t="s">
        <v>159</v>
      </c>
      <c r="AF790" t="s">
        <v>256</v>
      </c>
      <c r="AG790">
        <v>0</v>
      </c>
      <c r="AH790">
        <v>0</v>
      </c>
      <c r="AI790">
        <v>30800</v>
      </c>
      <c r="AJ790">
        <v>0</v>
      </c>
      <c r="AK790">
        <v>-30800</v>
      </c>
      <c r="AL790">
        <v>156.21882788116983</v>
      </c>
      <c r="AM790">
        <v>19.509950258489596</v>
      </c>
      <c r="AN790">
        <v>175.72877813965943</v>
      </c>
      <c r="AO790">
        <v>-30975.728778139659</v>
      </c>
      <c r="AP790" t="s">
        <v>0</v>
      </c>
      <c r="AQ790" t="s">
        <v>143</v>
      </c>
      <c r="AR790" t="s">
        <v>188</v>
      </c>
      <c r="AS790" t="s">
        <v>192</v>
      </c>
      <c r="AT790" t="s">
        <v>189</v>
      </c>
      <c r="AU790" t="s">
        <v>199</v>
      </c>
      <c r="AV790" t="s">
        <v>204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-30975.728778139659</v>
      </c>
      <c r="BG79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2C16-3B7A-4A95-BFDB-57B66413A246}">
  <dimension ref="A1:U20"/>
  <sheetViews>
    <sheetView topLeftCell="B1" zoomScale="103" workbookViewId="0">
      <selection activeCell="H1" sqref="H1:H9"/>
    </sheetView>
  </sheetViews>
  <sheetFormatPr defaultRowHeight="14.5"/>
  <cols>
    <col min="3" max="3" width="16.26953125" bestFit="1" customWidth="1"/>
    <col min="4" max="4" width="16.26953125" customWidth="1"/>
    <col min="5" max="5" width="17.7265625" bestFit="1" customWidth="1"/>
    <col min="6" max="6" width="16.7265625" bestFit="1" customWidth="1"/>
    <col min="7" max="7" width="13.1796875" bestFit="1" customWidth="1"/>
    <col min="8" max="10" width="16.1796875" customWidth="1"/>
    <col min="11" max="11" width="9.08984375" bestFit="1" customWidth="1"/>
    <col min="12" max="12" width="15.7265625" bestFit="1" customWidth="1"/>
    <col min="13" max="13" width="14.6328125" bestFit="1" customWidth="1"/>
    <col min="14" max="14" width="11.54296875" bestFit="1" customWidth="1"/>
    <col min="17" max="17" width="9.08984375" bestFit="1" customWidth="1"/>
    <col min="18" max="18" width="15.7265625" bestFit="1" customWidth="1"/>
    <col min="19" max="19" width="14.6328125" bestFit="1" customWidth="1"/>
    <col min="20" max="20" width="11.54296875" bestFit="1" customWidth="1"/>
    <col min="21" max="21" width="10.54296875" bestFit="1" customWidth="1"/>
  </cols>
  <sheetData>
    <row r="1" spans="1:21" ht="37.5" customHeight="1">
      <c r="C1" s="3" t="s">
        <v>262</v>
      </c>
      <c r="D1" s="3" t="s">
        <v>263</v>
      </c>
      <c r="E1" s="3" t="s">
        <v>259</v>
      </c>
      <c r="F1" s="3" t="s">
        <v>245</v>
      </c>
      <c r="G1" s="3" t="s">
        <v>268</v>
      </c>
      <c r="H1" s="3"/>
      <c r="I1" s="3" t="s">
        <v>275</v>
      </c>
      <c r="J1" s="3" t="s">
        <v>278</v>
      </c>
      <c r="M1" s="3" t="s">
        <v>273</v>
      </c>
      <c r="S1" s="3" t="s">
        <v>274</v>
      </c>
    </row>
    <row r="2" spans="1:21" ht="37.5" customHeight="1">
      <c r="B2" t="s">
        <v>116</v>
      </c>
      <c r="C2" s="2" t="e">
        <f>ALLOCAZIONE!C11/(ALLOCAZIONE!C11+ALLOCAZIONE!C13)*C4</f>
        <v>#REF!</v>
      </c>
      <c r="D2" s="2">
        <v>3900000</v>
      </c>
      <c r="E2" s="2">
        <v>0</v>
      </c>
      <c r="F2" s="2">
        <v>0</v>
      </c>
      <c r="G2" s="2">
        <v>0</v>
      </c>
      <c r="H2" s="2"/>
      <c r="I2" s="2">
        <v>0</v>
      </c>
      <c r="J2" s="2">
        <v>0</v>
      </c>
      <c r="K2" t="s">
        <v>71</v>
      </c>
      <c r="L2" t="s">
        <v>71</v>
      </c>
      <c r="M2" s="2">
        <v>122000</v>
      </c>
      <c r="N2" s="2" t="e">
        <f>SUMIFS(#REF!,#REF!,L2)</f>
        <v>#REF!</v>
      </c>
      <c r="O2" s="1" t="e">
        <f>N2-M2</f>
        <v>#REF!</v>
      </c>
      <c r="R2" t="s">
        <v>141</v>
      </c>
      <c r="S2" s="2">
        <v>1000000</v>
      </c>
      <c r="T2" s="2" t="e">
        <f>SUMIFS(#REF!,#REF!,R2)</f>
        <v>#REF!</v>
      </c>
      <c r="U2" s="1" t="e">
        <f>T2-S2</f>
        <v>#REF!</v>
      </c>
    </row>
    <row r="3" spans="1:21">
      <c r="B3" t="s">
        <v>192</v>
      </c>
      <c r="C3" s="2" t="e">
        <f>ALLOCAZIONE!C13/(ALLOCAZIONE!C13+ALLOCAZIONE!C14)*C5</f>
        <v>#REF!</v>
      </c>
      <c r="D3" s="2"/>
      <c r="E3" s="2">
        <v>0</v>
      </c>
      <c r="F3" s="2">
        <f>1200000-9280.4622387886+141</f>
        <v>1190860.5377612114</v>
      </c>
      <c r="G3" s="2">
        <v>2000000</v>
      </c>
      <c r="H3" s="2"/>
      <c r="I3" s="2">
        <v>3500000</v>
      </c>
      <c r="J3" s="2">
        <v>2000000</v>
      </c>
      <c r="K3" t="s">
        <v>101</v>
      </c>
      <c r="L3" t="s">
        <v>101</v>
      </c>
      <c r="M3" s="2">
        <v>60000</v>
      </c>
      <c r="N3" s="2" t="e">
        <f>SUMIFS(#REF!,#REF!,L3)</f>
        <v>#REF!</v>
      </c>
      <c r="O3" s="1" t="e">
        <f t="shared" ref="O3:O20" si="0">N3-M3</f>
        <v>#REF!</v>
      </c>
      <c r="S3" s="2"/>
      <c r="T3" s="2" t="e">
        <f>SUMIFS(#REF!,#REF!,R3)</f>
        <v>#REF!</v>
      </c>
      <c r="U3" s="1" t="e">
        <f t="shared" ref="U3:U20" si="1">T3-S3</f>
        <v>#REF!</v>
      </c>
    </row>
    <row r="4" spans="1:21">
      <c r="B4" t="s">
        <v>190</v>
      </c>
      <c r="C4" s="2" t="e">
        <f>ALLOCAZIONE!C14/(ALLOCAZIONE!C13+ALLOCAZIONE!C14)*C5</f>
        <v>#REF!</v>
      </c>
      <c r="D4" s="2"/>
      <c r="E4" s="2">
        <v>450000</v>
      </c>
      <c r="F4" s="2">
        <v>0</v>
      </c>
      <c r="G4" s="2"/>
      <c r="H4" s="2"/>
      <c r="I4" s="2"/>
      <c r="J4" s="2"/>
      <c r="K4" t="s">
        <v>269</v>
      </c>
      <c r="L4" t="s">
        <v>103</v>
      </c>
      <c r="M4" s="2">
        <v>24000</v>
      </c>
      <c r="N4" s="2" t="e">
        <f>SUMIFS(#REF!,#REF!,L4)</f>
        <v>#REF!</v>
      </c>
      <c r="O4" s="1" t="e">
        <f t="shared" si="0"/>
        <v>#REF!</v>
      </c>
      <c r="S4" s="2"/>
      <c r="T4" s="2" t="e">
        <f>SUMIFS(#REF!,#REF!,R4)</f>
        <v>#REF!</v>
      </c>
      <c r="U4" s="1" t="e">
        <f t="shared" si="1"/>
        <v>#REF!</v>
      </c>
    </row>
    <row r="5" spans="1:21">
      <c r="B5" t="s">
        <v>180</v>
      </c>
      <c r="C5" s="2">
        <v>6100000</v>
      </c>
      <c r="D5" s="2">
        <v>3900000</v>
      </c>
      <c r="E5" s="2">
        <v>450000</v>
      </c>
      <c r="F5" s="2">
        <f>1200000-9280.4622387886+144</f>
        <v>1190863.5377612114</v>
      </c>
      <c r="G5" s="2">
        <v>2000000</v>
      </c>
      <c r="H5" s="2"/>
      <c r="I5" s="2">
        <v>3500000</v>
      </c>
      <c r="J5" s="2">
        <v>2000000</v>
      </c>
      <c r="K5" t="s">
        <v>128</v>
      </c>
      <c r="L5" t="s">
        <v>102</v>
      </c>
      <c r="M5" s="2">
        <v>15000</v>
      </c>
      <c r="N5" s="2" t="e">
        <f>SUMIFS(#REF!,#REF!,L5)</f>
        <v>#REF!</v>
      </c>
      <c r="O5" s="1" t="e">
        <f t="shared" si="0"/>
        <v>#REF!</v>
      </c>
      <c r="S5" s="2"/>
      <c r="T5" s="2" t="e">
        <f>SUMIFS(#REF!,#REF!,R5)</f>
        <v>#REF!</v>
      </c>
      <c r="U5" s="1" t="e">
        <f t="shared" si="1"/>
        <v>#REF!</v>
      </c>
    </row>
    <row r="6" spans="1:21">
      <c r="C6" s="2"/>
      <c r="D6" s="2"/>
      <c r="E6" s="2"/>
      <c r="F6" s="2"/>
      <c r="G6" s="2"/>
      <c r="H6" s="2"/>
      <c r="I6" s="2"/>
      <c r="J6" s="2"/>
      <c r="K6" t="s">
        <v>69</v>
      </c>
      <c r="L6" t="s">
        <v>69</v>
      </c>
      <c r="M6" s="2">
        <v>27000</v>
      </c>
      <c r="N6" s="2" t="e">
        <f>SUMIFS(#REF!,#REF!,L6)</f>
        <v>#REF!</v>
      </c>
      <c r="O6" s="1" t="e">
        <f t="shared" si="0"/>
        <v>#REF!</v>
      </c>
      <c r="S6" s="2"/>
      <c r="T6" s="2" t="e">
        <f>SUMIFS(#REF!,#REF!,R6)</f>
        <v>#REF!</v>
      </c>
      <c r="U6" s="1" t="e">
        <f t="shared" si="1"/>
        <v>#REF!</v>
      </c>
    </row>
    <row r="7" spans="1:21">
      <c r="C7" s="2"/>
      <c r="D7" s="2"/>
      <c r="E7" s="2"/>
      <c r="F7" s="2"/>
      <c r="G7" s="2"/>
      <c r="H7" s="2"/>
      <c r="I7" s="2"/>
      <c r="J7" s="2"/>
      <c r="K7" t="s">
        <v>105</v>
      </c>
      <c r="L7" t="s">
        <v>105</v>
      </c>
      <c r="M7" s="2">
        <v>10000</v>
      </c>
      <c r="N7" s="2" t="e">
        <f>SUMIFS(#REF!,#REF!,L7)</f>
        <v>#REF!</v>
      </c>
      <c r="O7" s="1" t="e">
        <f t="shared" si="0"/>
        <v>#REF!</v>
      </c>
      <c r="S7" s="2"/>
      <c r="T7" s="2" t="e">
        <f>SUMIFS(#REF!,#REF!,R7)</f>
        <v>#REF!</v>
      </c>
      <c r="U7" s="1" t="e">
        <f t="shared" si="1"/>
        <v>#REF!</v>
      </c>
    </row>
    <row r="8" spans="1:21">
      <c r="C8" s="2"/>
      <c r="D8" s="2"/>
      <c r="E8" s="2"/>
      <c r="F8" s="2"/>
      <c r="G8" s="2"/>
      <c r="H8" s="2"/>
      <c r="I8" s="2"/>
      <c r="J8" s="2"/>
      <c r="K8" t="s">
        <v>104</v>
      </c>
      <c r="L8" t="e">
        <f>VLOOKUP(K8,#REF!,1,FALSE)</f>
        <v>#REF!</v>
      </c>
      <c r="M8" s="2">
        <v>66000</v>
      </c>
      <c r="N8" s="2" t="e">
        <f>SUMIFS(#REF!,#REF!,L8)</f>
        <v>#REF!</v>
      </c>
      <c r="O8" s="1" t="e">
        <f t="shared" si="0"/>
        <v>#REF!</v>
      </c>
      <c r="S8" s="2"/>
      <c r="T8" s="2" t="e">
        <f>SUMIFS(#REF!,#REF!,R8)</f>
        <v>#REF!</v>
      </c>
      <c r="U8" s="1" t="e">
        <f t="shared" si="1"/>
        <v>#REF!</v>
      </c>
    </row>
    <row r="9" spans="1:21">
      <c r="C9" s="2"/>
      <c r="D9" s="2"/>
      <c r="E9" s="2"/>
      <c r="F9" s="2"/>
      <c r="G9" s="2"/>
      <c r="H9" s="2"/>
      <c r="I9" s="2"/>
      <c r="J9" s="2"/>
      <c r="K9" t="s">
        <v>111</v>
      </c>
      <c r="L9" t="e">
        <f>VLOOKUP(K9,#REF!,1,FALSE)</f>
        <v>#REF!</v>
      </c>
      <c r="M9" s="2">
        <v>70000</v>
      </c>
      <c r="N9" s="2" t="e">
        <f>SUMIFS(#REF!,#REF!,L9)</f>
        <v>#REF!</v>
      </c>
      <c r="O9" s="1" t="e">
        <f t="shared" si="0"/>
        <v>#REF!</v>
      </c>
      <c r="S9" s="2"/>
      <c r="T9" s="2" t="e">
        <f>SUMIFS(#REF!,#REF!,R9)</f>
        <v>#REF!</v>
      </c>
      <c r="U9" s="1" t="e">
        <f t="shared" si="1"/>
        <v>#REF!</v>
      </c>
    </row>
    <row r="10" spans="1:21">
      <c r="C10" s="4" t="s">
        <v>260</v>
      </c>
      <c r="D10" s="4" t="s">
        <v>260</v>
      </c>
      <c r="E10" s="4" t="s">
        <v>260</v>
      </c>
      <c r="F10" s="4" t="s">
        <v>260</v>
      </c>
      <c r="G10" s="4" t="s">
        <v>260</v>
      </c>
      <c r="H10" s="4" t="s">
        <v>260</v>
      </c>
      <c r="I10" s="4" t="s">
        <v>260</v>
      </c>
      <c r="J10" s="4" t="s">
        <v>260</v>
      </c>
      <c r="K10" t="s">
        <v>270</v>
      </c>
      <c r="L10" t="s">
        <v>70</v>
      </c>
      <c r="M10" s="2">
        <v>10000</v>
      </c>
      <c r="N10" s="2" t="e">
        <f>SUMIFS(#REF!,#REF!,L10)</f>
        <v>#REF!</v>
      </c>
      <c r="O10" s="1" t="e">
        <f t="shared" si="0"/>
        <v>#REF!</v>
      </c>
      <c r="S10" s="2"/>
      <c r="T10" s="2" t="e">
        <f>SUMIFS(#REF!,#REF!,R10)</f>
        <v>#REF!</v>
      </c>
      <c r="U10" s="1" t="e">
        <f t="shared" si="1"/>
        <v>#REF!</v>
      </c>
    </row>
    <row r="11" spans="1:21">
      <c r="B11" t="s">
        <v>116</v>
      </c>
      <c r="C11" s="4"/>
      <c r="D11" s="2" t="e">
        <f>SUMIFS(#REF!,#REF!,B11,#REF!,"YES")</f>
        <v>#REF!</v>
      </c>
      <c r="E11" s="4"/>
      <c r="F11" s="2"/>
      <c r="G11" s="2"/>
      <c r="H11" s="2" t="e">
        <f>SUMIFS(#REF!,#REF!,"IVECO",#REF!,"YES",#REF!,"EMEA")</f>
        <v>#REF!</v>
      </c>
      <c r="I11" s="2" t="e">
        <f>SUMIFS(#REF!,#REF!,"IVECO",#REF!,"YES",#REF!,"EMEA")</f>
        <v>#REF!</v>
      </c>
      <c r="J11" s="2" t="e">
        <f>SUMIFS(#REF!,#REF!,"IVECO",#REF!,"YES",#REF!,"EMEA")</f>
        <v>#REF!</v>
      </c>
      <c r="K11" t="s">
        <v>109</v>
      </c>
      <c r="L11" t="e">
        <f>VLOOKUP(K11,#REF!,1,FALSE)</f>
        <v>#REF!</v>
      </c>
      <c r="M11" s="2">
        <v>10000</v>
      </c>
      <c r="N11" s="2" t="e">
        <f>SUMIFS(#REF!,#REF!,L11)</f>
        <v>#REF!</v>
      </c>
      <c r="O11" s="1" t="e">
        <f t="shared" si="0"/>
        <v>#REF!</v>
      </c>
      <c r="S11" s="2"/>
      <c r="T11" s="2" t="e">
        <f>SUMIFS(#REF!,#REF!,R11)</f>
        <v>#REF!</v>
      </c>
      <c r="U11" s="1" t="e">
        <f t="shared" si="1"/>
        <v>#REF!</v>
      </c>
    </row>
    <row r="12" spans="1:21">
      <c r="B12" t="s">
        <v>66</v>
      </c>
      <c r="C12" s="4"/>
      <c r="D12" s="2"/>
      <c r="E12" s="4"/>
      <c r="F12" s="2"/>
      <c r="G12" s="2" t="e">
        <f>SUMIFS(#REF!,#REF!,B12,#REF!,"YES",#REF!,"EMEA")</f>
        <v>#REF!</v>
      </c>
      <c r="H12" s="2"/>
      <c r="I12" s="2"/>
      <c r="J12" s="2"/>
      <c r="K12" t="s">
        <v>107</v>
      </c>
      <c r="L12" t="e">
        <f>VLOOKUP(K12,#REF!,1,FALSE)</f>
        <v>#REF!</v>
      </c>
      <c r="M12" s="2">
        <v>145000</v>
      </c>
      <c r="N12" s="2" t="e">
        <f>SUMIFS(#REF!,#REF!,L12)</f>
        <v>#REF!</v>
      </c>
      <c r="O12" s="1" t="e">
        <f t="shared" si="0"/>
        <v>#REF!</v>
      </c>
      <c r="S12" s="2"/>
      <c r="T12" s="2" t="e">
        <f>SUMIFS(#REF!,#REF!,R12)</f>
        <v>#REF!</v>
      </c>
      <c r="U12" s="1" t="e">
        <f t="shared" si="1"/>
        <v>#REF!</v>
      </c>
    </row>
    <row r="13" spans="1:21">
      <c r="B13" t="s">
        <v>192</v>
      </c>
      <c r="C13" s="2" t="e">
        <f>SUMIFS(#REF!,#REF!,B13,#REF!,"YES")</f>
        <v>#REF!</v>
      </c>
      <c r="D13" s="2">
        <v>0</v>
      </c>
      <c r="E13" s="2">
        <v>0</v>
      </c>
      <c r="F13" s="2" t="e">
        <f>SUMIFS(#REF!,#REF!,"Arcuraci",#REF!,"YES")-F3</f>
        <v>#REF!</v>
      </c>
      <c r="G13" s="2"/>
      <c r="H13" s="2"/>
      <c r="I13" s="2"/>
      <c r="J13" s="2"/>
      <c r="K13" t="s">
        <v>106</v>
      </c>
      <c r="L13" t="e">
        <f>VLOOKUP(K13,#REF!,1,FALSE)</f>
        <v>#REF!</v>
      </c>
      <c r="M13" s="2">
        <v>0</v>
      </c>
      <c r="N13" s="2" t="e">
        <f>SUMIFS(#REF!,#REF!,L13)</f>
        <v>#REF!</v>
      </c>
      <c r="O13" s="1" t="e">
        <f t="shared" si="0"/>
        <v>#REF!</v>
      </c>
      <c r="S13" s="2"/>
      <c r="T13" s="2" t="e">
        <f>SUMIFS(#REF!,#REF!,R13)</f>
        <v>#REF!</v>
      </c>
      <c r="U13" s="1" t="e">
        <f t="shared" si="1"/>
        <v>#REF!</v>
      </c>
    </row>
    <row r="14" spans="1:21">
      <c r="B14" t="s">
        <v>190</v>
      </c>
      <c r="C14" s="2" t="e">
        <f>SUMIFS(#REF!,#REF!,B14,#REF!,"YES")</f>
        <v>#REF!</v>
      </c>
      <c r="D14" s="2">
        <v>0</v>
      </c>
      <c r="E14" s="2" t="e">
        <f>SUMIFS(#REF!,#REF!,B14,#REF!,"YES")-E4</f>
        <v>#REF!</v>
      </c>
      <c r="F14" s="2">
        <v>0</v>
      </c>
      <c r="G14" s="2"/>
      <c r="H14" s="2"/>
      <c r="I14" s="2"/>
      <c r="J14" s="2"/>
      <c r="K14" t="s">
        <v>108</v>
      </c>
      <c r="L14" t="e">
        <f>VLOOKUP(K14,#REF!,1,FALSE)</f>
        <v>#REF!</v>
      </c>
      <c r="M14" s="2">
        <v>110000</v>
      </c>
      <c r="N14" s="2" t="e">
        <f>SUMIFS(#REF!,#REF!,L14)</f>
        <v>#REF!</v>
      </c>
      <c r="O14" s="1" t="e">
        <f t="shared" si="0"/>
        <v>#REF!</v>
      </c>
      <c r="S14" s="2"/>
      <c r="T14" s="2" t="e">
        <f>SUMIFS(#REF!,#REF!,R14)</f>
        <v>#REF!</v>
      </c>
      <c r="U14" s="1" t="e">
        <f t="shared" si="1"/>
        <v>#REF!</v>
      </c>
    </row>
    <row r="15" spans="1:21">
      <c r="C15" s="2"/>
      <c r="D15" s="2"/>
      <c r="E15" s="2"/>
      <c r="F15" s="2"/>
      <c r="G15" s="2"/>
      <c r="H15" s="2"/>
      <c r="I15" s="2"/>
      <c r="J15" s="2"/>
      <c r="K15" t="s">
        <v>68</v>
      </c>
      <c r="L15" t="e">
        <f>VLOOKUP(K15,#REF!,1,FALSE)</f>
        <v>#REF!</v>
      </c>
      <c r="M15" s="2">
        <v>110000</v>
      </c>
      <c r="N15" s="2" t="e">
        <f>SUMIFS(#REF!,#REF!,L15)</f>
        <v>#REF!</v>
      </c>
      <c r="O15" s="1" t="e">
        <f t="shared" si="0"/>
        <v>#REF!</v>
      </c>
      <c r="S15" s="2"/>
      <c r="T15" s="2" t="e">
        <f>SUMIFS(#REF!,#REF!,R15)</f>
        <v>#REF!</v>
      </c>
      <c r="U15" s="1" t="e">
        <f t="shared" si="1"/>
        <v>#REF!</v>
      </c>
    </row>
    <row r="16" spans="1:21">
      <c r="A16" t="s">
        <v>261</v>
      </c>
      <c r="B16" t="s">
        <v>192</v>
      </c>
      <c r="C16" s="2" t="e">
        <f>SUMIFS(#REF!,#REF!,B13)</f>
        <v>#REF!</v>
      </c>
      <c r="D16" s="2" t="e">
        <f>SUMIFS(#REF!,#REF!,C13)</f>
        <v>#REF!</v>
      </c>
      <c r="E16" s="2">
        <v>0</v>
      </c>
      <c r="F16" s="2" t="e">
        <f>SUMIFS(#REF!,#REF!,B13)</f>
        <v>#REF!</v>
      </c>
      <c r="G16" s="2"/>
      <c r="H16" s="2"/>
      <c r="I16" s="2"/>
      <c r="J16" s="2"/>
      <c r="K16" t="s">
        <v>208</v>
      </c>
      <c r="L16" t="e">
        <f>VLOOKUP(K16,#REF!,1,FALSE)</f>
        <v>#REF!</v>
      </c>
      <c r="M16" s="2">
        <v>0</v>
      </c>
      <c r="N16" s="2" t="e">
        <f>SUMIFS(#REF!,#REF!,L16)</f>
        <v>#REF!</v>
      </c>
      <c r="O16" s="1" t="e">
        <f t="shared" si="0"/>
        <v>#REF!</v>
      </c>
      <c r="S16" s="2"/>
      <c r="T16" s="2" t="e">
        <f>SUMIFS(#REF!,#REF!,R16)</f>
        <v>#REF!</v>
      </c>
      <c r="U16" s="1" t="e">
        <f t="shared" si="1"/>
        <v>#REF!</v>
      </c>
    </row>
    <row r="17" spans="1:21">
      <c r="A17" t="s">
        <v>261</v>
      </c>
      <c r="B17" t="s">
        <v>190</v>
      </c>
      <c r="C17" s="2" t="e">
        <f>SUMIFS(#REF!,#REF!,B14)</f>
        <v>#REF!</v>
      </c>
      <c r="D17" s="2" t="e">
        <f>SUMIFS(#REF!,#REF!,C14)</f>
        <v>#REF!</v>
      </c>
      <c r="E17" s="2" t="e">
        <f>SUMIFS(#REF!,#REF!,B14)</f>
        <v>#REF!</v>
      </c>
      <c r="F17" s="2">
        <v>0</v>
      </c>
      <c r="G17" s="2"/>
      <c r="H17" s="2"/>
      <c r="I17" s="2"/>
      <c r="J17" s="2"/>
      <c r="K17" t="s">
        <v>271</v>
      </c>
      <c r="L17" t="s">
        <v>195</v>
      </c>
      <c r="M17" s="2">
        <v>11000</v>
      </c>
      <c r="N17" s="2" t="e">
        <f>SUMIFS(#REF!,#REF!,L17)</f>
        <v>#REF!</v>
      </c>
      <c r="O17" s="1" t="e">
        <f t="shared" si="0"/>
        <v>#REF!</v>
      </c>
      <c r="S17" s="2"/>
      <c r="T17" s="2" t="e">
        <f>SUMIFS(#REF!,#REF!,R17)</f>
        <v>#REF!</v>
      </c>
      <c r="U17" s="1" t="e">
        <f t="shared" si="1"/>
        <v>#REF!</v>
      </c>
    </row>
    <row r="18" spans="1:21">
      <c r="A18" t="s">
        <v>261</v>
      </c>
      <c r="B18" t="s">
        <v>180</v>
      </c>
      <c r="C18" s="2" t="e">
        <f t="shared" ref="C18:J18" si="2">C16+C17</f>
        <v>#REF!</v>
      </c>
      <c r="D18" s="2" t="e">
        <f t="shared" si="2"/>
        <v>#REF!</v>
      </c>
      <c r="E18" s="2" t="e">
        <f t="shared" si="2"/>
        <v>#REF!</v>
      </c>
      <c r="F18" s="2" t="e">
        <f t="shared" si="2"/>
        <v>#REF!</v>
      </c>
      <c r="G18" s="2">
        <f t="shared" si="2"/>
        <v>0</v>
      </c>
      <c r="H18" s="2">
        <f t="shared" si="2"/>
        <v>0</v>
      </c>
      <c r="I18" s="2">
        <f t="shared" si="2"/>
        <v>0</v>
      </c>
      <c r="J18" s="2">
        <f t="shared" si="2"/>
        <v>0</v>
      </c>
      <c r="K18" t="s">
        <v>110</v>
      </c>
      <c r="L18" t="e">
        <f>VLOOKUP(K18,#REF!,1,FALSE)</f>
        <v>#REF!</v>
      </c>
      <c r="M18" s="2">
        <v>0</v>
      </c>
      <c r="N18" s="2" t="e">
        <f>SUMIFS(#REF!,#REF!,L18)</f>
        <v>#REF!</v>
      </c>
      <c r="O18" s="1" t="e">
        <f t="shared" si="0"/>
        <v>#REF!</v>
      </c>
      <c r="S18" s="2"/>
      <c r="T18" s="2" t="e">
        <f>SUMIFS(#REF!,#REF!,R18)</f>
        <v>#REF!</v>
      </c>
      <c r="U18" s="1" t="e">
        <f t="shared" si="1"/>
        <v>#REF!</v>
      </c>
    </row>
    <row r="19" spans="1:21">
      <c r="C19" s="2"/>
      <c r="D19" s="2"/>
      <c r="E19" s="2"/>
      <c r="F19" s="2"/>
      <c r="G19" s="2"/>
      <c r="H19" s="2"/>
      <c r="I19" s="2"/>
      <c r="J19" s="2"/>
      <c r="K19" t="s">
        <v>272</v>
      </c>
      <c r="L19" t="s">
        <v>161</v>
      </c>
      <c r="M19" s="2">
        <v>10000</v>
      </c>
      <c r="N19" s="2" t="e">
        <f>SUMIFS(#REF!,#REF!,L19)</f>
        <v>#REF!</v>
      </c>
      <c r="O19" s="1" t="e">
        <f t="shared" si="0"/>
        <v>#REF!</v>
      </c>
      <c r="S19" s="2"/>
      <c r="T19" s="2" t="e">
        <f>SUMIFS(#REF!,#REF!,R19)</f>
        <v>#REF!</v>
      </c>
      <c r="U19" s="1" t="e">
        <f t="shared" si="1"/>
        <v>#REF!</v>
      </c>
    </row>
    <row r="20" spans="1:21">
      <c r="C20" s="2"/>
      <c r="D20" s="2"/>
      <c r="E20" s="2"/>
      <c r="F20" s="2"/>
      <c r="G20" s="2"/>
      <c r="H20" s="2"/>
      <c r="I20" s="2"/>
      <c r="J20" s="2"/>
      <c r="K20" t="s">
        <v>122</v>
      </c>
      <c r="L20" t="s">
        <v>122</v>
      </c>
      <c r="M20" s="2">
        <v>0</v>
      </c>
      <c r="N20" s="2" t="e">
        <f>SUMIFS(#REF!,#REF!,L20)</f>
        <v>#REF!</v>
      </c>
      <c r="O20" s="1" t="e">
        <f t="shared" si="0"/>
        <v>#REF!</v>
      </c>
      <c r="S20" s="2"/>
      <c r="T20" s="2" t="e">
        <f>SUMIFS(#REF!,#REF!,R20)</f>
        <v>#REF!</v>
      </c>
      <c r="U20" s="1" t="e">
        <f t="shared" si="1"/>
        <v>#REF!</v>
      </c>
    </row>
  </sheetData>
  <pageMargins left="0.7" right="0.7" top="0.75" bottom="0.75" header="0.3" footer="0.3"/>
  <ignoredErrors>
    <ignoredError sqref="C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isl xmlns:xsi="http://www.w3.org/2001/XMLSchema-instance" xmlns:xsd="http://www.w3.org/2001/XMLSchema" xmlns="http://www.boldonjames.com/2008/01/sie/internal/label" sislVersion="0" policy="18fbfd49-c8e6-4618-a77f-5ef25245836c" origin="userSelected">
  <element uid="4ecbf47d-2ec6-497d-85fc-f65b66e62fe7" value=""/>
  <element uid="588104ae-2895-48f0-94e0-4417fcf0f7f0" value=""/>
</sisl>
</file>

<file path=customXml/itemProps1.xml><?xml version="1.0" encoding="utf-8"?>
<ds:datastoreItem xmlns:ds="http://schemas.openxmlformats.org/officeDocument/2006/customXml" ds:itemID="{4D7835A2-CA12-44B8-A42C-FCDA086B47A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BDD011-220E-438F-9993-893208EAC056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ALLOCAZIONE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MASSARO EMANUELE</dc:creator>
  <cp:lastModifiedBy>GELEN Aycan (Iveco Group)</cp:lastModifiedBy>
  <dcterms:created xsi:type="dcterms:W3CDTF">2015-06-05T18:17:20Z</dcterms:created>
  <dcterms:modified xsi:type="dcterms:W3CDTF">2026-05-11T12:34:56Z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docIndexRef">
    <vt:lpwstr>dd6ddeac-2f4f-4aaf-a1e4-3c1b2ab9a99b</vt:lpwstr>
  </property>
  <property fmtid="{D5CDD505-2E9C-101B-9397-08002B2CF9AE}" pid="5" name="bjSaver">
    <vt:lpwstr>6NMaUYWhmYhaSiPIZKYpvp/LMvT0xCqh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policy="18fbfd49-c8e6-4618-a77f-5ef25245836c" origin="userSelected" xmlns="http://www.boldonj</vt:lpwstr>
  </property>
  <property fmtid="{D5CDD505-2E9C-101B-9397-08002B2CF9AE}" pid="7" name="bjDocumentLabelXML-0">
    <vt:lpwstr>ames.com/2008/01/sie/internal/label"&gt;&lt;element uid="4ecbf47d-2ec6-497d-85fc-f65b66e62fe7" value="" /&gt;&lt;element uid="588104ae-2895-48f0-94e0-4417fcf0f7f0" value="" /&gt;&lt;/sisl&gt;</vt:lpwstr>
  </property>
  <property fmtid="{D5CDD505-2E9C-101B-9397-08002B2CF9AE}" pid="8" name="bjDocumentSecurityLabel">
    <vt:lpwstr>CNH Industrial: GENERAL BUSINESS  Contains no personal data</vt:lpwstr>
  </property>
  <property fmtid="{D5CDD505-2E9C-101B-9397-08002B2CF9AE}" pid="9" name="CNH-Classification">
    <vt:lpwstr>[GENERAL BUSINESS - Contains no personal data]</vt:lpwstr>
  </property>
  <property fmtid="{D5CDD505-2E9C-101B-9397-08002B2CF9AE}" pid="10" name="bjClsUserRVM">
    <vt:lpwstr>[]</vt:lpwstr>
  </property>
  <property fmtid="{D5CDD505-2E9C-101B-9397-08002B2CF9AE}" pid="11" name="CNH-LabelledBy:">
    <vt:lpwstr>F83756C,05/09/2022 16:53:30,GENERAL BUSINESS</vt:lpwstr>
  </property>
  <property fmtid="{D5CDD505-2E9C-101B-9397-08002B2CF9AE}" pid="12" name="MSIP_Label_4ae69f3c-20af-4628-9e84-0433462751ee_Enabled">
    <vt:lpwstr>true</vt:lpwstr>
  </property>
  <property fmtid="{D5CDD505-2E9C-101B-9397-08002B2CF9AE}" pid="13" name="MSIP_Label_4ae69f3c-20af-4628-9e84-0433462751ee_SetDate">
    <vt:lpwstr>2022-09-08T16:41:20Z</vt:lpwstr>
  </property>
  <property fmtid="{D5CDD505-2E9C-101B-9397-08002B2CF9AE}" pid="14" name="MSIP_Label_4ae69f3c-20af-4628-9e84-0433462751ee_Method">
    <vt:lpwstr>Standard</vt:lpwstr>
  </property>
  <property fmtid="{D5CDD505-2E9C-101B-9397-08002B2CF9AE}" pid="15" name="MSIP_Label_4ae69f3c-20af-4628-9e84-0433462751ee_Name">
    <vt:lpwstr>General Business - No Personal Data</vt:lpwstr>
  </property>
  <property fmtid="{D5CDD505-2E9C-101B-9397-08002B2CF9AE}" pid="16" name="MSIP_Label_4ae69f3c-20af-4628-9e84-0433462751ee_SiteId">
    <vt:lpwstr>79310fb0-d39b-486b-b77b-25f3e0c82a0e</vt:lpwstr>
  </property>
  <property fmtid="{D5CDD505-2E9C-101B-9397-08002B2CF9AE}" pid="17" name="MSIP_Label_4ae69f3c-20af-4628-9e84-0433462751ee_ActionId">
    <vt:lpwstr>5a5c0a1c-f3b4-4274-b08b-cbb3bb311002</vt:lpwstr>
  </property>
  <property fmtid="{D5CDD505-2E9C-101B-9397-08002B2CF9AE}" pid="18" name="MSIP_Label_4ae69f3c-20af-4628-9e84-0433462751ee_ContentBits">
    <vt:lpwstr>0</vt:lpwstr>
  </property>
  <property fmtid="{D5CDD505-2E9C-101B-9397-08002B2CF9AE}" pid="19" name="MSIP_Label_335d2005-c7d0-4317-bb3f-e0e7aca65f98_Enabled">
    <vt:lpwstr>true</vt:lpwstr>
  </property>
  <property fmtid="{D5CDD505-2E9C-101B-9397-08002B2CF9AE}" pid="20" name="MSIP_Label_335d2005-c7d0-4317-bb3f-e0e7aca65f98_SetDate">
    <vt:lpwstr>2023-02-16T09:03:01Z</vt:lpwstr>
  </property>
  <property fmtid="{D5CDD505-2E9C-101B-9397-08002B2CF9AE}" pid="21" name="MSIP_Label_335d2005-c7d0-4317-bb3f-e0e7aca65f98_Method">
    <vt:lpwstr>Standard</vt:lpwstr>
  </property>
  <property fmtid="{D5CDD505-2E9C-101B-9397-08002B2CF9AE}" pid="22" name="MSIP_Label_335d2005-c7d0-4317-bb3f-e0e7aca65f98_Name">
    <vt:lpwstr>IVG - General Business-No Personal Data</vt:lpwstr>
  </property>
  <property fmtid="{D5CDD505-2E9C-101B-9397-08002B2CF9AE}" pid="23" name="MSIP_Label_335d2005-c7d0-4317-bb3f-e0e7aca65f98_SiteId">
    <vt:lpwstr>624cb905-2091-41e4-90b9-e768cf22851a</vt:lpwstr>
  </property>
  <property fmtid="{D5CDD505-2E9C-101B-9397-08002B2CF9AE}" pid="24" name="MSIP_Label_335d2005-c7d0-4317-bb3f-e0e7aca65f98_ActionId">
    <vt:lpwstr>081afc4f-b767-455a-8052-34117e436076</vt:lpwstr>
  </property>
  <property fmtid="{D5CDD505-2E9C-101B-9397-08002B2CF9AE}" pid="25" name="MSIP_Label_335d2005-c7d0-4317-bb3f-e0e7aca65f98_ContentBits">
    <vt:lpwstr>0</vt:lpwstr>
  </property>
</Properties>
</file>