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00001 Second Semester\Risk Management\CA\"/>
    </mc:Choice>
  </mc:AlternateContent>
  <xr:revisionPtr revIDLastSave="0" documentId="13_ncr:1_{76F66F5F-46CD-4AAE-95BC-0AFF96995504}" xr6:coauthVersionLast="47" xr6:coauthVersionMax="47" xr10:uidLastSave="{00000000-0000-0000-0000-000000000000}"/>
  <bookViews>
    <workbookView xWindow="-110" yWindow="-110" windowWidth="19420" windowHeight="10300" activeTab="2" xr2:uid="{F24D4EAD-92EE-4CCF-B11A-9DE721FA9A81}"/>
  </bookViews>
  <sheets>
    <sheet name="Garch" sheetId="1" r:id="rId1"/>
    <sheet name="Var Cvar of Microsoft" sheetId="2" r:id="rId2"/>
    <sheet name="Volatility Metrics" sheetId="5" r:id="rId3"/>
  </sheets>
  <definedNames>
    <definedName name="_xlchart.v1.0" hidden="1">'Var Cvar of Microsoft'!$C$14:$C$1269</definedName>
    <definedName name="solver_adj" localSheetId="0" hidden="1">Garch!$C$2:$C$4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Garch!$C$5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Garch!$F$12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0.999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4" i="2"/>
  <c r="I2" i="2"/>
  <c r="C2" i="2"/>
  <c r="H2" i="2"/>
  <c r="H1" i="2"/>
  <c r="B2" i="2"/>
  <c r="B1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4" i="2"/>
  <c r="J5" i="2" l="1"/>
  <c r="J4" i="2"/>
  <c r="J3" i="2"/>
  <c r="H3" i="2"/>
  <c r="C7" i="2"/>
  <c r="D7" i="2" s="1"/>
  <c r="B5" i="2"/>
  <c r="B4" i="2"/>
  <c r="B3" i="2"/>
  <c r="I14" i="2"/>
  <c r="H5" i="2" s="1"/>
  <c r="H7" i="2" l="1"/>
  <c r="H4" i="2"/>
  <c r="D8" i="2"/>
  <c r="D9" i="2"/>
  <c r="I9" i="2" l="1"/>
  <c r="I7" i="2"/>
  <c r="I8" i="2"/>
  <c r="C1265" i="1"/>
  <c r="C1266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D12" i="1" s="1"/>
  <c r="E12" i="1" s="1"/>
  <c r="C11" i="1"/>
  <c r="C5" i="1"/>
  <c r="C6" i="1" s="1"/>
  <c r="C7" i="1" s="1"/>
  <c r="D13" i="1" l="1"/>
  <c r="E13" i="1" s="1"/>
  <c r="D14" i="1" l="1"/>
  <c r="E14" i="1" l="1"/>
  <c r="D15" i="1"/>
  <c r="E15" i="1" l="1"/>
  <c r="D16" i="1"/>
  <c r="E16" i="1" l="1"/>
  <c r="D17" i="1"/>
  <c r="E17" i="1" l="1"/>
  <c r="D18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  <c r="D26" i="1"/>
  <c r="E26" i="1" l="1"/>
  <c r="D27" i="1"/>
  <c r="E27" i="1" l="1"/>
  <c r="D28" i="1"/>
  <c r="E28" i="1" l="1"/>
  <c r="D29" i="1"/>
  <c r="E29" i="1" l="1"/>
  <c r="D30" i="1"/>
  <c r="E30" i="1" l="1"/>
  <c r="D31" i="1"/>
  <c r="E31" i="1" l="1"/>
  <c r="D32" i="1"/>
  <c r="E32" i="1" l="1"/>
  <c r="D33" i="1"/>
  <c r="E33" i="1" l="1"/>
  <c r="D34" i="1"/>
  <c r="E34" i="1" l="1"/>
  <c r="D35" i="1"/>
  <c r="E35" i="1" l="1"/>
  <c r="D36" i="1"/>
  <c r="E36" i="1" l="1"/>
  <c r="D37" i="1"/>
  <c r="E37" i="1" l="1"/>
  <c r="D38" i="1"/>
  <c r="E38" i="1" l="1"/>
  <c r="D39" i="1"/>
  <c r="E39" i="1" l="1"/>
  <c r="D40" i="1"/>
  <c r="E40" i="1" l="1"/>
  <c r="D41" i="1"/>
  <c r="E41" i="1" l="1"/>
  <c r="D42" i="1"/>
  <c r="E42" i="1" l="1"/>
  <c r="D43" i="1"/>
  <c r="E43" i="1" l="1"/>
  <c r="D44" i="1"/>
  <c r="E44" i="1" l="1"/>
  <c r="D45" i="1"/>
  <c r="E45" i="1" l="1"/>
  <c r="D46" i="1"/>
  <c r="E46" i="1" l="1"/>
  <c r="D47" i="1"/>
  <c r="E47" i="1" l="1"/>
  <c r="D48" i="1"/>
  <c r="E48" i="1" l="1"/>
  <c r="D49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E93" i="1" l="1"/>
  <c r="D94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4" i="1"/>
  <c r="E104" i="1" l="1"/>
  <c r="D105" i="1"/>
  <c r="E105" i="1" l="1"/>
  <c r="D106" i="1"/>
  <c r="E106" i="1" l="1"/>
  <c r="D107" i="1"/>
  <c r="E107" i="1" l="1"/>
  <c r="D108" i="1"/>
  <c r="E108" i="1" l="1"/>
  <c r="D109" i="1"/>
  <c r="E109" i="1" l="1"/>
  <c r="D110" i="1"/>
  <c r="E110" i="1" l="1"/>
  <c r="D111" i="1"/>
  <c r="E111" i="1" l="1"/>
  <c r="D112" i="1"/>
  <c r="E112" i="1" l="1"/>
  <c r="D113" i="1"/>
  <c r="E113" i="1" l="1"/>
  <c r="D114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E120" i="1" l="1"/>
  <c r="D121" i="1"/>
  <c r="E121" i="1" l="1"/>
  <c r="D122" i="1"/>
  <c r="E122" i="1" l="1"/>
  <c r="D123" i="1"/>
  <c r="E123" i="1" l="1"/>
  <c r="D124" i="1"/>
  <c r="E124" i="1" l="1"/>
  <c r="D125" i="1"/>
  <c r="E125" i="1" l="1"/>
  <c r="D126" i="1"/>
  <c r="E126" i="1" l="1"/>
  <c r="D127" i="1"/>
  <c r="E127" i="1" l="1"/>
  <c r="D128" i="1"/>
  <c r="E128" i="1" l="1"/>
  <c r="D129" i="1"/>
  <c r="E129" i="1" l="1"/>
  <c r="D130" i="1"/>
  <c r="E130" i="1" l="1"/>
  <c r="D131" i="1"/>
  <c r="E131" i="1" l="1"/>
  <c r="D132" i="1"/>
  <c r="E132" i="1" l="1"/>
  <c r="D133" i="1"/>
  <c r="E133" i="1" l="1"/>
  <c r="D134" i="1"/>
  <c r="E134" i="1" l="1"/>
  <c r="D135" i="1"/>
  <c r="E135" i="1" l="1"/>
  <c r="D136" i="1"/>
  <c r="E136" i="1" l="1"/>
  <c r="D137" i="1"/>
  <c r="E137" i="1" l="1"/>
  <c r="D138" i="1"/>
  <c r="E138" i="1" l="1"/>
  <c r="D139" i="1"/>
  <c r="E139" i="1" l="1"/>
  <c r="D140" i="1"/>
  <c r="E140" i="1" l="1"/>
  <c r="D141" i="1"/>
  <c r="E141" i="1" l="1"/>
  <c r="D142" i="1"/>
  <c r="E142" i="1" l="1"/>
  <c r="D143" i="1"/>
  <c r="E143" i="1" l="1"/>
  <c r="D144" i="1"/>
  <c r="E144" i="1" l="1"/>
  <c r="D145" i="1"/>
  <c r="E145" i="1" l="1"/>
  <c r="D146" i="1"/>
  <c r="E146" i="1" l="1"/>
  <c r="D147" i="1"/>
  <c r="E147" i="1" l="1"/>
  <c r="D148" i="1"/>
  <c r="E148" i="1" l="1"/>
  <c r="D149" i="1"/>
  <c r="E149" i="1" l="1"/>
  <c r="D150" i="1"/>
  <c r="E150" i="1" l="1"/>
  <c r="D151" i="1"/>
  <c r="E151" i="1" l="1"/>
  <c r="D152" i="1"/>
  <c r="E152" i="1" l="1"/>
  <c r="D153" i="1"/>
  <c r="E153" i="1" l="1"/>
  <c r="D154" i="1"/>
  <c r="E154" i="1" l="1"/>
  <c r="D155" i="1"/>
  <c r="E155" i="1" l="1"/>
  <c r="D156" i="1"/>
  <c r="E156" i="1" l="1"/>
  <c r="D157" i="1"/>
  <c r="E157" i="1" l="1"/>
  <c r="D158" i="1"/>
  <c r="E158" i="1" l="1"/>
  <c r="D159" i="1"/>
  <c r="E159" i="1" l="1"/>
  <c r="D160" i="1"/>
  <c r="E160" i="1" l="1"/>
  <c r="D161" i="1"/>
  <c r="E161" i="1" l="1"/>
  <c r="D162" i="1"/>
  <c r="E162" i="1" l="1"/>
  <c r="D163" i="1"/>
  <c r="E163" i="1" l="1"/>
  <c r="D164" i="1"/>
  <c r="E164" i="1" l="1"/>
  <c r="D165" i="1"/>
  <c r="E165" i="1" l="1"/>
  <c r="D166" i="1"/>
  <c r="E166" i="1" l="1"/>
  <c r="D167" i="1"/>
  <c r="E167" i="1" l="1"/>
  <c r="D168" i="1"/>
  <c r="E168" i="1" l="1"/>
  <c r="D169" i="1"/>
  <c r="E169" i="1" l="1"/>
  <c r="D170" i="1"/>
  <c r="E170" i="1" l="1"/>
  <c r="D171" i="1"/>
  <c r="E171" i="1" l="1"/>
  <c r="D172" i="1"/>
  <c r="E172" i="1" l="1"/>
  <c r="D173" i="1"/>
  <c r="E173" i="1" l="1"/>
  <c r="D174" i="1"/>
  <c r="E174" i="1" l="1"/>
  <c r="D175" i="1"/>
  <c r="E175" i="1" l="1"/>
  <c r="D176" i="1"/>
  <c r="E176" i="1" l="1"/>
  <c r="D177" i="1"/>
  <c r="E177" i="1" l="1"/>
  <c r="D178" i="1"/>
  <c r="E178" i="1" l="1"/>
  <c r="D179" i="1"/>
  <c r="E179" i="1" l="1"/>
  <c r="D180" i="1"/>
  <c r="E180" i="1" l="1"/>
  <c r="D181" i="1"/>
  <c r="E181" i="1" l="1"/>
  <c r="D182" i="1"/>
  <c r="E182" i="1" l="1"/>
  <c r="D183" i="1"/>
  <c r="E183" i="1" l="1"/>
  <c r="D184" i="1"/>
  <c r="E184" i="1" l="1"/>
  <c r="D185" i="1"/>
  <c r="E185" i="1" l="1"/>
  <c r="D186" i="1"/>
  <c r="E186" i="1" l="1"/>
  <c r="D187" i="1"/>
  <c r="E187" i="1" l="1"/>
  <c r="D188" i="1"/>
  <c r="E188" i="1" l="1"/>
  <c r="D189" i="1"/>
  <c r="E189" i="1" l="1"/>
  <c r="D190" i="1"/>
  <c r="E190" i="1" l="1"/>
  <c r="D191" i="1"/>
  <c r="E191" i="1" l="1"/>
  <c r="D192" i="1"/>
  <c r="E192" i="1" l="1"/>
  <c r="D193" i="1"/>
  <c r="E193" i="1" l="1"/>
  <c r="D194" i="1"/>
  <c r="E194" i="1" l="1"/>
  <c r="D195" i="1"/>
  <c r="E195" i="1" l="1"/>
  <c r="D196" i="1"/>
  <c r="E196" i="1" l="1"/>
  <c r="D197" i="1"/>
  <c r="E197" i="1" l="1"/>
  <c r="D198" i="1"/>
  <c r="E198" i="1" l="1"/>
  <c r="D199" i="1"/>
  <c r="E199" i="1" l="1"/>
  <c r="D200" i="1"/>
  <c r="E200" i="1" l="1"/>
  <c r="D201" i="1"/>
  <c r="E201" i="1" l="1"/>
  <c r="D202" i="1"/>
  <c r="E202" i="1" l="1"/>
  <c r="D203" i="1"/>
  <c r="E203" i="1" l="1"/>
  <c r="D204" i="1"/>
  <c r="E204" i="1" l="1"/>
  <c r="D205" i="1"/>
  <c r="E205" i="1" l="1"/>
  <c r="D206" i="1"/>
  <c r="E206" i="1" l="1"/>
  <c r="D207" i="1"/>
  <c r="E207" i="1" l="1"/>
  <c r="D208" i="1"/>
  <c r="E208" i="1" l="1"/>
  <c r="D209" i="1"/>
  <c r="E209" i="1" l="1"/>
  <c r="D210" i="1"/>
  <c r="E210" i="1" l="1"/>
  <c r="D211" i="1"/>
  <c r="E211" i="1" l="1"/>
  <c r="D212" i="1"/>
  <c r="E212" i="1" l="1"/>
  <c r="D213" i="1"/>
  <c r="E213" i="1" l="1"/>
  <c r="D214" i="1"/>
  <c r="E214" i="1" l="1"/>
  <c r="D215" i="1"/>
  <c r="E215" i="1" l="1"/>
  <c r="D216" i="1"/>
  <c r="E216" i="1" l="1"/>
  <c r="D217" i="1"/>
  <c r="E217" i="1" l="1"/>
  <c r="D218" i="1"/>
  <c r="E218" i="1" l="1"/>
  <c r="D219" i="1"/>
  <c r="E219" i="1" l="1"/>
  <c r="D220" i="1"/>
  <c r="E220" i="1" l="1"/>
  <c r="D221" i="1"/>
  <c r="E221" i="1" l="1"/>
  <c r="D222" i="1"/>
  <c r="E222" i="1" l="1"/>
  <c r="D223" i="1"/>
  <c r="E223" i="1" l="1"/>
  <c r="D224" i="1"/>
  <c r="E224" i="1" l="1"/>
  <c r="D225" i="1"/>
  <c r="E225" i="1" l="1"/>
  <c r="D226" i="1"/>
  <c r="E226" i="1" l="1"/>
  <c r="D227" i="1"/>
  <c r="E227" i="1" l="1"/>
  <c r="D228" i="1"/>
  <c r="E228" i="1" l="1"/>
  <c r="D229" i="1"/>
  <c r="E229" i="1" l="1"/>
  <c r="D230" i="1"/>
  <c r="E230" i="1" l="1"/>
  <c r="D231" i="1"/>
  <c r="E231" i="1" l="1"/>
  <c r="D232" i="1"/>
  <c r="E232" i="1" l="1"/>
  <c r="D233" i="1"/>
  <c r="E233" i="1" l="1"/>
  <c r="D234" i="1"/>
  <c r="E234" i="1" l="1"/>
  <c r="D235" i="1"/>
  <c r="E235" i="1" l="1"/>
  <c r="D236" i="1"/>
  <c r="E236" i="1" l="1"/>
  <c r="D237" i="1"/>
  <c r="E237" i="1" l="1"/>
  <c r="D238" i="1"/>
  <c r="E238" i="1" l="1"/>
  <c r="D239" i="1"/>
  <c r="E239" i="1" l="1"/>
  <c r="D240" i="1"/>
  <c r="E240" i="1" l="1"/>
  <c r="D241" i="1"/>
  <c r="E241" i="1" l="1"/>
  <c r="D242" i="1"/>
  <c r="E242" i="1" l="1"/>
  <c r="D243" i="1"/>
  <c r="E243" i="1" l="1"/>
  <c r="D244" i="1"/>
  <c r="E244" i="1" l="1"/>
  <c r="D245" i="1"/>
  <c r="E245" i="1" l="1"/>
  <c r="D246" i="1"/>
  <c r="E246" i="1" l="1"/>
  <c r="D247" i="1"/>
  <c r="E247" i="1" l="1"/>
  <c r="D248" i="1"/>
  <c r="E248" i="1" l="1"/>
  <c r="D249" i="1"/>
  <c r="E249" i="1" l="1"/>
  <c r="D250" i="1"/>
  <c r="E250" i="1" l="1"/>
  <c r="D251" i="1"/>
  <c r="E251" i="1" l="1"/>
  <c r="D252" i="1"/>
  <c r="E252" i="1" l="1"/>
  <c r="D253" i="1"/>
  <c r="E253" i="1" l="1"/>
  <c r="D254" i="1"/>
  <c r="E254" i="1" l="1"/>
  <c r="D255" i="1"/>
  <c r="E255" i="1" l="1"/>
  <c r="D256" i="1"/>
  <c r="E256" i="1" l="1"/>
  <c r="D257" i="1"/>
  <c r="E257" i="1" l="1"/>
  <c r="D258" i="1"/>
  <c r="E258" i="1" l="1"/>
  <c r="D259" i="1"/>
  <c r="E259" i="1" l="1"/>
  <c r="D260" i="1"/>
  <c r="E260" i="1" l="1"/>
  <c r="D261" i="1"/>
  <c r="E261" i="1" l="1"/>
  <c r="D262" i="1"/>
  <c r="E262" i="1" l="1"/>
  <c r="D263" i="1"/>
  <c r="E263" i="1" l="1"/>
  <c r="D264" i="1"/>
  <c r="E264" i="1" l="1"/>
  <c r="D265" i="1"/>
  <c r="E265" i="1" l="1"/>
  <c r="D266" i="1"/>
  <c r="E266" i="1" l="1"/>
  <c r="D267" i="1"/>
  <c r="E267" i="1" l="1"/>
  <c r="D268" i="1"/>
  <c r="E268" i="1" l="1"/>
  <c r="D269" i="1"/>
  <c r="E269" i="1" l="1"/>
  <c r="D270" i="1"/>
  <c r="E270" i="1" l="1"/>
  <c r="D271" i="1"/>
  <c r="E271" i="1" l="1"/>
  <c r="D272" i="1"/>
  <c r="E272" i="1" l="1"/>
  <c r="D273" i="1"/>
  <c r="E273" i="1" l="1"/>
  <c r="D274" i="1"/>
  <c r="E274" i="1" l="1"/>
  <c r="D275" i="1"/>
  <c r="E275" i="1" l="1"/>
  <c r="D276" i="1"/>
  <c r="E276" i="1" l="1"/>
  <c r="D277" i="1"/>
  <c r="E277" i="1" l="1"/>
  <c r="D278" i="1"/>
  <c r="E278" i="1" l="1"/>
  <c r="D279" i="1"/>
  <c r="E279" i="1" l="1"/>
  <c r="D280" i="1"/>
  <c r="E280" i="1" l="1"/>
  <c r="D281" i="1"/>
  <c r="E281" i="1" l="1"/>
  <c r="D282" i="1"/>
  <c r="E282" i="1" l="1"/>
  <c r="D283" i="1"/>
  <c r="E283" i="1" l="1"/>
  <c r="D284" i="1"/>
  <c r="E284" i="1" l="1"/>
  <c r="D285" i="1"/>
  <c r="E285" i="1" l="1"/>
  <c r="D286" i="1"/>
  <c r="D287" i="1" l="1"/>
  <c r="E286" i="1"/>
  <c r="E287" i="1" l="1"/>
  <c r="D288" i="1"/>
  <c r="D289" i="1" l="1"/>
  <c r="E288" i="1"/>
  <c r="E289" i="1" l="1"/>
  <c r="D290" i="1"/>
  <c r="D291" i="1" l="1"/>
  <c r="E290" i="1"/>
  <c r="E291" i="1" l="1"/>
  <c r="D292" i="1"/>
  <c r="D293" i="1" l="1"/>
  <c r="E292" i="1"/>
  <c r="E293" i="1" l="1"/>
  <c r="D294" i="1"/>
  <c r="D295" i="1" l="1"/>
  <c r="E294" i="1"/>
  <c r="E295" i="1" l="1"/>
  <c r="D296" i="1"/>
  <c r="D297" i="1" l="1"/>
  <c r="E296" i="1"/>
  <c r="E297" i="1" l="1"/>
  <c r="D298" i="1"/>
  <c r="D299" i="1" l="1"/>
  <c r="E298" i="1"/>
  <c r="E299" i="1" l="1"/>
  <c r="D300" i="1"/>
  <c r="D301" i="1" l="1"/>
  <c r="E300" i="1"/>
  <c r="E301" i="1" l="1"/>
  <c r="D302" i="1"/>
  <c r="D303" i="1" l="1"/>
  <c r="E302" i="1"/>
  <c r="E303" i="1" l="1"/>
  <c r="D304" i="1"/>
  <c r="D305" i="1" l="1"/>
  <c r="E304" i="1"/>
  <c r="E305" i="1" l="1"/>
  <c r="D306" i="1"/>
  <c r="D307" i="1" l="1"/>
  <c r="E306" i="1"/>
  <c r="E307" i="1" l="1"/>
  <c r="D308" i="1"/>
  <c r="D309" i="1" l="1"/>
  <c r="E308" i="1"/>
  <c r="E309" i="1" l="1"/>
  <c r="D310" i="1"/>
  <c r="D311" i="1" l="1"/>
  <c r="E310" i="1"/>
  <c r="E311" i="1" l="1"/>
  <c r="D312" i="1"/>
  <c r="D313" i="1" l="1"/>
  <c r="E312" i="1"/>
  <c r="E313" i="1" l="1"/>
  <c r="D314" i="1"/>
  <c r="D315" i="1" l="1"/>
  <c r="E314" i="1"/>
  <c r="E315" i="1" l="1"/>
  <c r="D316" i="1"/>
  <c r="D317" i="1" l="1"/>
  <c r="E316" i="1"/>
  <c r="E317" i="1" l="1"/>
  <c r="D318" i="1"/>
  <c r="D319" i="1" l="1"/>
  <c r="E318" i="1"/>
  <c r="E319" i="1" l="1"/>
  <c r="D320" i="1"/>
  <c r="D321" i="1" l="1"/>
  <c r="E320" i="1"/>
  <c r="E321" i="1" l="1"/>
  <c r="D322" i="1"/>
  <c r="D323" i="1" l="1"/>
  <c r="E322" i="1"/>
  <c r="E323" i="1" l="1"/>
  <c r="D324" i="1"/>
  <c r="D325" i="1" l="1"/>
  <c r="E324" i="1"/>
  <c r="E325" i="1" l="1"/>
  <c r="D326" i="1"/>
  <c r="D327" i="1" l="1"/>
  <c r="E326" i="1"/>
  <c r="E327" i="1" l="1"/>
  <c r="D328" i="1"/>
  <c r="D329" i="1" l="1"/>
  <c r="E328" i="1"/>
  <c r="E329" i="1" l="1"/>
  <c r="D330" i="1"/>
  <c r="D331" i="1" l="1"/>
  <c r="E330" i="1"/>
  <c r="E331" i="1" l="1"/>
  <c r="D332" i="1"/>
  <c r="D333" i="1" l="1"/>
  <c r="E332" i="1"/>
  <c r="E333" i="1" l="1"/>
  <c r="D334" i="1"/>
  <c r="D335" i="1" l="1"/>
  <c r="E334" i="1"/>
  <c r="E335" i="1" l="1"/>
  <c r="D336" i="1"/>
  <c r="D337" i="1" l="1"/>
  <c r="E336" i="1"/>
  <c r="E337" i="1" l="1"/>
  <c r="D338" i="1"/>
  <c r="D339" i="1" l="1"/>
  <c r="E338" i="1"/>
  <c r="E339" i="1" l="1"/>
  <c r="D340" i="1"/>
  <c r="D341" i="1" l="1"/>
  <c r="E340" i="1"/>
  <c r="E341" i="1" l="1"/>
  <c r="D342" i="1"/>
  <c r="D343" i="1" l="1"/>
  <c r="E342" i="1"/>
  <c r="E343" i="1" l="1"/>
  <c r="D344" i="1"/>
  <c r="D345" i="1" l="1"/>
  <c r="E344" i="1"/>
  <c r="E345" i="1" l="1"/>
  <c r="D346" i="1"/>
  <c r="D347" i="1" l="1"/>
  <c r="E346" i="1"/>
  <c r="E347" i="1" l="1"/>
  <c r="D348" i="1"/>
  <c r="D349" i="1" l="1"/>
  <c r="E348" i="1"/>
  <c r="E349" i="1" l="1"/>
  <c r="D350" i="1"/>
  <c r="D351" i="1" l="1"/>
  <c r="E350" i="1"/>
  <c r="E351" i="1" l="1"/>
  <c r="D352" i="1"/>
  <c r="D353" i="1" l="1"/>
  <c r="E352" i="1"/>
  <c r="E353" i="1" l="1"/>
  <c r="D354" i="1"/>
  <c r="D355" i="1" l="1"/>
  <c r="E354" i="1"/>
  <c r="E355" i="1" l="1"/>
  <c r="D356" i="1"/>
  <c r="D357" i="1" l="1"/>
  <c r="E356" i="1"/>
  <c r="E357" i="1" l="1"/>
  <c r="D358" i="1"/>
  <c r="D359" i="1" l="1"/>
  <c r="E358" i="1"/>
  <c r="E359" i="1" l="1"/>
  <c r="D360" i="1"/>
  <c r="D361" i="1" l="1"/>
  <c r="E360" i="1"/>
  <c r="E361" i="1" l="1"/>
  <c r="D362" i="1"/>
  <c r="D363" i="1" l="1"/>
  <c r="E362" i="1"/>
  <c r="E363" i="1" l="1"/>
  <c r="D364" i="1"/>
  <c r="D365" i="1" l="1"/>
  <c r="E364" i="1"/>
  <c r="E365" i="1" l="1"/>
  <c r="D366" i="1"/>
  <c r="D367" i="1" l="1"/>
  <c r="E366" i="1"/>
  <c r="E367" i="1" l="1"/>
  <c r="D368" i="1"/>
  <c r="D369" i="1" l="1"/>
  <c r="E368" i="1"/>
  <c r="E369" i="1" l="1"/>
  <c r="D370" i="1"/>
  <c r="D371" i="1" l="1"/>
  <c r="E370" i="1"/>
  <c r="E371" i="1" l="1"/>
  <c r="D372" i="1"/>
  <c r="D373" i="1" l="1"/>
  <c r="E372" i="1"/>
  <c r="E373" i="1" l="1"/>
  <c r="D374" i="1"/>
  <c r="D375" i="1" l="1"/>
  <c r="E374" i="1"/>
  <c r="E375" i="1" l="1"/>
  <c r="D376" i="1"/>
  <c r="D377" i="1" l="1"/>
  <c r="E376" i="1"/>
  <c r="E377" i="1" l="1"/>
  <c r="D378" i="1"/>
  <c r="D379" i="1" l="1"/>
  <c r="E378" i="1"/>
  <c r="E379" i="1" l="1"/>
  <c r="D380" i="1"/>
  <c r="D381" i="1" l="1"/>
  <c r="E380" i="1"/>
  <c r="E381" i="1" l="1"/>
  <c r="D382" i="1"/>
  <c r="D383" i="1" l="1"/>
  <c r="E382" i="1"/>
  <c r="E383" i="1" l="1"/>
  <c r="D384" i="1"/>
  <c r="D385" i="1" l="1"/>
  <c r="E384" i="1"/>
  <c r="E385" i="1" l="1"/>
  <c r="D386" i="1"/>
  <c r="D387" i="1" l="1"/>
  <c r="E386" i="1"/>
  <c r="E387" i="1" l="1"/>
  <c r="D388" i="1"/>
  <c r="D389" i="1" l="1"/>
  <c r="E388" i="1"/>
  <c r="E389" i="1" l="1"/>
  <c r="D390" i="1"/>
  <c r="D391" i="1" l="1"/>
  <c r="E390" i="1"/>
  <c r="E391" i="1" l="1"/>
  <c r="D392" i="1"/>
  <c r="D393" i="1" l="1"/>
  <c r="E392" i="1"/>
  <c r="E393" i="1" l="1"/>
  <c r="D394" i="1"/>
  <c r="D395" i="1" l="1"/>
  <c r="E394" i="1"/>
  <c r="E395" i="1" l="1"/>
  <c r="D396" i="1"/>
  <c r="D397" i="1" l="1"/>
  <c r="E396" i="1"/>
  <c r="E397" i="1" l="1"/>
  <c r="D398" i="1"/>
  <c r="D399" i="1" l="1"/>
  <c r="E398" i="1"/>
  <c r="E399" i="1" l="1"/>
  <c r="D400" i="1"/>
  <c r="D401" i="1" l="1"/>
  <c r="E400" i="1"/>
  <c r="E401" i="1" l="1"/>
  <c r="D402" i="1"/>
  <c r="D403" i="1" l="1"/>
  <c r="E402" i="1"/>
  <c r="E403" i="1" l="1"/>
  <c r="D404" i="1"/>
  <c r="D405" i="1" l="1"/>
  <c r="E404" i="1"/>
  <c r="E405" i="1" l="1"/>
  <c r="D406" i="1"/>
  <c r="D407" i="1" l="1"/>
  <c r="E406" i="1"/>
  <c r="E407" i="1" l="1"/>
  <c r="D408" i="1"/>
  <c r="D409" i="1" l="1"/>
  <c r="E408" i="1"/>
  <c r="E409" i="1" l="1"/>
  <c r="D410" i="1"/>
  <c r="D411" i="1" l="1"/>
  <c r="E410" i="1"/>
  <c r="E411" i="1" l="1"/>
  <c r="D412" i="1"/>
  <c r="D413" i="1" l="1"/>
  <c r="E412" i="1"/>
  <c r="E413" i="1" l="1"/>
  <c r="D414" i="1"/>
  <c r="D415" i="1" l="1"/>
  <c r="E414" i="1"/>
  <c r="E415" i="1" l="1"/>
  <c r="D416" i="1"/>
  <c r="D417" i="1" l="1"/>
  <c r="E416" i="1"/>
  <c r="E417" i="1" l="1"/>
  <c r="D418" i="1"/>
  <c r="D419" i="1" l="1"/>
  <c r="E418" i="1"/>
  <c r="E419" i="1" l="1"/>
  <c r="D420" i="1"/>
  <c r="D421" i="1" l="1"/>
  <c r="E420" i="1"/>
  <c r="E421" i="1" l="1"/>
  <c r="D422" i="1"/>
  <c r="D423" i="1" l="1"/>
  <c r="E422" i="1"/>
  <c r="E423" i="1" l="1"/>
  <c r="D424" i="1"/>
  <c r="D425" i="1" l="1"/>
  <c r="E424" i="1"/>
  <c r="E425" i="1" l="1"/>
  <c r="D426" i="1"/>
  <c r="D427" i="1" l="1"/>
  <c r="E426" i="1"/>
  <c r="E427" i="1" l="1"/>
  <c r="D428" i="1"/>
  <c r="D429" i="1" l="1"/>
  <c r="E428" i="1"/>
  <c r="E429" i="1" l="1"/>
  <c r="D430" i="1"/>
  <c r="D431" i="1" l="1"/>
  <c r="E430" i="1"/>
  <c r="E431" i="1" l="1"/>
  <c r="D432" i="1"/>
  <c r="D433" i="1" l="1"/>
  <c r="E432" i="1"/>
  <c r="E433" i="1" l="1"/>
  <c r="D434" i="1"/>
  <c r="D435" i="1" l="1"/>
  <c r="E434" i="1"/>
  <c r="E435" i="1" l="1"/>
  <c r="D436" i="1"/>
  <c r="D437" i="1" l="1"/>
  <c r="E436" i="1"/>
  <c r="E437" i="1" l="1"/>
  <c r="D438" i="1"/>
  <c r="D439" i="1" l="1"/>
  <c r="E438" i="1"/>
  <c r="E439" i="1" l="1"/>
  <c r="D440" i="1"/>
  <c r="D441" i="1" l="1"/>
  <c r="E440" i="1"/>
  <c r="E441" i="1" l="1"/>
  <c r="D442" i="1"/>
  <c r="D443" i="1" l="1"/>
  <c r="E442" i="1"/>
  <c r="E443" i="1" l="1"/>
  <c r="D444" i="1"/>
  <c r="D445" i="1" l="1"/>
  <c r="E444" i="1"/>
  <c r="E445" i="1" l="1"/>
  <c r="D446" i="1"/>
  <c r="D447" i="1" l="1"/>
  <c r="E446" i="1"/>
  <c r="E447" i="1" l="1"/>
  <c r="D448" i="1"/>
  <c r="D449" i="1" l="1"/>
  <c r="E448" i="1"/>
  <c r="E449" i="1" l="1"/>
  <c r="D450" i="1"/>
  <c r="D451" i="1" l="1"/>
  <c r="E450" i="1"/>
  <c r="E451" i="1" l="1"/>
  <c r="D452" i="1"/>
  <c r="D453" i="1" l="1"/>
  <c r="E452" i="1"/>
  <c r="E453" i="1" l="1"/>
  <c r="D454" i="1"/>
  <c r="D455" i="1" l="1"/>
  <c r="E454" i="1"/>
  <c r="E455" i="1" l="1"/>
  <c r="D456" i="1"/>
  <c r="D457" i="1" l="1"/>
  <c r="E456" i="1"/>
  <c r="E457" i="1" l="1"/>
  <c r="D458" i="1"/>
  <c r="D459" i="1" l="1"/>
  <c r="E458" i="1"/>
  <c r="E459" i="1" l="1"/>
  <c r="D460" i="1"/>
  <c r="D461" i="1" l="1"/>
  <c r="E460" i="1"/>
  <c r="E461" i="1" l="1"/>
  <c r="D462" i="1"/>
  <c r="D463" i="1" l="1"/>
  <c r="E462" i="1"/>
  <c r="E463" i="1" l="1"/>
  <c r="D464" i="1"/>
  <c r="D465" i="1" l="1"/>
  <c r="E464" i="1"/>
  <c r="E465" i="1" l="1"/>
  <c r="D466" i="1"/>
  <c r="D467" i="1" l="1"/>
  <c r="E466" i="1"/>
  <c r="E467" i="1" l="1"/>
  <c r="D468" i="1"/>
  <c r="D469" i="1" l="1"/>
  <c r="E468" i="1"/>
  <c r="E469" i="1" l="1"/>
  <c r="D470" i="1"/>
  <c r="D471" i="1" l="1"/>
  <c r="E470" i="1"/>
  <c r="E471" i="1" l="1"/>
  <c r="D472" i="1"/>
  <c r="D473" i="1" l="1"/>
  <c r="E472" i="1"/>
  <c r="E473" i="1" l="1"/>
  <c r="D474" i="1"/>
  <c r="D475" i="1" l="1"/>
  <c r="E474" i="1"/>
  <c r="E475" i="1" l="1"/>
  <c r="D476" i="1"/>
  <c r="D477" i="1" l="1"/>
  <c r="E476" i="1"/>
  <c r="E477" i="1" l="1"/>
  <c r="D478" i="1"/>
  <c r="D479" i="1" l="1"/>
  <c r="E478" i="1"/>
  <c r="E479" i="1" l="1"/>
  <c r="D480" i="1"/>
  <c r="D481" i="1" l="1"/>
  <c r="E480" i="1"/>
  <c r="E481" i="1" l="1"/>
  <c r="D482" i="1"/>
  <c r="D483" i="1" l="1"/>
  <c r="E482" i="1"/>
  <c r="E483" i="1" l="1"/>
  <c r="D484" i="1"/>
  <c r="D485" i="1" l="1"/>
  <c r="E484" i="1"/>
  <c r="E485" i="1" l="1"/>
  <c r="D486" i="1"/>
  <c r="D487" i="1" l="1"/>
  <c r="E486" i="1"/>
  <c r="E487" i="1" l="1"/>
  <c r="D488" i="1"/>
  <c r="D489" i="1" l="1"/>
  <c r="E488" i="1"/>
  <c r="E489" i="1" l="1"/>
  <c r="D490" i="1"/>
  <c r="D491" i="1" l="1"/>
  <c r="E490" i="1"/>
  <c r="E491" i="1" l="1"/>
  <c r="D492" i="1"/>
  <c r="D493" i="1" l="1"/>
  <c r="E492" i="1"/>
  <c r="E493" i="1" l="1"/>
  <c r="D494" i="1"/>
  <c r="D495" i="1" l="1"/>
  <c r="E494" i="1"/>
  <c r="E495" i="1" l="1"/>
  <c r="D496" i="1"/>
  <c r="D497" i="1" l="1"/>
  <c r="E496" i="1"/>
  <c r="E497" i="1" l="1"/>
  <c r="D498" i="1"/>
  <c r="D499" i="1" l="1"/>
  <c r="E498" i="1"/>
  <c r="E499" i="1" l="1"/>
  <c r="D500" i="1"/>
  <c r="D501" i="1" l="1"/>
  <c r="E500" i="1"/>
  <c r="E501" i="1" l="1"/>
  <c r="D502" i="1"/>
  <c r="D503" i="1" l="1"/>
  <c r="E502" i="1"/>
  <c r="E503" i="1" l="1"/>
  <c r="D504" i="1"/>
  <c r="D505" i="1" l="1"/>
  <c r="E504" i="1"/>
  <c r="E505" i="1" l="1"/>
  <c r="D506" i="1"/>
  <c r="D507" i="1" l="1"/>
  <c r="E506" i="1"/>
  <c r="E507" i="1" l="1"/>
  <c r="D508" i="1"/>
  <c r="D509" i="1" l="1"/>
  <c r="E508" i="1"/>
  <c r="E509" i="1" l="1"/>
  <c r="D510" i="1"/>
  <c r="D511" i="1" l="1"/>
  <c r="E510" i="1"/>
  <c r="E511" i="1" l="1"/>
  <c r="D512" i="1"/>
  <c r="D513" i="1" l="1"/>
  <c r="E512" i="1"/>
  <c r="E513" i="1" l="1"/>
  <c r="D514" i="1"/>
  <c r="D515" i="1" l="1"/>
  <c r="E514" i="1"/>
  <c r="E515" i="1" l="1"/>
  <c r="D516" i="1"/>
  <c r="D517" i="1" l="1"/>
  <c r="E516" i="1"/>
  <c r="E517" i="1" l="1"/>
  <c r="D518" i="1"/>
  <c r="D519" i="1" l="1"/>
  <c r="E518" i="1"/>
  <c r="E519" i="1" l="1"/>
  <c r="D520" i="1"/>
  <c r="D521" i="1" l="1"/>
  <c r="E520" i="1"/>
  <c r="E521" i="1" l="1"/>
  <c r="D522" i="1"/>
  <c r="D523" i="1" l="1"/>
  <c r="E522" i="1"/>
  <c r="E523" i="1" l="1"/>
  <c r="D524" i="1"/>
  <c r="D525" i="1" l="1"/>
  <c r="E524" i="1"/>
  <c r="E525" i="1" l="1"/>
  <c r="D526" i="1"/>
  <c r="D527" i="1" l="1"/>
  <c r="E526" i="1"/>
  <c r="E527" i="1" l="1"/>
  <c r="D528" i="1"/>
  <c r="D529" i="1" l="1"/>
  <c r="E528" i="1"/>
  <c r="E529" i="1" l="1"/>
  <c r="D530" i="1"/>
  <c r="D531" i="1" l="1"/>
  <c r="E530" i="1"/>
  <c r="E531" i="1" l="1"/>
  <c r="D532" i="1"/>
  <c r="D533" i="1" l="1"/>
  <c r="E532" i="1"/>
  <c r="E533" i="1" l="1"/>
  <c r="D534" i="1"/>
  <c r="D535" i="1" l="1"/>
  <c r="E534" i="1"/>
  <c r="E535" i="1" l="1"/>
  <c r="D536" i="1"/>
  <c r="D537" i="1" l="1"/>
  <c r="E536" i="1"/>
  <c r="E537" i="1" l="1"/>
  <c r="D538" i="1"/>
  <c r="D539" i="1" l="1"/>
  <c r="E538" i="1"/>
  <c r="E539" i="1" l="1"/>
  <c r="D540" i="1"/>
  <c r="D541" i="1" l="1"/>
  <c r="E540" i="1"/>
  <c r="E541" i="1" l="1"/>
  <c r="D542" i="1"/>
  <c r="D543" i="1" l="1"/>
  <c r="E542" i="1"/>
  <c r="E543" i="1" l="1"/>
  <c r="D544" i="1"/>
  <c r="D545" i="1" l="1"/>
  <c r="E544" i="1"/>
  <c r="E545" i="1" l="1"/>
  <c r="D546" i="1"/>
  <c r="D547" i="1" l="1"/>
  <c r="E546" i="1"/>
  <c r="E547" i="1" l="1"/>
  <c r="D548" i="1"/>
  <c r="D549" i="1" l="1"/>
  <c r="E548" i="1"/>
  <c r="E549" i="1" l="1"/>
  <c r="D550" i="1"/>
  <c r="D551" i="1" l="1"/>
  <c r="E550" i="1"/>
  <c r="E551" i="1" l="1"/>
  <c r="D552" i="1"/>
  <c r="D553" i="1" l="1"/>
  <c r="E552" i="1"/>
  <c r="E553" i="1" l="1"/>
  <c r="D554" i="1"/>
  <c r="D555" i="1" l="1"/>
  <c r="E554" i="1"/>
  <c r="E555" i="1" l="1"/>
  <c r="D556" i="1"/>
  <c r="D557" i="1" l="1"/>
  <c r="E556" i="1"/>
  <c r="E557" i="1" l="1"/>
  <c r="D558" i="1"/>
  <c r="D559" i="1" l="1"/>
  <c r="E558" i="1"/>
  <c r="E559" i="1" l="1"/>
  <c r="D560" i="1"/>
  <c r="D561" i="1" l="1"/>
  <c r="E560" i="1"/>
  <c r="E561" i="1" l="1"/>
  <c r="D562" i="1"/>
  <c r="D563" i="1" l="1"/>
  <c r="E562" i="1"/>
  <c r="E563" i="1" l="1"/>
  <c r="D564" i="1"/>
  <c r="D565" i="1" l="1"/>
  <c r="E564" i="1"/>
  <c r="E565" i="1" l="1"/>
  <c r="D566" i="1"/>
  <c r="D567" i="1" l="1"/>
  <c r="E566" i="1"/>
  <c r="E567" i="1" l="1"/>
  <c r="D568" i="1"/>
  <c r="D569" i="1" l="1"/>
  <c r="E568" i="1"/>
  <c r="E569" i="1" l="1"/>
  <c r="D570" i="1"/>
  <c r="D571" i="1" l="1"/>
  <c r="E570" i="1"/>
  <c r="E571" i="1" l="1"/>
  <c r="D572" i="1"/>
  <c r="D573" i="1" l="1"/>
  <c r="E572" i="1"/>
  <c r="E573" i="1" l="1"/>
  <c r="D574" i="1"/>
  <c r="D575" i="1" l="1"/>
  <c r="E574" i="1"/>
  <c r="E575" i="1" l="1"/>
  <c r="D576" i="1"/>
  <c r="D577" i="1" l="1"/>
  <c r="E576" i="1"/>
  <c r="E577" i="1" l="1"/>
  <c r="D578" i="1"/>
  <c r="D579" i="1" l="1"/>
  <c r="E578" i="1"/>
  <c r="E579" i="1" l="1"/>
  <c r="D580" i="1"/>
  <c r="D581" i="1" l="1"/>
  <c r="E580" i="1"/>
  <c r="E581" i="1" l="1"/>
  <c r="D582" i="1"/>
  <c r="D583" i="1" l="1"/>
  <c r="E582" i="1"/>
  <c r="E583" i="1" l="1"/>
  <c r="D584" i="1"/>
  <c r="D585" i="1" l="1"/>
  <c r="E584" i="1"/>
  <c r="E585" i="1" l="1"/>
  <c r="D586" i="1"/>
  <c r="D587" i="1" l="1"/>
  <c r="E586" i="1"/>
  <c r="E587" i="1" l="1"/>
  <c r="D588" i="1"/>
  <c r="D589" i="1" l="1"/>
  <c r="E588" i="1"/>
  <c r="E589" i="1" l="1"/>
  <c r="D590" i="1"/>
  <c r="D591" i="1" l="1"/>
  <c r="E590" i="1"/>
  <c r="E591" i="1" l="1"/>
  <c r="D592" i="1"/>
  <c r="D593" i="1" l="1"/>
  <c r="E592" i="1"/>
  <c r="E593" i="1" l="1"/>
  <c r="D594" i="1"/>
  <c r="D595" i="1" l="1"/>
  <c r="E594" i="1"/>
  <c r="E595" i="1" l="1"/>
  <c r="D596" i="1"/>
  <c r="D597" i="1" l="1"/>
  <c r="E596" i="1"/>
  <c r="E597" i="1" l="1"/>
  <c r="D598" i="1"/>
  <c r="D599" i="1" l="1"/>
  <c r="E598" i="1"/>
  <c r="E599" i="1" l="1"/>
  <c r="D600" i="1"/>
  <c r="D601" i="1" l="1"/>
  <c r="E600" i="1"/>
  <c r="E601" i="1" l="1"/>
  <c r="D602" i="1"/>
  <c r="D603" i="1" l="1"/>
  <c r="E602" i="1"/>
  <c r="E603" i="1" l="1"/>
  <c r="D604" i="1"/>
  <c r="D605" i="1" l="1"/>
  <c r="E604" i="1"/>
  <c r="E605" i="1" l="1"/>
  <c r="D606" i="1"/>
  <c r="D607" i="1" l="1"/>
  <c r="E606" i="1"/>
  <c r="E607" i="1" l="1"/>
  <c r="D608" i="1"/>
  <c r="D609" i="1" l="1"/>
  <c r="E608" i="1"/>
  <c r="E609" i="1" l="1"/>
  <c r="D610" i="1"/>
  <c r="D611" i="1" l="1"/>
  <c r="E610" i="1"/>
  <c r="E611" i="1" l="1"/>
  <c r="D612" i="1"/>
  <c r="D613" i="1" l="1"/>
  <c r="E612" i="1"/>
  <c r="E613" i="1" l="1"/>
  <c r="D614" i="1"/>
  <c r="D615" i="1" l="1"/>
  <c r="E614" i="1"/>
  <c r="E615" i="1" l="1"/>
  <c r="D616" i="1"/>
  <c r="D617" i="1" l="1"/>
  <c r="E616" i="1"/>
  <c r="E617" i="1" l="1"/>
  <c r="D618" i="1"/>
  <c r="D619" i="1" l="1"/>
  <c r="E618" i="1"/>
  <c r="E619" i="1" l="1"/>
  <c r="D620" i="1"/>
  <c r="D621" i="1" l="1"/>
  <c r="E620" i="1"/>
  <c r="E621" i="1" l="1"/>
  <c r="D622" i="1"/>
  <c r="D623" i="1" l="1"/>
  <c r="E622" i="1"/>
  <c r="E623" i="1" l="1"/>
  <c r="D624" i="1"/>
  <c r="D625" i="1" l="1"/>
  <c r="E624" i="1"/>
  <c r="E625" i="1" l="1"/>
  <c r="D626" i="1"/>
  <c r="D627" i="1" l="1"/>
  <c r="E626" i="1"/>
  <c r="E627" i="1" l="1"/>
  <c r="D628" i="1"/>
  <c r="D629" i="1" l="1"/>
  <c r="E628" i="1"/>
  <c r="E629" i="1" l="1"/>
  <c r="D630" i="1"/>
  <c r="D631" i="1" l="1"/>
  <c r="E630" i="1"/>
  <c r="E631" i="1" l="1"/>
  <c r="D632" i="1"/>
  <c r="D633" i="1" l="1"/>
  <c r="E632" i="1"/>
  <c r="E633" i="1" l="1"/>
  <c r="D634" i="1"/>
  <c r="D635" i="1" l="1"/>
  <c r="E634" i="1"/>
  <c r="E635" i="1" l="1"/>
  <c r="D636" i="1"/>
  <c r="D637" i="1" l="1"/>
  <c r="E636" i="1"/>
  <c r="E637" i="1" l="1"/>
  <c r="D638" i="1"/>
  <c r="D639" i="1" l="1"/>
  <c r="E638" i="1"/>
  <c r="E639" i="1" l="1"/>
  <c r="D640" i="1"/>
  <c r="D641" i="1" l="1"/>
  <c r="E640" i="1"/>
  <c r="E641" i="1" l="1"/>
  <c r="D642" i="1"/>
  <c r="D643" i="1" l="1"/>
  <c r="E642" i="1"/>
  <c r="E643" i="1" l="1"/>
  <c r="D644" i="1"/>
  <c r="D645" i="1" l="1"/>
  <c r="E644" i="1"/>
  <c r="E645" i="1" l="1"/>
  <c r="D646" i="1"/>
  <c r="D647" i="1" l="1"/>
  <c r="E646" i="1"/>
  <c r="E647" i="1" l="1"/>
  <c r="D648" i="1"/>
  <c r="D649" i="1" l="1"/>
  <c r="E648" i="1"/>
  <c r="E649" i="1" l="1"/>
  <c r="D650" i="1"/>
  <c r="D651" i="1" l="1"/>
  <c r="E650" i="1"/>
  <c r="E651" i="1" l="1"/>
  <c r="D652" i="1"/>
  <c r="D653" i="1" l="1"/>
  <c r="E652" i="1"/>
  <c r="E653" i="1" l="1"/>
  <c r="D654" i="1"/>
  <c r="D655" i="1" l="1"/>
  <c r="E654" i="1"/>
  <c r="E655" i="1" l="1"/>
  <c r="D656" i="1"/>
  <c r="D657" i="1" l="1"/>
  <c r="E656" i="1"/>
  <c r="E657" i="1" l="1"/>
  <c r="D658" i="1"/>
  <c r="D659" i="1" l="1"/>
  <c r="E658" i="1"/>
  <c r="E659" i="1" l="1"/>
  <c r="D660" i="1"/>
  <c r="D661" i="1" l="1"/>
  <c r="E660" i="1"/>
  <c r="E661" i="1" l="1"/>
  <c r="D662" i="1"/>
  <c r="D663" i="1" l="1"/>
  <c r="E662" i="1"/>
  <c r="E663" i="1" l="1"/>
  <c r="D664" i="1"/>
  <c r="D665" i="1" l="1"/>
  <c r="E664" i="1"/>
  <c r="E665" i="1" l="1"/>
  <c r="D666" i="1"/>
  <c r="D667" i="1" l="1"/>
  <c r="E666" i="1"/>
  <c r="E667" i="1" l="1"/>
  <c r="D668" i="1"/>
  <c r="D669" i="1" l="1"/>
  <c r="E668" i="1"/>
  <c r="E669" i="1" l="1"/>
  <c r="D670" i="1"/>
  <c r="D671" i="1" l="1"/>
  <c r="E670" i="1"/>
  <c r="E671" i="1" l="1"/>
  <c r="D672" i="1"/>
  <c r="D673" i="1" l="1"/>
  <c r="E672" i="1"/>
  <c r="E673" i="1" l="1"/>
  <c r="D674" i="1"/>
  <c r="D675" i="1" l="1"/>
  <c r="E674" i="1"/>
  <c r="E675" i="1" l="1"/>
  <c r="D676" i="1"/>
  <c r="D677" i="1" l="1"/>
  <c r="E676" i="1"/>
  <c r="E677" i="1" l="1"/>
  <c r="D678" i="1"/>
  <c r="D679" i="1" l="1"/>
  <c r="E678" i="1"/>
  <c r="E679" i="1" l="1"/>
  <c r="D680" i="1"/>
  <c r="D681" i="1" l="1"/>
  <c r="E680" i="1"/>
  <c r="E681" i="1" l="1"/>
  <c r="D682" i="1"/>
  <c r="D683" i="1" l="1"/>
  <c r="E682" i="1"/>
  <c r="E683" i="1" l="1"/>
  <c r="D684" i="1"/>
  <c r="D685" i="1" l="1"/>
  <c r="E684" i="1"/>
  <c r="E685" i="1" l="1"/>
  <c r="D686" i="1"/>
  <c r="D687" i="1" l="1"/>
  <c r="E686" i="1"/>
  <c r="E687" i="1" l="1"/>
  <c r="D688" i="1"/>
  <c r="D689" i="1" l="1"/>
  <c r="E688" i="1"/>
  <c r="E689" i="1" l="1"/>
  <c r="D690" i="1"/>
  <c r="D691" i="1" l="1"/>
  <c r="E690" i="1"/>
  <c r="E691" i="1" l="1"/>
  <c r="D692" i="1"/>
  <c r="D693" i="1" l="1"/>
  <c r="E692" i="1"/>
  <c r="E693" i="1" l="1"/>
  <c r="D694" i="1"/>
  <c r="D695" i="1" l="1"/>
  <c r="E694" i="1"/>
  <c r="E695" i="1" l="1"/>
  <c r="D696" i="1"/>
  <c r="D697" i="1" l="1"/>
  <c r="E696" i="1"/>
  <c r="E697" i="1" l="1"/>
  <c r="D698" i="1"/>
  <c r="D699" i="1" l="1"/>
  <c r="E698" i="1"/>
  <c r="E699" i="1" l="1"/>
  <c r="D700" i="1"/>
  <c r="D701" i="1" l="1"/>
  <c r="E700" i="1"/>
  <c r="E701" i="1" l="1"/>
  <c r="D702" i="1"/>
  <c r="D703" i="1" l="1"/>
  <c r="E702" i="1"/>
  <c r="E703" i="1" l="1"/>
  <c r="D704" i="1"/>
  <c r="D705" i="1" l="1"/>
  <c r="E704" i="1"/>
  <c r="E705" i="1" l="1"/>
  <c r="D706" i="1"/>
  <c r="D707" i="1" l="1"/>
  <c r="E706" i="1"/>
  <c r="E707" i="1" l="1"/>
  <c r="D708" i="1"/>
  <c r="D709" i="1" l="1"/>
  <c r="E708" i="1"/>
  <c r="E709" i="1" l="1"/>
  <c r="D710" i="1"/>
  <c r="D711" i="1" l="1"/>
  <c r="E710" i="1"/>
  <c r="E711" i="1" l="1"/>
  <c r="D712" i="1"/>
  <c r="D713" i="1" l="1"/>
  <c r="E712" i="1"/>
  <c r="E713" i="1" l="1"/>
  <c r="D714" i="1"/>
  <c r="D715" i="1" l="1"/>
  <c r="E714" i="1"/>
  <c r="E715" i="1" l="1"/>
  <c r="D716" i="1"/>
  <c r="D717" i="1" l="1"/>
  <c r="E716" i="1"/>
  <c r="E717" i="1" l="1"/>
  <c r="D718" i="1"/>
  <c r="D719" i="1" l="1"/>
  <c r="E718" i="1"/>
  <c r="E719" i="1" l="1"/>
  <c r="D720" i="1"/>
  <c r="D721" i="1" l="1"/>
  <c r="E720" i="1"/>
  <c r="E721" i="1" l="1"/>
  <c r="D722" i="1"/>
  <c r="D723" i="1" l="1"/>
  <c r="E722" i="1"/>
  <c r="E723" i="1" l="1"/>
  <c r="D724" i="1"/>
  <c r="D725" i="1" l="1"/>
  <c r="E724" i="1"/>
  <c r="E725" i="1" l="1"/>
  <c r="D726" i="1"/>
  <c r="D727" i="1" l="1"/>
  <c r="E726" i="1"/>
  <c r="E727" i="1" l="1"/>
  <c r="D728" i="1"/>
  <c r="D729" i="1" l="1"/>
  <c r="E728" i="1"/>
  <c r="E729" i="1" l="1"/>
  <c r="D730" i="1"/>
  <c r="D731" i="1" l="1"/>
  <c r="E730" i="1"/>
  <c r="E731" i="1" l="1"/>
  <c r="D732" i="1"/>
  <c r="D733" i="1" l="1"/>
  <c r="E732" i="1"/>
  <c r="E733" i="1" l="1"/>
  <c r="D734" i="1"/>
  <c r="D735" i="1" l="1"/>
  <c r="E734" i="1"/>
  <c r="E735" i="1" l="1"/>
  <c r="D736" i="1"/>
  <c r="D737" i="1" l="1"/>
  <c r="E736" i="1"/>
  <c r="E737" i="1" l="1"/>
  <c r="D738" i="1"/>
  <c r="D739" i="1" l="1"/>
  <c r="E738" i="1"/>
  <c r="E739" i="1" l="1"/>
  <c r="D740" i="1"/>
  <c r="D741" i="1" l="1"/>
  <c r="E740" i="1"/>
  <c r="E741" i="1" l="1"/>
  <c r="D742" i="1"/>
  <c r="D743" i="1" l="1"/>
  <c r="E742" i="1"/>
  <c r="E743" i="1" l="1"/>
  <c r="D744" i="1"/>
  <c r="D745" i="1" l="1"/>
  <c r="E744" i="1"/>
  <c r="E745" i="1" l="1"/>
  <c r="D746" i="1"/>
  <c r="D747" i="1" l="1"/>
  <c r="E746" i="1"/>
  <c r="E747" i="1" l="1"/>
  <c r="D748" i="1"/>
  <c r="D749" i="1" l="1"/>
  <c r="E748" i="1"/>
  <c r="E749" i="1" l="1"/>
  <c r="D750" i="1"/>
  <c r="D751" i="1" l="1"/>
  <c r="E750" i="1"/>
  <c r="E751" i="1" l="1"/>
  <c r="D752" i="1"/>
  <c r="D753" i="1" l="1"/>
  <c r="E752" i="1"/>
  <c r="E753" i="1" l="1"/>
  <c r="D754" i="1"/>
  <c r="D755" i="1" l="1"/>
  <c r="E754" i="1"/>
  <c r="E755" i="1" l="1"/>
  <c r="D756" i="1"/>
  <c r="D757" i="1" l="1"/>
  <c r="E756" i="1"/>
  <c r="E757" i="1" l="1"/>
  <c r="D758" i="1"/>
  <c r="D759" i="1" l="1"/>
  <c r="E758" i="1"/>
  <c r="E759" i="1" l="1"/>
  <c r="D760" i="1"/>
  <c r="D761" i="1" l="1"/>
  <c r="E760" i="1"/>
  <c r="E761" i="1" l="1"/>
  <c r="D762" i="1"/>
  <c r="D763" i="1" l="1"/>
  <c r="E762" i="1"/>
  <c r="E763" i="1" l="1"/>
  <c r="D764" i="1"/>
  <c r="D765" i="1" l="1"/>
  <c r="E764" i="1"/>
  <c r="E765" i="1" l="1"/>
  <c r="D766" i="1"/>
  <c r="D767" i="1" l="1"/>
  <c r="E766" i="1"/>
  <c r="E767" i="1" l="1"/>
  <c r="D768" i="1"/>
  <c r="D769" i="1" l="1"/>
  <c r="E768" i="1"/>
  <c r="E769" i="1" l="1"/>
  <c r="D770" i="1"/>
  <c r="D771" i="1" l="1"/>
  <c r="E770" i="1"/>
  <c r="E771" i="1" l="1"/>
  <c r="D772" i="1"/>
  <c r="D773" i="1" l="1"/>
  <c r="E772" i="1"/>
  <c r="E773" i="1" l="1"/>
  <c r="D774" i="1"/>
  <c r="D775" i="1" l="1"/>
  <c r="E774" i="1"/>
  <c r="E775" i="1" l="1"/>
  <c r="D776" i="1"/>
  <c r="D777" i="1" l="1"/>
  <c r="E776" i="1"/>
  <c r="E777" i="1" l="1"/>
  <c r="D778" i="1"/>
  <c r="D779" i="1" l="1"/>
  <c r="E778" i="1"/>
  <c r="E779" i="1" l="1"/>
  <c r="D780" i="1"/>
  <c r="D781" i="1" l="1"/>
  <c r="E780" i="1"/>
  <c r="E781" i="1" l="1"/>
  <c r="D782" i="1"/>
  <c r="D783" i="1" l="1"/>
  <c r="E782" i="1"/>
  <c r="E783" i="1" l="1"/>
  <c r="D784" i="1"/>
  <c r="D785" i="1" l="1"/>
  <c r="E784" i="1"/>
  <c r="E785" i="1" l="1"/>
  <c r="D786" i="1"/>
  <c r="D787" i="1" l="1"/>
  <c r="E786" i="1"/>
  <c r="E787" i="1" l="1"/>
  <c r="D788" i="1"/>
  <c r="D789" i="1" l="1"/>
  <c r="E788" i="1"/>
  <c r="E789" i="1" l="1"/>
  <c r="D790" i="1"/>
  <c r="D791" i="1" l="1"/>
  <c r="E790" i="1"/>
  <c r="E791" i="1" l="1"/>
  <c r="D792" i="1"/>
  <c r="D793" i="1" l="1"/>
  <c r="E792" i="1"/>
  <c r="E793" i="1" l="1"/>
  <c r="D794" i="1"/>
  <c r="D795" i="1" l="1"/>
  <c r="E794" i="1"/>
  <c r="E795" i="1" l="1"/>
  <c r="D796" i="1"/>
  <c r="D797" i="1" l="1"/>
  <c r="E796" i="1"/>
  <c r="E797" i="1" l="1"/>
  <c r="D798" i="1"/>
  <c r="D799" i="1" l="1"/>
  <c r="E798" i="1"/>
  <c r="E799" i="1" l="1"/>
  <c r="D800" i="1"/>
  <c r="D801" i="1" l="1"/>
  <c r="E800" i="1"/>
  <c r="E801" i="1" l="1"/>
  <c r="D802" i="1"/>
  <c r="D803" i="1" l="1"/>
  <c r="E802" i="1"/>
  <c r="E803" i="1" l="1"/>
  <c r="D804" i="1"/>
  <c r="D805" i="1" l="1"/>
  <c r="E804" i="1"/>
  <c r="E805" i="1" l="1"/>
  <c r="D806" i="1"/>
  <c r="D807" i="1" l="1"/>
  <c r="E806" i="1"/>
  <c r="E807" i="1" l="1"/>
  <c r="D808" i="1"/>
  <c r="D809" i="1" l="1"/>
  <c r="E808" i="1"/>
  <c r="E809" i="1" l="1"/>
  <c r="D810" i="1"/>
  <c r="D811" i="1" l="1"/>
  <c r="E810" i="1"/>
  <c r="E811" i="1" l="1"/>
  <c r="D812" i="1"/>
  <c r="D813" i="1" l="1"/>
  <c r="E812" i="1"/>
  <c r="E813" i="1" l="1"/>
  <c r="D814" i="1"/>
  <c r="D815" i="1" l="1"/>
  <c r="E814" i="1"/>
  <c r="E815" i="1" l="1"/>
  <c r="D816" i="1"/>
  <c r="D817" i="1" l="1"/>
  <c r="E816" i="1"/>
  <c r="E817" i="1" l="1"/>
  <c r="D818" i="1"/>
  <c r="D819" i="1" l="1"/>
  <c r="E818" i="1"/>
  <c r="E819" i="1" l="1"/>
  <c r="D820" i="1"/>
  <c r="D821" i="1" l="1"/>
  <c r="E820" i="1"/>
  <c r="E821" i="1" l="1"/>
  <c r="D822" i="1"/>
  <c r="D823" i="1" l="1"/>
  <c r="E822" i="1"/>
  <c r="E823" i="1" l="1"/>
  <c r="D824" i="1"/>
  <c r="D825" i="1" l="1"/>
  <c r="E824" i="1"/>
  <c r="E825" i="1" l="1"/>
  <c r="D826" i="1"/>
  <c r="D827" i="1" l="1"/>
  <c r="E826" i="1"/>
  <c r="E827" i="1" l="1"/>
  <c r="D828" i="1"/>
  <c r="D829" i="1" l="1"/>
  <c r="E828" i="1"/>
  <c r="E829" i="1" l="1"/>
  <c r="D830" i="1"/>
  <c r="D831" i="1" l="1"/>
  <c r="E830" i="1"/>
  <c r="E831" i="1" l="1"/>
  <c r="D832" i="1"/>
  <c r="D833" i="1" l="1"/>
  <c r="E832" i="1"/>
  <c r="E833" i="1" l="1"/>
  <c r="D834" i="1"/>
  <c r="D835" i="1" l="1"/>
  <c r="E834" i="1"/>
  <c r="E835" i="1" l="1"/>
  <c r="D836" i="1"/>
  <c r="D837" i="1" l="1"/>
  <c r="E836" i="1"/>
  <c r="E837" i="1" l="1"/>
  <c r="D838" i="1"/>
  <c r="D839" i="1" l="1"/>
  <c r="E838" i="1"/>
  <c r="E839" i="1" l="1"/>
  <c r="D840" i="1"/>
  <c r="D841" i="1" l="1"/>
  <c r="E840" i="1"/>
  <c r="E841" i="1" l="1"/>
  <c r="D842" i="1"/>
  <c r="D843" i="1" l="1"/>
  <c r="E842" i="1"/>
  <c r="E843" i="1" l="1"/>
  <c r="D844" i="1"/>
  <c r="D845" i="1" l="1"/>
  <c r="E844" i="1"/>
  <c r="E845" i="1" l="1"/>
  <c r="D846" i="1"/>
  <c r="D847" i="1" l="1"/>
  <c r="E846" i="1"/>
  <c r="E847" i="1" l="1"/>
  <c r="D848" i="1"/>
  <c r="D849" i="1" l="1"/>
  <c r="E848" i="1"/>
  <c r="E849" i="1" l="1"/>
  <c r="D850" i="1"/>
  <c r="D851" i="1" l="1"/>
  <c r="E850" i="1"/>
  <c r="E851" i="1" l="1"/>
  <c r="D852" i="1"/>
  <c r="D853" i="1" l="1"/>
  <c r="E852" i="1"/>
  <c r="E853" i="1" l="1"/>
  <c r="D854" i="1"/>
  <c r="D855" i="1" l="1"/>
  <c r="E854" i="1"/>
  <c r="E855" i="1" l="1"/>
  <c r="D856" i="1"/>
  <c r="D857" i="1" l="1"/>
  <c r="E856" i="1"/>
  <c r="E857" i="1" l="1"/>
  <c r="D858" i="1"/>
  <c r="D859" i="1" l="1"/>
  <c r="E858" i="1"/>
  <c r="E859" i="1" l="1"/>
  <c r="D860" i="1"/>
  <c r="D861" i="1" l="1"/>
  <c r="E860" i="1"/>
  <c r="E861" i="1" l="1"/>
  <c r="D862" i="1"/>
  <c r="D863" i="1" l="1"/>
  <c r="E862" i="1"/>
  <c r="E863" i="1" l="1"/>
  <c r="D864" i="1"/>
  <c r="D865" i="1" l="1"/>
  <c r="E864" i="1"/>
  <c r="E865" i="1" l="1"/>
  <c r="D866" i="1"/>
  <c r="D867" i="1" l="1"/>
  <c r="E866" i="1"/>
  <c r="E867" i="1" l="1"/>
  <c r="D868" i="1"/>
  <c r="D869" i="1" l="1"/>
  <c r="E868" i="1"/>
  <c r="E869" i="1" l="1"/>
  <c r="D870" i="1"/>
  <c r="D871" i="1" l="1"/>
  <c r="E870" i="1"/>
  <c r="E871" i="1" l="1"/>
  <c r="D872" i="1"/>
  <c r="D873" i="1" l="1"/>
  <c r="E872" i="1"/>
  <c r="E873" i="1" l="1"/>
  <c r="D874" i="1"/>
  <c r="D875" i="1" l="1"/>
  <c r="E874" i="1"/>
  <c r="E875" i="1" l="1"/>
  <c r="D876" i="1"/>
  <c r="D877" i="1" l="1"/>
  <c r="E876" i="1"/>
  <c r="E877" i="1" l="1"/>
  <c r="D878" i="1"/>
  <c r="D879" i="1" l="1"/>
  <c r="E878" i="1"/>
  <c r="E879" i="1" l="1"/>
  <c r="D880" i="1"/>
  <c r="D881" i="1" l="1"/>
  <c r="E880" i="1"/>
  <c r="E881" i="1" l="1"/>
  <c r="D882" i="1"/>
  <c r="D883" i="1" l="1"/>
  <c r="E882" i="1"/>
  <c r="E883" i="1" l="1"/>
  <c r="D884" i="1"/>
  <c r="D885" i="1" l="1"/>
  <c r="E884" i="1"/>
  <c r="E885" i="1" l="1"/>
  <c r="D886" i="1"/>
  <c r="D887" i="1" l="1"/>
  <c r="E886" i="1"/>
  <c r="E887" i="1" l="1"/>
  <c r="D888" i="1"/>
  <c r="D889" i="1" l="1"/>
  <c r="E888" i="1"/>
  <c r="E889" i="1" l="1"/>
  <c r="D890" i="1"/>
  <c r="D891" i="1" l="1"/>
  <c r="E890" i="1"/>
  <c r="E891" i="1" l="1"/>
  <c r="D892" i="1"/>
  <c r="D893" i="1" l="1"/>
  <c r="E892" i="1"/>
  <c r="E893" i="1" l="1"/>
  <c r="D894" i="1"/>
  <c r="D895" i="1" l="1"/>
  <c r="E894" i="1"/>
  <c r="E895" i="1" l="1"/>
  <c r="D896" i="1"/>
  <c r="D897" i="1" l="1"/>
  <c r="E896" i="1"/>
  <c r="E897" i="1" l="1"/>
  <c r="D898" i="1"/>
  <c r="D899" i="1" l="1"/>
  <c r="E898" i="1"/>
  <c r="E899" i="1" l="1"/>
  <c r="D900" i="1"/>
  <c r="D901" i="1" l="1"/>
  <c r="E900" i="1"/>
  <c r="E901" i="1" l="1"/>
  <c r="D902" i="1"/>
  <c r="D903" i="1" l="1"/>
  <c r="E902" i="1"/>
  <c r="E903" i="1" l="1"/>
  <c r="D904" i="1"/>
  <c r="D905" i="1" l="1"/>
  <c r="E904" i="1"/>
  <c r="E905" i="1" l="1"/>
  <c r="D906" i="1"/>
  <c r="D907" i="1" l="1"/>
  <c r="E906" i="1"/>
  <c r="E907" i="1" l="1"/>
  <c r="D908" i="1"/>
  <c r="D909" i="1" l="1"/>
  <c r="E908" i="1"/>
  <c r="E909" i="1" l="1"/>
  <c r="D910" i="1"/>
  <c r="D911" i="1" l="1"/>
  <c r="E910" i="1"/>
  <c r="E911" i="1" l="1"/>
  <c r="D912" i="1"/>
  <c r="D913" i="1" l="1"/>
  <c r="E912" i="1"/>
  <c r="E913" i="1" l="1"/>
  <c r="D914" i="1"/>
  <c r="D915" i="1" l="1"/>
  <c r="E914" i="1"/>
  <c r="E915" i="1" l="1"/>
  <c r="D916" i="1"/>
  <c r="D917" i="1" l="1"/>
  <c r="E916" i="1"/>
  <c r="E917" i="1" l="1"/>
  <c r="D918" i="1"/>
  <c r="D919" i="1" l="1"/>
  <c r="E918" i="1"/>
  <c r="E919" i="1" l="1"/>
  <c r="D920" i="1"/>
  <c r="D921" i="1" l="1"/>
  <c r="E920" i="1"/>
  <c r="E921" i="1" l="1"/>
  <c r="D922" i="1"/>
  <c r="D923" i="1" l="1"/>
  <c r="E922" i="1"/>
  <c r="E923" i="1" l="1"/>
  <c r="D924" i="1"/>
  <c r="D925" i="1" l="1"/>
  <c r="E924" i="1"/>
  <c r="E925" i="1" l="1"/>
  <c r="D926" i="1"/>
  <c r="D927" i="1" l="1"/>
  <c r="E926" i="1"/>
  <c r="E927" i="1" l="1"/>
  <c r="D928" i="1"/>
  <c r="D929" i="1" l="1"/>
  <c r="E928" i="1"/>
  <c r="E929" i="1" l="1"/>
  <c r="D930" i="1"/>
  <c r="D931" i="1" l="1"/>
  <c r="E930" i="1"/>
  <c r="E931" i="1" l="1"/>
  <c r="D932" i="1"/>
  <c r="D933" i="1" l="1"/>
  <c r="E932" i="1"/>
  <c r="E933" i="1" l="1"/>
  <c r="D934" i="1"/>
  <c r="D935" i="1" l="1"/>
  <c r="E934" i="1"/>
  <c r="E935" i="1" l="1"/>
  <c r="D936" i="1"/>
  <c r="D937" i="1" l="1"/>
  <c r="E936" i="1"/>
  <c r="E937" i="1" l="1"/>
  <c r="D938" i="1"/>
  <c r="D939" i="1" l="1"/>
  <c r="E938" i="1"/>
  <c r="E939" i="1" l="1"/>
  <c r="D940" i="1"/>
  <c r="D941" i="1" l="1"/>
  <c r="E940" i="1"/>
  <c r="E941" i="1" l="1"/>
  <c r="D942" i="1"/>
  <c r="D943" i="1" l="1"/>
  <c r="E942" i="1"/>
  <c r="E943" i="1" l="1"/>
  <c r="D944" i="1"/>
  <c r="D945" i="1" l="1"/>
  <c r="E944" i="1"/>
  <c r="E945" i="1" l="1"/>
  <c r="D946" i="1"/>
  <c r="D947" i="1" l="1"/>
  <c r="E946" i="1"/>
  <c r="E947" i="1" l="1"/>
  <c r="D948" i="1"/>
  <c r="D949" i="1" l="1"/>
  <c r="E948" i="1"/>
  <c r="E949" i="1" l="1"/>
  <c r="D950" i="1"/>
  <c r="D951" i="1" l="1"/>
  <c r="E950" i="1"/>
  <c r="E951" i="1" l="1"/>
  <c r="D952" i="1"/>
  <c r="D953" i="1" l="1"/>
  <c r="E952" i="1"/>
  <c r="E953" i="1" l="1"/>
  <c r="D954" i="1"/>
  <c r="D955" i="1" l="1"/>
  <c r="E954" i="1"/>
  <c r="E955" i="1" l="1"/>
  <c r="D956" i="1"/>
  <c r="D957" i="1" l="1"/>
  <c r="E956" i="1"/>
  <c r="E957" i="1" l="1"/>
  <c r="D958" i="1"/>
  <c r="D959" i="1" l="1"/>
  <c r="E958" i="1"/>
  <c r="E959" i="1" l="1"/>
  <c r="D960" i="1"/>
  <c r="D961" i="1" l="1"/>
  <c r="E960" i="1"/>
  <c r="E961" i="1" l="1"/>
  <c r="D962" i="1"/>
  <c r="D963" i="1" l="1"/>
  <c r="E962" i="1"/>
  <c r="E963" i="1" l="1"/>
  <c r="D964" i="1"/>
  <c r="D965" i="1" l="1"/>
  <c r="E964" i="1"/>
  <c r="E965" i="1" l="1"/>
  <c r="D966" i="1"/>
  <c r="D967" i="1" l="1"/>
  <c r="E966" i="1"/>
  <c r="E967" i="1" l="1"/>
  <c r="D968" i="1"/>
  <c r="D969" i="1" l="1"/>
  <c r="E968" i="1"/>
  <c r="E969" i="1" l="1"/>
  <c r="D970" i="1"/>
  <c r="D971" i="1" l="1"/>
  <c r="E970" i="1"/>
  <c r="E971" i="1" l="1"/>
  <c r="D972" i="1"/>
  <c r="D973" i="1" l="1"/>
  <c r="E972" i="1"/>
  <c r="E973" i="1" l="1"/>
  <c r="D974" i="1"/>
  <c r="D975" i="1" l="1"/>
  <c r="E974" i="1"/>
  <c r="E975" i="1" l="1"/>
  <c r="D976" i="1"/>
  <c r="D977" i="1" l="1"/>
  <c r="E976" i="1"/>
  <c r="E977" i="1" l="1"/>
  <c r="D978" i="1"/>
  <c r="D979" i="1" l="1"/>
  <c r="E978" i="1"/>
  <c r="E979" i="1" l="1"/>
  <c r="D980" i="1"/>
  <c r="D981" i="1" l="1"/>
  <c r="E980" i="1"/>
  <c r="E981" i="1" l="1"/>
  <c r="D982" i="1"/>
  <c r="D983" i="1" l="1"/>
  <c r="E982" i="1"/>
  <c r="E983" i="1" l="1"/>
  <c r="D984" i="1"/>
  <c r="D985" i="1" l="1"/>
  <c r="E984" i="1"/>
  <c r="E985" i="1" l="1"/>
  <c r="D986" i="1"/>
  <c r="D987" i="1" l="1"/>
  <c r="E986" i="1"/>
  <c r="E987" i="1" l="1"/>
  <c r="D988" i="1"/>
  <c r="D989" i="1" l="1"/>
  <c r="E988" i="1"/>
  <c r="E989" i="1" l="1"/>
  <c r="D990" i="1"/>
  <c r="D991" i="1" l="1"/>
  <c r="E990" i="1"/>
  <c r="E991" i="1" l="1"/>
  <c r="D992" i="1"/>
  <c r="D993" i="1" l="1"/>
  <c r="E992" i="1"/>
  <c r="E993" i="1" l="1"/>
  <c r="D994" i="1"/>
  <c r="D995" i="1" l="1"/>
  <c r="E994" i="1"/>
  <c r="E995" i="1" l="1"/>
  <c r="D996" i="1"/>
  <c r="D997" i="1" l="1"/>
  <c r="E996" i="1"/>
  <c r="E997" i="1" l="1"/>
  <c r="D998" i="1"/>
  <c r="D999" i="1" l="1"/>
  <c r="E998" i="1"/>
  <c r="E999" i="1" l="1"/>
  <c r="D1000" i="1"/>
  <c r="D1001" i="1" l="1"/>
  <c r="E1000" i="1"/>
  <c r="E1001" i="1" l="1"/>
  <c r="D1002" i="1"/>
  <c r="D1003" i="1" l="1"/>
  <c r="E1002" i="1"/>
  <c r="E1003" i="1" l="1"/>
  <c r="D1004" i="1"/>
  <c r="D1005" i="1" l="1"/>
  <c r="E1004" i="1"/>
  <c r="E1005" i="1" l="1"/>
  <c r="D1006" i="1"/>
  <c r="D1007" i="1" l="1"/>
  <c r="E1006" i="1"/>
  <c r="E1007" i="1" l="1"/>
  <c r="D1008" i="1"/>
  <c r="D1009" i="1" l="1"/>
  <c r="E1008" i="1"/>
  <c r="E1009" i="1" l="1"/>
  <c r="D1010" i="1"/>
  <c r="D1011" i="1" l="1"/>
  <c r="E1010" i="1"/>
  <c r="E1011" i="1" l="1"/>
  <c r="D1012" i="1"/>
  <c r="D1013" i="1" l="1"/>
  <c r="E1012" i="1"/>
  <c r="E1013" i="1" l="1"/>
  <c r="D1014" i="1"/>
  <c r="D1015" i="1" l="1"/>
  <c r="E1014" i="1"/>
  <c r="E1015" i="1" l="1"/>
  <c r="D1016" i="1"/>
  <c r="D1017" i="1" l="1"/>
  <c r="E1016" i="1"/>
  <c r="E1017" i="1" l="1"/>
  <c r="D1018" i="1"/>
  <c r="D1019" i="1" l="1"/>
  <c r="E1018" i="1"/>
  <c r="E1019" i="1" l="1"/>
  <c r="D1020" i="1"/>
  <c r="D1021" i="1" l="1"/>
  <c r="E1020" i="1"/>
  <c r="E1021" i="1" l="1"/>
  <c r="D1022" i="1"/>
  <c r="D1023" i="1" l="1"/>
  <c r="E1022" i="1"/>
  <c r="E1023" i="1" l="1"/>
  <c r="D1024" i="1"/>
  <c r="D1025" i="1" l="1"/>
  <c r="E1024" i="1"/>
  <c r="E1025" i="1" l="1"/>
  <c r="D1026" i="1"/>
  <c r="D1027" i="1" l="1"/>
  <c r="E1026" i="1"/>
  <c r="E1027" i="1" l="1"/>
  <c r="D1028" i="1"/>
  <c r="D1029" i="1" l="1"/>
  <c r="E1028" i="1"/>
  <c r="E1029" i="1" l="1"/>
  <c r="D1030" i="1"/>
  <c r="D1031" i="1" l="1"/>
  <c r="E1030" i="1"/>
  <c r="E1031" i="1" l="1"/>
  <c r="D1032" i="1"/>
  <c r="D1033" i="1" l="1"/>
  <c r="E1032" i="1"/>
  <c r="E1033" i="1" l="1"/>
  <c r="D1034" i="1"/>
  <c r="D1035" i="1" l="1"/>
  <c r="E1034" i="1"/>
  <c r="E1035" i="1" l="1"/>
  <c r="D1036" i="1"/>
  <c r="D1037" i="1" l="1"/>
  <c r="E1036" i="1"/>
  <c r="E1037" i="1" l="1"/>
  <c r="D1038" i="1"/>
  <c r="D1039" i="1" l="1"/>
  <c r="E1038" i="1"/>
  <c r="E1039" i="1" l="1"/>
  <c r="D1040" i="1"/>
  <c r="D1041" i="1" l="1"/>
  <c r="E1040" i="1"/>
  <c r="E1041" i="1" l="1"/>
  <c r="D1042" i="1"/>
  <c r="D1043" i="1" l="1"/>
  <c r="E1042" i="1"/>
  <c r="E1043" i="1" l="1"/>
  <c r="D1044" i="1"/>
  <c r="D1045" i="1" l="1"/>
  <c r="E1044" i="1"/>
  <c r="E1045" i="1" l="1"/>
  <c r="D1046" i="1"/>
  <c r="D1047" i="1" l="1"/>
  <c r="E1046" i="1"/>
  <c r="E1047" i="1" l="1"/>
  <c r="D1048" i="1"/>
  <c r="D1049" i="1" l="1"/>
  <c r="E1048" i="1"/>
  <c r="E1049" i="1" l="1"/>
  <c r="D1050" i="1"/>
  <c r="D1051" i="1" l="1"/>
  <c r="E1050" i="1"/>
  <c r="E1051" i="1" l="1"/>
  <c r="D1052" i="1"/>
  <c r="D1053" i="1" l="1"/>
  <c r="E1052" i="1"/>
  <c r="E1053" i="1" l="1"/>
  <c r="D1054" i="1"/>
  <c r="D1055" i="1" l="1"/>
  <c r="E1054" i="1"/>
  <c r="E1055" i="1" l="1"/>
  <c r="D1056" i="1"/>
  <c r="D1057" i="1" l="1"/>
  <c r="E1056" i="1"/>
  <c r="E1057" i="1" l="1"/>
  <c r="D1058" i="1"/>
  <c r="D1059" i="1" l="1"/>
  <c r="E1058" i="1"/>
  <c r="E1059" i="1" l="1"/>
  <c r="D1060" i="1"/>
  <c r="D1061" i="1" l="1"/>
  <c r="E1060" i="1"/>
  <c r="E1061" i="1" l="1"/>
  <c r="D1062" i="1"/>
  <c r="D1063" i="1" l="1"/>
  <c r="E1062" i="1"/>
  <c r="E1063" i="1" l="1"/>
  <c r="D1064" i="1"/>
  <c r="D1065" i="1" l="1"/>
  <c r="E1064" i="1"/>
  <c r="E1065" i="1" l="1"/>
  <c r="D1066" i="1"/>
  <c r="D1067" i="1" l="1"/>
  <c r="E1066" i="1"/>
  <c r="E1067" i="1" l="1"/>
  <c r="D1068" i="1"/>
  <c r="D1069" i="1" l="1"/>
  <c r="E1068" i="1"/>
  <c r="E1069" i="1" l="1"/>
  <c r="D1070" i="1"/>
  <c r="D1071" i="1" l="1"/>
  <c r="E1070" i="1"/>
  <c r="E1071" i="1" l="1"/>
  <c r="D1072" i="1"/>
  <c r="D1073" i="1" l="1"/>
  <c r="E1072" i="1"/>
  <c r="E1073" i="1" l="1"/>
  <c r="D1074" i="1"/>
  <c r="D1075" i="1" l="1"/>
  <c r="E1074" i="1"/>
  <c r="E1075" i="1" l="1"/>
  <c r="D1076" i="1"/>
  <c r="D1077" i="1" l="1"/>
  <c r="E1076" i="1"/>
  <c r="E1077" i="1" l="1"/>
  <c r="D1078" i="1"/>
  <c r="D1079" i="1" l="1"/>
  <c r="E1078" i="1"/>
  <c r="E1079" i="1" l="1"/>
  <c r="D1080" i="1"/>
  <c r="D1081" i="1" l="1"/>
  <c r="E1080" i="1"/>
  <c r="E1081" i="1" l="1"/>
  <c r="D1082" i="1"/>
  <c r="D1083" i="1" l="1"/>
  <c r="E1082" i="1"/>
  <c r="E1083" i="1" l="1"/>
  <c r="D1084" i="1"/>
  <c r="D1085" i="1" l="1"/>
  <c r="E1084" i="1"/>
  <c r="E1085" i="1" l="1"/>
  <c r="D1086" i="1"/>
  <c r="D1087" i="1" l="1"/>
  <c r="E1086" i="1"/>
  <c r="E1087" i="1" l="1"/>
  <c r="D1088" i="1"/>
  <c r="D1089" i="1" l="1"/>
  <c r="E1088" i="1"/>
  <c r="E1089" i="1" l="1"/>
  <c r="D1090" i="1"/>
  <c r="D1091" i="1" l="1"/>
  <c r="E1090" i="1"/>
  <c r="E1091" i="1" l="1"/>
  <c r="D1092" i="1"/>
  <c r="D1093" i="1" l="1"/>
  <c r="E1092" i="1"/>
  <c r="E1093" i="1" l="1"/>
  <c r="D1094" i="1"/>
  <c r="D1095" i="1" l="1"/>
  <c r="E1094" i="1"/>
  <c r="E1095" i="1" l="1"/>
  <c r="D1096" i="1"/>
  <c r="D1097" i="1" l="1"/>
  <c r="E1096" i="1"/>
  <c r="E1097" i="1" l="1"/>
  <c r="D1098" i="1"/>
  <c r="D1099" i="1" l="1"/>
  <c r="E1098" i="1"/>
  <c r="E1099" i="1" l="1"/>
  <c r="D1100" i="1"/>
  <c r="D1101" i="1" l="1"/>
  <c r="E1100" i="1"/>
  <c r="E1101" i="1" l="1"/>
  <c r="D1102" i="1"/>
  <c r="D1103" i="1" l="1"/>
  <c r="E1102" i="1"/>
  <c r="E1103" i="1" l="1"/>
  <c r="D1104" i="1"/>
  <c r="D1105" i="1" l="1"/>
  <c r="E1104" i="1"/>
  <c r="E1105" i="1" l="1"/>
  <c r="D1106" i="1"/>
  <c r="D1107" i="1" l="1"/>
  <c r="E1106" i="1"/>
  <c r="E1107" i="1" l="1"/>
  <c r="D1108" i="1"/>
  <c r="D1109" i="1" l="1"/>
  <c r="E1108" i="1"/>
  <c r="E1109" i="1" l="1"/>
  <c r="D1110" i="1"/>
  <c r="D1111" i="1" l="1"/>
  <c r="E1110" i="1"/>
  <c r="E1111" i="1" l="1"/>
  <c r="D1112" i="1"/>
  <c r="D1113" i="1" l="1"/>
  <c r="E1112" i="1"/>
  <c r="E1113" i="1" l="1"/>
  <c r="D1114" i="1"/>
  <c r="D1115" i="1" l="1"/>
  <c r="E1114" i="1"/>
  <c r="E1115" i="1" l="1"/>
  <c r="D1116" i="1"/>
  <c r="D1117" i="1" l="1"/>
  <c r="E1116" i="1"/>
  <c r="E1117" i="1" l="1"/>
  <c r="D1118" i="1"/>
  <c r="D1119" i="1" l="1"/>
  <c r="E1118" i="1"/>
  <c r="E1119" i="1" l="1"/>
  <c r="D1120" i="1"/>
  <c r="D1121" i="1" l="1"/>
  <c r="E1120" i="1"/>
  <c r="E1121" i="1" l="1"/>
  <c r="D1122" i="1"/>
  <c r="D1123" i="1" l="1"/>
  <c r="E1122" i="1"/>
  <c r="E1123" i="1" l="1"/>
  <c r="D1124" i="1"/>
  <c r="D1125" i="1" l="1"/>
  <c r="E1124" i="1"/>
  <c r="E1125" i="1" l="1"/>
  <c r="D1126" i="1"/>
  <c r="D1127" i="1" l="1"/>
  <c r="E1126" i="1"/>
  <c r="E1127" i="1" l="1"/>
  <c r="D1128" i="1"/>
  <c r="D1129" i="1" l="1"/>
  <c r="E1128" i="1"/>
  <c r="E1129" i="1" l="1"/>
  <c r="D1130" i="1"/>
  <c r="D1131" i="1" l="1"/>
  <c r="E1130" i="1"/>
  <c r="E1131" i="1" l="1"/>
  <c r="D1132" i="1"/>
  <c r="D1133" i="1" l="1"/>
  <c r="E1132" i="1"/>
  <c r="E1133" i="1" l="1"/>
  <c r="D1134" i="1"/>
  <c r="D1135" i="1" l="1"/>
  <c r="E1134" i="1"/>
  <c r="E1135" i="1" l="1"/>
  <c r="D1136" i="1"/>
  <c r="D1137" i="1" l="1"/>
  <c r="E1136" i="1"/>
  <c r="E1137" i="1" l="1"/>
  <c r="D1138" i="1"/>
  <c r="D1139" i="1" l="1"/>
  <c r="E1138" i="1"/>
  <c r="E1139" i="1" l="1"/>
  <c r="D1140" i="1"/>
  <c r="D1141" i="1" l="1"/>
  <c r="E1140" i="1"/>
  <c r="E1141" i="1" l="1"/>
  <c r="D1142" i="1"/>
  <c r="D1143" i="1" l="1"/>
  <c r="E1142" i="1"/>
  <c r="E1143" i="1" l="1"/>
  <c r="D1144" i="1"/>
  <c r="D1145" i="1" l="1"/>
  <c r="E1144" i="1"/>
  <c r="E1145" i="1" l="1"/>
  <c r="D1146" i="1"/>
  <c r="D1147" i="1" l="1"/>
  <c r="E1146" i="1"/>
  <c r="E1147" i="1" l="1"/>
  <c r="D1148" i="1"/>
  <c r="D1149" i="1" l="1"/>
  <c r="E1148" i="1"/>
  <c r="E1149" i="1" l="1"/>
  <c r="D1150" i="1"/>
  <c r="D1151" i="1" l="1"/>
  <c r="E1150" i="1"/>
  <c r="E1151" i="1" l="1"/>
  <c r="D1152" i="1"/>
  <c r="D1153" i="1" l="1"/>
  <c r="E1152" i="1"/>
  <c r="E1153" i="1" l="1"/>
  <c r="D1154" i="1"/>
  <c r="D1155" i="1" l="1"/>
  <c r="E1154" i="1"/>
  <c r="E1155" i="1" l="1"/>
  <c r="D1156" i="1"/>
  <c r="D1157" i="1" l="1"/>
  <c r="E1156" i="1"/>
  <c r="E1157" i="1" l="1"/>
  <c r="D1158" i="1"/>
  <c r="D1159" i="1" l="1"/>
  <c r="E1158" i="1"/>
  <c r="E1159" i="1" l="1"/>
  <c r="D1160" i="1"/>
  <c r="D1161" i="1" l="1"/>
  <c r="E1160" i="1"/>
  <c r="E1161" i="1" l="1"/>
  <c r="D1162" i="1"/>
  <c r="D1163" i="1" l="1"/>
  <c r="E1162" i="1"/>
  <c r="E1163" i="1" l="1"/>
  <c r="D1164" i="1"/>
  <c r="D1165" i="1" l="1"/>
  <c r="E1164" i="1"/>
  <c r="E1165" i="1" l="1"/>
  <c r="D1166" i="1"/>
  <c r="D1167" i="1" l="1"/>
  <c r="E1166" i="1"/>
  <c r="E1167" i="1" l="1"/>
  <c r="D1168" i="1"/>
  <c r="D1169" i="1" l="1"/>
  <c r="E1168" i="1"/>
  <c r="E1169" i="1" l="1"/>
  <c r="D1170" i="1"/>
  <c r="D1171" i="1" l="1"/>
  <c r="E1170" i="1"/>
  <c r="E1171" i="1" l="1"/>
  <c r="D1172" i="1"/>
  <c r="D1173" i="1" l="1"/>
  <c r="E1172" i="1"/>
  <c r="E1173" i="1" l="1"/>
  <c r="D1174" i="1"/>
  <c r="D1175" i="1" l="1"/>
  <c r="E1174" i="1"/>
  <c r="E1175" i="1" l="1"/>
  <c r="D1176" i="1"/>
  <c r="D1177" i="1" l="1"/>
  <c r="E1176" i="1"/>
  <c r="E1177" i="1" l="1"/>
  <c r="D1178" i="1"/>
  <c r="D1179" i="1" l="1"/>
  <c r="E1178" i="1"/>
  <c r="E1179" i="1" l="1"/>
  <c r="D1180" i="1"/>
  <c r="E1180" i="1" l="1"/>
  <c r="D1181" i="1"/>
  <c r="E1181" i="1" l="1"/>
  <c r="D1182" i="1"/>
  <c r="E1182" i="1" l="1"/>
  <c r="D1183" i="1"/>
  <c r="E1183" i="1" l="1"/>
  <c r="D1184" i="1"/>
  <c r="E1184" i="1" l="1"/>
  <c r="D1185" i="1"/>
  <c r="E1185" i="1" l="1"/>
  <c r="D1186" i="1"/>
  <c r="E1186" i="1" l="1"/>
  <c r="D1187" i="1"/>
  <c r="E1187" i="1" l="1"/>
  <c r="D1188" i="1"/>
  <c r="E1188" i="1" l="1"/>
  <c r="D1189" i="1"/>
  <c r="E1189" i="1" l="1"/>
  <c r="D1190" i="1"/>
  <c r="E1190" i="1" l="1"/>
  <c r="D1191" i="1"/>
  <c r="E1191" i="1" l="1"/>
  <c r="D1192" i="1"/>
  <c r="E1192" i="1" l="1"/>
  <c r="D1193" i="1"/>
  <c r="E1193" i="1" l="1"/>
  <c r="D1194" i="1"/>
  <c r="E1194" i="1" l="1"/>
  <c r="D1195" i="1"/>
  <c r="E1195" i="1" l="1"/>
  <c r="D1196" i="1"/>
  <c r="E1196" i="1" l="1"/>
  <c r="D1197" i="1"/>
  <c r="E1197" i="1" l="1"/>
  <c r="D1198" i="1"/>
  <c r="E1198" i="1" l="1"/>
  <c r="D1199" i="1"/>
  <c r="E1199" i="1" l="1"/>
  <c r="D1200" i="1"/>
  <c r="E1200" i="1" l="1"/>
  <c r="D1201" i="1"/>
  <c r="E1201" i="1" l="1"/>
  <c r="D1202" i="1"/>
  <c r="E1202" i="1" l="1"/>
  <c r="D1203" i="1"/>
  <c r="E1203" i="1" l="1"/>
  <c r="D1204" i="1"/>
  <c r="E1204" i="1" l="1"/>
  <c r="D1205" i="1"/>
  <c r="E1205" i="1" l="1"/>
  <c r="D1206" i="1"/>
  <c r="E1206" i="1" l="1"/>
  <c r="D1207" i="1"/>
  <c r="E1207" i="1" l="1"/>
  <c r="D1208" i="1"/>
  <c r="E1208" i="1" l="1"/>
  <c r="D1209" i="1"/>
  <c r="E1209" i="1" l="1"/>
  <c r="D1210" i="1"/>
  <c r="E1210" i="1" l="1"/>
  <c r="D1211" i="1"/>
  <c r="E1211" i="1" l="1"/>
  <c r="D1212" i="1"/>
  <c r="E1212" i="1" l="1"/>
  <c r="D1213" i="1"/>
  <c r="E1213" i="1" l="1"/>
  <c r="D1214" i="1"/>
  <c r="E1214" i="1" l="1"/>
  <c r="D1215" i="1"/>
  <c r="E1215" i="1" l="1"/>
  <c r="D1216" i="1"/>
  <c r="E1216" i="1" l="1"/>
  <c r="D1217" i="1"/>
  <c r="E1217" i="1" l="1"/>
  <c r="D1218" i="1"/>
  <c r="E1218" i="1" l="1"/>
  <c r="D1219" i="1"/>
  <c r="E1219" i="1" l="1"/>
  <c r="D1220" i="1"/>
  <c r="E1220" i="1" l="1"/>
  <c r="D1221" i="1"/>
  <c r="E1221" i="1" l="1"/>
  <c r="D1222" i="1"/>
  <c r="E1222" i="1" l="1"/>
  <c r="D1223" i="1"/>
  <c r="E1223" i="1" l="1"/>
  <c r="D1224" i="1"/>
  <c r="E1224" i="1" l="1"/>
  <c r="D1225" i="1"/>
  <c r="E1225" i="1" l="1"/>
  <c r="D1226" i="1"/>
  <c r="E1226" i="1" l="1"/>
  <c r="D1227" i="1"/>
  <c r="E1227" i="1" l="1"/>
  <c r="D1228" i="1"/>
  <c r="E1228" i="1" l="1"/>
  <c r="D1229" i="1"/>
  <c r="E1229" i="1" l="1"/>
  <c r="D1230" i="1"/>
  <c r="E1230" i="1" l="1"/>
  <c r="D1231" i="1"/>
  <c r="E1231" i="1" l="1"/>
  <c r="D1232" i="1"/>
  <c r="E1232" i="1" l="1"/>
  <c r="D1233" i="1"/>
  <c r="E1233" i="1" l="1"/>
  <c r="D1234" i="1"/>
  <c r="E1234" i="1" l="1"/>
  <c r="D1235" i="1"/>
  <c r="E1235" i="1" l="1"/>
  <c r="D1236" i="1"/>
  <c r="E1236" i="1" l="1"/>
  <c r="D1237" i="1"/>
  <c r="E1237" i="1" l="1"/>
  <c r="D1238" i="1"/>
  <c r="E1238" i="1" l="1"/>
  <c r="D1239" i="1"/>
  <c r="E1239" i="1" l="1"/>
  <c r="D1240" i="1"/>
  <c r="E1240" i="1" l="1"/>
  <c r="D1241" i="1"/>
  <c r="E1241" i="1" l="1"/>
  <c r="D1242" i="1"/>
  <c r="E1242" i="1" l="1"/>
  <c r="D1243" i="1"/>
  <c r="E1243" i="1" l="1"/>
  <c r="D1244" i="1"/>
  <c r="E1244" i="1" l="1"/>
  <c r="D1245" i="1"/>
  <c r="E1245" i="1" l="1"/>
  <c r="D1246" i="1"/>
  <c r="E1246" i="1" l="1"/>
  <c r="D1247" i="1"/>
  <c r="E1247" i="1" l="1"/>
  <c r="D1248" i="1"/>
  <c r="E1248" i="1" l="1"/>
  <c r="D1249" i="1"/>
  <c r="E1249" i="1" l="1"/>
  <c r="D1250" i="1"/>
  <c r="E1250" i="1" l="1"/>
  <c r="D1251" i="1"/>
  <c r="E1251" i="1" l="1"/>
  <c r="D1252" i="1"/>
  <c r="E1252" i="1" l="1"/>
  <c r="D1253" i="1"/>
  <c r="E1253" i="1" l="1"/>
  <c r="D1254" i="1"/>
  <c r="E1254" i="1" l="1"/>
  <c r="D1255" i="1"/>
  <c r="E1255" i="1" l="1"/>
  <c r="D1256" i="1"/>
  <c r="E1256" i="1" l="1"/>
  <c r="D1257" i="1"/>
  <c r="E1257" i="1" l="1"/>
  <c r="D1258" i="1"/>
  <c r="E1258" i="1" l="1"/>
  <c r="D1259" i="1"/>
  <c r="E1259" i="1" l="1"/>
  <c r="D1260" i="1"/>
  <c r="E1260" i="1" l="1"/>
  <c r="D1261" i="1"/>
  <c r="E1261" i="1" l="1"/>
  <c r="D1262" i="1"/>
  <c r="E1262" i="1" l="1"/>
  <c r="D1263" i="1"/>
  <c r="E1263" i="1" l="1"/>
  <c r="D1264" i="1"/>
  <c r="E1264" i="1" l="1"/>
  <c r="D1265" i="1"/>
  <c r="D1266" i="1" l="1"/>
  <c r="E1266" i="1" s="1"/>
  <c r="E1265" i="1"/>
  <c r="F12" i="1" l="1"/>
</calcChain>
</file>

<file path=xl/sharedStrings.xml><?xml version="1.0" encoding="utf-8"?>
<sst xmlns="http://schemas.openxmlformats.org/spreadsheetml/2006/main" count="1413" uniqueCount="1142">
  <si>
    <t>w</t>
  </si>
  <si>
    <t>Starting Estimates</t>
  </si>
  <si>
    <t>a</t>
  </si>
  <si>
    <t>b</t>
  </si>
  <si>
    <t>a+b</t>
  </si>
  <si>
    <t>Unconditional Variance</t>
  </si>
  <si>
    <t>LR Variance</t>
  </si>
  <si>
    <t>Share Price</t>
  </si>
  <si>
    <t>Return</t>
  </si>
  <si>
    <t>NVIDIA</t>
  </si>
  <si>
    <t>Ui</t>
  </si>
  <si>
    <t>Vi</t>
  </si>
  <si>
    <t>LL</t>
  </si>
  <si>
    <t xml:space="preserve">Volatility </t>
  </si>
  <si>
    <t>160.6199951171875</t>
  </si>
  <si>
    <t>158.6199951171875</t>
  </si>
  <si>
    <t>159.02999877929688</t>
  </si>
  <si>
    <t>157.5800018310547</t>
  </si>
  <si>
    <t>160.08999633789062</t>
  </si>
  <si>
    <t>162.08999633789062</t>
  </si>
  <si>
    <t>161.33999633789062</t>
  </si>
  <si>
    <t>163.27999877929688</t>
  </si>
  <si>
    <t>162.1300048828125</t>
  </si>
  <si>
    <t>163.17999267578125</t>
  </si>
  <si>
    <t>166.1699981689453</t>
  </si>
  <si>
    <t>167.10000610351562</t>
  </si>
  <si>
    <t>165.6999969482422</t>
  </si>
  <si>
    <t>166.72000122070312</t>
  </si>
  <si>
    <t>165.0399932861328</t>
  </si>
  <si>
    <t>162.27999877929688</t>
  </si>
  <si>
    <t>165.4600067138672</t>
  </si>
  <si>
    <t>168.0399932861328</t>
  </si>
  <si>
    <t>172.77999877929688</t>
  </si>
  <si>
    <t>170.22999572753906</t>
  </si>
  <si>
    <t>174.3800048828125</t>
  </si>
  <si>
    <t>180.1199951171875</t>
  </si>
  <si>
    <t>179.89999389648438</t>
  </si>
  <si>
    <t>183.6300048828125</t>
  </si>
  <si>
    <t>183.88999938964844</t>
  </si>
  <si>
    <t>188.6999969482422</t>
  </si>
  <si>
    <t>184.44000244140625</t>
  </si>
  <si>
    <t>184.7100067138672</t>
  </si>
  <si>
    <t>183.7100067138672</t>
  </si>
  <si>
    <t>185.35000610351562</t>
  </si>
  <si>
    <t>187.22999572753906</t>
  </si>
  <si>
    <t>187.27999877929688</t>
  </si>
  <si>
    <t>184.4199981689453</t>
  </si>
  <si>
    <t>178.58999633789062</t>
  </si>
  <si>
    <t>170.88999938964844</t>
  </si>
  <si>
    <t>168.07000732421875</t>
  </si>
  <si>
    <t>170.1699981689453</t>
  </si>
  <si>
    <t>158.17999267578125</t>
  </si>
  <si>
    <t>162.00999450683594</t>
  </si>
  <si>
    <t>172.7899932861328</t>
  </si>
  <si>
    <t>164.50999450683594</t>
  </si>
  <si>
    <t>170.5500030517578</t>
  </si>
  <si>
    <t>166.27000427246094</t>
  </si>
  <si>
    <t>161.57000732421875</t>
  </si>
  <si>
    <t>150.6199951171875</t>
  </si>
  <si>
    <t>160.9199981689453</t>
  </si>
  <si>
    <t>153.6300048828125</t>
  </si>
  <si>
    <t>139.05999755859375</t>
  </si>
  <si>
    <t>158.8300018310547</t>
  </si>
  <si>
    <t>135.4199981689453</t>
  </si>
  <si>
    <t>146.57000732421875</t>
  </si>
  <si>
    <t>140.39999389648438</t>
  </si>
  <si>
    <t>142.7100067138672</t>
  </si>
  <si>
    <t>137.35000610351562</t>
  </si>
  <si>
    <t>135.97999572753906</t>
  </si>
  <si>
    <t>148.33999633789062</t>
  </si>
  <si>
    <t>146.9199981689453</t>
  </si>
  <si>
    <t>156.11000061035156</t>
  </si>
  <si>
    <t>149.6999969482422</t>
  </si>
  <si>
    <t>160.22999572753906</t>
  </si>
  <si>
    <t>157.7100067138672</t>
  </si>
  <si>
    <t>152.11000061035156</t>
  </si>
  <si>
    <t>155.25999450683594</t>
  </si>
  <si>
    <t>153.8300018310547</t>
  </si>
  <si>
    <t>165.27000427246094</t>
  </si>
  <si>
    <t>163.49000549316406</t>
  </si>
  <si>
    <t>165.1300048828125</t>
  </si>
  <si>
    <t>165.13999938964844</t>
  </si>
  <si>
    <t>165.50999450683594</t>
  </si>
  <si>
    <t>173.6999969482422</t>
  </si>
  <si>
    <t>171.8800048828125</t>
  </si>
  <si>
    <t>177.0399932861328</t>
  </si>
  <si>
    <t>178.60000610351562</t>
  </si>
  <si>
    <t>175.05999755859375</t>
  </si>
  <si>
    <t>167.82000732421875</t>
  </si>
  <si>
    <t>173.52000427246094</t>
  </si>
  <si>
    <t>171.4199981689453</t>
  </si>
  <si>
    <t>174.5500030517578</t>
  </si>
  <si>
    <t>174.0500030517578</t>
  </si>
  <si>
    <t>169.80999755859375</t>
  </si>
  <si>
    <t>177.42999267578125</t>
  </si>
  <si>
    <t>179.2100067138672</t>
  </si>
  <si>
    <t>174.57000732421875</t>
  </si>
  <si>
    <t>178.83999633789062</t>
  </si>
  <si>
    <t>180.75999450683594</t>
  </si>
  <si>
    <t>182.5399932861328</t>
  </si>
  <si>
    <t>183.60000610351562</t>
  </si>
  <si>
    <t>184.67999267578125</t>
  </si>
  <si>
    <t>186.74000549316406</t>
  </si>
  <si>
    <t>182.50999450683594</t>
  </si>
  <si>
    <t>180.52999877929688</t>
  </si>
  <si>
    <t>183.16000366210938</t>
  </si>
  <si>
    <t>184.91000366210938</t>
  </si>
  <si>
    <t>185.66000366210938</t>
  </si>
  <si>
    <t>183.42999267578125</t>
  </si>
  <si>
    <t>183.50999450683594</t>
  </si>
  <si>
    <t>181.57000732421875</t>
  </si>
  <si>
    <t>181.80999755859375</t>
  </si>
  <si>
    <t>181.39999389648438</t>
  </si>
  <si>
    <t>182.8300018310547</t>
  </si>
  <si>
    <t>185.36000061035156</t>
  </si>
  <si>
    <t>182.9199981689453</t>
  </si>
  <si>
    <t>187.1999969482422</t>
  </si>
  <si>
    <t>188.36000061035156</t>
  </si>
  <si>
    <t>189.8000030517578</t>
  </si>
  <si>
    <t>196.83999633789062</t>
  </si>
  <si>
    <t>186.27000427246094</t>
  </si>
  <si>
    <t>187.74000549316406</t>
  </si>
  <si>
    <t>188.94000244140625</t>
  </si>
  <si>
    <t>193.57000732421875</t>
  </si>
  <si>
    <t>194.24000549316406</t>
  </si>
  <si>
    <t>196.32000732421875</t>
  </si>
  <si>
    <t>195.14999389648438</t>
  </si>
  <si>
    <t>200.57000732421875</t>
  </si>
  <si>
    <t>201.91000366210938</t>
  </si>
  <si>
    <t>197.83999633789062</t>
  </si>
  <si>
    <t>200.33999633789062</t>
  </si>
  <si>
    <t>196.3300018310547</t>
  </si>
  <si>
    <t>198.44000244140625</t>
  </si>
  <si>
    <t>203.50999450683594</t>
  </si>
  <si>
    <t>204.6999969482422</t>
  </si>
  <si>
    <t>206.25999450683594</t>
  </si>
  <si>
    <t>210.6999969482422</t>
  </si>
  <si>
    <t>212.8300018310547</t>
  </si>
  <si>
    <t>214.32000732421875</t>
  </si>
  <si>
    <t>213.6699981689453</t>
  </si>
  <si>
    <t>207.07000732421875</t>
  </si>
  <si>
    <t>208.35000610351562</t>
  </si>
  <si>
    <t>208.0399932861328</t>
  </si>
  <si>
    <t>203.9199981689453</t>
  </si>
  <si>
    <t>202.8800048828125</t>
  </si>
  <si>
    <t>211.60000610351562</t>
  </si>
  <si>
    <t>202.5399932861328</t>
  </si>
  <si>
    <t>201.3000030517578</t>
  </si>
  <si>
    <t>203.85000610351562</t>
  </si>
  <si>
    <t>202.02000427246094</t>
  </si>
  <si>
    <t>204.05999755859375</t>
  </si>
  <si>
    <t>203.89999389648438</t>
  </si>
  <si>
    <t>205.00999450683594</t>
  </si>
  <si>
    <t>216.5399932861328</t>
  </si>
  <si>
    <t>213.2899932861328</t>
  </si>
  <si>
    <t>212.94000244140625</t>
  </si>
  <si>
    <t>216.35000610351562</t>
  </si>
  <si>
    <t>212.47999572753906</t>
  </si>
  <si>
    <t>203.3800048828125</t>
  </si>
  <si>
    <t>209.19000244140625</t>
  </si>
  <si>
    <t>208.6999969482422</t>
  </si>
  <si>
    <t>208.89999389648438</t>
  </si>
  <si>
    <t>210.27999877929688</t>
  </si>
  <si>
    <t>211.49000549316406</t>
  </si>
  <si>
    <t>209.6999969482422</t>
  </si>
  <si>
    <t>214.5800018310547</t>
  </si>
  <si>
    <t>213.02000427246094</t>
  </si>
  <si>
    <t>213.69000244140625</t>
  </si>
  <si>
    <t>216.47000122070312</t>
  </si>
  <si>
    <t>221.14999389648438</t>
  </si>
  <si>
    <t>226.5800018310547</t>
  </si>
  <si>
    <t>228.91000366210938</t>
  </si>
  <si>
    <t>225.52999877929688</t>
  </si>
  <si>
    <t>227.27000427246094</t>
  </si>
  <si>
    <t>231.64999389648438</t>
  </si>
  <si>
    <t>217.3000030517578</t>
  </si>
  <si>
    <t>202.66000366210938</t>
  </si>
  <si>
    <t>211.2899932861328</t>
  </si>
  <si>
    <t>205.3699951171875</t>
  </si>
  <si>
    <t>204.02999877929688</t>
  </si>
  <si>
    <t>205.41000366210938</t>
  </si>
  <si>
    <t>208.77999877929688</t>
  </si>
  <si>
    <t>205.0500030517578</t>
  </si>
  <si>
    <t>202.91000366210938</t>
  </si>
  <si>
    <t>200.38999938964844</t>
  </si>
  <si>
    <t>207.4199981689453</t>
  </si>
  <si>
    <t>200.58999633789062</t>
  </si>
  <si>
    <t>203.19000244140625</t>
  </si>
  <si>
    <t>207.82000732421875</t>
  </si>
  <si>
    <t>209.44000244140625</t>
  </si>
  <si>
    <t>207.25999450683594</t>
  </si>
  <si>
    <t>210.3300018310547</t>
  </si>
  <si>
    <t>212.4600067138672</t>
  </si>
  <si>
    <t>206.19000244140625</t>
  </si>
  <si>
    <t>210.3800048828125</t>
  </si>
  <si>
    <t>205.91000366210938</t>
  </si>
  <si>
    <t>209.8300018310547</t>
  </si>
  <si>
    <t>210.5800018310547</t>
  </si>
  <si>
    <t>215.80999755859375</t>
  </si>
  <si>
    <t>221.39999389648438</t>
  </si>
  <si>
    <t>222.86000061035156</t>
  </si>
  <si>
    <t>220.86000061035156</t>
  </si>
  <si>
    <t>219.66000366210938</t>
  </si>
  <si>
    <t>214.22000122070312</t>
  </si>
  <si>
    <t>214.64999389648438</t>
  </si>
  <si>
    <t>214.8000030517578</t>
  </si>
  <si>
    <t>214.88999938964844</t>
  </si>
  <si>
    <t>216.22999572753906</t>
  </si>
  <si>
    <t>210.0800018310547</t>
  </si>
  <si>
    <t>202.67999267578125</t>
  </si>
  <si>
    <t>204.72000122070312</t>
  </si>
  <si>
    <t>202.47000122070312</t>
  </si>
  <si>
    <t>202.3300018310547</t>
  </si>
  <si>
    <t>206.42999267578125</t>
  </si>
  <si>
    <t>216.38999938964844</t>
  </si>
  <si>
    <t>223.2899932861328</t>
  </si>
  <si>
    <t>223.72000122070312</t>
  </si>
  <si>
    <t>218.38999938964844</t>
  </si>
  <si>
    <t>211.00999450683594</t>
  </si>
  <si>
    <t>216.5500030517578</t>
  </si>
  <si>
    <t>215.44000244140625</t>
  </si>
  <si>
    <t>216.50999450683594</t>
  </si>
  <si>
    <t>217.22999572753906</t>
  </si>
  <si>
    <t>214.4600067138672</t>
  </si>
  <si>
    <t>211.0800018310547</t>
  </si>
  <si>
    <t>212.4199981689453</t>
  </si>
  <si>
    <t>210.38999938964844</t>
  </si>
  <si>
    <t>210.11000061035156</t>
  </si>
  <si>
    <t>213.86000061035156</t>
  </si>
  <si>
    <t>213.8699951171875</t>
  </si>
  <si>
    <t>215.22999572753906</t>
  </si>
  <si>
    <t>214.07000732421875</t>
  </si>
  <si>
    <t>216.2100067138672</t>
  </si>
  <si>
    <t>215.3699951171875</t>
  </si>
  <si>
    <t>214.24000549316406</t>
  </si>
  <si>
    <t>214.36000061035156</t>
  </si>
  <si>
    <t>214.2899932861328</t>
  </si>
  <si>
    <t>216.00999450683594</t>
  </si>
  <si>
    <t>211.8000030517578</t>
  </si>
  <si>
    <t>210.52000427246094</t>
  </si>
  <si>
    <t>213.25999450683594</t>
  </si>
  <si>
    <t>214.1999969482422</t>
  </si>
  <si>
    <t>214.1300048828125</t>
  </si>
  <si>
    <t>219.27999877929688</t>
  </si>
  <si>
    <t>219.4199981689453</t>
  </si>
  <si>
    <t>218.58999633789062</t>
  </si>
  <si>
    <t>222.58999633789062</t>
  </si>
  <si>
    <t>223.94000244140625</t>
  </si>
  <si>
    <t>221.02000427246094</t>
  </si>
  <si>
    <t>224.9600067138672</t>
  </si>
  <si>
    <t>224.14999389648438</t>
  </si>
  <si>
    <t>221.67999267578125</t>
  </si>
  <si>
    <t>222.4199981689453</t>
  </si>
  <si>
    <t>217.69000244140625</t>
  </si>
  <si>
    <t>217.89999389648438</t>
  </si>
  <si>
    <t>218.2899932861328</t>
  </si>
  <si>
    <t>219.6199951171875</t>
  </si>
  <si>
    <t>217.49000549316406</t>
  </si>
  <si>
    <t>214.92999267578125</t>
  </si>
  <si>
    <t>216.33999633789062</t>
  </si>
  <si>
    <t>212.64999389648438</t>
  </si>
  <si>
    <t>216.44000244140625</t>
  </si>
  <si>
    <t>224.33999633789062</t>
  </si>
  <si>
    <t>224.97000122070312</t>
  </si>
  <si>
    <t>225.9499969482422</t>
  </si>
  <si>
    <t>229.52999877929688</t>
  </si>
  <si>
    <t>232.3300018310547</t>
  </si>
  <si>
    <t>232.89999389648438</t>
  </si>
  <si>
    <t>238.92999267578125</t>
  </si>
  <si>
    <t>231.9600067138672</t>
  </si>
  <si>
    <t>239.64999389648438</t>
  </si>
  <si>
    <t>239.50999450683594</t>
  </si>
  <si>
    <t>242.00999450683594</t>
  </si>
  <si>
    <t>242.1999969482422</t>
  </si>
  <si>
    <t>242.47000122070312</t>
  </si>
  <si>
    <t>243.77000427246094</t>
  </si>
  <si>
    <t>242.82000732421875</t>
  </si>
  <si>
    <t>244.49000549316406</t>
  </si>
  <si>
    <t>244.99000549316406</t>
  </si>
  <si>
    <t>243.6999969482422</t>
  </si>
  <si>
    <t>244.1999969482422</t>
  </si>
  <si>
    <t>243.7899932861328</t>
  </si>
  <si>
    <t>240.97000122070312</t>
  </si>
  <si>
    <t>234.50999450683594</t>
  </si>
  <si>
    <t>233.27000427246094</t>
  </si>
  <si>
    <t>234.5500030517578</t>
  </si>
  <si>
    <t>228.99000549316406</t>
  </si>
  <si>
    <t>232.3800048828125</t>
  </si>
  <si>
    <t>236.94000244140625</t>
  </si>
  <si>
    <t>233.8699951171875</t>
  </si>
  <si>
    <t>227.55999755859375</t>
  </si>
  <si>
    <t>226.72999572753906</t>
  </si>
  <si>
    <t>231.60000610351562</t>
  </si>
  <si>
    <t>227.38999938964844</t>
  </si>
  <si>
    <t>233.77999877929688</t>
  </si>
  <si>
    <t>232.4199981689453</t>
  </si>
  <si>
    <t>237.1300048828125</t>
  </si>
  <si>
    <t>234.80999755859375</t>
  </si>
  <si>
    <t>237.7100067138672</t>
  </si>
  <si>
    <t>237.0399932861328</t>
  </si>
  <si>
    <t>230.72000122070312</t>
  </si>
  <si>
    <t>230.35000610351562</t>
  </si>
  <si>
    <t>235.99000549316406</t>
  </si>
  <si>
    <t>237.5800018310547</t>
  </si>
  <si>
    <t>235.4600067138672</t>
  </si>
  <si>
    <t>232.33999633789062</t>
  </si>
  <si>
    <t>236.47999572753906</t>
  </si>
  <si>
    <t>235.24000549316406</t>
  </si>
  <si>
    <t>231.85000610351562</t>
  </si>
  <si>
    <t>235.77000427246094</t>
  </si>
  <si>
    <t>242.35000610351562</t>
  </si>
  <si>
    <t>249.07000732421875</t>
  </si>
  <si>
    <t>247.86000061035156</t>
  </si>
  <si>
    <t>249.89999389648438</t>
  </si>
  <si>
    <t>255.85000610351562</t>
  </si>
  <si>
    <t>255.91000366210938</t>
  </si>
  <si>
    <t>255.58999633789062</t>
  </si>
  <si>
    <t>260.5799865722656</t>
  </si>
  <si>
    <t>257.1700134277344</t>
  </si>
  <si>
    <t>261.1499938964844</t>
  </si>
  <si>
    <t>261.54998779296875</t>
  </si>
  <si>
    <t>261.9700012207031</t>
  </si>
  <si>
    <t>254.55999755859375</t>
  </si>
  <si>
    <t>252.50999450683594</t>
  </si>
  <si>
    <t>252.17999267578125</t>
  </si>
  <si>
    <t>251.86000061035156</t>
  </si>
  <si>
    <t>247.7899932861328</t>
  </si>
  <si>
    <t>246.47000122070312</t>
  </si>
  <si>
    <t>249.72999572753906</t>
  </si>
  <si>
    <t>252.4600067138672</t>
  </si>
  <si>
    <t>247.17999267578125</t>
  </si>
  <si>
    <t>246.22999572753906</t>
  </si>
  <si>
    <t>243.02999877929688</t>
  </si>
  <si>
    <t>248.14999389648438</t>
  </si>
  <si>
    <t>245.17999267578125</t>
  </si>
  <si>
    <t>243.0800018310547</t>
  </si>
  <si>
    <t>243.1199951171875</t>
  </si>
  <si>
    <t>246.47999572753906</t>
  </si>
  <si>
    <t>245.1699981689453</t>
  </si>
  <si>
    <t>250.77999877929688</t>
  </si>
  <si>
    <t>251.72000122070312</t>
  </si>
  <si>
    <t>251.49000549316406</t>
  </si>
  <si>
    <t>249.30999755859375</t>
  </si>
  <si>
    <t>249.67999267578125</t>
  </si>
  <si>
    <t>247.39999389648438</t>
  </si>
  <si>
    <t>247.3000030517578</t>
  </si>
  <si>
    <t>245.7100067138672</t>
  </si>
  <si>
    <t>250.7899932861328</t>
  </si>
  <si>
    <t>253.80999755859375</t>
  </si>
  <si>
    <t>252.57000732421875</t>
  </si>
  <si>
    <t>253.58999633789062</t>
  </si>
  <si>
    <t>257.8900146484375</t>
  </si>
  <si>
    <t>259.8900146484375</t>
  </si>
  <si>
    <t>258.3599853515625</t>
  </si>
  <si>
    <t>257.3800048828125</t>
  </si>
  <si>
    <t>260.8999938964844</t>
  </si>
  <si>
    <t>259.42999267578125</t>
  </si>
  <si>
    <t>262.6300048828125</t>
  </si>
  <si>
    <t>265.2699890136719</t>
  </si>
  <si>
    <t>266.69000244140625</t>
  </si>
  <si>
    <t>265.0199890136719</t>
  </si>
  <si>
    <t>268.7200012207031</t>
  </si>
  <si>
    <t>271.3999938964844</t>
  </si>
  <si>
    <t>270.8999938964844</t>
  </si>
  <si>
    <t>271.6000061035156</t>
  </si>
  <si>
    <t>277.6499938964844</t>
  </si>
  <si>
    <t>277.6600036621094</t>
  </si>
  <si>
    <t>279.92999267578125</t>
  </si>
  <si>
    <t>277.4200134277344</t>
  </si>
  <si>
    <t>277.94000244140625</t>
  </si>
  <si>
    <t>277.32000732421875</t>
  </si>
  <si>
    <t>280.9800109863281</t>
  </si>
  <si>
    <t>281.0299987792969</t>
  </si>
  <si>
    <t>279.32000732421875</t>
  </si>
  <si>
    <t>281.3999938964844</t>
  </si>
  <si>
    <t>286.1400146484375</t>
  </si>
  <si>
    <t>289.6700134277344</t>
  </si>
  <si>
    <t>289.04998779296875</t>
  </si>
  <si>
    <t>286.5400085449219</t>
  </si>
  <si>
    <t>286.2200012207031</t>
  </si>
  <si>
    <t>284.9100036621094</t>
  </si>
  <si>
    <t>284.82000732421875</t>
  </si>
  <si>
    <t>287.1199951171875</t>
  </si>
  <si>
    <t>289.5199890136719</t>
  </si>
  <si>
    <t>289.4599914550781</t>
  </si>
  <si>
    <t>288.3299865722656</t>
  </si>
  <si>
    <t>286.44000244140625</t>
  </si>
  <si>
    <t>286.95001220703125</t>
  </si>
  <si>
    <t>289.80999755859375</t>
  </si>
  <si>
    <t>292.8500061035156</t>
  </si>
  <si>
    <t>294.6000061035156</t>
  </si>
  <si>
    <t>293.0799865722656</t>
  </si>
  <si>
    <t>290.7300109863281</t>
  </si>
  <si>
    <t>296.7699890136719</t>
  </si>
  <si>
    <t>304.3599853515625</t>
  </si>
  <si>
    <t>304.6499938964844</t>
  </si>
  <si>
    <t>302.6199951171875</t>
  </si>
  <si>
    <t>299.0899963378906</t>
  </si>
  <si>
    <t>299.7200012207031</t>
  </si>
  <si>
    <t>303.5899963378906</t>
  </si>
  <si>
    <t>301.8800048828125</t>
  </si>
  <si>
    <t>301.8299865722656</t>
  </si>
  <si>
    <t>301.1499938964844</t>
  </si>
  <si>
    <t>301.1400146484375</t>
  </si>
  <si>
    <t>300.17999267578125</t>
  </si>
  <si>
    <t>300.2099914550781</t>
  </si>
  <si>
    <t>295.7099914550781</t>
  </si>
  <si>
    <t>299.7900085449219</t>
  </si>
  <si>
    <t>304.82000732421875</t>
  </si>
  <si>
    <t>305.2200012207031</t>
  </si>
  <si>
    <t>299.8699951171875</t>
  </si>
  <si>
    <t>294.29998779296875</t>
  </si>
  <si>
    <t>294.79998779296875</t>
  </si>
  <si>
    <t>298.5799865722656</t>
  </si>
  <si>
    <t>299.55999755859375</t>
  </si>
  <si>
    <t>299.3500061035156</t>
  </si>
  <si>
    <t>294.1700134277344</t>
  </si>
  <si>
    <t>283.5199890136719</t>
  </si>
  <si>
    <t>281.9200134277344</t>
  </si>
  <si>
    <t>289.1000061035156</t>
  </si>
  <si>
    <t>283.1099853515625</t>
  </si>
  <si>
    <t>293.1099853515625</t>
  </si>
  <si>
    <t>294.8500061035156</t>
  </si>
  <si>
    <t>294.2300109863281</t>
  </si>
  <si>
    <t>292.8800048828125</t>
  </si>
  <si>
    <t>296.30999755859375</t>
  </si>
  <si>
    <t>304.2099914550781</t>
  </si>
  <si>
    <t>307.2900085449219</t>
  </si>
  <si>
    <t>308.2300109863281</t>
  </si>
  <si>
    <t>307.4100036621094</t>
  </si>
  <si>
    <t>309.1600036621094</t>
  </si>
  <si>
    <t>308.1300048828125</t>
  </si>
  <si>
    <t>310.1099853515625</t>
  </si>
  <si>
    <t>323.1700134277344</t>
  </si>
  <si>
    <t>324.3500061035156</t>
  </si>
  <si>
    <t>331.6199951171875</t>
  </si>
  <si>
    <t>329.3699951171875</t>
  </si>
  <si>
    <t>333.1300048828125</t>
  </si>
  <si>
    <t>336.44000244140625</t>
  </si>
  <si>
    <t>336.05999755859375</t>
  </si>
  <si>
    <t>335.95001220703125</t>
  </si>
  <si>
    <t>330.79998779296875</t>
  </si>
  <si>
    <t>332.42999267578125</t>
  </si>
  <si>
    <t>336.7200012207031</t>
  </si>
  <si>
    <t>336.07000732421875</t>
  </si>
  <si>
    <t>339.1199951171875</t>
  </si>
  <si>
    <t>341.2699890136719</t>
  </si>
  <si>
    <t>343.1099853515625</t>
  </si>
  <si>
    <t>339.8299865722656</t>
  </si>
  <si>
    <t>337.67999267578125</t>
  </si>
  <si>
    <t>337.9100036621094</t>
  </si>
  <si>
    <t>329.67999267578125</t>
  </si>
  <si>
    <t>336.6300048828125</t>
  </si>
  <si>
    <t>330.5899963378906</t>
  </si>
  <si>
    <t>330.0799865722656</t>
  </si>
  <si>
    <t>326.19000244140625</t>
  </si>
  <si>
    <t>334.9200134277344</t>
  </si>
  <si>
    <t>334.9700012207031</t>
  </si>
  <si>
    <t>333.1000061035156</t>
  </si>
  <si>
    <t>342.5400085449219</t>
  </si>
  <si>
    <t>339.3999938964844</t>
  </si>
  <si>
    <t>328.3399963378906</t>
  </si>
  <si>
    <t>334.6499938964844</t>
  </si>
  <si>
    <t>324.8999938964844</t>
  </si>
  <si>
    <t>323.79998779296875</t>
  </si>
  <si>
    <t>319.9100036621094</t>
  </si>
  <si>
    <t>327.2900085449219</t>
  </si>
  <si>
    <t>333.20001220703125</t>
  </si>
  <si>
    <t>334.69000244140625</t>
  </si>
  <si>
    <t>342.45001220703125</t>
  </si>
  <si>
    <t>341.95001220703125</t>
  </si>
  <si>
    <t>339.32000732421875</t>
  </si>
  <si>
    <t>336.32000732421875</t>
  </si>
  <si>
    <t>316.3800048828125</t>
  </si>
  <si>
    <t>313.8800048828125</t>
  </si>
  <si>
    <t>314.0400085449219</t>
  </si>
  <si>
    <t>314.2699890136719</t>
  </si>
  <si>
    <t>314.9800109863281</t>
  </si>
  <si>
    <t>318.2699890136719</t>
  </si>
  <si>
    <t>304.79998779296875</t>
  </si>
  <si>
    <t>310.20001220703125</t>
  </si>
  <si>
    <t>302.6499938964844</t>
  </si>
  <si>
    <t>303.3299865722656</t>
  </si>
  <si>
    <t>301.6000061035156</t>
  </si>
  <si>
    <t>296.0299987792969</t>
  </si>
  <si>
    <t>296.3699951171875</t>
  </si>
  <si>
    <t>296.7099914550781</t>
  </si>
  <si>
    <t>299.8399963378906</t>
  </si>
  <si>
    <t>310.9800109863281</t>
  </si>
  <si>
    <t>313.4599914550781</t>
  </si>
  <si>
    <t>305.94000244140625</t>
  </si>
  <si>
    <t>300.95001220703125</t>
  </si>
  <si>
    <t>304.55999755859375</t>
  </si>
  <si>
    <t>311.2099914550781</t>
  </si>
  <si>
    <t>302.3800048828125</t>
  </si>
  <si>
    <t>295.0400085449219</t>
  </si>
  <si>
    <t>300.4700012207031</t>
  </si>
  <si>
    <t>287.92999267578125</t>
  </si>
  <si>
    <t>287.7200012207031</t>
  </si>
  <si>
    <t>280.2699890136719</t>
  </si>
  <si>
    <t>294.5899963378906</t>
  </si>
  <si>
    <t>297.30999755859375</t>
  </si>
  <si>
    <t>298.7900085449219</t>
  </si>
  <si>
    <t>294.95001220703125</t>
  </si>
  <si>
    <t>300.19000244140625</t>
  </si>
  <si>
    <t>295.9200134277344</t>
  </si>
  <si>
    <t>289.8599853515625</t>
  </si>
  <si>
    <t>278.9100036621094</t>
  </si>
  <si>
    <t>275.8500061035156</t>
  </si>
  <si>
    <t>285.5899963378906</t>
  </si>
  <si>
    <t>280.07000732421875</t>
  </si>
  <si>
    <t>276.44000244140625</t>
  </si>
  <si>
    <t>287.1499938964844</t>
  </si>
  <si>
    <t>294.3900146484375</t>
  </si>
  <si>
    <t>295.2200012207031</t>
  </si>
  <si>
    <t>300.42999267578125</t>
  </si>
  <si>
    <t>299.1600036621094</t>
  </si>
  <si>
    <t>304.05999755859375</t>
  </si>
  <si>
    <t>304.1000061035156</t>
  </si>
  <si>
    <t>303.67999267578125</t>
  </si>
  <si>
    <t>310.70001220703125</t>
  </si>
  <si>
    <t>315.4100036621094</t>
  </si>
  <si>
    <t>313.8599853515625</t>
  </si>
  <si>
    <t>308.30999755859375</t>
  </si>
  <si>
    <t>309.4200134277344</t>
  </si>
  <si>
    <t>314.9700012207031</t>
  </si>
  <si>
    <t>310.8800048828125</t>
  </si>
  <si>
    <t>301.3699951171875</t>
  </si>
  <si>
    <t>296.9700012207031</t>
  </si>
  <si>
    <t>282.05999755859375</t>
  </si>
  <si>
    <t>287.6199951171875</t>
  </si>
  <si>
    <t>279.8299865722656</t>
  </si>
  <si>
    <t>280.5199890136719</t>
  </si>
  <si>
    <t>285.29998779296875</t>
  </si>
  <si>
    <t>286.3599853515625</t>
  </si>
  <si>
    <t>280.80999755859375</t>
  </si>
  <si>
    <t>274.0299987792969</t>
  </si>
  <si>
    <t>280.7200012207031</t>
  </si>
  <si>
    <t>270.2200012207031</t>
  </si>
  <si>
    <t>283.2200012207031</t>
  </si>
  <si>
    <t>289.6300048828125</t>
  </si>
  <si>
    <t>277.5199890136719</t>
  </si>
  <si>
    <t>284.4700012207031</t>
  </si>
  <si>
    <t>281.7799987792969</t>
  </si>
  <si>
    <t>289.9800109863281</t>
  </si>
  <si>
    <t>277.3500061035156</t>
  </si>
  <si>
    <t>274.7300109863281</t>
  </si>
  <si>
    <t>264.5799865722656</t>
  </si>
  <si>
    <t>260.54998779296875</t>
  </si>
  <si>
    <t>255.35000610351562</t>
  </si>
  <si>
    <t>261.1199951171875</t>
  </si>
  <si>
    <t>266.82000732421875</t>
  </si>
  <si>
    <t>254.0800018310547</t>
  </si>
  <si>
    <t>253.13999938964844</t>
  </si>
  <si>
    <t>252.55999755859375</t>
  </si>
  <si>
    <t>260.6499938964844</t>
  </si>
  <si>
    <t>259.6199951171875</t>
  </si>
  <si>
    <t>262.5199890136719</t>
  </si>
  <si>
    <t>265.8999938964844</t>
  </si>
  <si>
    <t>271.8699951171875</t>
  </si>
  <si>
    <t>272.4200134277344</t>
  </si>
  <si>
    <t>274.5799865722656</t>
  </si>
  <si>
    <t>270.0199890136719</t>
  </si>
  <si>
    <t>270.4100036621094</t>
  </si>
  <si>
    <t>264.7900085449219</t>
  </si>
  <si>
    <t>252.99000549316406</t>
  </si>
  <si>
    <t>242.25999450683594</t>
  </si>
  <si>
    <t>251.75999450683594</t>
  </si>
  <si>
    <t>244.97000122070312</t>
  </si>
  <si>
    <t>247.64999389648438</t>
  </si>
  <si>
    <t>253.74000549316406</t>
  </si>
  <si>
    <t>253.1300048828125</t>
  </si>
  <si>
    <t>258.8599853515625</t>
  </si>
  <si>
    <t>267.70001220703125</t>
  </si>
  <si>
    <t>264.8900146484375</t>
  </si>
  <si>
    <t>256.4800109863281</t>
  </si>
  <si>
    <t>256.8299865722656</t>
  </si>
  <si>
    <t>259.5799865722656</t>
  </si>
  <si>
    <t>262.8500061035156</t>
  </si>
  <si>
    <t>266.2099914550781</t>
  </si>
  <si>
    <t>268.3999938964844</t>
  </si>
  <si>
    <t>267.6600036621094</t>
  </si>
  <si>
    <t>253.6699981689453</t>
  </si>
  <si>
    <t>252.72000122070312</t>
  </si>
  <si>
    <t>256.7200012207031</t>
  </si>
  <si>
    <t>259.5299987792969</t>
  </si>
  <si>
    <t>262.2699890136719</t>
  </si>
  <si>
    <t>264.8399963378906</t>
  </si>
  <si>
    <t>260.3599853515625</t>
  </si>
  <si>
    <t>258.8299865722656</t>
  </si>
  <si>
    <t>251.89999389648438</t>
  </si>
  <si>
    <t>276.4100036621094</t>
  </si>
  <si>
    <t>274.82000732421875</t>
  </si>
  <si>
    <t>282.4700012207031</t>
  </si>
  <si>
    <t>283.6499938964844</t>
  </si>
  <si>
    <t>282.9100036621094</t>
  </si>
  <si>
    <t>280.32000732421875</t>
  </si>
  <si>
    <t>282.29998779296875</t>
  </si>
  <si>
    <t>289.1600036621094</t>
  </si>
  <si>
    <t>287.0199890136719</t>
  </si>
  <si>
    <t>291.9100036621094</t>
  </si>
  <si>
    <t>293.4700012207031</t>
  </si>
  <si>
    <t>292.7099914550781</t>
  </si>
  <si>
    <t>291.32000732421875</t>
  </si>
  <si>
    <t>290.1700134277344</t>
  </si>
  <si>
    <t>286.1499938964844</t>
  </si>
  <si>
    <t>275.7900085449219</t>
  </si>
  <si>
    <t>278.8500061035156</t>
  </si>
  <si>
    <t>268.0899963378906</t>
  </si>
  <si>
    <t>265.2300109863281</t>
  </si>
  <si>
    <t>262.9700012207031</t>
  </si>
  <si>
    <t>261.4700012207031</t>
  </si>
  <si>
    <t>260.3999938964844</t>
  </si>
  <si>
    <t>256.05999755859375</t>
  </si>
  <si>
    <t>258.0899963378906</t>
  </si>
  <si>
    <t>258.5199890136719</t>
  </si>
  <si>
    <t>264.4599914550781</t>
  </si>
  <si>
    <t>266.6499938964844</t>
  </si>
  <si>
    <t>251.99000549316406</t>
  </si>
  <si>
    <t>252.22000122070312</t>
  </si>
  <si>
    <t>245.3800048828125</t>
  </si>
  <si>
    <t>244.74000549316406</t>
  </si>
  <si>
    <t>244.52000427246094</t>
  </si>
  <si>
    <t>242.4499969482422</t>
  </si>
  <si>
    <t>238.9499969482422</t>
  </si>
  <si>
    <t>240.97999572753906</t>
  </si>
  <si>
    <t>237.9199981689453</t>
  </si>
  <si>
    <t>237.4499969482422</t>
  </si>
  <si>
    <t>236.41000366210938</t>
  </si>
  <si>
    <t>241.07000732421875</t>
  </si>
  <si>
    <t>240.74000549316406</t>
  </si>
  <si>
    <t>248.8800048828125</t>
  </si>
  <si>
    <t>249.1999969482422</t>
  </si>
  <si>
    <t>246.7899932861328</t>
  </si>
  <si>
    <t>234.24000549316406</t>
  </si>
  <si>
    <t>225.41000366210938</t>
  </si>
  <si>
    <t>228.55999755859375</t>
  </si>
  <si>
    <t>237.52999877929688</t>
  </si>
  <si>
    <t>236.14999389648438</t>
  </si>
  <si>
    <t>242.1199951171875</t>
  </si>
  <si>
    <t>250.66000366210938</t>
  </si>
  <si>
    <t>231.32000732421875</t>
  </si>
  <si>
    <t>235.8699951171875</t>
  </si>
  <si>
    <t>232.1300048828125</t>
  </si>
  <si>
    <t>228.1699981689453</t>
  </si>
  <si>
    <t>220.10000610351562</t>
  </si>
  <si>
    <t>221.38999938964844</t>
  </si>
  <si>
    <t>227.8699951171875</t>
  </si>
  <si>
    <t>228.8699951171875</t>
  </si>
  <si>
    <t>224.50999450683594</t>
  </si>
  <si>
    <t>242.97999572753906</t>
  </si>
  <si>
    <t>247.11000061035156</t>
  </si>
  <si>
    <t>241.5500030517578</t>
  </si>
  <si>
    <t>241.97000122070312</t>
  </si>
  <si>
    <t>241.72999572753906</t>
  </si>
  <si>
    <t>241.67999267578125</t>
  </si>
  <si>
    <t>241.22000122070312</t>
  </si>
  <si>
    <t>242.0500030517578</t>
  </si>
  <si>
    <t>245.02999877929688</t>
  </si>
  <si>
    <t>247.5800018310547</t>
  </si>
  <si>
    <t>247.49000549316406</t>
  </si>
  <si>
    <t>241.75999450683594</t>
  </si>
  <si>
    <t>240.3300018310547</t>
  </si>
  <si>
    <t>255.13999938964844</t>
  </si>
  <si>
    <t>254.69000244140625</t>
  </si>
  <si>
    <t>255.02000427246094</t>
  </si>
  <si>
    <t>250.1999969482422</t>
  </si>
  <si>
    <t>245.1199951171875</t>
  </si>
  <si>
    <t>244.3699951171875</t>
  </si>
  <si>
    <t>245.4199981689453</t>
  </si>
  <si>
    <t>256.9200134277344</t>
  </si>
  <si>
    <t>257.2200012207031</t>
  </si>
  <si>
    <t>249.00999450683594</t>
  </si>
  <si>
    <t>244.69000244140625</t>
  </si>
  <si>
    <t>240.4499969482422</t>
  </si>
  <si>
    <t>241.8000030517578</t>
  </si>
  <si>
    <t>244.42999267578125</t>
  </si>
  <si>
    <t>238.19000244140625</t>
  </si>
  <si>
    <t>238.72999572753906</t>
  </si>
  <si>
    <t>236.9600067138672</t>
  </si>
  <si>
    <t>234.52999877929688</t>
  </si>
  <si>
    <t>241.00999450683594</t>
  </si>
  <si>
    <t>239.82000732421875</t>
  </si>
  <si>
    <t>239.5800018310547</t>
  </si>
  <si>
    <t>229.10000610351562</t>
  </si>
  <si>
    <t>222.30999755859375</t>
  </si>
  <si>
    <t>224.92999267578125</t>
  </si>
  <si>
    <t>227.1199951171875</t>
  </si>
  <si>
    <t>228.85000610351562</t>
  </si>
  <si>
    <t>238.50999450683594</t>
  </si>
  <si>
    <t>239.22999572753906</t>
  </si>
  <si>
    <t>240.35000610351562</t>
  </si>
  <si>
    <t>235.80999755859375</t>
  </si>
  <si>
    <t>231.92999267578125</t>
  </si>
  <si>
    <t>240.22000122070312</t>
  </si>
  <si>
    <t>242.5800018310547</t>
  </si>
  <si>
    <t>242.0399932861328</t>
  </si>
  <si>
    <t>240.61000061035156</t>
  </si>
  <si>
    <t>248.16000366210938</t>
  </si>
  <si>
    <t>242.7100067138672</t>
  </si>
  <si>
    <t>247.80999755859375</t>
  </si>
  <si>
    <t>264.6000061035156</t>
  </si>
  <si>
    <t>258.3500061035156</t>
  </si>
  <si>
    <t>256.7699890136719</t>
  </si>
  <si>
    <t>267.55999755859375</t>
  </si>
  <si>
    <t>266.7300109863281</t>
  </si>
  <si>
    <t>263.6199951171875</t>
  </si>
  <si>
    <t>263.1000061035156</t>
  </si>
  <si>
    <t>271.32000732421875</t>
  </si>
  <si>
    <t>272.1700134277344</t>
  </si>
  <si>
    <t>269.32000732421875</t>
  </si>
  <si>
    <t>262.1499938964844</t>
  </si>
  <si>
    <t>258.05999755859375</t>
  </si>
  <si>
    <t>252.6699981689453</t>
  </si>
  <si>
    <t>251.50999450683594</t>
  </si>
  <si>
    <t>254.77000427246094</t>
  </si>
  <si>
    <t>249.22000122070312</t>
  </si>
  <si>
    <t>250.16000366210938</t>
  </si>
  <si>
    <t>249.4199981689453</t>
  </si>
  <si>
    <t>246.27000427246094</t>
  </si>
  <si>
    <t>251.11000061035156</t>
  </si>
  <si>
    <t>255.2899932861328</t>
  </si>
  <si>
    <t>256.8699951171875</t>
  </si>
  <si>
    <t>254.14999389648438</t>
  </si>
  <si>
    <t>253.6999969482422</t>
  </si>
  <si>
    <t>252.32000732421875</t>
  </si>
  <si>
    <t>248.58999633789062</t>
  </si>
  <si>
    <t>253.9199981689453</t>
  </si>
  <si>
    <t>260.7900085449219</t>
  </si>
  <si>
    <t>265.44000244140625</t>
  </si>
  <si>
    <t>276.20001220703125</t>
  </si>
  <si>
    <t>279.42999267578125</t>
  </si>
  <si>
    <t>272.2300109863281</t>
  </si>
  <si>
    <t>273.7799987792969</t>
  </si>
  <si>
    <t>272.2900085449219</t>
  </si>
  <si>
    <t>280.57000732421875</t>
  </si>
  <si>
    <t>276.3800048828125</t>
  </si>
  <si>
    <t>275.2300109863281</t>
  </si>
  <si>
    <t>284.04998779296875</t>
  </si>
  <si>
    <t>288.29998779296875</t>
  </si>
  <si>
    <t>287.2300109863281</t>
  </si>
  <si>
    <t>287.17999267578125</t>
  </si>
  <si>
    <t>284.3399963378906</t>
  </si>
  <si>
    <t>291.6000061035156</t>
  </si>
  <si>
    <t>289.3900146484375</t>
  </si>
  <si>
    <t>282.8299865722656</t>
  </si>
  <si>
    <t>289.8399963378906</t>
  </si>
  <si>
    <t>288.79998779296875</t>
  </si>
  <si>
    <t>288.3699951171875</t>
  </si>
  <si>
    <t>288.45001220703125</t>
  </si>
  <si>
    <t>286.1099853515625</t>
  </si>
  <si>
    <t>281.7699890136719</t>
  </si>
  <si>
    <t>275.4200134277344</t>
  </si>
  <si>
    <t>295.3699951171875</t>
  </si>
  <si>
    <t>304.8299865722656</t>
  </si>
  <si>
    <t>305.55999755859375</t>
  </si>
  <si>
    <t>305.4100036621094</t>
  </si>
  <si>
    <t>304.3999938964844</t>
  </si>
  <si>
    <t>310.6499938964844</t>
  </si>
  <si>
    <t>308.6499938964844</t>
  </si>
  <si>
    <t>312.30999755859375</t>
  </si>
  <si>
    <t>308.9700012207031</t>
  </si>
  <si>
    <t>309.4599914550781</t>
  </si>
  <si>
    <t>318.5199890136719</t>
  </si>
  <si>
    <t>318.3399963378906</t>
  </si>
  <si>
    <t>321.17999267578125</t>
  </si>
  <si>
    <t>313.8500061035156</t>
  </si>
  <si>
    <t>325.9200134277344</t>
  </si>
  <si>
    <t>332.8900146484375</t>
  </si>
  <si>
    <t>331.2099914550781</t>
  </si>
  <si>
    <t>328.3900146484375</t>
  </si>
  <si>
    <t>332.5799865722656</t>
  </si>
  <si>
    <t>335.3999938964844</t>
  </si>
  <si>
    <t>335.94000244140625</t>
  </si>
  <si>
    <t>333.67999267578125</t>
  </si>
  <si>
    <t>323.3800048828125</t>
  </si>
  <si>
    <t>326.7900085449219</t>
  </si>
  <si>
    <t>331.8500061035156</t>
  </si>
  <si>
    <t>334.2900085449219</t>
  </si>
  <si>
    <t>337.3399963378906</t>
  </si>
  <si>
    <t>348.1000061035156</t>
  </si>
  <si>
    <t>342.3299865722656</t>
  </si>
  <si>
    <t>338.04998779296875</t>
  </si>
  <si>
    <t>333.55999755859375</t>
  </si>
  <si>
    <t>339.7099914550781</t>
  </si>
  <si>
    <t>335.0199890136719</t>
  </si>
  <si>
    <t>328.6000061035156</t>
  </si>
  <si>
    <t>334.57000732421875</t>
  </si>
  <si>
    <t>335.8500061035156</t>
  </si>
  <si>
    <t>335.04998779296875</t>
  </si>
  <si>
    <t>340.5400085449219</t>
  </si>
  <si>
    <t>338.1499938964844</t>
  </si>
  <si>
    <t>337.2200012207031</t>
  </si>
  <si>
    <t>331.8299865722656</t>
  </si>
  <si>
    <t>332.4700012207031</t>
  </si>
  <si>
    <t>337.20001220703125</t>
  </si>
  <si>
    <t>342.6600036621094</t>
  </si>
  <si>
    <t>345.7300109863281</t>
  </si>
  <si>
    <t>355.0799865722656</t>
  </si>
  <si>
    <t>346.8699951171875</t>
  </si>
  <si>
    <t>343.7699890136719</t>
  </si>
  <si>
    <t>345.1099853515625</t>
  </si>
  <si>
    <t>350.9800109863281</t>
  </si>
  <si>
    <t>337.7699890136719</t>
  </si>
  <si>
    <t>330.7200012207031</t>
  </si>
  <si>
    <t>338.3699951171875</t>
  </si>
  <si>
    <t>335.9200134277344</t>
  </si>
  <si>
    <t>336.3399963378906</t>
  </si>
  <si>
    <t>326.6600036621094</t>
  </si>
  <si>
    <t>327.7799987792969</t>
  </si>
  <si>
    <t>330.1099853515625</t>
  </si>
  <si>
    <t>326.04998779296875</t>
  </si>
  <si>
    <t>322.2300109863281</t>
  </si>
  <si>
    <t>322.92999267578125</t>
  </si>
  <si>
    <t>324.0400085449219</t>
  </si>
  <si>
    <t>321.8599853515625</t>
  </si>
  <si>
    <t>320.3999938964844</t>
  </si>
  <si>
    <t>316.8800048828125</t>
  </si>
  <si>
    <t>316.4800109863281</t>
  </si>
  <si>
    <t>321.8800048828125</t>
  </si>
  <si>
    <t>322.4599914550781</t>
  </si>
  <si>
    <t>319.9700012207031</t>
  </si>
  <si>
    <t>322.9800109863281</t>
  </si>
  <si>
    <t>323.70001220703125</t>
  </si>
  <si>
    <t>328.4100036621094</t>
  </si>
  <si>
    <t>328.7900085449219</t>
  </si>
  <si>
    <t>328.6600036621094</t>
  </si>
  <si>
    <t>333.54998779296875</t>
  </si>
  <si>
    <t>332.8800048828125</t>
  </si>
  <si>
    <t>329.9100036621094</t>
  </si>
  <si>
    <t>334.2699890136719</t>
  </si>
  <si>
    <t>337.94000244140625</t>
  </si>
  <si>
    <t>331.7699890136719</t>
  </si>
  <si>
    <t>338.70001220703125</t>
  </si>
  <si>
    <t>330.2200012207031</t>
  </si>
  <si>
    <t>329.05999755859375</t>
  </si>
  <si>
    <t>328.6499938964844</t>
  </si>
  <si>
    <t>320.7699890136719</t>
  </si>
  <si>
    <t>319.5299987792969</t>
  </si>
  <si>
    <t>317.5400085449219</t>
  </si>
  <si>
    <t>312.1400146484375</t>
  </si>
  <si>
    <t>312.7900085449219</t>
  </si>
  <si>
    <t>313.6400146484375</t>
  </si>
  <si>
    <t>321.79998779296875</t>
  </si>
  <si>
    <t>313.3900146484375</t>
  </si>
  <si>
    <t>318.9599914550781</t>
  </si>
  <si>
    <t>319.3599853515625</t>
  </si>
  <si>
    <t>329.82000732421875</t>
  </si>
  <si>
    <t>332.4200134277344</t>
  </si>
  <si>
    <t>331.1600036621094</t>
  </si>
  <si>
    <t>327.7300109863281</t>
  </si>
  <si>
    <t>332.6400146484375</t>
  </si>
  <si>
    <t>332.05999755859375</t>
  </si>
  <si>
    <t>331.32000732421875</t>
  </si>
  <si>
    <t>326.6700134277344</t>
  </si>
  <si>
    <t>329.32000732421875</t>
  </si>
  <si>
    <t>330.5299987792969</t>
  </si>
  <si>
    <t>340.6700134277344</t>
  </si>
  <si>
    <t>327.8900146484375</t>
  </si>
  <si>
    <t>329.80999755859375</t>
  </si>
  <si>
    <t>337.30999755859375</t>
  </si>
  <si>
    <t>338.1099853515625</t>
  </si>
  <si>
    <t>346.07000732421875</t>
  </si>
  <si>
    <t>348.32000732421875</t>
  </si>
  <si>
    <t>352.79998779296875</t>
  </si>
  <si>
    <t>356.5299987792969</t>
  </si>
  <si>
    <t>360.5299987792969</t>
  </si>
  <si>
    <t>363.20001220703125</t>
  </si>
  <si>
    <t>360.69000244140625</t>
  </si>
  <si>
    <t>369.6700134277344</t>
  </si>
  <si>
    <t>366.67999267578125</t>
  </si>
  <si>
    <t>370.2699890136719</t>
  </si>
  <si>
    <t>376.1700134277344</t>
  </si>
  <si>
    <t>369.8500061035156</t>
  </si>
  <si>
    <t>377.44000244140625</t>
  </si>
  <si>
    <t>373.07000732421875</t>
  </si>
  <si>
    <t>377.8500061035156</t>
  </si>
  <si>
    <t>377.42999267578125</t>
  </si>
  <si>
    <t>378.6099853515625</t>
  </si>
  <si>
    <t>382.70001220703125</t>
  </si>
  <si>
    <t>378.8500061035156</t>
  </si>
  <si>
    <t>378.9100036621094</t>
  </si>
  <si>
    <t>369.1400146484375</t>
  </si>
  <si>
    <t>372.5199890136719</t>
  </si>
  <si>
    <t>368.79998779296875</t>
  </si>
  <si>
    <t>370.95001220703125</t>
  </si>
  <si>
    <t>374.2300109863281</t>
  </si>
  <si>
    <t>371.29998779296875</t>
  </si>
  <si>
    <t>374.3800048828125</t>
  </si>
  <si>
    <t>374.3699951171875</t>
  </si>
  <si>
    <t>365.92999267578125</t>
  </si>
  <si>
    <t>370.7300109863281</t>
  </si>
  <si>
    <t>372.6499938964844</t>
  </si>
  <si>
    <t>370.6199951171875</t>
  </si>
  <si>
    <t>373.5400085449219</t>
  </si>
  <si>
    <t>374.5799865722656</t>
  </si>
  <si>
    <t>374.6600036621094</t>
  </si>
  <si>
    <t>374.07000732421875</t>
  </si>
  <si>
    <t>375.2799987792969</t>
  </si>
  <si>
    <t>376.0400085449219</t>
  </si>
  <si>
    <t>370.8699951171875</t>
  </si>
  <si>
    <t>370.6000061035156</t>
  </si>
  <si>
    <t>367.94000244140625</t>
  </si>
  <si>
    <t>374.69000244140625</t>
  </si>
  <si>
    <t>375.7900085449219</t>
  </si>
  <si>
    <t>382.7699890136719</t>
  </si>
  <si>
    <t>384.6300048828125</t>
  </si>
  <si>
    <t>388.4700012207031</t>
  </si>
  <si>
    <t>390.2699890136719</t>
  </si>
  <si>
    <t>389.4700012207031</t>
  </si>
  <si>
    <t>393.8699951171875</t>
  </si>
  <si>
    <t>398.6700134277344</t>
  </si>
  <si>
    <t>398.8999938964844</t>
  </si>
  <si>
    <t>402.55999755859375</t>
  </si>
  <si>
    <t>404.8699951171875</t>
  </si>
  <si>
    <t>403.92999267578125</t>
  </si>
  <si>
    <t>409.7200012207031</t>
  </si>
  <si>
    <t>408.5899963378906</t>
  </si>
  <si>
    <t>397.5799865722656</t>
  </si>
  <si>
    <t>403.7799987792969</t>
  </si>
  <si>
    <t>411.2200012207031</t>
  </si>
  <si>
    <t>405.6499938964844</t>
  </si>
  <si>
    <t>414.04998779296875</t>
  </si>
  <si>
    <t>414.1099853515625</t>
  </si>
  <si>
    <t>420.54998779296875</t>
  </si>
  <si>
    <t>406.32000732421875</t>
  </si>
  <si>
    <t>406.55999755859375</t>
  </si>
  <si>
    <t>404.05999755859375</t>
  </si>
  <si>
    <t>402.7900085449219</t>
  </si>
  <si>
    <t>402.17999267578125</t>
  </si>
  <si>
    <t>411.6499938964844</t>
  </si>
  <si>
    <t>410.3399963378906</t>
  </si>
  <si>
    <t>407.5400085449219</t>
  </si>
  <si>
    <t>407.4800109863281</t>
  </si>
  <si>
    <t>407.7200012207031</t>
  </si>
  <si>
    <t>413.6400146484375</t>
  </si>
  <si>
    <t>414.9200134277344</t>
  </si>
  <si>
    <t>402.6499938964844</t>
  </si>
  <si>
    <t>402.0899963378906</t>
  </si>
  <si>
    <t>409.1400146484375</t>
  </si>
  <si>
    <t>406.2200012207031</t>
  </si>
  <si>
    <t>404.5199890136719</t>
  </si>
  <si>
    <t>415.2799987792969</t>
  </si>
  <si>
    <t>415.1000061035156</t>
  </si>
  <si>
    <t>425.2200012207031</t>
  </si>
  <si>
    <t>416.4200134277344</t>
  </si>
  <si>
    <t>417.32000732421875</t>
  </si>
  <si>
    <t>421.4100036621094</t>
  </si>
  <si>
    <t>425.2300109863281</t>
  </si>
  <si>
    <t>429.3699951171875</t>
  </si>
  <si>
    <t>422.8599853515625</t>
  </si>
  <si>
    <t>421.6499938964844</t>
  </si>
  <si>
    <t>421.42999267578125</t>
  </si>
  <si>
    <t>420.7200012207031</t>
  </si>
  <si>
    <t>424.57000732421875</t>
  </si>
  <si>
    <t>421.44000244140625</t>
  </si>
  <si>
    <t>420.45001220703125</t>
  </si>
  <si>
    <t>417.8800048828125</t>
  </si>
  <si>
    <t>425.5199890136719</t>
  </si>
  <si>
    <t>424.5899963378906</t>
  </si>
  <si>
    <t>426.2799987792969</t>
  </si>
  <si>
    <t>427.92999267578125</t>
  </si>
  <si>
    <t>421.8999938964844</t>
  </si>
  <si>
    <t>414.5799865722656</t>
  </si>
  <si>
    <t>411.8399963378906</t>
  </si>
  <si>
    <t>404.2699890136719</t>
  </si>
  <si>
    <t>399.1199951171875</t>
  </si>
  <si>
    <t>400.9599914550781</t>
  </si>
  <si>
    <t>407.57000732421875</t>
  </si>
  <si>
    <t>409.05999755859375</t>
  </si>
  <si>
    <t>399.0400085449219</t>
  </si>
  <si>
    <t>389.3299865722656</t>
  </si>
  <si>
    <t>394.94000244140625</t>
  </si>
  <si>
    <t>397.8399963378906</t>
  </si>
  <si>
    <t>406.6600036621094</t>
  </si>
  <si>
    <t>413.5400085449219</t>
  </si>
  <si>
    <t>409.3399963378906</t>
  </si>
  <si>
    <t>410.5400085449219</t>
  </si>
  <si>
    <t>412.32000732421875</t>
  </si>
  <si>
    <t>413.7200012207031</t>
  </si>
  <si>
    <t>416.55999755859375</t>
  </si>
  <si>
    <t>423.0799865722656</t>
  </si>
  <si>
    <t>420.2099914550781</t>
  </si>
  <si>
    <t>425.3399963378906</t>
  </si>
  <si>
    <t>429.0400085449219</t>
  </si>
  <si>
    <t>430.5199890136719</t>
  </si>
  <si>
    <t>430.1600036621094</t>
  </si>
  <si>
    <t>430.32000732421875</t>
  </si>
  <si>
    <t>429.1700134277344</t>
  </si>
  <si>
    <t>414.6700134277344</t>
  </si>
  <si>
    <t>415.1300048828125</t>
  </si>
  <si>
    <t>413.5199890136719</t>
  </si>
  <si>
    <t>416.07000732421875</t>
  </si>
  <si>
    <t>424.5199890136719</t>
  </si>
  <si>
    <t>423.8500061035156</t>
  </si>
  <si>
    <t>427.8699951171875</t>
  </si>
  <si>
    <t>432.67999267578125</t>
  </si>
  <si>
    <t>441.05999755859375</t>
  </si>
  <si>
    <t>441.5799865722656</t>
  </si>
  <si>
    <t>442.57000732421875</t>
  </si>
  <si>
    <t>448.3699951171875</t>
  </si>
  <si>
    <t>446.3399963378906</t>
  </si>
  <si>
    <t>445.70001220703125</t>
  </si>
  <si>
    <t>449.7799987792969</t>
  </si>
  <si>
    <t>447.6700134277344</t>
  </si>
  <si>
    <t>450.95001220703125</t>
  </si>
  <si>
    <t>452.1600036621094</t>
  </si>
  <si>
    <t>452.8500061035156</t>
  </si>
  <si>
    <t>446.95001220703125</t>
  </si>
  <si>
    <t>456.7300109863281</t>
  </si>
  <si>
    <t>459.2799987792969</t>
  </si>
  <si>
    <t>460.7699890136719</t>
  </si>
  <si>
    <t>467.55999755859375</t>
  </si>
  <si>
    <t>459.5400085449219</t>
  </si>
  <si>
    <t>454.70001220703125</t>
  </si>
  <si>
    <t>453.54998779296875</t>
  </si>
  <si>
    <t>453.9599914550781</t>
  </si>
  <si>
    <t>449.5199890136719</t>
  </si>
  <si>
    <t>443.5199890136719</t>
  </si>
  <si>
    <t>440.3699951171875</t>
  </si>
  <si>
    <t>437.1099853515625</t>
  </si>
  <si>
    <t>442.94000244140625</t>
  </si>
  <si>
    <t>444.8500061035156</t>
  </si>
  <si>
    <t>428.8999938964844</t>
  </si>
  <si>
    <t>418.3999938964844</t>
  </si>
  <si>
    <t>425.2699890136719</t>
  </si>
  <si>
    <t>426.7300109863281</t>
  </si>
  <si>
    <t>422.9200134277344</t>
  </si>
  <si>
    <t>418.3500061035156</t>
  </si>
  <si>
    <t>417.1099853515625</t>
  </si>
  <si>
    <t>395.1499938964844</t>
  </si>
  <si>
    <t>399.6099853515625</t>
  </si>
  <si>
    <t>398.42999267578125</t>
  </si>
  <si>
    <t>402.69000244140625</t>
  </si>
  <si>
    <t>406.0199890136719</t>
  </si>
  <si>
    <t>406.80999755859375</t>
  </si>
  <si>
    <t>416.8599853515625</t>
  </si>
  <si>
    <t>421.0299987792969</t>
  </si>
  <si>
    <t>418.4700012207031</t>
  </si>
  <si>
    <t>421.5299987792969</t>
  </si>
  <si>
    <t>424.79998779296875</t>
  </si>
  <si>
    <t>424.1400146484375</t>
  </si>
  <si>
    <t>415.54998779296875</t>
  </si>
  <si>
    <t>416.7900085449219</t>
  </si>
  <si>
    <t>413.8399963378906</t>
  </si>
  <si>
    <t>410.6000061035156</t>
  </si>
  <si>
    <t>413.1199951171875</t>
  </si>
  <si>
    <t>417.1400146484375</t>
  </si>
  <si>
    <t>409.44000244140625</t>
  </si>
  <si>
    <t>408.8999938964844</t>
  </si>
  <si>
    <t>408.3900146484375</t>
  </si>
  <si>
    <t>401.70001220703125</t>
  </si>
  <si>
    <t>405.7200012207031</t>
  </si>
  <si>
    <t>414.20001220703125</t>
  </si>
  <si>
    <t>423.0400085449219</t>
  </si>
  <si>
    <t>430.5899963378906</t>
  </si>
  <si>
    <t>431.3399963378906</t>
  </si>
  <si>
    <t>435.1499938964844</t>
  </si>
  <si>
    <t>430.80999755859375</t>
  </si>
  <si>
    <t>438.69000244140625</t>
  </si>
  <si>
    <t>435.2699890136719</t>
  </si>
  <si>
    <t>432.1099853515625</t>
  </si>
  <si>
    <t>431.30999755859375</t>
  </si>
  <si>
    <t>428.0199890136719</t>
  </si>
  <si>
    <t>430.29998779296875</t>
  </si>
  <si>
    <t>420.69000244140625</t>
  </si>
  <si>
    <t>417.1300048828125</t>
  </si>
  <si>
    <t>416.5400085449219</t>
  </si>
  <si>
    <t>416.05999755859375</t>
  </si>
  <si>
    <t>409.5400085449219</t>
  </si>
  <si>
    <t>414.7099914550781</t>
  </si>
  <si>
    <t>417.4599914550781</t>
  </si>
  <si>
    <t>415.8399963378906</t>
  </si>
  <si>
    <t>416.32000732421875</t>
  </si>
  <si>
    <t>419.1400146484375</t>
  </si>
  <si>
    <t>416.1199951171875</t>
  </si>
  <si>
    <t>416.7200012207031</t>
  </si>
  <si>
    <t>418.1600036621094</t>
  </si>
  <si>
    <t>418.7799987792969</t>
  </si>
  <si>
    <t>424.6000061035156</t>
  </si>
  <si>
    <t>424.7300109863281</t>
  </si>
  <si>
    <t>428.1499938964844</t>
  </si>
  <si>
    <t>426.5899963378906</t>
  </si>
  <si>
    <t>431.95001220703125</t>
  </si>
  <si>
    <t>432.5299987792969</t>
  </si>
  <si>
    <t>406.3500061035156</t>
  </si>
  <si>
    <t>410.3699951171875</t>
  </si>
  <si>
    <t>408.4599914550781</t>
  </si>
  <si>
    <t>411.4599914550781</t>
  </si>
  <si>
    <t>420.17999267578125</t>
  </si>
  <si>
    <t>425.42999267578125</t>
  </si>
  <si>
    <t>422.5400085449219</t>
  </si>
  <si>
    <t>423.0299987792969</t>
  </si>
  <si>
    <t>425.20001220703125</t>
  </si>
  <si>
    <t>426.8900146484375</t>
  </si>
  <si>
    <t>417.7900085449219</t>
  </si>
  <si>
    <t>412.8699951171875</t>
  </si>
  <si>
    <t>418.7900085449219</t>
  </si>
  <si>
    <t>423.4599914550781</t>
  </si>
  <si>
    <t>430.9800109863281</t>
  </si>
  <si>
    <t>431.20001220703125</t>
  </si>
  <si>
    <t>437.4200134277344</t>
  </si>
  <si>
    <t>442.6199951171875</t>
  </si>
  <si>
    <t>443.57000732421875</t>
  </si>
  <si>
    <t>446.0199890136719</t>
  </si>
  <si>
    <t>443.3299865722656</t>
  </si>
  <si>
    <t>449.55999755859375</t>
  </si>
  <si>
    <t>447.2699890136719</t>
  </si>
  <si>
    <t>451.5899963378906</t>
  </si>
  <si>
    <t>454.4599914550781</t>
  </si>
  <si>
    <t>437.3900146484375</t>
  </si>
  <si>
    <t>437.0299987792969</t>
  </si>
  <si>
    <t>436.6000061035156</t>
  </si>
  <si>
    <t>439.3299865722656</t>
  </si>
  <si>
    <t>438.1099853515625</t>
  </si>
  <si>
    <t>430.5299987792969</t>
  </si>
  <si>
    <t>424.8299865722656</t>
  </si>
  <si>
    <t>solver function to maximize</t>
  </si>
  <si>
    <t xml:space="preserve">Microsoft </t>
  </si>
  <si>
    <t xml:space="preserve">return </t>
  </si>
  <si>
    <t>Var 99%</t>
  </si>
  <si>
    <t>Cvar 99%</t>
  </si>
  <si>
    <t xml:space="preserve">Returns  </t>
  </si>
  <si>
    <t xml:space="preserve">Price </t>
  </si>
  <si>
    <t xml:space="preserve">Daily Data (Microsoft Corporation ) </t>
  </si>
  <si>
    <t>Var 95%</t>
  </si>
  <si>
    <t>Var 99.9%</t>
  </si>
  <si>
    <t>Cvar 95%</t>
  </si>
  <si>
    <t>Cvar 99.9%</t>
  </si>
  <si>
    <t xml:space="preserve">Number </t>
  </si>
  <si>
    <t xml:space="preserve">Weekly Data (Microsoft Corporation) </t>
  </si>
  <si>
    <t xml:space="preserve">Count </t>
  </si>
  <si>
    <t xml:space="preserve">Softed Returns </t>
  </si>
  <si>
    <t xml:space="preserve">Mean </t>
  </si>
  <si>
    <t xml:space="preserve">Standard Deviation </t>
  </si>
  <si>
    <t>Annualized Volatility</t>
  </si>
  <si>
    <t>Metric</t>
  </si>
  <si>
    <t>MSFT</t>
  </si>
  <si>
    <t>AAPL</t>
  </si>
  <si>
    <t>GOOG</t>
  </si>
  <si>
    <t>Daily Volatility</t>
  </si>
  <si>
    <t>^GSPC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</si>
</sst>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0000_);_(* \(#,##0.000000\);_(* &quot;-&quot;??_);_(@_)"/>
    <numFmt numFmtId="165" formatCode="0.000"/>
    <numFmt numFmtId="166" formatCode="0.00000000"/>
    <numFmt numFmtId="167" formatCode="0.0000"/>
    <numFmt numFmtId="168" formatCode="_-* #,##0.0000000_-;\-* #,##0.0000000_-;_-* &quot;-&quot;??_-;_-@_-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3" borderId="0" xfId="0" applyFont="1" applyFill="1"/>
    <xf numFmtId="164" fontId="3" fillId="3" borderId="0" xfId="1" applyNumberFormat="1" applyFont="1" applyFill="1" applyAlignment="1">
      <alignment horizontal="right"/>
    </xf>
    <xf numFmtId="0" fontId="3" fillId="2" borderId="0" xfId="0" applyFont="1" applyFill="1"/>
    <xf numFmtId="165" fontId="2" fillId="3" borderId="0" xfId="0" applyNumberFormat="1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165" fontId="3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2" fillId="2" borderId="0" xfId="0" applyNumberFormat="1" applyFont="1" applyFill="1"/>
    <xf numFmtId="168" fontId="2" fillId="2" borderId="0" xfId="0" applyNumberFormat="1" applyFont="1" applyFill="1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  <xf numFmtId="169" fontId="2" fillId="0" borderId="0" xfId="0" applyNumberFormat="1" applyFont="1"/>
    <xf numFmtId="169" fontId="2" fillId="0" borderId="0" xfId="0" quotePrefix="1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2" fontId="0" fillId="0" borderId="0" xfId="0" applyNumberFormat="1"/>
    <xf numFmtId="165" fontId="2" fillId="0" borderId="0" xfId="0" applyNumberFormat="1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0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Volatility GARCH(1,1)</a:t>
            </a:r>
          </a:p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Garch!$D$12:$D$1266</c:f>
              <c:numCache>
                <c:formatCode>_-* #,##0.0000000_-;\-* #,##0.0000000_-;_-* "-"??_-;_-@_-</c:formatCode>
                <c:ptCount val="1255"/>
                <c:pt idx="0">
                  <c:v>6.681278994869961E-6</c:v>
                </c:pt>
                <c:pt idx="1">
                  <c:v>2.3653196794758395E-5</c:v>
                </c:pt>
                <c:pt idx="2">
                  <c:v>4.6009160868979317E-5</c:v>
                </c:pt>
                <c:pt idx="3">
                  <c:v>8.2815733009703092E-5</c:v>
                </c:pt>
                <c:pt idx="4">
                  <c:v>1.0355547747229454E-4</c:v>
                </c:pt>
                <c:pt idx="5">
                  <c:v>1.068541608530625E-4</c:v>
                </c:pt>
                <c:pt idx="6">
                  <c:v>1.2260608076304093E-4</c:v>
                </c:pt>
                <c:pt idx="7">
                  <c:v>1.2588013840487847E-4</c:v>
                </c:pt>
                <c:pt idx="8">
                  <c:v>1.2783258951427323E-4</c:v>
                </c:pt>
                <c:pt idx="9">
                  <c:v>1.6041906938536599E-4</c:v>
                </c:pt>
                <c:pt idx="10">
                  <c:v>1.5582535435849882E-4</c:v>
                </c:pt>
                <c:pt idx="11">
                  <c:v>1.50012659019301E-4</c:v>
                </c:pt>
                <c:pt idx="12">
                  <c:v>1.4618691726225083E-4</c:v>
                </c:pt>
                <c:pt idx="13">
                  <c:v>1.4452171971739955E-4</c:v>
                </c:pt>
                <c:pt idx="14">
                  <c:v>1.4982120667476147E-4</c:v>
                </c:pt>
                <c:pt idx="15">
                  <c:v>1.7304615210601059E-4</c:v>
                </c:pt>
                <c:pt idx="16">
                  <c:v>2.0360837302008426E-4</c:v>
                </c:pt>
                <c:pt idx="17">
                  <c:v>2.1453344330848962E-4</c:v>
                </c:pt>
                <c:pt idx="18">
                  <c:v>2.8192950130668815E-4</c:v>
                </c:pt>
                <c:pt idx="19">
                  <c:v>2.7787978160853362E-4</c:v>
                </c:pt>
                <c:pt idx="20">
                  <c:v>3.1411713765799496E-4</c:v>
                </c:pt>
                <c:pt idx="21">
                  <c:v>3.9617492529804468E-4</c:v>
                </c:pt>
                <c:pt idx="22">
                  <c:v>3.5138932486761081E-4</c:v>
                </c:pt>
                <c:pt idx="23">
                  <c:v>3.587571992515518E-4</c:v>
                </c:pt>
                <c:pt idx="24">
                  <c:v>3.1990599934888977E-4</c:v>
                </c:pt>
                <c:pt idx="25">
                  <c:v>3.5900168470661645E-4</c:v>
                </c:pt>
                <c:pt idx="26">
                  <c:v>3.7357307523383228E-4</c:v>
                </c:pt>
                <c:pt idx="27">
                  <c:v>3.3240805422119255E-4</c:v>
                </c:pt>
                <c:pt idx="28">
                  <c:v>3.0057334494430424E-4</c:v>
                </c:pt>
                <c:pt idx="29">
                  <c:v>2.7904753099928018E-4</c:v>
                </c:pt>
                <c:pt idx="30">
                  <c:v>2.6334630296549858E-4</c:v>
                </c:pt>
                <c:pt idx="31">
                  <c:v>2.392858347448901E-4</c:v>
                </c:pt>
                <c:pt idx="32">
                  <c:v>2.4355883784472573E-4</c:v>
                </c:pt>
                <c:pt idx="33">
                  <c:v>3.2784420472277604E-4</c:v>
                </c:pt>
                <c:pt idx="34">
                  <c:v>4.8940787703052175E-4</c:v>
                </c:pt>
                <c:pt idx="35">
                  <c:v>4.5849032534436553E-4</c:v>
                </c:pt>
                <c:pt idx="36">
                  <c:v>4.2019544121835525E-4</c:v>
                </c:pt>
                <c:pt idx="37">
                  <c:v>8.9429186682947167E-4</c:v>
                </c:pt>
                <c:pt idx="38">
                  <c:v>8.3280780057968704E-4</c:v>
                </c:pt>
                <c:pt idx="39">
                  <c:v>1.1855060617066216E-3</c:v>
                </c:pt>
                <c:pt idx="40">
                  <c:v>1.2583388854156771E-3</c:v>
                </c:pt>
                <c:pt idx="41">
                  <c:v>1.2198621775698299E-3</c:v>
                </c:pt>
                <c:pt idx="42">
                  <c:v>1.1117947123338518E-3</c:v>
                </c:pt>
                <c:pt idx="43">
                  <c:v>1.0385361395206208E-3</c:v>
                </c:pt>
                <c:pt idx="44">
                  <c:v>1.3763497568713011E-3</c:v>
                </c:pt>
                <c:pt idx="45">
                  <c:v>1.6698420540824728E-3</c:v>
                </c:pt>
                <c:pt idx="46">
                  <c:v>1.6408625805449687E-3</c:v>
                </c:pt>
                <c:pt idx="47">
                  <c:v>2.3475111204169842E-3</c:v>
                </c:pt>
                <c:pt idx="48">
                  <c:v>4.1244542018443534E-3</c:v>
                </c:pt>
                <c:pt idx="49">
                  <c:v>5.7813625650540382E-3</c:v>
                </c:pt>
                <c:pt idx="50">
                  <c:v>5.6040448667812673E-3</c:v>
                </c:pt>
                <c:pt idx="51">
                  <c:v>4.9272767663620549E-3</c:v>
                </c:pt>
                <c:pt idx="52">
                  <c:v>4.1987552762241956E-3</c:v>
                </c:pt>
                <c:pt idx="53">
                  <c:v>3.7047744436242E-3</c:v>
                </c:pt>
                <c:pt idx="54">
                  <c:v>3.1503452631949629E-3</c:v>
                </c:pt>
                <c:pt idx="55">
                  <c:v>3.5426544498234486E-3</c:v>
                </c:pt>
                <c:pt idx="56">
                  <c:v>3.0128757603988124E-3</c:v>
                </c:pt>
                <c:pt idx="57">
                  <c:v>2.9687488115347441E-3</c:v>
                </c:pt>
                <c:pt idx="58">
                  <c:v>2.6970659824015423E-3</c:v>
                </c:pt>
                <c:pt idx="59">
                  <c:v>2.8115857087256473E-3</c:v>
                </c:pt>
                <c:pt idx="60">
                  <c:v>2.413096837399307E-3</c:v>
                </c:pt>
                <c:pt idx="61">
                  <c:v>2.1839641457995253E-3</c:v>
                </c:pt>
                <c:pt idx="62">
                  <c:v>1.9032233237148207E-3</c:v>
                </c:pt>
                <c:pt idx="63">
                  <c:v>1.6303734105300202E-3</c:v>
                </c:pt>
                <c:pt idx="64">
                  <c:v>1.9739010198352399E-3</c:v>
                </c:pt>
                <c:pt idx="65">
                  <c:v>1.6932261104240563E-3</c:v>
                </c:pt>
                <c:pt idx="66">
                  <c:v>1.4550417719864618E-3</c:v>
                </c:pt>
                <c:pt idx="67">
                  <c:v>1.2436928492289684E-3</c:v>
                </c:pt>
                <c:pt idx="68">
                  <c:v>1.0660867987991912E-3</c:v>
                </c:pt>
                <c:pt idx="69">
                  <c:v>1.1737298700854205E-3</c:v>
                </c:pt>
                <c:pt idx="70">
                  <c:v>1.0181517261601337E-3</c:v>
                </c:pt>
                <c:pt idx="71">
                  <c:v>9.7037405514507078E-4</c:v>
                </c:pt>
                <c:pt idx="72">
                  <c:v>8.4336976392805347E-4</c:v>
                </c:pt>
                <c:pt idx="73">
                  <c:v>7.6952129168844619E-4</c:v>
                </c:pt>
                <c:pt idx="74">
                  <c:v>8.460312937364603E-4</c:v>
                </c:pt>
                <c:pt idx="75">
                  <c:v>8.5188005612902651E-4</c:v>
                </c:pt>
                <c:pt idx="76">
                  <c:v>7.5074553614138057E-4</c:v>
                </c:pt>
                <c:pt idx="77">
                  <c:v>6.851910230350651E-4</c:v>
                </c:pt>
                <c:pt idx="78">
                  <c:v>5.9569200661837348E-4</c:v>
                </c:pt>
                <c:pt idx="79">
                  <c:v>5.8189113361177438E-4</c:v>
                </c:pt>
                <c:pt idx="80">
                  <c:v>7.1982145472074266E-4</c:v>
                </c:pt>
                <c:pt idx="81">
                  <c:v>6.3461501747565335E-4</c:v>
                </c:pt>
                <c:pt idx="82">
                  <c:v>6.2279710393398026E-4</c:v>
                </c:pt>
                <c:pt idx="83">
                  <c:v>6.0524649885617169E-4</c:v>
                </c:pt>
                <c:pt idx="84">
                  <c:v>5.3958506288939235E-4</c:v>
                </c:pt>
                <c:pt idx="85">
                  <c:v>4.8231664593248691E-4</c:v>
                </c:pt>
                <c:pt idx="86">
                  <c:v>4.2738754892800352E-4</c:v>
                </c:pt>
                <c:pt idx="87">
                  <c:v>3.8118350335398501E-4</c:v>
                </c:pt>
                <c:pt idx="88">
                  <c:v>3.516998943472927E-4</c:v>
                </c:pt>
                <c:pt idx="89">
                  <c:v>3.6778262081789295E-4</c:v>
                </c:pt>
                <c:pt idx="90">
                  <c:v>3.5138530529773296E-4</c:v>
                </c:pt>
                <c:pt idx="91">
                  <c:v>3.154645331509148E-4</c:v>
                </c:pt>
                <c:pt idx="92">
                  <c:v>3.0555647749386521E-4</c:v>
                </c:pt>
                <c:pt idx="93">
                  <c:v>2.8446861516354582E-4</c:v>
                </c:pt>
                <c:pt idx="94">
                  <c:v>2.6212744800593088E-4</c:v>
                </c:pt>
                <c:pt idx="95">
                  <c:v>2.5112102459238264E-4</c:v>
                </c:pt>
                <c:pt idx="96">
                  <c:v>2.4416760215304948E-4</c:v>
                </c:pt>
                <c:pt idx="97">
                  <c:v>2.2313369064388803E-4</c:v>
                </c:pt>
                <c:pt idx="98">
                  <c:v>2.1715469686048186E-4</c:v>
                </c:pt>
                <c:pt idx="99">
                  <c:v>2.0052995693294127E-4</c:v>
                </c:pt>
                <c:pt idx="100">
                  <c:v>1.8686947058036641E-4</c:v>
                </c:pt>
                <c:pt idx="101">
                  <c:v>1.8577356808663285E-4</c:v>
                </c:pt>
                <c:pt idx="102">
                  <c:v>1.7444975845296194E-4</c:v>
                </c:pt>
                <c:pt idx="103">
                  <c:v>1.7798269742070577E-4</c:v>
                </c:pt>
                <c:pt idx="104">
                  <c:v>1.6795376174232859E-4</c:v>
                </c:pt>
                <c:pt idx="105">
                  <c:v>1.771255552310667E-4</c:v>
                </c:pt>
                <c:pt idx="106">
                  <c:v>2.2426295253772719E-4</c:v>
                </c:pt>
                <c:pt idx="107">
                  <c:v>2.1038085537827356E-4</c:v>
                </c:pt>
                <c:pt idx="108">
                  <c:v>2.0079161652640208E-4</c:v>
                </c:pt>
                <c:pt idx="109">
                  <c:v>3.3144048886382075E-4</c:v>
                </c:pt>
                <c:pt idx="110">
                  <c:v>6.0033781646325599E-4</c:v>
                </c:pt>
                <c:pt idx="111">
                  <c:v>5.2986860956305267E-4</c:v>
                </c:pt>
                <c:pt idx="112">
                  <c:v>4.6821772384909513E-4</c:v>
                </c:pt>
                <c:pt idx="113">
                  <c:v>4.7519276909192381E-4</c:v>
                </c:pt>
                <c:pt idx="114">
                  <c:v>4.1909365165319234E-4</c:v>
                </c:pt>
                <c:pt idx="115">
                  <c:v>3.8262518259163169E-4</c:v>
                </c:pt>
                <c:pt idx="116">
                  <c:v>3.4355236566141316E-4</c:v>
                </c:pt>
                <c:pt idx="117">
                  <c:v>3.881136311768792E-4</c:v>
                </c:pt>
                <c:pt idx="118">
                  <c:v>3.4913835899553992E-4</c:v>
                </c:pt>
                <c:pt idx="119">
                  <c:v>3.5437838065927003E-4</c:v>
                </c:pt>
                <c:pt idx="120">
                  <c:v>3.3282036298445559E-4</c:v>
                </c:pt>
                <c:pt idx="121">
                  <c:v>3.4002583479835011E-4</c:v>
                </c:pt>
                <c:pt idx="122">
                  <c:v>3.1607097344772277E-4</c:v>
                </c:pt>
                <c:pt idx="123">
                  <c:v>3.5246036757891508E-4</c:v>
                </c:pt>
                <c:pt idx="124">
                  <c:v>3.1798843295852358E-4</c:v>
                </c:pt>
                <c:pt idx="125">
                  <c:v>2.9144942017539095E-4</c:v>
                </c:pt>
                <c:pt idx="126">
                  <c:v>3.1176388487993555E-4</c:v>
                </c:pt>
                <c:pt idx="127">
                  <c:v>2.9432572595669966E-4</c:v>
                </c:pt>
                <c:pt idx="128">
                  <c:v>3.1632644859593836E-4</c:v>
                </c:pt>
                <c:pt idx="129">
                  <c:v>2.8909395764919771E-4</c:v>
                </c:pt>
                <c:pt idx="130">
                  <c:v>2.6194829334237309E-4</c:v>
                </c:pt>
                <c:pt idx="131">
                  <c:v>3.3857873514119864E-4</c:v>
                </c:pt>
                <c:pt idx="132">
                  <c:v>3.0671158727682449E-4</c:v>
                </c:pt>
                <c:pt idx="133">
                  <c:v>2.76061677008259E-4</c:v>
                </c:pt>
                <c:pt idx="134">
                  <c:v>2.9129770918598954E-4</c:v>
                </c:pt>
                <c:pt idx="135">
                  <c:v>2.6557616715004273E-4</c:v>
                </c:pt>
                <c:pt idx="136">
                  <c:v>4.357067977952847E-4</c:v>
                </c:pt>
                <c:pt idx="137">
                  <c:v>4.0365590141779853E-4</c:v>
                </c:pt>
                <c:pt idx="138">
                  <c:v>3.7928775625662554E-4</c:v>
                </c:pt>
                <c:pt idx="139">
                  <c:v>5.3622566520593058E-4</c:v>
                </c:pt>
                <c:pt idx="140">
                  <c:v>4.7322043449717608E-4</c:v>
                </c:pt>
                <c:pt idx="141">
                  <c:v>4.3306889601497217E-4</c:v>
                </c:pt>
                <c:pt idx="142">
                  <c:v>3.9081513848723311E-4</c:v>
                </c:pt>
                <c:pt idx="143">
                  <c:v>3.5745323868254837E-4</c:v>
                </c:pt>
                <c:pt idx="144">
                  <c:v>3.186605967311877E-4</c:v>
                </c:pt>
                <c:pt idx="145">
                  <c:v>2.8902062737690907E-4</c:v>
                </c:pt>
                <c:pt idx="146">
                  <c:v>5.940241775314577E-4</c:v>
                </c:pt>
                <c:pt idx="147">
                  <c:v>5.4171114565407935E-4</c:v>
                </c:pt>
                <c:pt idx="148">
                  <c:v>4.7418020065082716E-4</c:v>
                </c:pt>
                <c:pt idx="149">
                  <c:v>4.4398513028406895E-4</c:v>
                </c:pt>
                <c:pt idx="150">
                  <c:v>4.2522530244806767E-4</c:v>
                </c:pt>
                <c:pt idx="151">
                  <c:v>4.1745388580810322E-4</c:v>
                </c:pt>
                <c:pt idx="152">
                  <c:v>4.2675899112404645E-4</c:v>
                </c:pt>
                <c:pt idx="153">
                  <c:v>4.6295271108270474E-4</c:v>
                </c:pt>
                <c:pt idx="154">
                  <c:v>4.080933374905276E-4</c:v>
                </c:pt>
                <c:pt idx="155">
                  <c:v>3.6137429690700568E-4</c:v>
                </c:pt>
                <c:pt idx="156">
                  <c:v>3.2649646927129284E-4</c:v>
                </c:pt>
                <c:pt idx="157">
                  <c:v>2.9599112023945344E-4</c:v>
                </c:pt>
                <c:pt idx="158">
                  <c:v>2.7433689069440649E-4</c:v>
                </c:pt>
                <c:pt idx="159">
                  <c:v>3.055736247767746E-4</c:v>
                </c:pt>
                <c:pt idx="160">
                  <c:v>2.8043540367356603E-4</c:v>
                </c:pt>
                <c:pt idx="161">
                  <c:v>2.5472357223171578E-4</c:v>
                </c:pt>
                <c:pt idx="162">
                  <c:v>2.4983429614606123E-4</c:v>
                </c:pt>
                <c:pt idx="163">
                  <c:v>2.7711295210173007E-4</c:v>
                </c:pt>
                <c:pt idx="164">
                  <c:v>3.1437092073283623E-4</c:v>
                </c:pt>
                <c:pt idx="165">
                  <c:v>2.934205248886914E-4</c:v>
                </c:pt>
                <c:pt idx="166">
                  <c:v>2.8758662901959861E-4</c:v>
                </c:pt>
                <c:pt idx="167">
                  <c:v>2.6597770255167317E-4</c:v>
                </c:pt>
                <c:pt idx="168">
                  <c:v>2.8061056250229332E-4</c:v>
                </c:pt>
                <c:pt idx="169">
                  <c:v>6.5795203917690516E-4</c:v>
                </c:pt>
                <c:pt idx="170">
                  <c:v>5.9261666703898863E-4</c:v>
                </c:pt>
                <c:pt idx="171">
                  <c:v>8.2497853105522765E-4</c:v>
                </c:pt>
                <c:pt idx="172">
                  <c:v>9.036143164169938E-4</c:v>
                </c:pt>
                <c:pt idx="173">
                  <c:v>8.6159704405839785E-4</c:v>
                </c:pt>
                <c:pt idx="174">
                  <c:v>7.4799415729146033E-4</c:v>
                </c:pt>
                <c:pt idx="175">
                  <c:v>6.5257895845110474E-4</c:v>
                </c:pt>
                <c:pt idx="176">
                  <c:v>5.9568685632901562E-4</c:v>
                </c:pt>
                <c:pt idx="177">
                  <c:v>5.5300325136467283E-4</c:v>
                </c:pt>
                <c:pt idx="178">
                  <c:v>4.9488462740320731E-4</c:v>
                </c:pt>
                <c:pt idx="179">
                  <c:v>4.5067230520579249E-4</c:v>
                </c:pt>
                <c:pt idx="180">
                  <c:v>4.0928767117687079E-4</c:v>
                </c:pt>
                <c:pt idx="181">
                  <c:v>4.2341971903421213E-4</c:v>
                </c:pt>
                <c:pt idx="182">
                  <c:v>4.8838187919177209E-4</c:v>
                </c:pt>
                <c:pt idx="183">
                  <c:v>4.4664148420176235E-4</c:v>
                </c:pt>
                <c:pt idx="184">
                  <c:v>4.4844821687181852E-4</c:v>
                </c:pt>
                <c:pt idx="185">
                  <c:v>4.0168970205188331E-4</c:v>
                </c:pt>
                <c:pt idx="186">
                  <c:v>3.6728994138424581E-4</c:v>
                </c:pt>
                <c:pt idx="187">
                  <c:v>3.4999253411256709E-4</c:v>
                </c:pt>
                <c:pt idx="188">
                  <c:v>3.2310787119793107E-4</c:v>
                </c:pt>
                <c:pt idx="189">
                  <c:v>3.813662989524553E-4</c:v>
                </c:pt>
                <c:pt idx="190">
                  <c:v>3.8223868590299241E-4</c:v>
                </c:pt>
                <c:pt idx="191">
                  <c:v>3.8702850562941115E-4</c:v>
                </c:pt>
                <c:pt idx="192">
                  <c:v>3.8169049661701326E-4</c:v>
                </c:pt>
                <c:pt idx="193">
                  <c:v>3.4036952519976538E-4</c:v>
                </c:pt>
                <c:pt idx="194">
                  <c:v>3.6915647096347442E-4</c:v>
                </c:pt>
                <c:pt idx="195">
                  <c:v>3.9911673268379225E-4</c:v>
                </c:pt>
                <c:pt idx="196">
                  <c:v>3.5829131789248426E-4</c:v>
                </c:pt>
                <c:pt idx="197">
                  <c:v>3.2778367311951266E-4</c:v>
                </c:pt>
                <c:pt idx="198">
                  <c:v>2.9669787186549046E-4</c:v>
                </c:pt>
                <c:pt idx="199">
                  <c:v>2.673885145413489E-4</c:v>
                </c:pt>
                <c:pt idx="200">
                  <c:v>3.0727608846844003E-4</c:v>
                </c:pt>
                <c:pt idx="201">
                  <c:v>2.7672861119240009E-4</c:v>
                </c:pt>
                <c:pt idx="202">
                  <c:v>2.506089639541932E-4</c:v>
                </c:pt>
                <c:pt idx="203">
                  <c:v>2.2856121202793396E-4</c:v>
                </c:pt>
                <c:pt idx="204">
                  <c:v>2.1405485267929794E-4</c:v>
                </c:pt>
                <c:pt idx="205">
                  <c:v>2.829239512326916E-4</c:v>
                </c:pt>
                <c:pt idx="206">
                  <c:v>2.7975779961715298E-4</c:v>
                </c:pt>
                <c:pt idx="207">
                  <c:v>5.1184079297078415E-4</c:v>
                </c:pt>
                <c:pt idx="208">
                  <c:v>4.5938940082422769E-4</c:v>
                </c:pt>
                <c:pt idx="209">
                  <c:v>4.1723313165279699E-4</c:v>
                </c:pt>
                <c:pt idx="210">
                  <c:v>3.6903136301989753E-4</c:v>
                </c:pt>
                <c:pt idx="211">
                  <c:v>3.715977975812236E-4</c:v>
                </c:pt>
                <c:pt idx="212">
                  <c:v>5.7567670333016647E-4</c:v>
                </c:pt>
                <c:pt idx="213">
                  <c:v>6.0960166114869827E-4</c:v>
                </c:pt>
                <c:pt idx="214">
                  <c:v>5.3150835759915686E-4</c:v>
                </c:pt>
                <c:pt idx="215">
                  <c:v>5.2507227571372021E-4</c:v>
                </c:pt>
                <c:pt idx="216">
                  <c:v>5.8013296451006591E-4</c:v>
                </c:pt>
                <c:pt idx="217">
                  <c:v>5.7887235722855741E-4</c:v>
                </c:pt>
                <c:pt idx="218">
                  <c:v>5.0798473806839889E-4</c:v>
                </c:pt>
                <c:pt idx="219">
                  <c:v>4.4806818120354548E-4</c:v>
                </c:pt>
                <c:pt idx="220">
                  <c:v>3.9613479083014727E-4</c:v>
                </c:pt>
                <c:pt idx="221">
                  <c:v>3.6832182864330487E-4</c:v>
                </c:pt>
                <c:pt idx="222">
                  <c:v>3.5391510518733476E-4</c:v>
                </c:pt>
                <c:pt idx="223">
                  <c:v>3.198578720094848E-4</c:v>
                </c:pt>
                <c:pt idx="224">
                  <c:v>2.9652658583527257E-4</c:v>
                </c:pt>
                <c:pt idx="225">
                  <c:v>2.6743067183468704E-4</c:v>
                </c:pt>
                <c:pt idx="226">
                  <c:v>2.762670320180582E-4</c:v>
                </c:pt>
                <c:pt idx="227">
                  <c:v>2.5016872066583457E-4</c:v>
                </c:pt>
                <c:pt idx="228">
                  <c:v>2.3243013292123201E-4</c:v>
                </c:pt>
                <c:pt idx="229">
                  <c:v>2.1627977213443334E-4</c:v>
                </c:pt>
                <c:pt idx="230">
                  <c:v>2.101327759143839E-4</c:v>
                </c:pt>
                <c:pt idx="231">
                  <c:v>1.9601720792633234E-4</c:v>
                </c:pt>
                <c:pt idx="232">
                  <c:v>1.8542938854285544E-4</c:v>
                </c:pt>
                <c:pt idx="233">
                  <c:v>1.7363950662968401E-4</c:v>
                </c:pt>
                <c:pt idx="234">
                  <c:v>1.6368066328178185E-4</c:v>
                </c:pt>
                <c:pt idx="235">
                  <c:v>1.620603353601941E-4</c:v>
                </c:pt>
                <c:pt idx="236">
                  <c:v>1.9391268264088923E-4</c:v>
                </c:pt>
                <c:pt idx="237">
                  <c:v>1.8460285565697373E-4</c:v>
                </c:pt>
                <c:pt idx="238">
                  <c:v>1.9074945887860421E-4</c:v>
                </c:pt>
                <c:pt idx="239">
                  <c:v>1.801365003448998E-4</c:v>
                </c:pt>
                <c:pt idx="240">
                  <c:v>1.691566315025791E-4</c:v>
                </c:pt>
                <c:pt idx="241">
                  <c:v>2.208072743386072E-4</c:v>
                </c:pt>
                <c:pt idx="242">
                  <c:v>2.0346745792035041E-4</c:v>
                </c:pt>
                <c:pt idx="243">
                  <c:v>1.9031664503640027E-4</c:v>
                </c:pt>
                <c:pt idx="244">
                  <c:v>2.1298985840124748E-4</c:v>
                </c:pt>
                <c:pt idx="245">
                  <c:v>2.0070944158030339E-4</c:v>
                </c:pt>
                <c:pt idx="246">
                  <c:v>2.0439026214843226E-4</c:v>
                </c:pt>
                <c:pt idx="247">
                  <c:v>1.9603964497115945E-4</c:v>
                </c:pt>
                <c:pt idx="248">
                  <c:v>1.9291562692359791E-4</c:v>
                </c:pt>
                <c:pt idx="249">
                  <c:v>1.8128156704727799E-4</c:v>
                </c:pt>
                <c:pt idx="250">
                  <c:v>1.8289816929562458E-4</c:v>
                </c:pt>
                <c:pt idx="251">
                  <c:v>1.7264656749166118E-4</c:v>
                </c:pt>
                <c:pt idx="252">
                  <c:v>2.104590012246507E-4</c:v>
                </c:pt>
                <c:pt idx="253">
                  <c:v>1.9480053884997025E-4</c:v>
                </c:pt>
                <c:pt idx="254">
                  <c:v>2.523086054690825E-4</c:v>
                </c:pt>
                <c:pt idx="255">
                  <c:v>3.1525620729129251E-4</c:v>
                </c:pt>
                <c:pt idx="256">
                  <c:v>2.8693971908616724E-4</c:v>
                </c:pt>
                <c:pt idx="257">
                  <c:v>2.6906962043071086E-4</c:v>
                </c:pt>
                <c:pt idx="258">
                  <c:v>2.5869302689808754E-4</c:v>
                </c:pt>
                <c:pt idx="259">
                  <c:v>2.398886585239957E-4</c:v>
                </c:pt>
                <c:pt idx="260">
                  <c:v>2.4430850295116866E-4</c:v>
                </c:pt>
                <c:pt idx="261">
                  <c:v>2.2355014811733173E-4</c:v>
                </c:pt>
                <c:pt idx="262">
                  <c:v>2.3918850521823684E-4</c:v>
                </c:pt>
                <c:pt idx="263">
                  <c:v>3.5921553017026345E-4</c:v>
                </c:pt>
                <c:pt idx="264">
                  <c:v>3.209117055769596E-4</c:v>
                </c:pt>
                <c:pt idx="265">
                  <c:v>2.8979537416476636E-4</c:v>
                </c:pt>
                <c:pt idx="266">
                  <c:v>2.8800803413414291E-4</c:v>
                </c:pt>
                <c:pt idx="267">
                  <c:v>2.7573590496848371E-4</c:v>
                </c:pt>
                <c:pt idx="268">
                  <c:v>2.5035470502356231E-4</c:v>
                </c:pt>
                <c:pt idx="269">
                  <c:v>2.9892278383736971E-4</c:v>
                </c:pt>
                <c:pt idx="270">
                  <c:v>3.5888212573077327E-4</c:v>
                </c:pt>
                <c:pt idx="271">
                  <c:v>4.3554445293342037E-4</c:v>
                </c:pt>
                <c:pt idx="272">
                  <c:v>3.8445055083864764E-4</c:v>
                </c:pt>
                <c:pt idx="273">
                  <c:v>3.6371078343303101E-4</c:v>
                </c:pt>
                <c:pt idx="274">
                  <c:v>3.2561797079821335E-4</c:v>
                </c:pt>
                <c:pt idx="275">
                  <c:v>2.9182857714075343E-4</c:v>
                </c:pt>
                <c:pt idx="276">
                  <c:v>2.6341533383589737E-4</c:v>
                </c:pt>
                <c:pt idx="277">
                  <c:v>2.4236374827440093E-4</c:v>
                </c:pt>
                <c:pt idx="278">
                  <c:v>2.2319269444186622E-4</c:v>
                </c:pt>
                <c:pt idx="279">
                  <c:v>2.1041631071614826E-4</c:v>
                </c:pt>
                <c:pt idx="280">
                  <c:v>1.9510700870917978E-4</c:v>
                </c:pt>
                <c:pt idx="281">
                  <c:v>1.8468306609473051E-4</c:v>
                </c:pt>
                <c:pt idx="282">
                  <c:v>1.7342074161522217E-4</c:v>
                </c:pt>
                <c:pt idx="283">
                  <c:v>1.6378191070062084E-4</c:v>
                </c:pt>
                <c:pt idx="284">
                  <c:v>1.6945190228632339E-4</c:v>
                </c:pt>
                <c:pt idx="285">
                  <c:v>2.3582574473571692E-4</c:v>
                </c:pt>
                <c:pt idx="286">
                  <c:v>2.1902711085465402E-4</c:v>
                </c:pt>
                <c:pt idx="287">
                  <c:v>2.05094980751719E-4</c:v>
                </c:pt>
                <c:pt idx="288">
                  <c:v>2.4935849189129027E-4</c:v>
                </c:pt>
                <c:pt idx="289">
                  <c:v>2.5056903148900993E-4</c:v>
                </c:pt>
                <c:pt idx="290">
                  <c:v>2.690605023019547E-4</c:v>
                </c:pt>
                <c:pt idx="291">
                  <c:v>2.6177427330187223E-4</c:v>
                </c:pt>
                <c:pt idx="292">
                  <c:v>3.1461600504372242E-4</c:v>
                </c:pt>
                <c:pt idx="293">
                  <c:v>2.8389172555729164E-4</c:v>
                </c:pt>
                <c:pt idx="294">
                  <c:v>3.0518150151152281E-4</c:v>
                </c:pt>
                <c:pt idx="295">
                  <c:v>3.0933759068952287E-4</c:v>
                </c:pt>
                <c:pt idx="296">
                  <c:v>3.6120546010421544E-4</c:v>
                </c:pt>
                <c:pt idx="297">
                  <c:v>3.2532239217419553E-4</c:v>
                </c:pt>
                <c:pt idx="298">
                  <c:v>3.3476299049291789E-4</c:v>
                </c:pt>
                <c:pt idx="299">
                  <c:v>3.0303816417230563E-4</c:v>
                </c:pt>
                <c:pt idx="300">
                  <c:v>2.7440667970118389E-4</c:v>
                </c:pt>
                <c:pt idx="301">
                  <c:v>2.6466399890857895E-4</c:v>
                </c:pt>
                <c:pt idx="302">
                  <c:v>2.4122559172768152E-4</c:v>
                </c:pt>
                <c:pt idx="303">
                  <c:v>2.9549649936118252E-4</c:v>
                </c:pt>
                <c:pt idx="304">
                  <c:v>2.6664677368434965E-4</c:v>
                </c:pt>
                <c:pt idx="305">
                  <c:v>3.0519306919232162E-4</c:v>
                </c:pt>
                <c:pt idx="306">
                  <c:v>2.7932921444810997E-4</c:v>
                </c:pt>
                <c:pt idx="307">
                  <c:v>2.6113484784714833E-4</c:v>
                </c:pt>
                <c:pt idx="308">
                  <c:v>2.5590506458703397E-4</c:v>
                </c:pt>
                <c:pt idx="309">
                  <c:v>2.664435000085079E-4</c:v>
                </c:pt>
                <c:pt idx="310">
                  <c:v>2.4478427033782494E-4</c:v>
                </c:pt>
                <c:pt idx="311">
                  <c:v>2.4550354467006496E-4</c:v>
                </c:pt>
                <c:pt idx="312">
                  <c:v>2.543441912614439E-4</c:v>
                </c:pt>
                <c:pt idx="313">
                  <c:v>3.1371654486238992E-4</c:v>
                </c:pt>
                <c:pt idx="314">
                  <c:v>3.6270317127907472E-4</c:v>
                </c:pt>
                <c:pt idx="315">
                  <c:v>3.2550618985161027E-4</c:v>
                </c:pt>
                <c:pt idx="316">
                  <c:v>2.9880322074902338E-4</c:v>
                </c:pt>
                <c:pt idx="317">
                  <c:v>2.8808787992009189E-4</c:v>
                </c:pt>
                <c:pt idx="318">
                  <c:v>2.7123166357343652E-4</c:v>
                </c:pt>
                <c:pt idx="319">
                  <c:v>2.459302485801055E-4</c:v>
                </c:pt>
                <c:pt idx="320">
                  <c:v>2.3530301854258361E-4</c:v>
                </c:pt>
                <c:pt idx="321">
                  <c:v>2.2889723662639528E-4</c:v>
                </c:pt>
                <c:pt idx="322">
                  <c:v>2.3488881092013125E-4</c:v>
                </c:pt>
                <c:pt idx="323">
                  <c:v>2.1769764258097708E-4</c:v>
                </c:pt>
                <c:pt idx="324">
                  <c:v>2.0699970589044703E-4</c:v>
                </c:pt>
                <c:pt idx="325">
                  <c:v>1.9214930130700619E-4</c:v>
                </c:pt>
                <c:pt idx="326">
                  <c:v>1.8776852223898076E-4</c:v>
                </c:pt>
                <c:pt idx="327">
                  <c:v>1.9361208908254501E-4</c:v>
                </c:pt>
                <c:pt idx="328">
                  <c:v>2.0572615642351798E-4</c:v>
                </c:pt>
                <c:pt idx="329">
                  <c:v>1.9096055097205249E-4</c:v>
                </c:pt>
                <c:pt idx="330">
                  <c:v>1.785399562872988E-4</c:v>
                </c:pt>
                <c:pt idx="331">
                  <c:v>2.5205718217615066E-4</c:v>
                </c:pt>
                <c:pt idx="332">
                  <c:v>2.3659307326115995E-4</c:v>
                </c:pt>
                <c:pt idx="333">
                  <c:v>2.1690937353364414E-4</c:v>
                </c:pt>
                <c:pt idx="334">
                  <c:v>2.0030876951722496E-4</c:v>
                </c:pt>
                <c:pt idx="335">
                  <c:v>2.1364834957922276E-4</c:v>
                </c:pt>
                <c:pt idx="336">
                  <c:v>2.0037914467275101E-4</c:v>
                </c:pt>
                <c:pt idx="337">
                  <c:v>2.0463062954758897E-4</c:v>
                </c:pt>
                <c:pt idx="338">
                  <c:v>2.0237538355776338E-4</c:v>
                </c:pt>
                <c:pt idx="339">
                  <c:v>2.3395308096677057E-4</c:v>
                </c:pt>
                <c:pt idx="340">
                  <c:v>2.1605998357205689E-4</c:v>
                </c:pt>
                <c:pt idx="341">
                  <c:v>2.9021971140993219E-4</c:v>
                </c:pt>
                <c:pt idx="342">
                  <c:v>2.9187096445589477E-4</c:v>
                </c:pt>
                <c:pt idx="343">
                  <c:v>3.1006073273698331E-4</c:v>
                </c:pt>
                <c:pt idx="344">
                  <c:v>2.937368133557976E-4</c:v>
                </c:pt>
                <c:pt idx="345">
                  <c:v>2.7261852738346272E-4</c:v>
                </c:pt>
                <c:pt idx="346">
                  <c:v>2.4709621877219235E-4</c:v>
                </c:pt>
                <c:pt idx="347">
                  <c:v>2.4569664839113191E-4</c:v>
                </c:pt>
                <c:pt idx="348">
                  <c:v>2.2737716793959996E-4</c:v>
                </c:pt>
                <c:pt idx="349">
                  <c:v>2.6410179275529461E-4</c:v>
                </c:pt>
                <c:pt idx="350">
                  <c:v>2.413946919599992E-4</c:v>
                </c:pt>
                <c:pt idx="351">
                  <c:v>2.2086444387620975E-4</c:v>
                </c:pt>
                <c:pt idx="352">
                  <c:v>2.1138586240920749E-4</c:v>
                </c:pt>
                <c:pt idx="353">
                  <c:v>1.9571569065455235E-4</c:v>
                </c:pt>
                <c:pt idx="354">
                  <c:v>1.9105787677663728E-4</c:v>
                </c:pt>
                <c:pt idx="355">
                  <c:v>1.7836761344279585E-4</c:v>
                </c:pt>
                <c:pt idx="356">
                  <c:v>1.7200778947022927E-4</c:v>
                </c:pt>
                <c:pt idx="357">
                  <c:v>2.0730880394782039E-4</c:v>
                </c:pt>
                <c:pt idx="358">
                  <c:v>2.0731847869702701E-4</c:v>
                </c:pt>
                <c:pt idx="359">
                  <c:v>1.9456915703000211E-4</c:v>
                </c:pt>
                <c:pt idx="360">
                  <c:v>1.8302739507024236E-4</c:v>
                </c:pt>
                <c:pt idx="361">
                  <c:v>1.9339893798516643E-4</c:v>
                </c:pt>
                <c:pt idx="362">
                  <c:v>1.809960068398342E-4</c:v>
                </c:pt>
                <c:pt idx="363">
                  <c:v>1.7620363363565834E-4</c:v>
                </c:pt>
                <c:pt idx="364">
                  <c:v>1.6948060792053177E-4</c:v>
                </c:pt>
                <c:pt idx="365">
                  <c:v>1.6167928656634324E-4</c:v>
                </c:pt>
                <c:pt idx="366">
                  <c:v>1.7328616031881756E-4</c:v>
                </c:pt>
                <c:pt idx="367">
                  <c:v>1.667148101864612E-4</c:v>
                </c:pt>
                <c:pt idx="368">
                  <c:v>1.7385575056241316E-4</c:v>
                </c:pt>
                <c:pt idx="369">
                  <c:v>1.7651573079355195E-4</c:v>
                </c:pt>
                <c:pt idx="370">
                  <c:v>1.6617970274263817E-4</c:v>
                </c:pt>
                <c:pt idx="371">
                  <c:v>1.6039972449384746E-4</c:v>
                </c:pt>
                <c:pt idx="372">
                  <c:v>1.5663988461446778E-4</c:v>
                </c:pt>
                <c:pt idx="373">
                  <c:v>1.6986829949413711E-4</c:v>
                </c:pt>
                <c:pt idx="374">
                  <c:v>1.7096559252187241E-4</c:v>
                </c:pt>
                <c:pt idx="375">
                  <c:v>1.6177316983416722E-4</c:v>
                </c:pt>
                <c:pt idx="376">
                  <c:v>1.5437113446170275E-4</c:v>
                </c:pt>
                <c:pt idx="377">
                  <c:v>1.9968371733662272E-4</c:v>
                </c:pt>
                <c:pt idx="378">
                  <c:v>1.8562079115045052E-4</c:v>
                </c:pt>
                <c:pt idx="379">
                  <c:v>1.8080653947761708E-4</c:v>
                </c:pt>
                <c:pt idx="380">
                  <c:v>1.7817685980574827E-4</c:v>
                </c:pt>
                <c:pt idx="381">
                  <c:v>1.6786370233686057E-4</c:v>
                </c:pt>
                <c:pt idx="382">
                  <c:v>1.5932534643652119E-4</c:v>
                </c:pt>
                <c:pt idx="383">
                  <c:v>1.699480192546781E-4</c:v>
                </c:pt>
                <c:pt idx="384">
                  <c:v>1.6368060477418763E-4</c:v>
                </c:pt>
                <c:pt idx="385">
                  <c:v>1.5816588239658035E-4</c:v>
                </c:pt>
                <c:pt idx="386">
                  <c:v>1.5073210932117225E-4</c:v>
                </c:pt>
                <c:pt idx="387">
                  <c:v>1.6305061692701949E-4</c:v>
                </c:pt>
                <c:pt idx="388">
                  <c:v>1.6206793847950643E-4</c:v>
                </c:pt>
                <c:pt idx="389">
                  <c:v>1.5975610930626133E-4</c:v>
                </c:pt>
                <c:pt idx="390">
                  <c:v>1.8184831253840696E-4</c:v>
                </c:pt>
                <c:pt idx="391">
                  <c:v>1.8661570255600019E-4</c:v>
                </c:pt>
                <c:pt idx="392">
                  <c:v>1.7508883626945695E-4</c:v>
                </c:pt>
                <c:pt idx="393">
                  <c:v>1.7283187465415038E-4</c:v>
                </c:pt>
                <c:pt idx="394">
                  <c:v>1.6312007066547198E-4</c:v>
                </c:pt>
                <c:pt idx="395">
                  <c:v>1.549039635080259E-4</c:v>
                </c:pt>
                <c:pt idx="396">
                  <c:v>1.511218056043054E-4</c:v>
                </c:pt>
                <c:pt idx="397">
                  <c:v>1.4470101493082628E-4</c:v>
                </c:pt>
                <c:pt idx="398">
                  <c:v>1.4614605544185927E-4</c:v>
                </c:pt>
                <c:pt idx="399">
                  <c:v>1.4097204322974062E-4</c:v>
                </c:pt>
                <c:pt idx="400">
                  <c:v>1.4775893264790452E-4</c:v>
                </c:pt>
                <c:pt idx="401">
                  <c:v>1.4186065031562194E-4</c:v>
                </c:pt>
                <c:pt idx="402">
                  <c:v>1.3848972934392488E-4</c:v>
                </c:pt>
                <c:pt idx="403">
                  <c:v>1.3856855246566094E-4</c:v>
                </c:pt>
                <c:pt idx="404">
                  <c:v>1.344439248840187E-4</c:v>
                </c:pt>
                <c:pt idx="405">
                  <c:v>1.4109504047969175E-4</c:v>
                </c:pt>
                <c:pt idx="406">
                  <c:v>1.4782720581913279E-4</c:v>
                </c:pt>
                <c:pt idx="407">
                  <c:v>1.4567429729151886E-4</c:v>
                </c:pt>
                <c:pt idx="408">
                  <c:v>1.4290264777588603E-4</c:v>
                </c:pt>
                <c:pt idx="409">
                  <c:v>1.4453366094559019E-4</c:v>
                </c:pt>
                <c:pt idx="410">
                  <c:v>1.8459103257850837E-4</c:v>
                </c:pt>
                <c:pt idx="411">
                  <c:v>2.4178375782201453E-4</c:v>
                </c:pt>
                <c:pt idx="412">
                  <c:v>2.2120006168216644E-4</c:v>
                </c:pt>
                <c:pt idx="413">
                  <c:v>2.0843147362405447E-4</c:v>
                </c:pt>
                <c:pt idx="414">
                  <c:v>1.9342152993227871E-4</c:v>
                </c:pt>
                <c:pt idx="415">
                  <c:v>1.9018728145941456E-4</c:v>
                </c:pt>
                <c:pt idx="416">
                  <c:v>1.7808389413872053E-4</c:v>
                </c:pt>
                <c:pt idx="417">
                  <c:v>1.8497290801733042E-4</c:v>
                </c:pt>
                <c:pt idx="418">
                  <c:v>1.7656281207000343E-4</c:v>
                </c:pt>
                <c:pt idx="419">
                  <c:v>1.6613621427538535E-4</c:v>
                </c:pt>
                <c:pt idx="420">
                  <c:v>1.5787983401274676E-4</c:v>
                </c:pt>
                <c:pt idx="421">
                  <c:v>1.5038659087201112E-4</c:v>
                </c:pt>
                <c:pt idx="422">
                  <c:v>1.4514112158656254E-4</c:v>
                </c:pt>
                <c:pt idx="423">
                  <c:v>1.3965077149229955E-4</c:v>
                </c:pt>
                <c:pt idx="424">
                  <c:v>1.4525997209601516E-4</c:v>
                </c:pt>
                <c:pt idx="425">
                  <c:v>1.425765748098593E-4</c:v>
                </c:pt>
                <c:pt idx="426">
                  <c:v>1.3946136211510704E-4</c:v>
                </c:pt>
                <c:pt idx="427">
                  <c:v>1.4422335752511676E-4</c:v>
                </c:pt>
                <c:pt idx="428">
                  <c:v>1.6852285972505154E-4</c:v>
                </c:pt>
                <c:pt idx="429">
                  <c:v>1.5953823270694717E-4</c:v>
                </c:pt>
                <c:pt idx="430">
                  <c:v>1.8414041565316508E-4</c:v>
                </c:pt>
                <c:pt idx="431">
                  <c:v>2.0885463475682313E-4</c:v>
                </c:pt>
                <c:pt idx="432">
                  <c:v>1.9365428518891114E-4</c:v>
                </c:pt>
                <c:pt idx="433">
                  <c:v>1.9785299854587965E-4</c:v>
                </c:pt>
                <c:pt idx="434">
                  <c:v>1.8521217019696649E-4</c:v>
                </c:pt>
                <c:pt idx="435">
                  <c:v>1.7347513828926567E-4</c:v>
                </c:pt>
                <c:pt idx="436">
                  <c:v>1.9506454470677768E-4</c:v>
                </c:pt>
                <c:pt idx="437">
                  <c:v>3.1975913323615093E-4</c:v>
                </c:pt>
                <c:pt idx="438">
                  <c:v>2.8712743783631145E-4</c:v>
                </c:pt>
                <c:pt idx="439">
                  <c:v>2.6497096049205168E-4</c:v>
                </c:pt>
                <c:pt idx="440">
                  <c:v>3.0895551947418147E-4</c:v>
                </c:pt>
                <c:pt idx="441">
                  <c:v>3.2292985409454645E-4</c:v>
                </c:pt>
                <c:pt idx="442">
                  <c:v>3.3144151105432676E-4</c:v>
                </c:pt>
                <c:pt idx="443">
                  <c:v>3.2057069207692865E-4</c:v>
                </c:pt>
                <c:pt idx="444">
                  <c:v>2.912208595630488E-4</c:v>
                </c:pt>
                <c:pt idx="445">
                  <c:v>2.6277224407235953E-4</c:v>
                </c:pt>
                <c:pt idx="446">
                  <c:v>2.3926011932783048E-4</c:v>
                </c:pt>
                <c:pt idx="447">
                  <c:v>2.2119444497986903E-4</c:v>
                </c:pt>
                <c:pt idx="448">
                  <c:v>2.1819465508910103E-4</c:v>
                </c:pt>
                <c:pt idx="449">
                  <c:v>2.5096801724397671E-4</c:v>
                </c:pt>
                <c:pt idx="450">
                  <c:v>2.3129445338855708E-4</c:v>
                </c:pt>
                <c:pt idx="451">
                  <c:v>2.2305887125706803E-4</c:v>
                </c:pt>
                <c:pt idx="452">
                  <c:v>2.0630772975417877E-4</c:v>
                </c:pt>
                <c:pt idx="453">
                  <c:v>1.9194901741993237E-4</c:v>
                </c:pt>
                <c:pt idx="454">
                  <c:v>1.9160782889142826E-4</c:v>
                </c:pt>
                <c:pt idx="455">
                  <c:v>1.8160562716594246E-4</c:v>
                </c:pt>
                <c:pt idx="456">
                  <c:v>1.7155254350813037E-4</c:v>
                </c:pt>
                <c:pt idx="457">
                  <c:v>1.6625883364340725E-4</c:v>
                </c:pt>
                <c:pt idx="458">
                  <c:v>3.4422903785786771E-4</c:v>
                </c:pt>
                <c:pt idx="459">
                  <c:v>3.0885391572509259E-4</c:v>
                </c:pt>
                <c:pt idx="460">
                  <c:v>3.3054129982269006E-4</c:v>
                </c:pt>
                <c:pt idx="461">
                  <c:v>3.0076121635574932E-4</c:v>
                </c:pt>
                <c:pt idx="462">
                  <c:v>2.8453739881853887E-4</c:v>
                </c:pt>
                <c:pt idx="463">
                  <c:v>2.5785738326680741E-4</c:v>
                </c:pt>
                <c:pt idx="464">
                  <c:v>2.4027235045943811E-4</c:v>
                </c:pt>
                <c:pt idx="465">
                  <c:v>2.1996491617606791E-4</c:v>
                </c:pt>
                <c:pt idx="466">
                  <c:v>2.0352104577152404E-4</c:v>
                </c:pt>
                <c:pt idx="467">
                  <c:v>1.8985789803337806E-4</c:v>
                </c:pt>
                <c:pt idx="468">
                  <c:v>2.0208722322243757E-4</c:v>
                </c:pt>
                <c:pt idx="469">
                  <c:v>1.9020338109740473E-4</c:v>
                </c:pt>
                <c:pt idx="470">
                  <c:v>1.9516862182440288E-4</c:v>
                </c:pt>
                <c:pt idx="471">
                  <c:v>1.8220755392301782E-4</c:v>
                </c:pt>
                <c:pt idx="472">
                  <c:v>1.8192495131774699E-4</c:v>
                </c:pt>
                <c:pt idx="473">
                  <c:v>1.7079174673920503E-4</c:v>
                </c:pt>
                <c:pt idx="474">
                  <c:v>1.6550215219536822E-4</c:v>
                </c:pt>
                <c:pt idx="475">
                  <c:v>1.5987224991943885E-4</c:v>
                </c:pt>
                <c:pt idx="476">
                  <c:v>1.6168976213291994E-4</c:v>
                </c:pt>
                <c:pt idx="477">
                  <c:v>1.5781292433907302E-4</c:v>
                </c:pt>
                <c:pt idx="478">
                  <c:v>1.5037894162186159E-4</c:v>
                </c:pt>
                <c:pt idx="479">
                  <c:v>2.065346373672637E-4</c:v>
                </c:pt>
                <c:pt idx="480">
                  <c:v>2.3819648925253804E-4</c:v>
                </c:pt>
                <c:pt idx="481">
                  <c:v>2.5198439324617951E-4</c:v>
                </c:pt>
                <c:pt idx="482">
                  <c:v>2.2995263967375899E-4</c:v>
                </c:pt>
                <c:pt idx="483">
                  <c:v>2.1146911427766881E-4</c:v>
                </c:pt>
                <c:pt idx="484">
                  <c:v>2.3628607364304478E-4</c:v>
                </c:pt>
                <c:pt idx="485">
                  <c:v>2.2667767584854057E-4</c:v>
                </c:pt>
                <c:pt idx="486">
                  <c:v>2.8380561318032367E-4</c:v>
                </c:pt>
                <c:pt idx="487">
                  <c:v>2.5652468935337061E-4</c:v>
                </c:pt>
                <c:pt idx="488">
                  <c:v>2.368108010622412E-4</c:v>
                </c:pt>
                <c:pt idx="489">
                  <c:v>3.0149336000369575E-4</c:v>
                </c:pt>
                <c:pt idx="490">
                  <c:v>2.802797949460784E-4</c:v>
                </c:pt>
                <c:pt idx="491">
                  <c:v>3.6538129144960985E-4</c:v>
                </c:pt>
                <c:pt idx="492">
                  <c:v>3.6417220851334343E-4</c:v>
                </c:pt>
                <c:pt idx="493">
                  <c:v>4.1365160574319E-4</c:v>
                </c:pt>
                <c:pt idx="494">
                  <c:v>3.671695036691366E-4</c:v>
                </c:pt>
                <c:pt idx="495">
                  <c:v>3.4198420404953962E-4</c:v>
                </c:pt>
                <c:pt idx="496">
                  <c:v>3.6160224900630249E-4</c:v>
                </c:pt>
                <c:pt idx="497">
                  <c:v>3.5643157329796416E-4</c:v>
                </c:pt>
                <c:pt idx="498">
                  <c:v>3.1984061360159792E-4</c:v>
                </c:pt>
                <c:pt idx="499">
                  <c:v>3.4350691051390997E-4</c:v>
                </c:pt>
                <c:pt idx="500">
                  <c:v>3.0813441954155064E-4</c:v>
                </c:pt>
                <c:pt idx="501">
                  <c:v>2.774708869123484E-4</c:v>
                </c:pt>
                <c:pt idx="502">
                  <c:v>2.5741278495815408E-4</c:v>
                </c:pt>
                <c:pt idx="503">
                  <c:v>2.4250915153501269E-4</c:v>
                </c:pt>
                <c:pt idx="504">
                  <c:v>2.2401078791188604E-4</c:v>
                </c:pt>
                <c:pt idx="505">
                  <c:v>2.3708849429524787E-4</c:v>
                </c:pt>
                <c:pt idx="506">
                  <c:v>3.7233692266111241E-4</c:v>
                </c:pt>
                <c:pt idx="507">
                  <c:v>3.3771609951606949E-4</c:v>
                </c:pt>
                <c:pt idx="508">
                  <c:v>3.0198787363960221E-4</c:v>
                </c:pt>
                <c:pt idx="509">
                  <c:v>2.7190364311791476E-4</c:v>
                </c:pt>
                <c:pt idx="510">
                  <c:v>2.4702837353489246E-4</c:v>
                </c:pt>
                <c:pt idx="511">
                  <c:v>2.3701416900272332E-4</c:v>
                </c:pt>
                <c:pt idx="512">
                  <c:v>4.0571774071081321E-4</c:v>
                </c:pt>
                <c:pt idx="513">
                  <c:v>3.9233024309050284E-4</c:v>
                </c:pt>
                <c:pt idx="514">
                  <c:v>4.1037771075600458E-4</c:v>
                </c:pt>
                <c:pt idx="515">
                  <c:v>3.637345779631102E-4</c:v>
                </c:pt>
                <c:pt idx="516">
                  <c:v>3.2731556072625227E-4</c:v>
                </c:pt>
                <c:pt idx="517">
                  <c:v>3.2911339584053241E-4</c:v>
                </c:pt>
                <c:pt idx="518">
                  <c:v>2.9484868098180183E-4</c:v>
                </c:pt>
                <c:pt idx="519">
                  <c:v>3.4027895865616981E-4</c:v>
                </c:pt>
                <c:pt idx="520">
                  <c:v>3.896187606854119E-4</c:v>
                </c:pt>
                <c:pt idx="521">
                  <c:v>3.5742564785599734E-4</c:v>
                </c:pt>
                <c:pt idx="522">
                  <c:v>4.0161902098387933E-4</c:v>
                </c:pt>
                <c:pt idx="523">
                  <c:v>3.6402007211093723E-4</c:v>
                </c:pt>
                <c:pt idx="524">
                  <c:v>3.2949747732257106E-4</c:v>
                </c:pt>
                <c:pt idx="525">
                  <c:v>3.1943544819523209E-4</c:v>
                </c:pt>
                <c:pt idx="526">
                  <c:v>4.4633959261872153E-4</c:v>
                </c:pt>
                <c:pt idx="527">
                  <c:v>4.1903828290960177E-4</c:v>
                </c:pt>
                <c:pt idx="528">
                  <c:v>3.9851816712624106E-4</c:v>
                </c:pt>
                <c:pt idx="529">
                  <c:v>3.6836013607955602E-4</c:v>
                </c:pt>
                <c:pt idx="530">
                  <c:v>3.7799647992632439E-4</c:v>
                </c:pt>
                <c:pt idx="531">
                  <c:v>4.2068946216890804E-4</c:v>
                </c:pt>
                <c:pt idx="532">
                  <c:v>4.3394677194653029E-4</c:v>
                </c:pt>
                <c:pt idx="533">
                  <c:v>3.8306995099059605E-4</c:v>
                </c:pt>
                <c:pt idx="534">
                  <c:v>3.7639482392467751E-4</c:v>
                </c:pt>
                <c:pt idx="535">
                  <c:v>3.3565819459184829E-4</c:v>
                </c:pt>
                <c:pt idx="536">
                  <c:v>3.9052418420374899E-4</c:v>
                </c:pt>
                <c:pt idx="537">
                  <c:v>3.5623776354869787E-4</c:v>
                </c:pt>
                <c:pt idx="538">
                  <c:v>3.1762740813341E-4</c:v>
                </c:pt>
                <c:pt idx="539">
                  <c:v>3.5563596092229484E-4</c:v>
                </c:pt>
                <c:pt idx="540">
                  <c:v>5.9198508987316962E-4</c:v>
                </c:pt>
                <c:pt idx="541">
                  <c:v>5.2524770416839629E-4</c:v>
                </c:pt>
                <c:pt idx="542">
                  <c:v>4.6263018453370289E-4</c:v>
                </c:pt>
                <c:pt idx="543">
                  <c:v>4.2463785607254115E-4</c:v>
                </c:pt>
                <c:pt idx="544">
                  <c:v>4.0846033090609639E-4</c:v>
                </c:pt>
                <c:pt idx="545">
                  <c:v>3.8289455511056119E-4</c:v>
                </c:pt>
                <c:pt idx="546">
                  <c:v>3.8420360855338678E-4</c:v>
                </c:pt>
                <c:pt idx="547">
                  <c:v>4.9143041319103071E-4</c:v>
                </c:pt>
                <c:pt idx="548">
                  <c:v>4.4419397596421651E-4</c:v>
                </c:pt>
                <c:pt idx="549">
                  <c:v>6.1317187627212824E-4</c:v>
                </c:pt>
                <c:pt idx="550">
                  <c:v>5.4484138470434771E-4</c:v>
                </c:pt>
                <c:pt idx="551">
                  <c:v>5.1587771611276651E-4</c:v>
                </c:pt>
                <c:pt idx="552">
                  <c:v>4.6981420763010775E-4</c:v>
                </c:pt>
                <c:pt idx="553">
                  <c:v>5.7136924546923571E-4</c:v>
                </c:pt>
                <c:pt idx="554">
                  <c:v>5.658416399391585E-4</c:v>
                </c:pt>
                <c:pt idx="555">
                  <c:v>4.9507198396836222E-4</c:v>
                </c:pt>
                <c:pt idx="556">
                  <c:v>4.6738579770856095E-4</c:v>
                </c:pt>
                <c:pt idx="557">
                  <c:v>4.1313378053415217E-4</c:v>
                </c:pt>
                <c:pt idx="558">
                  <c:v>3.937785029353905E-4</c:v>
                </c:pt>
                <c:pt idx="559">
                  <c:v>3.7300214568473841E-4</c:v>
                </c:pt>
                <c:pt idx="560">
                  <c:v>3.5665370069157964E-4</c:v>
                </c:pt>
                <c:pt idx="561">
                  <c:v>3.181228580544052E-4</c:v>
                </c:pt>
                <c:pt idx="562">
                  <c:v>3.4172187467424104E-4</c:v>
                </c:pt>
                <c:pt idx="563">
                  <c:v>3.2953769228947913E-4</c:v>
                </c:pt>
                <c:pt idx="564">
                  <c:v>2.9761067912390524E-4</c:v>
                </c:pt>
                <c:pt idx="565">
                  <c:v>3.0108748486846516E-4</c:v>
                </c:pt>
                <c:pt idx="566">
                  <c:v>2.7245335496020557E-4</c:v>
                </c:pt>
                <c:pt idx="567">
                  <c:v>2.8083558560895548E-4</c:v>
                </c:pt>
                <c:pt idx="568">
                  <c:v>2.7177657715411535E-4</c:v>
                </c:pt>
                <c:pt idx="569">
                  <c:v>3.8749894356173895E-4</c:v>
                </c:pt>
                <c:pt idx="570">
                  <c:v>3.4802517097558993E-4</c:v>
                </c:pt>
                <c:pt idx="571">
                  <c:v>3.3309750409947909E-4</c:v>
                </c:pt>
                <c:pt idx="572">
                  <c:v>4.6181065812200204E-4</c:v>
                </c:pt>
                <c:pt idx="573">
                  <c:v>4.1980538601939671E-4</c:v>
                </c:pt>
                <c:pt idx="574">
                  <c:v>4.120695024392311E-4</c:v>
                </c:pt>
                <c:pt idx="575">
                  <c:v>4.4188131856302262E-4</c:v>
                </c:pt>
                <c:pt idx="576">
                  <c:v>3.9039591012059985E-4</c:v>
                </c:pt>
                <c:pt idx="577">
                  <c:v>3.7693893748607786E-4</c:v>
                </c:pt>
                <c:pt idx="578">
                  <c:v>3.3647298658537317E-4</c:v>
                </c:pt>
                <c:pt idx="579">
                  <c:v>3.4047071789108918E-4</c:v>
                </c:pt>
                <c:pt idx="580">
                  <c:v>3.6567377426200331E-4</c:v>
                </c:pt>
                <c:pt idx="581">
                  <c:v>3.8829140751760866E-4</c:v>
                </c:pt>
                <c:pt idx="582">
                  <c:v>4.9192279207714627E-4</c:v>
                </c:pt>
                <c:pt idx="583">
                  <c:v>6.7567246708658056E-4</c:v>
                </c:pt>
                <c:pt idx="584">
                  <c:v>6.4074923044301626E-4</c:v>
                </c:pt>
                <c:pt idx="585">
                  <c:v>7.4148012489023518E-4</c:v>
                </c:pt>
                <c:pt idx="586">
                  <c:v>7.0831846216709191E-4</c:v>
                </c:pt>
                <c:pt idx="587">
                  <c:v>6.2373760044356636E-4</c:v>
                </c:pt>
                <c:pt idx="588">
                  <c:v>6.3221542321203702E-4</c:v>
                </c:pt>
                <c:pt idx="589">
                  <c:v>7.4995465326721912E-4</c:v>
                </c:pt>
                <c:pt idx="590">
                  <c:v>6.5881121045926344E-4</c:v>
                </c:pt>
                <c:pt idx="591">
                  <c:v>7.1634003451106771E-4</c:v>
                </c:pt>
                <c:pt idx="592">
                  <c:v>6.5749773478189499E-4</c:v>
                </c:pt>
                <c:pt idx="593">
                  <c:v>6.8763273606398622E-4</c:v>
                </c:pt>
                <c:pt idx="594">
                  <c:v>6.388323979942389E-4</c:v>
                </c:pt>
                <c:pt idx="595">
                  <c:v>6.0952633846057054E-4</c:v>
                </c:pt>
                <c:pt idx="596">
                  <c:v>5.3127734601603367E-4</c:v>
                </c:pt>
                <c:pt idx="597">
                  <c:v>5.0868942689275996E-4</c:v>
                </c:pt>
                <c:pt idx="598">
                  <c:v>6.861560534878147E-4</c:v>
                </c:pt>
                <c:pt idx="599">
                  <c:v>5.9708267907751967E-4</c:v>
                </c:pt>
                <c:pt idx="600">
                  <c:v>5.2111909516795187E-4</c:v>
                </c:pt>
                <c:pt idx="601">
                  <c:v>5.64595033070746E-4</c:v>
                </c:pt>
                <c:pt idx="602">
                  <c:v>4.9482869599616641E-4</c:v>
                </c:pt>
                <c:pt idx="603">
                  <c:v>4.4752192816448715E-4</c:v>
                </c:pt>
                <c:pt idx="604">
                  <c:v>4.1196735684887343E-4</c:v>
                </c:pt>
                <c:pt idx="605">
                  <c:v>4.447899175265258E-4</c:v>
                </c:pt>
                <c:pt idx="606">
                  <c:v>3.9485452880640896E-4</c:v>
                </c:pt>
                <c:pt idx="607">
                  <c:v>3.5055035559722943E-4</c:v>
                </c:pt>
                <c:pt idx="608">
                  <c:v>3.1939832844026222E-4</c:v>
                </c:pt>
                <c:pt idx="609">
                  <c:v>3.1556611066578782E-4</c:v>
                </c:pt>
                <c:pt idx="610">
                  <c:v>2.8562111518528065E-4</c:v>
                </c:pt>
                <c:pt idx="611">
                  <c:v>2.7855660045531091E-4</c:v>
                </c:pt>
                <c:pt idx="612">
                  <c:v>2.5829311608042147E-4</c:v>
                </c:pt>
                <c:pt idx="613">
                  <c:v>2.8050769422948243E-4</c:v>
                </c:pt>
                <c:pt idx="614">
                  <c:v>4.6288196564465826E-4</c:v>
                </c:pt>
                <c:pt idx="615">
                  <c:v>5.9689432805734512E-4</c:v>
                </c:pt>
                <c:pt idx="616">
                  <c:v>5.293307809593039E-4</c:v>
                </c:pt>
                <c:pt idx="617">
                  <c:v>5.5657694679904122E-4</c:v>
                </c:pt>
                <c:pt idx="618">
                  <c:v>5.6302813775431992E-4</c:v>
                </c:pt>
                <c:pt idx="619">
                  <c:v>5.0446777009406825E-4</c:v>
                </c:pt>
                <c:pt idx="620">
                  <c:v>5.0619081242389639E-4</c:v>
                </c:pt>
                <c:pt idx="621">
                  <c:v>4.4456715218864698E-4</c:v>
                </c:pt>
                <c:pt idx="622">
                  <c:v>4.459820280110962E-4</c:v>
                </c:pt>
                <c:pt idx="623">
                  <c:v>5.1602698362309156E-4</c:v>
                </c:pt>
                <c:pt idx="624">
                  <c:v>4.6385239714360652E-4</c:v>
                </c:pt>
                <c:pt idx="625">
                  <c:v>5.1442764847454611E-4</c:v>
                </c:pt>
                <c:pt idx="626">
                  <c:v>4.7377534616205498E-4</c:v>
                </c:pt>
                <c:pt idx="627">
                  <c:v>4.3492900075410459E-4</c:v>
                </c:pt>
                <c:pt idx="628">
                  <c:v>3.9596980470491569E-4</c:v>
                </c:pt>
                <c:pt idx="629">
                  <c:v>3.6777149896745337E-4</c:v>
                </c:pt>
                <c:pt idx="630">
                  <c:v>3.4450065492800758E-4</c:v>
                </c:pt>
                <c:pt idx="631">
                  <c:v>3.1480596933788674E-4</c:v>
                </c:pt>
                <c:pt idx="632">
                  <c:v>2.8345132772235722E-4</c:v>
                </c:pt>
                <c:pt idx="633">
                  <c:v>2.7080942553673519E-4</c:v>
                </c:pt>
                <c:pt idx="634">
                  <c:v>4.2243678456693387E-4</c:v>
                </c:pt>
                <c:pt idx="635">
                  <c:v>3.7484388404992005E-4</c:v>
                </c:pt>
                <c:pt idx="636">
                  <c:v>3.3630327704700766E-4</c:v>
                </c:pt>
                <c:pt idx="637">
                  <c:v>3.121392134796714E-4</c:v>
                </c:pt>
                <c:pt idx="638">
                  <c:v>2.9015192770646308E-4</c:v>
                </c:pt>
                <c:pt idx="639">
                  <c:v>3.072884870631329E-4</c:v>
                </c:pt>
                <c:pt idx="640">
                  <c:v>2.8805284703048185E-4</c:v>
                </c:pt>
                <c:pt idx="641">
                  <c:v>2.7021431056174305E-4</c:v>
                </c:pt>
                <c:pt idx="642">
                  <c:v>2.7520159280570609E-4</c:v>
                </c:pt>
                <c:pt idx="643">
                  <c:v>2.5290719696737256E-4</c:v>
                </c:pt>
                <c:pt idx="644">
                  <c:v>3.0597350780134011E-4</c:v>
                </c:pt>
                <c:pt idx="645">
                  <c:v>7.4586089328509942E-4</c:v>
                </c:pt>
                <c:pt idx="646">
                  <c:v>7.3174634385983278E-4</c:v>
                </c:pt>
                <c:pt idx="647">
                  <c:v>6.5990961906954679E-4</c:v>
                </c:pt>
                <c:pt idx="648">
                  <c:v>5.8347788515449007E-4</c:v>
                </c:pt>
                <c:pt idx="649">
                  <c:v>5.2296501627638596E-4</c:v>
                </c:pt>
                <c:pt idx="650">
                  <c:v>5.3969841180265103E-4</c:v>
                </c:pt>
                <c:pt idx="651">
                  <c:v>4.7403797604731563E-4</c:v>
                </c:pt>
                <c:pt idx="652">
                  <c:v>4.1757540984067881E-4</c:v>
                </c:pt>
                <c:pt idx="653">
                  <c:v>3.7809574911181962E-4</c:v>
                </c:pt>
                <c:pt idx="654">
                  <c:v>3.4124825569301342E-4</c:v>
                </c:pt>
                <c:pt idx="655">
                  <c:v>3.6712505674579946E-4</c:v>
                </c:pt>
                <c:pt idx="656">
                  <c:v>3.3251577362859849E-4</c:v>
                </c:pt>
                <c:pt idx="657">
                  <c:v>3.2814568846152402E-4</c:v>
                </c:pt>
                <c:pt idx="658">
                  <c:v>2.9690176808707687E-4</c:v>
                </c:pt>
                <c:pt idx="659">
                  <c:v>2.6826666122716788E-4</c:v>
                </c:pt>
                <c:pt idx="660">
                  <c:v>2.4580017757033838E-4</c:v>
                </c:pt>
                <c:pt idx="661">
                  <c:v>2.2613072751442393E-4</c:v>
                </c:pt>
                <c:pt idx="662">
                  <c:v>2.2812414220074783E-4</c:v>
                </c:pt>
                <c:pt idx="663">
                  <c:v>3.0034116523978852E-4</c:v>
                </c:pt>
                <c:pt idx="664">
                  <c:v>2.7280189448643135E-4</c:v>
                </c:pt>
                <c:pt idx="665">
                  <c:v>2.4783014364684669E-4</c:v>
                </c:pt>
                <c:pt idx="666">
                  <c:v>2.3916522622971097E-4</c:v>
                </c:pt>
                <c:pt idx="667">
                  <c:v>3.7570193179968612E-4</c:v>
                </c:pt>
                <c:pt idx="668">
                  <c:v>3.4596174222065011E-4</c:v>
                </c:pt>
                <c:pt idx="669">
                  <c:v>3.1655657686772661E-4</c:v>
                </c:pt>
                <c:pt idx="670">
                  <c:v>2.8755276927760809E-4</c:v>
                </c:pt>
                <c:pt idx="671">
                  <c:v>2.6144423080096135E-4</c:v>
                </c:pt>
                <c:pt idx="672">
                  <c:v>2.6692823145015807E-4</c:v>
                </c:pt>
                <c:pt idx="673">
                  <c:v>2.5497977558299503E-4</c:v>
                </c:pt>
                <c:pt idx="674">
                  <c:v>2.7069163418668286E-4</c:v>
                </c:pt>
                <c:pt idx="675">
                  <c:v>2.4576161361438575E-4</c:v>
                </c:pt>
                <c:pt idx="676">
                  <c:v>2.8005520396231457E-4</c:v>
                </c:pt>
                <c:pt idx="677">
                  <c:v>2.6058310261032453E-4</c:v>
                </c:pt>
                <c:pt idx="678">
                  <c:v>5.5526547330989474E-4</c:v>
                </c:pt>
                <c:pt idx="679">
                  <c:v>4.8540856166580658E-4</c:v>
                </c:pt>
                <c:pt idx="680">
                  <c:v>5.0389333810765824E-4</c:v>
                </c:pt>
                <c:pt idx="681">
                  <c:v>4.4273850246409028E-4</c:v>
                </c:pt>
                <c:pt idx="682">
                  <c:v>3.9056317454044223E-4</c:v>
                </c:pt>
                <c:pt idx="683">
                  <c:v>3.5404964483549565E-4</c:v>
                </c:pt>
                <c:pt idx="684">
                  <c:v>3.376736975236438E-4</c:v>
                </c:pt>
                <c:pt idx="685">
                  <c:v>3.0952544178020818E-4</c:v>
                </c:pt>
                <c:pt idx="686">
                  <c:v>2.9518082759220937E-4</c:v>
                </c:pt>
                <c:pt idx="687">
                  <c:v>2.6652085234188096E-4</c:v>
                </c:pt>
                <c:pt idx="688">
                  <c:v>2.4397416080520459E-4</c:v>
                </c:pt>
                <c:pt idx="689">
                  <c:v>2.6386870429670012E-4</c:v>
                </c:pt>
                <c:pt idx="690">
                  <c:v>2.628140728180721E-4</c:v>
                </c:pt>
                <c:pt idx="691">
                  <c:v>2.7833583017935435E-4</c:v>
                </c:pt>
                <c:pt idx="692">
                  <c:v>3.7124747501303629E-4</c:v>
                </c:pt>
                <c:pt idx="693">
                  <c:v>4.5062231219084503E-4</c:v>
                </c:pt>
                <c:pt idx="694">
                  <c:v>3.9729699385563819E-4</c:v>
                </c:pt>
                <c:pt idx="695">
                  <c:v>3.620274377322606E-4</c:v>
                </c:pt>
                <c:pt idx="696">
                  <c:v>5.9478779472529235E-4</c:v>
                </c:pt>
                <c:pt idx="697">
                  <c:v>5.6642392156064467E-4</c:v>
                </c:pt>
                <c:pt idx="698">
                  <c:v>5.2427294534685147E-4</c:v>
                </c:pt>
                <c:pt idx="699">
                  <c:v>4.5943854007145436E-4</c:v>
                </c:pt>
                <c:pt idx="700">
                  <c:v>5.5350170183242646E-4</c:v>
                </c:pt>
                <c:pt idx="701">
                  <c:v>5.4575699879143324E-4</c:v>
                </c:pt>
                <c:pt idx="702">
                  <c:v>6.3950973308442012E-4</c:v>
                </c:pt>
                <c:pt idx="703">
                  <c:v>5.5808188771921746E-4</c:v>
                </c:pt>
                <c:pt idx="704">
                  <c:v>4.9524907227902284E-4</c:v>
                </c:pt>
                <c:pt idx="705">
                  <c:v>4.3494140749301144E-4</c:v>
                </c:pt>
                <c:pt idx="706">
                  <c:v>4.5121135937784365E-4</c:v>
                </c:pt>
                <c:pt idx="707">
                  <c:v>4.4489625316178918E-4</c:v>
                </c:pt>
                <c:pt idx="708">
                  <c:v>4.1232813955625728E-4</c:v>
                </c:pt>
                <c:pt idx="709">
                  <c:v>9.9177418847883536E-4</c:v>
                </c:pt>
                <c:pt idx="710">
                  <c:v>8.9433365656035305E-4</c:v>
                </c:pt>
                <c:pt idx="711">
                  <c:v>9.4146321933801598E-4</c:v>
                </c:pt>
                <c:pt idx="712">
                  <c:v>8.3730260996719801E-4</c:v>
                </c:pt>
                <c:pt idx="713">
                  <c:v>7.5368243752274209E-4</c:v>
                </c:pt>
                <c:pt idx="714">
                  <c:v>7.842912553337986E-4</c:v>
                </c:pt>
                <c:pt idx="715">
                  <c:v>7.5274954794021364E-4</c:v>
                </c:pt>
                <c:pt idx="716">
                  <c:v>7.6872702675205855E-4</c:v>
                </c:pt>
                <c:pt idx="717">
                  <c:v>7.5545682268724965E-4</c:v>
                </c:pt>
                <c:pt idx="718">
                  <c:v>6.5607918854224654E-4</c:v>
                </c:pt>
                <c:pt idx="719">
                  <c:v>6.0850930122089059E-4</c:v>
                </c:pt>
                <c:pt idx="720">
                  <c:v>1.2429467287372376E-3</c:v>
                </c:pt>
                <c:pt idx="721">
                  <c:v>1.0953545736657204E-3</c:v>
                </c:pt>
                <c:pt idx="722">
                  <c:v>9.9384625634820357E-4</c:v>
                </c:pt>
                <c:pt idx="723">
                  <c:v>8.5529468144613892E-4</c:v>
                </c:pt>
                <c:pt idx="724">
                  <c:v>7.3830245022240377E-4</c:v>
                </c:pt>
                <c:pt idx="725">
                  <c:v>6.3959707310435167E-4</c:v>
                </c:pt>
                <c:pt idx="726">
                  <c:v>5.5678076710833832E-4</c:v>
                </c:pt>
                <c:pt idx="727">
                  <c:v>4.8784481543077013E-4</c:v>
                </c:pt>
                <c:pt idx="728">
                  <c:v>4.4445799656991209E-4</c:v>
                </c:pt>
                <c:pt idx="729">
                  <c:v>4.0333292423832748E-4</c:v>
                </c:pt>
                <c:pt idx="730">
                  <c:v>3.5727921231512306E-4</c:v>
                </c:pt>
                <c:pt idx="731">
                  <c:v>3.7489997055752491E-4</c:v>
                </c:pt>
                <c:pt idx="732">
                  <c:v>3.3698518936475596E-4</c:v>
                </c:pt>
                <c:pt idx="733">
                  <c:v>7.0126020657220291E-4</c:v>
                </c:pt>
                <c:pt idx="734">
                  <c:v>6.0869930484223162E-4</c:v>
                </c:pt>
                <c:pt idx="735">
                  <c:v>5.3053405084548119E-4</c:v>
                </c:pt>
                <c:pt idx="736">
                  <c:v>5.0209631131239952E-4</c:v>
                </c:pt>
                <c:pt idx="737">
                  <c:v>4.8392127276193094E-4</c:v>
                </c:pt>
                <c:pt idx="738">
                  <c:v>4.261746698784668E-4</c:v>
                </c:pt>
                <c:pt idx="739">
                  <c:v>3.9270796634777568E-4</c:v>
                </c:pt>
                <c:pt idx="740">
                  <c:v>3.5505544503591367E-4</c:v>
                </c:pt>
                <c:pt idx="741">
                  <c:v>4.0446633258621554E-4</c:v>
                </c:pt>
                <c:pt idx="742">
                  <c:v>3.9034226527505047E-4</c:v>
                </c:pt>
                <c:pt idx="743">
                  <c:v>3.4645976701230791E-4</c:v>
                </c:pt>
                <c:pt idx="744">
                  <c:v>4.1661828574486847E-4</c:v>
                </c:pt>
                <c:pt idx="745">
                  <c:v>4.0015896706981671E-4</c:v>
                </c:pt>
                <c:pt idx="746">
                  <c:v>3.8621109277156313E-4</c:v>
                </c:pt>
                <c:pt idx="747">
                  <c:v>3.4615393459830671E-4</c:v>
                </c:pt>
                <c:pt idx="748">
                  <c:v>3.2153091291924714E-4</c:v>
                </c:pt>
                <c:pt idx="749">
                  <c:v>3.5695196600976328E-4</c:v>
                </c:pt>
                <c:pt idx="750">
                  <c:v>3.1871461270273403E-4</c:v>
                </c:pt>
                <c:pt idx="751">
                  <c:v>2.9173418147472195E-4</c:v>
                </c:pt>
                <c:pt idx="752">
                  <c:v>2.7427979389698276E-4</c:v>
                </c:pt>
                <c:pt idx="753">
                  <c:v>3.2888820644138054E-4</c:v>
                </c:pt>
                <c:pt idx="754">
                  <c:v>2.97087338524637E-4</c:v>
                </c:pt>
                <c:pt idx="755">
                  <c:v>2.6782224858072428E-4</c:v>
                </c:pt>
                <c:pt idx="756">
                  <c:v>4.4456037978875805E-4</c:v>
                </c:pt>
                <c:pt idx="757">
                  <c:v>4.8451858126966041E-4</c:v>
                </c:pt>
                <c:pt idx="758">
                  <c:v>4.4031926775782904E-4</c:v>
                </c:pt>
                <c:pt idx="759">
                  <c:v>3.9842221990233728E-4</c:v>
                </c:pt>
                <c:pt idx="760">
                  <c:v>3.592366214505969E-4</c:v>
                </c:pt>
                <c:pt idx="761">
                  <c:v>4.1638972309858998E-4</c:v>
                </c:pt>
                <c:pt idx="762">
                  <c:v>3.8249328825093974E-4</c:v>
                </c:pt>
                <c:pt idx="763">
                  <c:v>3.4066040449331981E-4</c:v>
                </c:pt>
                <c:pt idx="764">
                  <c:v>3.0675037343820522E-4</c:v>
                </c:pt>
                <c:pt idx="765">
                  <c:v>3.1343626198387459E-4</c:v>
                </c:pt>
                <c:pt idx="766">
                  <c:v>3.1000751957105079E-4</c:v>
                </c:pt>
                <c:pt idx="767">
                  <c:v>4.1315243107419708E-4</c:v>
                </c:pt>
                <c:pt idx="768">
                  <c:v>3.7570598433452881E-4</c:v>
                </c:pt>
                <c:pt idx="769">
                  <c:v>3.3450195289173266E-4</c:v>
                </c:pt>
                <c:pt idx="770">
                  <c:v>3.0292741702446925E-4</c:v>
                </c:pt>
                <c:pt idx="771">
                  <c:v>3.7198175400123738E-4</c:v>
                </c:pt>
                <c:pt idx="772">
                  <c:v>3.308849671766384E-4</c:v>
                </c:pt>
                <c:pt idx="773">
                  <c:v>3.4699587617971868E-4</c:v>
                </c:pt>
                <c:pt idx="774">
                  <c:v>3.5628030991605029E-4</c:v>
                </c:pt>
                <c:pt idx="775">
                  <c:v>3.5945684109239156E-4</c:v>
                </c:pt>
                <c:pt idx="776">
                  <c:v>5.5177302456773151E-4</c:v>
                </c:pt>
                <c:pt idx="777">
                  <c:v>5.4113359437637566E-4</c:v>
                </c:pt>
                <c:pt idx="778">
                  <c:v>4.7734880931606246E-4</c:v>
                </c:pt>
                <c:pt idx="779">
                  <c:v>6.0561347981258166E-4</c:v>
                </c:pt>
                <c:pt idx="780">
                  <c:v>5.287697638213367E-4</c:v>
                </c:pt>
                <c:pt idx="781">
                  <c:v>4.7730619445431922E-4</c:v>
                </c:pt>
                <c:pt idx="782">
                  <c:v>4.2002300930307882E-4</c:v>
                </c:pt>
                <c:pt idx="783">
                  <c:v>4.7412852572300916E-4</c:v>
                </c:pt>
                <c:pt idx="784">
                  <c:v>4.1796859617148615E-4</c:v>
                </c:pt>
                <c:pt idx="785">
                  <c:v>3.8114832993098302E-4</c:v>
                </c:pt>
                <c:pt idx="786">
                  <c:v>4.1320808921306264E-4</c:v>
                </c:pt>
                <c:pt idx="787">
                  <c:v>3.9122277833947983E-4</c:v>
                </c:pt>
                <c:pt idx="788">
                  <c:v>3.9300039552669691E-4</c:v>
                </c:pt>
                <c:pt idx="789">
                  <c:v>3.5077623756094186E-4</c:v>
                </c:pt>
                <c:pt idx="790">
                  <c:v>3.3066118891697755E-4</c:v>
                </c:pt>
                <c:pt idx="791">
                  <c:v>3.459906443485416E-4</c:v>
                </c:pt>
                <c:pt idx="792">
                  <c:v>3.1043285294585021E-4</c:v>
                </c:pt>
                <c:pt idx="793">
                  <c:v>2.7988649797186266E-4</c:v>
                </c:pt>
                <c:pt idx="794">
                  <c:v>2.7001612517785607E-4</c:v>
                </c:pt>
                <c:pt idx="795">
                  <c:v>2.855762561614755E-4</c:v>
                </c:pt>
                <c:pt idx="796">
                  <c:v>2.8719554286418705E-4</c:v>
                </c:pt>
                <c:pt idx="797">
                  <c:v>2.6341339936260445E-4</c:v>
                </c:pt>
                <c:pt idx="798">
                  <c:v>2.5114313638952668E-4</c:v>
                </c:pt>
                <c:pt idx="799">
                  <c:v>2.2932310148567655E-4</c:v>
                </c:pt>
                <c:pt idx="800">
                  <c:v>2.1371796266086114E-4</c:v>
                </c:pt>
                <c:pt idx="801">
                  <c:v>2.2046330256211019E-4</c:v>
                </c:pt>
                <c:pt idx="802">
                  <c:v>2.5154760863992527E-4</c:v>
                </c:pt>
                <c:pt idx="803">
                  <c:v>3.0642340157231013E-4</c:v>
                </c:pt>
                <c:pt idx="804">
                  <c:v>3.090665444563372E-4</c:v>
                </c:pt>
                <c:pt idx="805">
                  <c:v>4.5086158602209467E-4</c:v>
                </c:pt>
                <c:pt idx="806">
                  <c:v>4.1172671101104643E-4</c:v>
                </c:pt>
                <c:pt idx="807">
                  <c:v>4.3425831810248226E-4</c:v>
                </c:pt>
                <c:pt idx="808">
                  <c:v>3.8674456446214891E-4</c:v>
                </c:pt>
                <c:pt idx="809">
                  <c:v>3.4640304874103195E-4</c:v>
                </c:pt>
                <c:pt idx="810">
                  <c:v>3.5024215543843221E-4</c:v>
                </c:pt>
                <c:pt idx="811">
                  <c:v>3.2408540499241281E-4</c:v>
                </c:pt>
                <c:pt idx="812">
                  <c:v>3.1395857275846319E-4</c:v>
                </c:pt>
                <c:pt idx="813">
                  <c:v>2.8375987946043142E-4</c:v>
                </c:pt>
                <c:pt idx="814">
                  <c:v>2.9524083464961949E-4</c:v>
                </c:pt>
                <c:pt idx="815">
                  <c:v>2.8293222906714883E-4</c:v>
                </c:pt>
                <c:pt idx="816">
                  <c:v>2.7936181962208027E-4</c:v>
                </c:pt>
                <c:pt idx="817">
                  <c:v>2.5422747009009125E-4</c:v>
                </c:pt>
                <c:pt idx="818">
                  <c:v>2.3159575753871291E-4</c:v>
                </c:pt>
                <c:pt idx="819">
                  <c:v>2.2281670399232895E-4</c:v>
                </c:pt>
                <c:pt idx="820">
                  <c:v>2.7377330044531001E-4</c:v>
                </c:pt>
                <c:pt idx="821">
                  <c:v>2.5411562131827197E-4</c:v>
                </c:pt>
                <c:pt idx="822">
                  <c:v>2.8561343685809689E-4</c:v>
                </c:pt>
                <c:pt idx="823">
                  <c:v>2.5861953527196268E-4</c:v>
                </c:pt>
                <c:pt idx="824">
                  <c:v>2.8813250973357357E-4</c:v>
                </c:pt>
                <c:pt idx="825">
                  <c:v>2.7733081529560528E-4</c:v>
                </c:pt>
                <c:pt idx="826">
                  <c:v>2.601657322765587E-4</c:v>
                </c:pt>
                <c:pt idx="827">
                  <c:v>2.3683105097349442E-4</c:v>
                </c:pt>
                <c:pt idx="828">
                  <c:v>2.1693819385371944E-4</c:v>
                </c:pt>
                <c:pt idx="829">
                  <c:v>2.0709416487204774E-4</c:v>
                </c:pt>
                <c:pt idx="830">
                  <c:v>1.9202408405637013E-4</c:v>
                </c:pt>
                <c:pt idx="831">
                  <c:v>1.9969633161476066E-4</c:v>
                </c:pt>
                <c:pt idx="832">
                  <c:v>2.3911593475171066E-4</c:v>
                </c:pt>
                <c:pt idx="833">
                  <c:v>7.7140198802239102E-4</c:v>
                </c:pt>
                <c:pt idx="834">
                  <c:v>7.7551507816535999E-4</c:v>
                </c:pt>
                <c:pt idx="835">
                  <c:v>6.7764940138877443E-4</c:v>
                </c:pt>
                <c:pt idx="836">
                  <c:v>5.916952579942702E-4</c:v>
                </c:pt>
                <c:pt idx="837">
                  <c:v>5.1605085693531079E-4</c:v>
                </c:pt>
                <c:pt idx="838">
                  <c:v>4.534207549670444E-4</c:v>
                </c:pt>
                <c:pt idx="839">
                  <c:v>4.0064096493350193E-4</c:v>
                </c:pt>
                <c:pt idx="840">
                  <c:v>3.8599691108939354E-4</c:v>
                </c:pt>
                <c:pt idx="841">
                  <c:v>3.4701880710364741E-4</c:v>
                </c:pt>
                <c:pt idx="842">
                  <c:v>3.1281083030126558E-4</c:v>
                </c:pt>
                <c:pt idx="843">
                  <c:v>3.1247473675753853E-4</c:v>
                </c:pt>
                <c:pt idx="844">
                  <c:v>2.859117621172246E-4</c:v>
                </c:pt>
                <c:pt idx="845">
                  <c:v>2.5972061677263038E-4</c:v>
                </c:pt>
                <c:pt idx="846">
                  <c:v>2.3648729345348001E-4</c:v>
                </c:pt>
                <c:pt idx="847">
                  <c:v>2.2235691052694659E-4</c:v>
                </c:pt>
                <c:pt idx="848">
                  <c:v>2.1026553777822674E-4</c:v>
                </c:pt>
                <c:pt idx="849">
                  <c:v>2.1636125462927219E-4</c:v>
                </c:pt>
                <c:pt idx="850">
                  <c:v>1.9971085596526649E-4</c:v>
                </c:pt>
                <c:pt idx="851">
                  <c:v>1.9402514183864246E-4</c:v>
                </c:pt>
                <c:pt idx="852">
                  <c:v>2.1662955066679149E-4</c:v>
                </c:pt>
                <c:pt idx="853">
                  <c:v>2.0200993550350058E-4</c:v>
                </c:pt>
                <c:pt idx="854">
                  <c:v>3.433374758143831E-4</c:v>
                </c:pt>
                <c:pt idx="855">
                  <c:v>3.548619676427559E-4</c:v>
                </c:pt>
                <c:pt idx="856">
                  <c:v>3.1909408735065554E-4</c:v>
                </c:pt>
                <c:pt idx="857">
                  <c:v>2.9389916013026839E-4</c:v>
                </c:pt>
                <c:pt idx="858">
                  <c:v>2.8217382038986383E-4</c:v>
                </c:pt>
                <c:pt idx="859">
                  <c:v>2.6271851003578254E-4</c:v>
                </c:pt>
                <c:pt idx="860">
                  <c:v>2.3902218335333775E-4</c:v>
                </c:pt>
                <c:pt idx="861">
                  <c:v>2.2354306332709591E-4</c:v>
                </c:pt>
                <c:pt idx="862">
                  <c:v>3.0607349402282934E-4</c:v>
                </c:pt>
                <c:pt idx="863">
                  <c:v>2.7885002004900128E-4</c:v>
                </c:pt>
                <c:pt idx="864">
                  <c:v>2.5467575973651268E-4</c:v>
                </c:pt>
                <c:pt idx="865">
                  <c:v>2.572190187344736E-4</c:v>
                </c:pt>
                <c:pt idx="866">
                  <c:v>2.3980737042046614E-4</c:v>
                </c:pt>
                <c:pt idx="867">
                  <c:v>2.2820511339768641E-4</c:v>
                </c:pt>
                <c:pt idx="868">
                  <c:v>3.1680284955696013E-4</c:v>
                </c:pt>
                <c:pt idx="869">
                  <c:v>3.1326872227028455E-4</c:v>
                </c:pt>
                <c:pt idx="870">
                  <c:v>2.9781676190427687E-4</c:v>
                </c:pt>
                <c:pt idx="871">
                  <c:v>2.8690975712600362E-4</c:v>
                </c:pt>
                <c:pt idx="872">
                  <c:v>2.9493807125644884E-4</c:v>
                </c:pt>
                <c:pt idx="873">
                  <c:v>2.8597789323845182E-4</c:v>
                </c:pt>
                <c:pt idx="874">
                  <c:v>2.9702560991261544E-4</c:v>
                </c:pt>
                <c:pt idx="875">
                  <c:v>3.0242542260881317E-4</c:v>
                </c:pt>
                <c:pt idx="876">
                  <c:v>2.7375736507824944E-4</c:v>
                </c:pt>
                <c:pt idx="877">
                  <c:v>2.4865079424638123E-4</c:v>
                </c:pt>
                <c:pt idx="878">
                  <c:v>2.5516733505563151E-4</c:v>
                </c:pt>
                <c:pt idx="879">
                  <c:v>2.3828979099335261E-4</c:v>
                </c:pt>
                <c:pt idx="880">
                  <c:v>2.181831773717911E-4</c:v>
                </c:pt>
                <c:pt idx="881">
                  <c:v>2.1017809901984876E-4</c:v>
                </c:pt>
                <c:pt idx="882">
                  <c:v>2.0929731021881212E-4</c:v>
                </c:pt>
                <c:pt idx="883">
                  <c:v>2.2062809422172499E-4</c:v>
                </c:pt>
                <c:pt idx="884">
                  <c:v>2.0366527278754788E-4</c:v>
                </c:pt>
                <c:pt idx="885">
                  <c:v>2.102919059837471E-4</c:v>
                </c:pt>
                <c:pt idx="886">
                  <c:v>2.221727812329073E-4</c:v>
                </c:pt>
                <c:pt idx="887">
                  <c:v>2.1054555447664193E-4</c:v>
                </c:pt>
                <c:pt idx="888">
                  <c:v>1.9498765440389019E-4</c:v>
                </c:pt>
                <c:pt idx="889">
                  <c:v>3.484779115769046E-4</c:v>
                </c:pt>
                <c:pt idx="890">
                  <c:v>3.2687920187146884E-4</c:v>
                </c:pt>
                <c:pt idx="891">
                  <c:v>3.4912657422594843E-4</c:v>
                </c:pt>
                <c:pt idx="892">
                  <c:v>3.1998912371277957E-4</c:v>
                </c:pt>
                <c:pt idx="893">
                  <c:v>2.8861951649576114E-4</c:v>
                </c:pt>
                <c:pt idx="894">
                  <c:v>2.9104740059356164E-4</c:v>
                </c:pt>
                <c:pt idx="895">
                  <c:v>4.1180818049298704E-4</c:v>
                </c:pt>
                <c:pt idx="896">
                  <c:v>4.1028711140728179E-4</c:v>
                </c:pt>
                <c:pt idx="897">
                  <c:v>4.194742402900791E-4</c:v>
                </c:pt>
                <c:pt idx="898">
                  <c:v>3.7639090278916693E-4</c:v>
                </c:pt>
                <c:pt idx="899">
                  <c:v>3.3472197230081767E-4</c:v>
                </c:pt>
                <c:pt idx="900">
                  <c:v>3.7218502226526128E-4</c:v>
                </c:pt>
                <c:pt idx="901">
                  <c:v>3.3170525282781284E-4</c:v>
                </c:pt>
                <c:pt idx="902">
                  <c:v>2.9813228143943187E-4</c:v>
                </c:pt>
                <c:pt idx="903">
                  <c:v>2.7391878303182222E-4</c:v>
                </c:pt>
                <c:pt idx="904">
                  <c:v>2.6411902307446058E-4</c:v>
                </c:pt>
                <c:pt idx="905">
                  <c:v>2.5438492213326278E-4</c:v>
                </c:pt>
                <c:pt idx="906">
                  <c:v>2.3222222526474425E-4</c:v>
                </c:pt>
                <c:pt idx="907">
                  <c:v>2.1676821354571038E-4</c:v>
                </c:pt>
                <c:pt idx="908">
                  <c:v>2.0940281007425548E-4</c:v>
                </c:pt>
                <c:pt idx="909">
                  <c:v>1.9857883804353068E-4</c:v>
                </c:pt>
                <c:pt idx="910">
                  <c:v>1.8685632410826982E-4</c:v>
                </c:pt>
                <c:pt idx="911">
                  <c:v>1.8751993233536508E-4</c:v>
                </c:pt>
                <c:pt idx="912">
                  <c:v>1.7553627311712867E-4</c:v>
                </c:pt>
                <c:pt idx="913">
                  <c:v>1.9592785074374711E-4</c:v>
                </c:pt>
                <c:pt idx="914">
                  <c:v>1.8279696057490926E-4</c:v>
                </c:pt>
                <c:pt idx="915">
                  <c:v>1.9226320740196732E-4</c:v>
                </c:pt>
                <c:pt idx="916">
                  <c:v>2.2803947241135686E-4</c:v>
                </c:pt>
                <c:pt idx="917">
                  <c:v>2.1883963281424282E-4</c:v>
                </c:pt>
                <c:pt idx="918">
                  <c:v>2.0228946191299128E-4</c:v>
                </c:pt>
                <c:pt idx="919">
                  <c:v>2.1011301313173387E-4</c:v>
                </c:pt>
                <c:pt idx="920">
                  <c:v>1.9455193066917394E-4</c:v>
                </c:pt>
                <c:pt idx="921">
                  <c:v>1.8232885591002107E-4</c:v>
                </c:pt>
                <c:pt idx="922">
                  <c:v>1.7178724108924174E-4</c:v>
                </c:pt>
                <c:pt idx="923">
                  <c:v>1.8542112617610864E-4</c:v>
                </c:pt>
                <c:pt idx="924">
                  <c:v>1.7402439925494177E-4</c:v>
                </c:pt>
                <c:pt idx="925">
                  <c:v>1.7237708409440164E-4</c:v>
                </c:pt>
                <c:pt idx="926">
                  <c:v>1.8099844823233987E-4</c:v>
                </c:pt>
                <c:pt idx="927">
                  <c:v>1.8256635891794514E-4</c:v>
                </c:pt>
                <c:pt idx="928">
                  <c:v>2.0629826252942918E-4</c:v>
                </c:pt>
                <c:pt idx="929">
                  <c:v>2.0880395558904222E-4</c:v>
                </c:pt>
                <c:pt idx="930">
                  <c:v>1.9980670299845013E-4</c:v>
                </c:pt>
                <c:pt idx="931">
                  <c:v>2.5173844313512456E-4</c:v>
                </c:pt>
                <c:pt idx="932">
                  <c:v>2.3079423146435835E-4</c:v>
                </c:pt>
                <c:pt idx="933">
                  <c:v>2.1200547763134011E-4</c:v>
                </c:pt>
                <c:pt idx="934">
                  <c:v>2.565484659891649E-4</c:v>
                </c:pt>
                <c:pt idx="935">
                  <c:v>2.3512250886479147E-4</c:v>
                </c:pt>
                <c:pt idx="936">
                  <c:v>2.220401587750397E-4</c:v>
                </c:pt>
                <c:pt idx="937">
                  <c:v>2.0475802079812405E-4</c:v>
                </c:pt>
                <c:pt idx="938">
                  <c:v>2.203528919422213E-4</c:v>
                </c:pt>
                <c:pt idx="939">
                  <c:v>2.0349821858874802E-4</c:v>
                </c:pt>
                <c:pt idx="940">
                  <c:v>1.8961338755932894E-4</c:v>
                </c:pt>
                <c:pt idx="941">
                  <c:v>1.8189911095586417E-4</c:v>
                </c:pt>
                <c:pt idx="942">
                  <c:v>2.0929410400505181E-4</c:v>
                </c:pt>
                <c:pt idx="943">
                  <c:v>2.6564767253757336E-4</c:v>
                </c:pt>
                <c:pt idx="944">
                  <c:v>2.7448481604292401E-4</c:v>
                </c:pt>
                <c:pt idx="945">
                  <c:v>2.4883197796320204E-4</c:v>
                </c:pt>
                <c:pt idx="946">
                  <c:v>2.9148720457233541E-4</c:v>
                </c:pt>
                <c:pt idx="947">
                  <c:v>2.6944091253544274E-4</c:v>
                </c:pt>
                <c:pt idx="948">
                  <c:v>2.463947811747895E-4</c:v>
                </c:pt>
                <c:pt idx="949">
                  <c:v>2.4085087034491783E-4</c:v>
                </c:pt>
                <c:pt idx="950">
                  <c:v>2.218312001961684E-4</c:v>
                </c:pt>
                <c:pt idx="951">
                  <c:v>2.1558511393310749E-4</c:v>
                </c:pt>
                <c:pt idx="952">
                  <c:v>2.2266078819840708E-4</c:v>
                </c:pt>
                <c:pt idx="953">
                  <c:v>2.053069448341972E-4</c:v>
                </c:pt>
                <c:pt idx="954">
                  <c:v>1.9399191227296991E-4</c:v>
                </c:pt>
                <c:pt idx="955">
                  <c:v>1.8223830535875113E-4</c:v>
                </c:pt>
                <c:pt idx="956">
                  <c:v>1.9166047356275397E-4</c:v>
                </c:pt>
                <c:pt idx="957">
                  <c:v>1.8578850536398478E-4</c:v>
                </c:pt>
                <c:pt idx="958">
                  <c:v>1.753308326829969E-4</c:v>
                </c:pt>
                <c:pt idx="959">
                  <c:v>2.6420779272034095E-4</c:v>
                </c:pt>
                <c:pt idx="960">
                  <c:v>3.8821128853596461E-4</c:v>
                </c:pt>
                <c:pt idx="961">
                  <c:v>3.4813098566707887E-4</c:v>
                </c:pt>
                <c:pt idx="962">
                  <c:v>3.6519760598443363E-4</c:v>
                </c:pt>
                <c:pt idx="963">
                  <c:v>3.2571550437824535E-4</c:v>
                </c:pt>
                <c:pt idx="964">
                  <c:v>3.5021551468156285E-4</c:v>
                </c:pt>
                <c:pt idx="965">
                  <c:v>3.1694712670979255E-4</c:v>
                </c:pt>
                <c:pt idx="966">
                  <c:v>3.0187636310137489E-4</c:v>
                </c:pt>
                <c:pt idx="967">
                  <c:v>2.8352483528240656E-4</c:v>
                </c:pt>
                <c:pt idx="968">
                  <c:v>2.6954138106720588E-4</c:v>
                </c:pt>
                <c:pt idx="969">
                  <c:v>2.5027569739472015E-4</c:v>
                </c:pt>
                <c:pt idx="970">
                  <c:v>2.3329143554621777E-4</c:v>
                </c:pt>
                <c:pt idx="971">
                  <c:v>2.7922371622651738E-4</c:v>
                </c:pt>
                <c:pt idx="972">
                  <c:v>2.5955012333729062E-4</c:v>
                </c:pt>
                <c:pt idx="973">
                  <c:v>2.4617330991958812E-4</c:v>
                </c:pt>
                <c:pt idx="974">
                  <c:v>2.2508066430435058E-4</c:v>
                </c:pt>
                <c:pt idx="975">
                  <c:v>2.395854634883674E-4</c:v>
                </c:pt>
                <c:pt idx="976">
                  <c:v>2.4897795918302364E-4</c:v>
                </c:pt>
                <c:pt idx="977">
                  <c:v>2.7151934430353014E-4</c:v>
                </c:pt>
                <c:pt idx="978">
                  <c:v>2.6028386711065329E-4</c:v>
                </c:pt>
                <c:pt idx="979">
                  <c:v>2.539853509515278E-4</c:v>
                </c:pt>
                <c:pt idx="980">
                  <c:v>2.3151862054949634E-4</c:v>
                </c:pt>
                <c:pt idx="981">
                  <c:v>2.1348187531652766E-4</c:v>
                </c:pt>
                <c:pt idx="982">
                  <c:v>2.0954009785676225E-4</c:v>
                </c:pt>
                <c:pt idx="983">
                  <c:v>2.0458616647683856E-4</c:v>
                </c:pt>
                <c:pt idx="984">
                  <c:v>1.8975529849635207E-4</c:v>
                </c:pt>
                <c:pt idx="985">
                  <c:v>1.9145313366991009E-4</c:v>
                </c:pt>
                <c:pt idx="986">
                  <c:v>2.0033542177594642E-4</c:v>
                </c:pt>
                <c:pt idx="987">
                  <c:v>1.9499909339234768E-4</c:v>
                </c:pt>
                <c:pt idx="988">
                  <c:v>1.9217399002913091E-4</c:v>
                </c:pt>
                <c:pt idx="989">
                  <c:v>1.8287026750166455E-4</c:v>
                </c:pt>
                <c:pt idx="990">
                  <c:v>1.7968315332026751E-4</c:v>
                </c:pt>
                <c:pt idx="991">
                  <c:v>1.7521892746184988E-4</c:v>
                </c:pt>
                <c:pt idx="992">
                  <c:v>1.7224718047700603E-4</c:v>
                </c:pt>
                <c:pt idx="993">
                  <c:v>1.6249599149190599E-4</c:v>
                </c:pt>
                <c:pt idx="994">
                  <c:v>2.078022905868721E-4</c:v>
                </c:pt>
                <c:pt idx="995">
                  <c:v>2.1058360418769477E-4</c:v>
                </c:pt>
                <c:pt idx="996">
                  <c:v>1.9763214461309631E-4</c:v>
                </c:pt>
                <c:pt idx="997">
                  <c:v>1.8417369559058398E-4</c:v>
                </c:pt>
                <c:pt idx="998">
                  <c:v>1.7781633980781773E-4</c:v>
                </c:pt>
                <c:pt idx="999">
                  <c:v>1.7372697311488045E-4</c:v>
                </c:pt>
                <c:pt idx="1000">
                  <c:v>1.6455944922534355E-4</c:v>
                </c:pt>
                <c:pt idx="1001">
                  <c:v>1.5602115875629663E-4</c:v>
                </c:pt>
                <c:pt idx="1002">
                  <c:v>1.4908105582943999E-4</c:v>
                </c:pt>
                <c:pt idx="1003">
                  <c:v>1.4407234974569771E-4</c:v>
                </c:pt>
                <c:pt idx="1004">
                  <c:v>1.3918082981665046E-4</c:v>
                </c:pt>
                <c:pt idx="1005">
                  <c:v>1.5453238286604229E-4</c:v>
                </c:pt>
                <c:pt idx="1006">
                  <c:v>1.4762090542064666E-4</c:v>
                </c:pt>
                <c:pt idx="1007">
                  <c:v>1.4716514686658261E-4</c:v>
                </c:pt>
                <c:pt idx="1008">
                  <c:v>1.4138374128915817E-4</c:v>
                </c:pt>
                <c:pt idx="1009">
                  <c:v>1.7398776449217409E-4</c:v>
                </c:pt>
                <c:pt idx="1010">
                  <c:v>1.6487061245110197E-4</c:v>
                </c:pt>
                <c:pt idx="1011">
                  <c:v>1.9261087949877618E-4</c:v>
                </c:pt>
                <c:pt idx="1012">
                  <c:v>1.821461003400163E-4</c:v>
                </c:pt>
                <c:pt idx="1013">
                  <c:v>1.8133579575109617E-4</c:v>
                </c:pt>
                <c:pt idx="1014">
                  <c:v>1.7241719694106536E-4</c:v>
                </c:pt>
                <c:pt idx="1015">
                  <c:v>1.6308171126859809E-4</c:v>
                </c:pt>
                <c:pt idx="1016">
                  <c:v>1.6821182016825916E-4</c:v>
                </c:pt>
                <c:pt idx="1017">
                  <c:v>1.7473537362747339E-4</c:v>
                </c:pt>
                <c:pt idx="1018">
                  <c:v>1.6768448456262337E-4</c:v>
                </c:pt>
                <c:pt idx="1019">
                  <c:v>1.6247637164067496E-4</c:v>
                </c:pt>
                <c:pt idx="1020">
                  <c:v>1.6312626997167412E-4</c:v>
                </c:pt>
                <c:pt idx="1021">
                  <c:v>1.5827606411081849E-4</c:v>
                </c:pt>
                <c:pt idx="1022">
                  <c:v>1.5128811262870055E-4</c:v>
                </c:pt>
                <c:pt idx="1023">
                  <c:v>1.6646885731986559E-4</c:v>
                </c:pt>
                <c:pt idx="1024">
                  <c:v>1.5842673969665487E-4</c:v>
                </c:pt>
                <c:pt idx="1025">
                  <c:v>2.2731450276490151E-4</c:v>
                </c:pt>
                <c:pt idx="1026">
                  <c:v>2.3451917191127231E-4</c:v>
                </c:pt>
                <c:pt idx="1027">
                  <c:v>2.5073605913808358E-4</c:v>
                </c:pt>
                <c:pt idx="1028">
                  <c:v>2.4797120190121812E-4</c:v>
                </c:pt>
                <c:pt idx="1029">
                  <c:v>2.2633588631014936E-4</c:v>
                </c:pt>
                <c:pt idx="1030">
                  <c:v>2.5501547615636318E-4</c:v>
                </c:pt>
                <c:pt idx="1031">
                  <c:v>2.3225894192601272E-4</c:v>
                </c:pt>
                <c:pt idx="1032">
                  <c:v>2.3854569958446154E-4</c:v>
                </c:pt>
                <c:pt idx="1033">
                  <c:v>2.3503802981597913E-4</c:v>
                </c:pt>
                <c:pt idx="1034">
                  <c:v>2.6422893175046219E-4</c:v>
                </c:pt>
                <c:pt idx="1035">
                  <c:v>2.4643215236716515E-4</c:v>
                </c:pt>
                <c:pt idx="1036">
                  <c:v>2.3041396357074167E-4</c:v>
                </c:pt>
                <c:pt idx="1037">
                  <c:v>2.1550351410346962E-4</c:v>
                </c:pt>
                <c:pt idx="1038">
                  <c:v>1.9999464298655248E-4</c:v>
                </c:pt>
                <c:pt idx="1039">
                  <c:v>1.8612426203865103E-4</c:v>
                </c:pt>
                <c:pt idx="1040">
                  <c:v>2.3258149157101947E-4</c:v>
                </c:pt>
                <c:pt idx="1041">
                  <c:v>2.1441486304706435E-4</c:v>
                </c:pt>
                <c:pt idx="1042">
                  <c:v>2.0294014135029907E-4</c:v>
                </c:pt>
                <c:pt idx="1043">
                  <c:v>1.8836759625342773E-4</c:v>
                </c:pt>
                <c:pt idx="1044">
                  <c:v>1.7611945220596462E-4</c:v>
                </c:pt>
                <c:pt idx="1045">
                  <c:v>1.8796183177059345E-4</c:v>
                </c:pt>
                <c:pt idx="1046">
                  <c:v>1.7787028276299981E-4</c:v>
                </c:pt>
                <c:pt idx="1047">
                  <c:v>1.6744051357161453E-4</c:v>
                </c:pt>
                <c:pt idx="1048">
                  <c:v>2.5053968413485785E-4</c:v>
                </c:pt>
                <c:pt idx="1049">
                  <c:v>2.2868803352865967E-4</c:v>
                </c:pt>
                <c:pt idx="1050">
                  <c:v>2.4244168849136703E-4</c:v>
                </c:pt>
                <c:pt idx="1051">
                  <c:v>2.2702312343009389E-4</c:v>
                </c:pt>
                <c:pt idx="1052">
                  <c:v>2.1050792987111034E-4</c:v>
                </c:pt>
                <c:pt idx="1053">
                  <c:v>2.692546930800574E-4</c:v>
                </c:pt>
                <c:pt idx="1054">
                  <c:v>2.4427796181926962E-4</c:v>
                </c:pt>
                <c:pt idx="1055">
                  <c:v>2.8580023131141784E-4</c:v>
                </c:pt>
                <c:pt idx="1056">
                  <c:v>3.0330710380888629E-4</c:v>
                </c:pt>
                <c:pt idx="1057">
                  <c:v>2.7345098569869357E-4</c:v>
                </c:pt>
                <c:pt idx="1058">
                  <c:v>2.5791037480039219E-4</c:v>
                </c:pt>
                <c:pt idx="1059">
                  <c:v>2.4335020873130555E-4</c:v>
                </c:pt>
                <c:pt idx="1060">
                  <c:v>2.3240687143659744E-4</c:v>
                </c:pt>
                <c:pt idx="1061">
                  <c:v>2.1342791411221477E-4</c:v>
                </c:pt>
                <c:pt idx="1062">
                  <c:v>2.1701293454599781E-4</c:v>
                </c:pt>
                <c:pt idx="1063">
                  <c:v>2.0108876740782081E-4</c:v>
                </c:pt>
                <c:pt idx="1064">
                  <c:v>1.8683356272221319E-4</c:v>
                </c:pt>
                <c:pt idx="1065">
                  <c:v>1.7508887303989461E-4</c:v>
                </c:pt>
                <c:pt idx="1066">
                  <c:v>1.7370985263105934E-4</c:v>
                </c:pt>
                <c:pt idx="1067">
                  <c:v>1.6945227729233447E-4</c:v>
                </c:pt>
                <c:pt idx="1068">
                  <c:v>1.6072136568933836E-4</c:v>
                </c:pt>
                <c:pt idx="1069">
                  <c:v>1.5671617092449645E-4</c:v>
                </c:pt>
                <c:pt idx="1070">
                  <c:v>1.8460678816537793E-4</c:v>
                </c:pt>
                <c:pt idx="1071">
                  <c:v>1.7341617501955201E-4</c:v>
                </c:pt>
                <c:pt idx="1072">
                  <c:v>1.65149633388208E-4</c:v>
                </c:pt>
                <c:pt idx="1073">
                  <c:v>1.6179939917098588E-4</c:v>
                </c:pt>
                <c:pt idx="1074">
                  <c:v>1.6651013611531087E-4</c:v>
                </c:pt>
                <c:pt idx="1075">
                  <c:v>1.7857093501348072E-4</c:v>
                </c:pt>
                <c:pt idx="1076">
                  <c:v>2.0819164172730407E-4</c:v>
                </c:pt>
                <c:pt idx="1077">
                  <c:v>1.933353377691067E-4</c:v>
                </c:pt>
                <c:pt idx="1078">
                  <c:v>1.8486993579170245E-4</c:v>
                </c:pt>
                <c:pt idx="1079">
                  <c:v>2.0871527531481313E-4</c:v>
                </c:pt>
                <c:pt idx="1080">
                  <c:v>2.1032296731512523E-4</c:v>
                </c:pt>
                <c:pt idx="1081">
                  <c:v>1.9682610230117463E-4</c:v>
                </c:pt>
                <c:pt idx="1082">
                  <c:v>2.118326428139854E-4</c:v>
                </c:pt>
                <c:pt idx="1083">
                  <c:v>1.9726777377834207E-4</c:v>
                </c:pt>
                <c:pt idx="1084">
                  <c:v>2.4677244218032103E-4</c:v>
                </c:pt>
                <c:pt idx="1085">
                  <c:v>2.6036044227896216E-4</c:v>
                </c:pt>
                <c:pt idx="1086">
                  <c:v>2.4732814140393728E-4</c:v>
                </c:pt>
                <c:pt idx="1087">
                  <c:v>3.3442214806296268E-4</c:v>
                </c:pt>
                <c:pt idx="1088">
                  <c:v>3.2105009935193735E-4</c:v>
                </c:pt>
                <c:pt idx="1089">
                  <c:v>2.9359180327109992E-4</c:v>
                </c:pt>
                <c:pt idx="1090">
                  <c:v>3.1653072968120688E-4</c:v>
                </c:pt>
                <c:pt idx="1091">
                  <c:v>3.142477132573852E-4</c:v>
                </c:pt>
                <c:pt idx="1092">
                  <c:v>2.9304307336477838E-4</c:v>
                </c:pt>
                <c:pt idx="1093">
                  <c:v>2.6521314741797993E-4</c:v>
                </c:pt>
                <c:pt idx="1094">
                  <c:v>2.4283149947787095E-4</c:v>
                </c:pt>
                <c:pt idx="1095">
                  <c:v>2.2561522221956748E-4</c:v>
                </c:pt>
                <c:pt idx="1096">
                  <c:v>2.0811384641454745E-4</c:v>
                </c:pt>
                <c:pt idx="1097">
                  <c:v>1.9768840353134436E-4</c:v>
                </c:pt>
                <c:pt idx="1098">
                  <c:v>2.0973852285104274E-4</c:v>
                </c:pt>
                <c:pt idx="1099">
                  <c:v>1.9666521906763702E-4</c:v>
                </c:pt>
                <c:pt idx="1100">
                  <c:v>1.8343803793289518E-4</c:v>
                </c:pt>
                <c:pt idx="1101">
                  <c:v>1.8762364845247438E-4</c:v>
                </c:pt>
                <c:pt idx="1102">
                  <c:v>1.8342497327315655E-4</c:v>
                </c:pt>
                <c:pt idx="1103">
                  <c:v>1.7317017385269775E-4</c:v>
                </c:pt>
                <c:pt idx="1104">
                  <c:v>1.7031382091731837E-4</c:v>
                </c:pt>
                <c:pt idx="1105">
                  <c:v>1.6663397845410383E-4</c:v>
                </c:pt>
                <c:pt idx="1106">
                  <c:v>1.5777942945850818E-4</c:v>
                </c:pt>
                <c:pt idx="1107">
                  <c:v>1.510539617600735E-4</c:v>
                </c:pt>
                <c:pt idx="1108">
                  <c:v>2.6484641822262158E-4</c:v>
                </c:pt>
                <c:pt idx="1109">
                  <c:v>2.4067227671269127E-4</c:v>
                </c:pt>
                <c:pt idx="1110">
                  <c:v>2.2175168344918842E-4</c:v>
                </c:pt>
                <c:pt idx="1111">
                  <c:v>2.0822520374063128E-4</c:v>
                </c:pt>
                <c:pt idx="1112">
                  <c:v>2.3117135347837142E-4</c:v>
                </c:pt>
                <c:pt idx="1113">
                  <c:v>2.1231218434219871E-4</c:v>
                </c:pt>
                <c:pt idx="1114">
                  <c:v>1.9652679447212471E-4</c:v>
                </c:pt>
                <c:pt idx="1115">
                  <c:v>1.9243312734366225E-4</c:v>
                </c:pt>
                <c:pt idx="1116">
                  <c:v>1.9281838406136879E-4</c:v>
                </c:pt>
                <c:pt idx="1117">
                  <c:v>2.1933718515646349E-4</c:v>
                </c:pt>
                <c:pt idx="1118">
                  <c:v>2.0233184950741186E-4</c:v>
                </c:pt>
                <c:pt idx="1119">
                  <c:v>1.8838197001535539E-4</c:v>
                </c:pt>
                <c:pt idx="1120">
                  <c:v>1.9418196084394586E-4</c:v>
                </c:pt>
                <c:pt idx="1121">
                  <c:v>1.8314223169683404E-4</c:v>
                </c:pt>
                <c:pt idx="1122">
                  <c:v>1.7189526341304561E-4</c:v>
                </c:pt>
                <c:pt idx="1123">
                  <c:v>1.7102414157257618E-4</c:v>
                </c:pt>
                <c:pt idx="1124">
                  <c:v>1.6378265574552812E-4</c:v>
                </c:pt>
                <c:pt idx="1125">
                  <c:v>1.6101498672882223E-4</c:v>
                </c:pt>
                <c:pt idx="1126">
                  <c:v>1.5378711932645853E-4</c:v>
                </c:pt>
                <c:pt idx="1127">
                  <c:v>1.4718219268521456E-4</c:v>
                </c:pt>
                <c:pt idx="1128">
                  <c:v>1.5924596500565118E-4</c:v>
                </c:pt>
                <c:pt idx="1129">
                  <c:v>2.0196155217821286E-4</c:v>
                </c:pt>
                <c:pt idx="1130">
                  <c:v>1.9082321830007359E-4</c:v>
                </c:pt>
                <c:pt idx="1131">
                  <c:v>1.7926100402755022E-4</c:v>
                </c:pt>
                <c:pt idx="1132">
                  <c:v>1.9127645892073864E-4</c:v>
                </c:pt>
                <c:pt idx="1133">
                  <c:v>1.793740097339967E-4</c:v>
                </c:pt>
                <c:pt idx="1134">
                  <c:v>1.90249893353977E-4</c:v>
                </c:pt>
                <c:pt idx="1135">
                  <c:v>2.0012227226326991E-4</c:v>
                </c:pt>
                <c:pt idx="1136">
                  <c:v>2.5061518534723017E-4</c:v>
                </c:pt>
                <c:pt idx="1137">
                  <c:v>2.2922162595102451E-4</c:v>
                </c:pt>
                <c:pt idx="1138">
                  <c:v>2.1060258192933629E-4</c:v>
                </c:pt>
                <c:pt idx="1139">
                  <c:v>2.0489764936658232E-4</c:v>
                </c:pt>
                <c:pt idx="1140">
                  <c:v>2.0877718281103714E-4</c:v>
                </c:pt>
                <c:pt idx="1141">
                  <c:v>1.9859714873148975E-4</c:v>
                </c:pt>
                <c:pt idx="1142">
                  <c:v>1.9047618849887999E-4</c:v>
                </c:pt>
                <c:pt idx="1143">
                  <c:v>1.9659423241712631E-4</c:v>
                </c:pt>
                <c:pt idx="1144">
                  <c:v>1.8497488066498405E-4</c:v>
                </c:pt>
                <c:pt idx="1145">
                  <c:v>3.0860801425599519E-4</c:v>
                </c:pt>
                <c:pt idx="1146">
                  <c:v>3.4054314041252347E-4</c:v>
                </c:pt>
                <c:pt idx="1147">
                  <c:v>3.3273578961502594E-4</c:v>
                </c:pt>
                <c:pt idx="1148">
                  <c:v>2.9900414341839821E-4</c:v>
                </c:pt>
                <c:pt idx="1149">
                  <c:v>2.7772728181234431E-4</c:v>
                </c:pt>
                <c:pt idx="1150">
                  <c:v>2.6369604627080045E-4</c:v>
                </c:pt>
                <c:pt idx="1151">
                  <c:v>2.4049833939266926E-4</c:v>
                </c:pt>
                <c:pt idx="1152">
                  <c:v>2.6499771744155836E-4</c:v>
                </c:pt>
                <c:pt idx="1153">
                  <c:v>3.5298141473211729E-4</c:v>
                </c:pt>
                <c:pt idx="1154">
                  <c:v>3.2824265957995648E-4</c:v>
                </c:pt>
                <c:pt idx="1155">
                  <c:v>2.9489411882814066E-4</c:v>
                </c:pt>
                <c:pt idx="1156">
                  <c:v>2.7790726516275512E-4</c:v>
                </c:pt>
                <c:pt idx="1157">
                  <c:v>2.5875236632040587E-4</c:v>
                </c:pt>
                <c:pt idx="1158">
                  <c:v>2.3580504579629431E-4</c:v>
                </c:pt>
                <c:pt idx="1159">
                  <c:v>2.4905345537417961E-4</c:v>
                </c:pt>
                <c:pt idx="1160">
                  <c:v>2.3222207048601945E-4</c:v>
                </c:pt>
                <c:pt idx="1161">
                  <c:v>2.2358369293584907E-4</c:v>
                </c:pt>
                <c:pt idx="1162">
                  <c:v>2.0965800720314866E-4</c:v>
                </c:pt>
                <c:pt idx="1163">
                  <c:v>1.9965846316676099E-4</c:v>
                </c:pt>
                <c:pt idx="1164">
                  <c:v>1.9193675432425879E-4</c:v>
                </c:pt>
                <c:pt idx="1165">
                  <c:v>1.7934535776856859E-4</c:v>
                </c:pt>
                <c:pt idx="1166">
                  <c:v>2.1167472832313441E-4</c:v>
                </c:pt>
                <c:pt idx="1167">
                  <c:v>1.9666496101812921E-4</c:v>
                </c:pt>
                <c:pt idx="1168">
                  <c:v>1.8967826739653654E-4</c:v>
                </c:pt>
                <c:pt idx="1169">
                  <c:v>1.772630707503112E-4</c:v>
                </c:pt>
                <c:pt idx="1170">
                  <c:v>1.7317854342307844E-4</c:v>
                </c:pt>
                <c:pt idx="1171">
                  <c:v>1.6724765195720394E-4</c:v>
                </c:pt>
                <c:pt idx="1172">
                  <c:v>1.6825400155661359E-4</c:v>
                </c:pt>
                <c:pt idx="1173">
                  <c:v>1.9501369028517316E-4</c:v>
                </c:pt>
                <c:pt idx="1174">
                  <c:v>1.8186773424335207E-4</c:v>
                </c:pt>
                <c:pt idx="1175">
                  <c:v>1.7076836024304071E-4</c:v>
                </c:pt>
                <c:pt idx="1176">
                  <c:v>1.8950980445913578E-4</c:v>
                </c:pt>
                <c:pt idx="1177">
                  <c:v>1.8759242238674978E-4</c:v>
                </c:pt>
                <c:pt idx="1178">
                  <c:v>2.2143557369362727E-4</c:v>
                </c:pt>
                <c:pt idx="1179">
                  <c:v>2.5192284644609807E-4</c:v>
                </c:pt>
                <c:pt idx="1180">
                  <c:v>2.3887796564842843E-4</c:v>
                </c:pt>
                <c:pt idx="1181">
                  <c:v>2.2609932332822721E-4</c:v>
                </c:pt>
                <c:pt idx="1182">
                  <c:v>2.0820440497718769E-4</c:v>
                </c:pt>
                <c:pt idx="1183">
                  <c:v>2.0101872441456847E-4</c:v>
                </c:pt>
                <c:pt idx="1184">
                  <c:v>1.9722137006985313E-4</c:v>
                </c:pt>
                <c:pt idx="1185">
                  <c:v>2.1877878989759616E-4</c:v>
                </c:pt>
                <c:pt idx="1186">
                  <c:v>2.0811534493923227E-4</c:v>
                </c:pt>
                <c:pt idx="1187">
                  <c:v>1.9444896458043506E-4</c:v>
                </c:pt>
                <c:pt idx="1188">
                  <c:v>1.9176349160585643E-4</c:v>
                </c:pt>
                <c:pt idx="1189">
                  <c:v>1.8388712753332796E-4</c:v>
                </c:pt>
                <c:pt idx="1190">
                  <c:v>1.7266753784319781E-4</c:v>
                </c:pt>
                <c:pt idx="1191">
                  <c:v>1.6897779946595755E-4</c:v>
                </c:pt>
                <c:pt idx="1192">
                  <c:v>1.6272857702305892E-4</c:v>
                </c:pt>
                <c:pt idx="1193">
                  <c:v>2.0699957033158911E-4</c:v>
                </c:pt>
                <c:pt idx="1194">
                  <c:v>1.9932813917024827E-4</c:v>
                </c:pt>
                <c:pt idx="1195">
                  <c:v>1.8553164050228617E-4</c:v>
                </c:pt>
                <c:pt idx="1196">
                  <c:v>1.7383250245754444E-4</c:v>
                </c:pt>
                <c:pt idx="1197">
                  <c:v>1.8969375107492914E-4</c:v>
                </c:pt>
                <c:pt idx="1198">
                  <c:v>1.9398329593552457E-4</c:v>
                </c:pt>
                <c:pt idx="1199">
                  <c:v>1.8544682995760562E-4</c:v>
                </c:pt>
                <c:pt idx="1200">
                  <c:v>1.7520705688630375E-4</c:v>
                </c:pt>
                <c:pt idx="1201">
                  <c:v>1.6513095371968928E-4</c:v>
                </c:pt>
                <c:pt idx="1202">
                  <c:v>1.6132997016508186E-4</c:v>
                </c:pt>
                <c:pt idx="1203">
                  <c:v>1.5339032843610464E-4</c:v>
                </c:pt>
                <c:pt idx="1204">
                  <c:v>1.5072526564437479E-4</c:v>
                </c:pt>
                <c:pt idx="1205">
                  <c:v>1.4457523750060111E-4</c:v>
                </c:pt>
                <c:pt idx="1206">
                  <c:v>1.4043027974472552E-4</c:v>
                </c:pt>
                <c:pt idx="1207">
                  <c:v>1.3591071995817857E-4</c:v>
                </c:pt>
                <c:pt idx="1208">
                  <c:v>1.7763479419527489E-4</c:v>
                </c:pt>
                <c:pt idx="1209">
                  <c:v>1.7191626654047633E-4</c:v>
                </c:pt>
                <c:pt idx="1210">
                  <c:v>1.6222687982307509E-4</c:v>
                </c:pt>
                <c:pt idx="1211">
                  <c:v>1.6087840615220834E-4</c:v>
                </c:pt>
                <c:pt idx="1212">
                  <c:v>1.5431188065657947E-4</c:v>
                </c:pt>
                <c:pt idx="1213">
                  <c:v>1.6400515095231919E-4</c:v>
                </c:pt>
                <c:pt idx="1214">
                  <c:v>1.5573903013064126E-4</c:v>
                </c:pt>
                <c:pt idx="1215">
                  <c:v>5.3439886093270799E-4</c:v>
                </c:pt>
                <c:pt idx="1216">
                  <c:v>4.7804031578530703E-4</c:v>
                </c:pt>
                <c:pt idx="1217">
                  <c:v>4.2251337051333091E-4</c:v>
                </c:pt>
                <c:pt idx="1218">
                  <c:v>3.7911234412235954E-4</c:v>
                </c:pt>
                <c:pt idx="1219">
                  <c:v>3.8415015580610845E-4</c:v>
                </c:pt>
                <c:pt idx="1220">
                  <c:v>3.5753798177093999E-4</c:v>
                </c:pt>
                <c:pt idx="1221">
                  <c:v>3.2352697238419517E-4</c:v>
                </c:pt>
                <c:pt idx="1222">
                  <c:v>3.0210544779760037E-4</c:v>
                </c:pt>
                <c:pt idx="1223">
                  <c:v>2.8713447382820262E-4</c:v>
                </c:pt>
                <c:pt idx="1224">
                  <c:v>2.6209918649465795E-4</c:v>
                </c:pt>
                <c:pt idx="1225">
                  <c:v>2.3989085054546542E-4</c:v>
                </c:pt>
                <c:pt idx="1226">
                  <c:v>3.0120624363733312E-4</c:v>
                </c:pt>
                <c:pt idx="1227">
                  <c:v>2.7154156824661055E-4</c:v>
                </c:pt>
                <c:pt idx="1228">
                  <c:v>2.4869627680342471E-4</c:v>
                </c:pt>
                <c:pt idx="1229">
                  <c:v>2.3012231950921344E-4</c:v>
                </c:pt>
                <c:pt idx="1230">
                  <c:v>2.1546316236138418E-4</c:v>
                </c:pt>
                <c:pt idx="1231">
                  <c:v>2.0945805166249E-4</c:v>
                </c:pt>
                <c:pt idx="1232">
                  <c:v>1.9579939492277116E-4</c:v>
                </c:pt>
                <c:pt idx="1233">
                  <c:v>2.3316924862886162E-4</c:v>
                </c:pt>
                <c:pt idx="1234">
                  <c:v>2.2821675041669842E-4</c:v>
                </c:pt>
                <c:pt idx="1235">
                  <c:v>2.097995889430655E-4</c:v>
                </c:pt>
                <c:pt idx="1236">
                  <c:v>2.2735819997907661E-4</c:v>
                </c:pt>
                <c:pt idx="1237">
                  <c:v>2.0897338533146554E-4</c:v>
                </c:pt>
                <c:pt idx="1238">
                  <c:v>2.1536320327151485E-4</c:v>
                </c:pt>
                <c:pt idx="1239">
                  <c:v>2.1371869440019292E-4</c:v>
                </c:pt>
                <c:pt idx="1240">
                  <c:v>1.9793510365478465E-4</c:v>
                </c:pt>
                <c:pt idx="1241">
                  <c:v>1.8735958650089321E-4</c:v>
                </c:pt>
                <c:pt idx="1242">
                  <c:v>1.7906396549081537E-4</c:v>
                </c:pt>
                <c:pt idx="1243">
                  <c:v>1.8540679849518799E-4</c:v>
                </c:pt>
                <c:pt idx="1244">
                  <c:v>1.7375716108384681E-4</c:v>
                </c:pt>
                <c:pt idx="1245">
                  <c:v>1.6650117845417358E-4</c:v>
                </c:pt>
                <c:pt idx="1246">
                  <c:v>1.6747728209821341E-4</c:v>
                </c:pt>
                <c:pt idx="1247">
                  <c:v>1.6272915014614711E-4</c:v>
                </c:pt>
                <c:pt idx="1248">
                  <c:v>3.0304983011608308E-4</c:v>
                </c:pt>
                <c:pt idx="1249">
                  <c:v>2.7281357622869779E-4</c:v>
                </c:pt>
                <c:pt idx="1250">
                  <c:v>2.4735971087807814E-4</c:v>
                </c:pt>
                <c:pt idx="1251">
                  <c:v>2.2681099175514256E-4</c:v>
                </c:pt>
                <c:pt idx="1252">
                  <c:v>2.1773841079852658E-4</c:v>
                </c:pt>
                <c:pt idx="1253">
                  <c:v>2.0165006307229733E-4</c:v>
                </c:pt>
                <c:pt idx="1254">
                  <c:v>2.1880225089148091E-4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463-8225-47B55646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25679"/>
        <c:axId val="606717519"/>
      </c:lineChart>
      <c:catAx>
        <c:axId val="606725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6717519"/>
        <c:crosses val="autoZero"/>
        <c:auto val="1"/>
        <c:lblAlgn val="ctr"/>
        <c:lblOffset val="100"/>
        <c:noMultiLvlLbl val="0"/>
      </c:catAx>
      <c:valAx>
        <c:axId val="6067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_-;\-* #,##0.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Sorted Data(Daily)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Cvar of Microsoft'!$D$14:$D$1269</c:f>
              <c:numCache>
                <c:formatCode>General</c:formatCode>
                <c:ptCount val="1256"/>
                <c:pt idx="0">
                  <c:v>-0.15945341283925737</c:v>
                </c:pt>
                <c:pt idx="1">
                  <c:v>-9.9641668811130193E-2</c:v>
                </c:pt>
                <c:pt idx="2">
                  <c:v>-8.0295388840515319E-2</c:v>
                </c:pt>
                <c:pt idx="3">
                  <c:v>-7.3064347834989704E-2</c:v>
                </c:pt>
                <c:pt idx="4">
                  <c:v>-7.0178454365171658E-2</c:v>
                </c:pt>
                <c:pt idx="5">
                  <c:v>-6.3948684208284756E-2</c:v>
                </c:pt>
                <c:pt idx="6">
                  <c:v>-6.2436813086406952E-2</c:v>
                </c:pt>
                <c:pt idx="7">
                  <c:v>-5.6547488173492651E-2</c:v>
                </c:pt>
                <c:pt idx="8">
                  <c:v>-5.5613841387506614E-2</c:v>
                </c:pt>
                <c:pt idx="9">
                  <c:v>-5.5193940411445819E-2</c:v>
                </c:pt>
                <c:pt idx="10">
                  <c:v>-5.2191491143021004E-2</c:v>
                </c:pt>
                <c:pt idx="11">
                  <c:v>-5.0836841900941183E-2</c:v>
                </c:pt>
                <c:pt idx="12">
                  <c:v>-4.9105620229120198E-2</c:v>
                </c:pt>
                <c:pt idx="13">
                  <c:v>-4.8925115935318314E-2</c:v>
                </c:pt>
                <c:pt idx="14">
                  <c:v>-4.6360189777419923E-2</c:v>
                </c:pt>
                <c:pt idx="15">
                  <c:v>-4.5587107302237716E-2</c:v>
                </c:pt>
                <c:pt idx="16">
                  <c:v>-4.4728781845231755E-2</c:v>
                </c:pt>
                <c:pt idx="17">
                  <c:v>-4.4531724463762218E-2</c:v>
                </c:pt>
                <c:pt idx="18">
                  <c:v>-4.4468968776381332E-2</c:v>
                </c:pt>
                <c:pt idx="19">
                  <c:v>-4.4072584240514717E-2</c:v>
                </c:pt>
                <c:pt idx="20">
                  <c:v>-4.3338477053640391E-2</c:v>
                </c:pt>
                <c:pt idx="21">
                  <c:v>-4.3244260857220551E-2</c:v>
                </c:pt>
                <c:pt idx="22">
                  <c:v>-4.3007731890619738E-2</c:v>
                </c:pt>
                <c:pt idx="23">
                  <c:v>-4.2711300091408666E-2</c:v>
                </c:pt>
                <c:pt idx="24">
                  <c:v>-4.2236738272957451E-2</c:v>
                </c:pt>
                <c:pt idx="25">
                  <c:v>-4.1927619838567298E-2</c:v>
                </c:pt>
                <c:pt idx="26">
                  <c:v>-4.1844892193275453E-2</c:v>
                </c:pt>
                <c:pt idx="27">
                  <c:v>-4.0230048380956708E-2</c:v>
                </c:pt>
                <c:pt idx="28">
                  <c:v>-3.9731248161049358E-2</c:v>
                </c:pt>
                <c:pt idx="29">
                  <c:v>-3.9351293352567436E-2</c:v>
                </c:pt>
                <c:pt idx="30">
                  <c:v>-3.914413691826453E-2</c:v>
                </c:pt>
                <c:pt idx="31">
                  <c:v>-3.8508834992166695E-2</c:v>
                </c:pt>
                <c:pt idx="32">
                  <c:v>-3.836411513024017E-2</c:v>
                </c:pt>
                <c:pt idx="33">
                  <c:v>-3.8284603037948478E-2</c:v>
                </c:pt>
                <c:pt idx="34">
                  <c:v>-3.8282189178865118E-2</c:v>
                </c:pt>
                <c:pt idx="35">
                  <c:v>-3.8236075241512887E-2</c:v>
                </c:pt>
                <c:pt idx="36">
                  <c:v>-3.8121289074177056E-2</c:v>
                </c:pt>
                <c:pt idx="37">
                  <c:v>-3.7645224892015938E-2</c:v>
                </c:pt>
                <c:pt idx="38">
                  <c:v>-3.7292583780046198E-2</c:v>
                </c:pt>
                <c:pt idx="39">
                  <c:v>-3.6875248499104604E-2</c:v>
                </c:pt>
                <c:pt idx="40">
                  <c:v>-3.6513383118957729E-2</c:v>
                </c:pt>
                <c:pt idx="41">
                  <c:v>-3.615399873421625E-2</c:v>
                </c:pt>
                <c:pt idx="42">
                  <c:v>-3.6008940869458612E-2</c:v>
                </c:pt>
                <c:pt idx="43">
                  <c:v>-3.437695279665931E-2</c:v>
                </c:pt>
                <c:pt idx="44">
                  <c:v>-3.4370086551941043E-2</c:v>
                </c:pt>
                <c:pt idx="45">
                  <c:v>-3.3773655844844486E-2</c:v>
                </c:pt>
                <c:pt idx="46">
                  <c:v>-3.3482708753909921E-2</c:v>
                </c:pt>
                <c:pt idx="47">
                  <c:v>-3.3201986084705905E-2</c:v>
                </c:pt>
                <c:pt idx="48">
                  <c:v>-3.3129689103908878E-2</c:v>
                </c:pt>
                <c:pt idx="49">
                  <c:v>-3.2646507322257871E-2</c:v>
                </c:pt>
                <c:pt idx="50">
                  <c:v>-3.2438720342852376E-2</c:v>
                </c:pt>
                <c:pt idx="51">
                  <c:v>-3.2263969074899923E-2</c:v>
                </c:pt>
                <c:pt idx="52">
                  <c:v>-3.2123099854547844E-2</c:v>
                </c:pt>
                <c:pt idx="53">
                  <c:v>-3.1375824462682909E-2</c:v>
                </c:pt>
                <c:pt idx="54">
                  <c:v>-3.1354310527890929E-2</c:v>
                </c:pt>
                <c:pt idx="55">
                  <c:v>-3.0085822868813065E-2</c:v>
                </c:pt>
                <c:pt idx="56">
                  <c:v>-3.0018079842662831E-2</c:v>
                </c:pt>
                <c:pt idx="57">
                  <c:v>-2.9955681310295402E-2</c:v>
                </c:pt>
                <c:pt idx="58">
                  <c:v>-2.9802489196688493E-2</c:v>
                </c:pt>
                <c:pt idx="59">
                  <c:v>-2.9794699005593474E-2</c:v>
                </c:pt>
                <c:pt idx="60">
                  <c:v>-2.9719378352170096E-2</c:v>
                </c:pt>
                <c:pt idx="61">
                  <c:v>-2.9605619395881185E-2</c:v>
                </c:pt>
                <c:pt idx="62">
                  <c:v>-2.9567767418920182E-2</c:v>
                </c:pt>
                <c:pt idx="63">
                  <c:v>-2.8854216956460569E-2</c:v>
                </c:pt>
                <c:pt idx="64">
                  <c:v>-2.8783377306971968E-2</c:v>
                </c:pt>
                <c:pt idx="65">
                  <c:v>-2.8693443049162833E-2</c:v>
                </c:pt>
                <c:pt idx="66">
                  <c:v>-2.8674468127919125E-2</c:v>
                </c:pt>
                <c:pt idx="67">
                  <c:v>-2.8418359073507423E-2</c:v>
                </c:pt>
                <c:pt idx="68">
                  <c:v>-2.8247882883545131E-2</c:v>
                </c:pt>
                <c:pt idx="69">
                  <c:v>-2.7493678105544976E-2</c:v>
                </c:pt>
                <c:pt idx="70">
                  <c:v>-2.7457919540707278E-2</c:v>
                </c:pt>
                <c:pt idx="71">
                  <c:v>-2.7351455391840047E-2</c:v>
                </c:pt>
                <c:pt idx="72">
                  <c:v>-2.734047188637909E-2</c:v>
                </c:pt>
                <c:pt idx="73">
                  <c:v>-2.7316061375507489E-2</c:v>
                </c:pt>
                <c:pt idx="74">
                  <c:v>-2.7174242003862255E-2</c:v>
                </c:pt>
                <c:pt idx="75">
                  <c:v>-2.7139264530404418E-2</c:v>
                </c:pt>
                <c:pt idx="76">
                  <c:v>-2.7024015554106773E-2</c:v>
                </c:pt>
                <c:pt idx="77">
                  <c:v>-2.6983455136296245E-2</c:v>
                </c:pt>
                <c:pt idx="78">
                  <c:v>-2.6948267797572791E-2</c:v>
                </c:pt>
                <c:pt idx="79">
                  <c:v>-2.6938458785171638E-2</c:v>
                </c:pt>
                <c:pt idx="80">
                  <c:v>-2.6634487131178098E-2</c:v>
                </c:pt>
                <c:pt idx="81">
                  <c:v>-2.6481728574619754E-2</c:v>
                </c:pt>
                <c:pt idx="82">
                  <c:v>-2.6271388748488354E-2</c:v>
                </c:pt>
                <c:pt idx="83">
                  <c:v>-2.6234404182193881E-2</c:v>
                </c:pt>
                <c:pt idx="84">
                  <c:v>-2.6232490726528543E-2</c:v>
                </c:pt>
                <c:pt idx="85">
                  <c:v>-2.6104450209779334E-2</c:v>
                </c:pt>
                <c:pt idx="86">
                  <c:v>-2.5860254629026407E-2</c:v>
                </c:pt>
                <c:pt idx="87">
                  <c:v>-2.5415528010071166E-2</c:v>
                </c:pt>
                <c:pt idx="88">
                  <c:v>-2.5355693164238961E-2</c:v>
                </c:pt>
                <c:pt idx="89">
                  <c:v>-2.5084083280720263E-2</c:v>
                </c:pt>
                <c:pt idx="90">
                  <c:v>-2.5077382997069925E-2</c:v>
                </c:pt>
                <c:pt idx="91">
                  <c:v>-2.48001546763187E-2</c:v>
                </c:pt>
                <c:pt idx="92">
                  <c:v>-2.4785879129247741E-2</c:v>
                </c:pt>
                <c:pt idx="93">
                  <c:v>-2.4662481210319182E-2</c:v>
                </c:pt>
                <c:pt idx="94">
                  <c:v>-2.465713386004792E-2</c:v>
                </c:pt>
                <c:pt idx="95">
                  <c:v>-2.4640287923784941E-2</c:v>
                </c:pt>
                <c:pt idx="96">
                  <c:v>-2.457355136985253E-2</c:v>
                </c:pt>
                <c:pt idx="97">
                  <c:v>-2.4547506983126088E-2</c:v>
                </c:pt>
                <c:pt idx="98">
                  <c:v>-2.4440690367957364E-2</c:v>
                </c:pt>
                <c:pt idx="99">
                  <c:v>-2.4269014978002802E-2</c:v>
                </c:pt>
                <c:pt idx="100">
                  <c:v>-2.4112822927873888E-2</c:v>
                </c:pt>
                <c:pt idx="101">
                  <c:v>-2.3990439318430097E-2</c:v>
                </c:pt>
                <c:pt idx="102">
                  <c:v>-2.3903996389626345E-2</c:v>
                </c:pt>
                <c:pt idx="103">
                  <c:v>-2.3663106675641588E-2</c:v>
                </c:pt>
                <c:pt idx="104">
                  <c:v>-2.3424723544707791E-2</c:v>
                </c:pt>
                <c:pt idx="105">
                  <c:v>-2.3393022478419342E-2</c:v>
                </c:pt>
                <c:pt idx="106">
                  <c:v>-2.2929347011978227E-2</c:v>
                </c:pt>
                <c:pt idx="107">
                  <c:v>-2.2912368527843632E-2</c:v>
                </c:pt>
                <c:pt idx="108">
                  <c:v>-2.2834215626603677E-2</c:v>
                </c:pt>
                <c:pt idx="109">
                  <c:v>-2.2802561881636367E-2</c:v>
                </c:pt>
                <c:pt idx="110">
                  <c:v>-2.2793842273224313E-2</c:v>
                </c:pt>
                <c:pt idx="111">
                  <c:v>-2.2757080456749026E-2</c:v>
                </c:pt>
                <c:pt idx="112">
                  <c:v>-2.2586385265892617E-2</c:v>
                </c:pt>
                <c:pt idx="113">
                  <c:v>-2.2206371508014279E-2</c:v>
                </c:pt>
                <c:pt idx="114">
                  <c:v>-2.2025148719782024E-2</c:v>
                </c:pt>
                <c:pt idx="115">
                  <c:v>-2.1763809079991987E-2</c:v>
                </c:pt>
                <c:pt idx="116">
                  <c:v>-2.1732925683232526E-2</c:v>
                </c:pt>
                <c:pt idx="117">
                  <c:v>-2.1533143087379792E-2</c:v>
                </c:pt>
                <c:pt idx="118">
                  <c:v>-2.1495434530372278E-2</c:v>
                </c:pt>
                <c:pt idx="119">
                  <c:v>-2.1476244615561899E-2</c:v>
                </c:pt>
                <c:pt idx="120">
                  <c:v>-2.1136060388026404E-2</c:v>
                </c:pt>
                <c:pt idx="121">
                  <c:v>-2.1107824310528735E-2</c:v>
                </c:pt>
                <c:pt idx="122">
                  <c:v>-2.1093058332578372E-2</c:v>
                </c:pt>
                <c:pt idx="123">
                  <c:v>-2.1002248006438448E-2</c:v>
                </c:pt>
                <c:pt idx="124">
                  <c:v>-2.0937207174227587E-2</c:v>
                </c:pt>
                <c:pt idx="125">
                  <c:v>-2.0912286348277347E-2</c:v>
                </c:pt>
                <c:pt idx="126">
                  <c:v>-2.0882530572931896E-2</c:v>
                </c:pt>
                <c:pt idx="127">
                  <c:v>-2.0691195642310506E-2</c:v>
                </c:pt>
                <c:pt idx="128">
                  <c:v>-2.0512719203402443E-2</c:v>
                </c:pt>
                <c:pt idx="129">
                  <c:v>-2.0460709324282334E-2</c:v>
                </c:pt>
                <c:pt idx="130">
                  <c:v>-2.0363466996918485E-2</c:v>
                </c:pt>
                <c:pt idx="131">
                  <c:v>-2.0218978667075879E-2</c:v>
                </c:pt>
                <c:pt idx="132">
                  <c:v>-2.0159557508009299E-2</c:v>
                </c:pt>
                <c:pt idx="133">
                  <c:v>-2.0108565133525508E-2</c:v>
                </c:pt>
                <c:pt idx="134">
                  <c:v>-2.0019944258437908E-2</c:v>
                </c:pt>
                <c:pt idx="135">
                  <c:v>-2.0002585544286858E-2</c:v>
                </c:pt>
                <c:pt idx="136">
                  <c:v>-1.9953975957480764E-2</c:v>
                </c:pt>
                <c:pt idx="137">
                  <c:v>-1.9862662100823738E-2</c:v>
                </c:pt>
                <c:pt idx="138">
                  <c:v>-1.977223893329054E-2</c:v>
                </c:pt>
                <c:pt idx="139">
                  <c:v>-1.9682229902699164E-2</c:v>
                </c:pt>
                <c:pt idx="140">
                  <c:v>-1.9571434015060254E-2</c:v>
                </c:pt>
                <c:pt idx="141">
                  <c:v>-1.9558472790996005E-2</c:v>
                </c:pt>
                <c:pt idx="142">
                  <c:v>-1.9517604948019174E-2</c:v>
                </c:pt>
                <c:pt idx="143">
                  <c:v>-1.9348974565018304E-2</c:v>
                </c:pt>
                <c:pt idx="144">
                  <c:v>-1.9233910283036091E-2</c:v>
                </c:pt>
                <c:pt idx="145">
                  <c:v>-1.9081404373290336E-2</c:v>
                </c:pt>
                <c:pt idx="146">
                  <c:v>-1.9069834062452065E-2</c:v>
                </c:pt>
                <c:pt idx="147">
                  <c:v>-1.8749417362513145E-2</c:v>
                </c:pt>
                <c:pt idx="148">
                  <c:v>-1.8640859954790985E-2</c:v>
                </c:pt>
                <c:pt idx="149">
                  <c:v>-1.8631553610573105E-2</c:v>
                </c:pt>
                <c:pt idx="150">
                  <c:v>-1.8603964654438327E-2</c:v>
                </c:pt>
                <c:pt idx="151">
                  <c:v>-1.8551971122823713E-2</c:v>
                </c:pt>
                <c:pt idx="152">
                  <c:v>-1.8426447515796078E-2</c:v>
                </c:pt>
                <c:pt idx="153">
                  <c:v>-1.8345169760995393E-2</c:v>
                </c:pt>
                <c:pt idx="154">
                  <c:v>-1.8105493031799095E-2</c:v>
                </c:pt>
                <c:pt idx="155">
                  <c:v>-1.8049648701716926E-2</c:v>
                </c:pt>
                <c:pt idx="156">
                  <c:v>-1.802719341225114E-2</c:v>
                </c:pt>
                <c:pt idx="157">
                  <c:v>-1.7841217552272557E-2</c:v>
                </c:pt>
                <c:pt idx="158">
                  <c:v>-1.7683800938401772E-2</c:v>
                </c:pt>
                <c:pt idx="159">
                  <c:v>-1.7500921016702642E-2</c:v>
                </c:pt>
                <c:pt idx="160">
                  <c:v>-1.7479958192329899E-2</c:v>
                </c:pt>
                <c:pt idx="161">
                  <c:v>-1.7455600594517007E-2</c:v>
                </c:pt>
                <c:pt idx="162">
                  <c:v>-1.7452981947072489E-2</c:v>
                </c:pt>
                <c:pt idx="163">
                  <c:v>-1.7295809449206591E-2</c:v>
                </c:pt>
                <c:pt idx="164">
                  <c:v>-1.7206623461652467E-2</c:v>
                </c:pt>
                <c:pt idx="165">
                  <c:v>-1.7151969515644822E-2</c:v>
                </c:pt>
                <c:pt idx="166">
                  <c:v>-1.7060623787073109E-2</c:v>
                </c:pt>
                <c:pt idx="167">
                  <c:v>-1.6943670029921577E-2</c:v>
                </c:pt>
                <c:pt idx="168">
                  <c:v>-1.689212869627001E-2</c:v>
                </c:pt>
                <c:pt idx="169">
                  <c:v>-1.6864597266710329E-2</c:v>
                </c:pt>
                <c:pt idx="170">
                  <c:v>-1.680710441189083E-2</c:v>
                </c:pt>
                <c:pt idx="171">
                  <c:v>-1.6746618924636705E-2</c:v>
                </c:pt>
                <c:pt idx="172">
                  <c:v>-1.671466746102836E-2</c:v>
                </c:pt>
                <c:pt idx="173">
                  <c:v>-1.6639468220357792E-2</c:v>
                </c:pt>
                <c:pt idx="174">
                  <c:v>-1.6590815250741762E-2</c:v>
                </c:pt>
                <c:pt idx="175">
                  <c:v>-1.6517064307573562E-2</c:v>
                </c:pt>
                <c:pt idx="176">
                  <c:v>-1.6444833719697932E-2</c:v>
                </c:pt>
                <c:pt idx="177">
                  <c:v>-1.6291793840415347E-2</c:v>
                </c:pt>
                <c:pt idx="178">
                  <c:v>-1.6112790853169152E-2</c:v>
                </c:pt>
                <c:pt idx="179">
                  <c:v>-1.5983204500323034E-2</c:v>
                </c:pt>
                <c:pt idx="180">
                  <c:v>-1.5886054885757065E-2</c:v>
                </c:pt>
                <c:pt idx="181">
                  <c:v>-1.5852310284806249E-2</c:v>
                </c:pt>
                <c:pt idx="182">
                  <c:v>-1.5794875277222342E-2</c:v>
                </c:pt>
                <c:pt idx="183">
                  <c:v>-1.5724729172926322E-2</c:v>
                </c:pt>
                <c:pt idx="184">
                  <c:v>-1.5465149202941838E-2</c:v>
                </c:pt>
                <c:pt idx="185">
                  <c:v>-1.5448449454027013E-2</c:v>
                </c:pt>
                <c:pt idx="186">
                  <c:v>-1.5389061482313456E-2</c:v>
                </c:pt>
                <c:pt idx="187">
                  <c:v>-1.523793934288763E-2</c:v>
                </c:pt>
                <c:pt idx="188">
                  <c:v>-1.5144046914403728E-2</c:v>
                </c:pt>
                <c:pt idx="189">
                  <c:v>-1.5122546302262146E-2</c:v>
                </c:pt>
                <c:pt idx="190">
                  <c:v>-1.5046526258858132E-2</c:v>
                </c:pt>
                <c:pt idx="191">
                  <c:v>-1.4919754655312333E-2</c:v>
                </c:pt>
                <c:pt idx="192">
                  <c:v>-1.4893213967661616E-2</c:v>
                </c:pt>
                <c:pt idx="193">
                  <c:v>-1.4875746826527638E-2</c:v>
                </c:pt>
                <c:pt idx="194">
                  <c:v>-1.4868663137349478E-2</c:v>
                </c:pt>
                <c:pt idx="195">
                  <c:v>-1.4707601825006794E-2</c:v>
                </c:pt>
                <c:pt idx="196">
                  <c:v>-1.454117871156351E-2</c:v>
                </c:pt>
                <c:pt idx="197">
                  <c:v>-1.4515655780328301E-2</c:v>
                </c:pt>
                <c:pt idx="198">
                  <c:v>-1.4474494317283624E-2</c:v>
                </c:pt>
                <c:pt idx="199">
                  <c:v>-1.4442515384456579E-2</c:v>
                </c:pt>
                <c:pt idx="200">
                  <c:v>-1.4326422751059361E-2</c:v>
                </c:pt>
                <c:pt idx="201">
                  <c:v>-1.4191309024921437E-2</c:v>
                </c:pt>
                <c:pt idx="202">
                  <c:v>-1.4135343828475321E-2</c:v>
                </c:pt>
                <c:pt idx="203">
                  <c:v>-1.4134169705271357E-2</c:v>
                </c:pt>
                <c:pt idx="204">
                  <c:v>-1.4061235536486893E-2</c:v>
                </c:pt>
                <c:pt idx="205">
                  <c:v>-1.3950876874996984E-2</c:v>
                </c:pt>
                <c:pt idx="206">
                  <c:v>-1.3902088576373787E-2</c:v>
                </c:pt>
                <c:pt idx="207">
                  <c:v>-1.3843959710790331E-2</c:v>
                </c:pt>
                <c:pt idx="208">
                  <c:v>-1.3809531460110309E-2</c:v>
                </c:pt>
                <c:pt idx="209">
                  <c:v>-1.3637650264134481E-2</c:v>
                </c:pt>
                <c:pt idx="210">
                  <c:v>-1.3560365097767873E-2</c:v>
                </c:pt>
                <c:pt idx="211">
                  <c:v>-1.3437450573088603E-2</c:v>
                </c:pt>
                <c:pt idx="212">
                  <c:v>-1.3410951746119389E-2</c:v>
                </c:pt>
                <c:pt idx="213">
                  <c:v>-1.3371025527008E-2</c:v>
                </c:pt>
                <c:pt idx="214">
                  <c:v>-1.3339275840411745E-2</c:v>
                </c:pt>
                <c:pt idx="215">
                  <c:v>-1.3327947719835406E-2</c:v>
                </c:pt>
                <c:pt idx="216">
                  <c:v>-1.3266833731261413E-2</c:v>
                </c:pt>
                <c:pt idx="217">
                  <c:v>-1.3250994637194429E-2</c:v>
                </c:pt>
                <c:pt idx="218">
                  <c:v>-1.3172467217246134E-2</c:v>
                </c:pt>
                <c:pt idx="219">
                  <c:v>-1.3124955242820214E-2</c:v>
                </c:pt>
                <c:pt idx="220">
                  <c:v>-1.3114199453252857E-2</c:v>
                </c:pt>
                <c:pt idx="221">
                  <c:v>-1.3070398735026089E-2</c:v>
                </c:pt>
                <c:pt idx="222">
                  <c:v>-1.3045790021052101E-2</c:v>
                </c:pt>
                <c:pt idx="223">
                  <c:v>-1.3041570284855754E-2</c:v>
                </c:pt>
                <c:pt idx="224">
                  <c:v>-1.2935122259033299E-2</c:v>
                </c:pt>
                <c:pt idx="225">
                  <c:v>-1.284778122044705E-2</c:v>
                </c:pt>
                <c:pt idx="226">
                  <c:v>-1.2833408303008496E-2</c:v>
                </c:pt>
                <c:pt idx="227">
                  <c:v>-1.2820833074033706E-2</c:v>
                </c:pt>
                <c:pt idx="228">
                  <c:v>-1.2779449749855414E-2</c:v>
                </c:pt>
                <c:pt idx="229">
                  <c:v>-1.2709702774382679E-2</c:v>
                </c:pt>
                <c:pt idx="230">
                  <c:v>-1.2658495783374985E-2</c:v>
                </c:pt>
                <c:pt idx="231">
                  <c:v>-1.2581367463613699E-2</c:v>
                </c:pt>
                <c:pt idx="232">
                  <c:v>-1.2529922488445902E-2</c:v>
                </c:pt>
                <c:pt idx="233">
                  <c:v>-1.2497084307248203E-2</c:v>
                </c:pt>
                <c:pt idx="234">
                  <c:v>-1.237518147616125E-2</c:v>
                </c:pt>
                <c:pt idx="235">
                  <c:v>-1.2343254813280238E-2</c:v>
                </c:pt>
                <c:pt idx="236">
                  <c:v>-1.2176216351861592E-2</c:v>
                </c:pt>
                <c:pt idx="237">
                  <c:v>-1.2086285861354533E-2</c:v>
                </c:pt>
                <c:pt idx="238">
                  <c:v>-1.208398029957387E-2</c:v>
                </c:pt>
                <c:pt idx="239">
                  <c:v>-1.2040772643350878E-2</c:v>
                </c:pt>
                <c:pt idx="240">
                  <c:v>-1.1938380678172458E-2</c:v>
                </c:pt>
                <c:pt idx="241">
                  <c:v>-1.1840538075402656E-2</c:v>
                </c:pt>
                <c:pt idx="242">
                  <c:v>-1.1838437363445399E-2</c:v>
                </c:pt>
                <c:pt idx="243">
                  <c:v>-1.1785096027326943E-2</c:v>
                </c:pt>
                <c:pt idx="244">
                  <c:v>-1.1751292987682785E-2</c:v>
                </c:pt>
                <c:pt idx="245">
                  <c:v>-1.1728298227949189E-2</c:v>
                </c:pt>
                <c:pt idx="246">
                  <c:v>-1.1696025279289812E-2</c:v>
                </c:pt>
                <c:pt idx="247">
                  <c:v>-1.1680188582845117E-2</c:v>
                </c:pt>
                <c:pt idx="248">
                  <c:v>-1.1645532898621462E-2</c:v>
                </c:pt>
                <c:pt idx="249">
                  <c:v>-1.1634721958952363E-2</c:v>
                </c:pt>
                <c:pt idx="250">
                  <c:v>-1.1540754839000758E-2</c:v>
                </c:pt>
                <c:pt idx="251">
                  <c:v>-1.1282386921873276E-2</c:v>
                </c:pt>
                <c:pt idx="252">
                  <c:v>-1.128127372093121E-2</c:v>
                </c:pt>
                <c:pt idx="253">
                  <c:v>-1.1080575856722728E-2</c:v>
                </c:pt>
                <c:pt idx="254">
                  <c:v>-1.1051464361845486E-2</c:v>
                </c:pt>
                <c:pt idx="255">
                  <c:v>-1.1047027421841995E-2</c:v>
                </c:pt>
                <c:pt idx="256">
                  <c:v>-1.10346393547287E-2</c:v>
                </c:pt>
                <c:pt idx="257">
                  <c:v>-1.1031900421300814E-2</c:v>
                </c:pt>
                <c:pt idx="258">
                  <c:v>-1.0864650283280023E-2</c:v>
                </c:pt>
                <c:pt idx="259">
                  <c:v>-1.0828666017420274E-2</c:v>
                </c:pt>
                <c:pt idx="260">
                  <c:v>-1.0778758049087582E-2</c:v>
                </c:pt>
                <c:pt idx="261">
                  <c:v>-1.0725315863448456E-2</c:v>
                </c:pt>
                <c:pt idx="262">
                  <c:v>-1.0645481454473294E-2</c:v>
                </c:pt>
                <c:pt idx="263">
                  <c:v>-1.0627837367874385E-2</c:v>
                </c:pt>
                <c:pt idx="264">
                  <c:v>-1.05522953548034E-2</c:v>
                </c:pt>
                <c:pt idx="265">
                  <c:v>-1.0533068362872855E-2</c:v>
                </c:pt>
                <c:pt idx="266">
                  <c:v>-1.0526629528367549E-2</c:v>
                </c:pt>
                <c:pt idx="267">
                  <c:v>-1.0491317693577472E-2</c:v>
                </c:pt>
                <c:pt idx="268">
                  <c:v>-1.0463296566085644E-2</c:v>
                </c:pt>
                <c:pt idx="269">
                  <c:v>-1.0411521145171113E-2</c:v>
                </c:pt>
                <c:pt idx="270">
                  <c:v>-1.0307872584231961E-2</c:v>
                </c:pt>
                <c:pt idx="271">
                  <c:v>-1.0208168030562135E-2</c:v>
                </c:pt>
                <c:pt idx="272">
                  <c:v>-1.0137882924294891E-2</c:v>
                </c:pt>
                <c:pt idx="273">
                  <c:v>-1.0127937804128897E-2</c:v>
                </c:pt>
                <c:pt idx="274">
                  <c:v>-1.0111059840764729E-2</c:v>
                </c:pt>
                <c:pt idx="275">
                  <c:v>-1.0067258646235172E-2</c:v>
                </c:pt>
                <c:pt idx="276">
                  <c:v>-1.0061744414566027E-2</c:v>
                </c:pt>
                <c:pt idx="277">
                  <c:v>-1.0036239578428759E-2</c:v>
                </c:pt>
                <c:pt idx="278">
                  <c:v>-1.0024672300421183E-2</c:v>
                </c:pt>
                <c:pt idx="279">
                  <c:v>-1.0023633235809478E-2</c:v>
                </c:pt>
                <c:pt idx="280">
                  <c:v>-9.9384790340820029E-3</c:v>
                </c:pt>
                <c:pt idx="281">
                  <c:v>-9.9086657364336819E-3</c:v>
                </c:pt>
                <c:pt idx="282">
                  <c:v>-9.8287472460569427E-3</c:v>
                </c:pt>
                <c:pt idx="283">
                  <c:v>-9.7718199272867293E-3</c:v>
                </c:pt>
                <c:pt idx="284">
                  <c:v>-9.7458602192031507E-3</c:v>
                </c:pt>
                <c:pt idx="285">
                  <c:v>-9.7180293001030132E-3</c:v>
                </c:pt>
                <c:pt idx="286">
                  <c:v>-9.7156425463011797E-3</c:v>
                </c:pt>
                <c:pt idx="287">
                  <c:v>-9.6776696032311385E-3</c:v>
                </c:pt>
                <c:pt idx="288">
                  <c:v>-9.6679666279297621E-3</c:v>
                </c:pt>
                <c:pt idx="289">
                  <c:v>-9.6187031326117507E-3</c:v>
                </c:pt>
                <c:pt idx="290">
                  <c:v>-9.6055997126802371E-3</c:v>
                </c:pt>
                <c:pt idx="291">
                  <c:v>-9.6024899575406115E-3</c:v>
                </c:pt>
                <c:pt idx="292">
                  <c:v>-9.5011838498158408E-3</c:v>
                </c:pt>
                <c:pt idx="293">
                  <c:v>-9.4914313326726219E-3</c:v>
                </c:pt>
                <c:pt idx="294">
                  <c:v>-9.2529871263467463E-3</c:v>
                </c:pt>
                <c:pt idx="295">
                  <c:v>-9.2091293331106987E-3</c:v>
                </c:pt>
                <c:pt idx="296">
                  <c:v>-9.1970049307019512E-3</c:v>
                </c:pt>
                <c:pt idx="297">
                  <c:v>-9.173633340350873E-3</c:v>
                </c:pt>
                <c:pt idx="298">
                  <c:v>-9.1595785545094278E-3</c:v>
                </c:pt>
                <c:pt idx="299">
                  <c:v>-9.017735656732721E-3</c:v>
                </c:pt>
                <c:pt idx="300">
                  <c:v>-9.0147549751226196E-3</c:v>
                </c:pt>
                <c:pt idx="301">
                  <c:v>-9.0068940122467588E-3</c:v>
                </c:pt>
                <c:pt idx="302">
                  <c:v>-8.9772587575191898E-3</c:v>
                </c:pt>
                <c:pt idx="303">
                  <c:v>-8.9684528607999227E-3</c:v>
                </c:pt>
                <c:pt idx="304">
                  <c:v>-8.9633404046157352E-3</c:v>
                </c:pt>
                <c:pt idx="305">
                  <c:v>-8.9621782517906815E-3</c:v>
                </c:pt>
                <c:pt idx="306">
                  <c:v>-8.8805270584079981E-3</c:v>
                </c:pt>
                <c:pt idx="307">
                  <c:v>-8.7214690106591133E-3</c:v>
                </c:pt>
                <c:pt idx="308">
                  <c:v>-8.7061569134907167E-3</c:v>
                </c:pt>
                <c:pt idx="309">
                  <c:v>-8.6019899941474735E-3</c:v>
                </c:pt>
                <c:pt idx="310">
                  <c:v>-8.5574536353260743E-3</c:v>
                </c:pt>
                <c:pt idx="311">
                  <c:v>-8.5506184413498068E-3</c:v>
                </c:pt>
                <c:pt idx="312">
                  <c:v>-8.5056906354611644E-3</c:v>
                </c:pt>
                <c:pt idx="313">
                  <c:v>-8.5016316691724821E-3</c:v>
                </c:pt>
                <c:pt idx="314">
                  <c:v>-8.4998186633896966E-3</c:v>
                </c:pt>
                <c:pt idx="315">
                  <c:v>-8.4982906900737364E-3</c:v>
                </c:pt>
                <c:pt idx="316">
                  <c:v>-8.2097416487301594E-3</c:v>
                </c:pt>
                <c:pt idx="317">
                  <c:v>-8.1455019619913385E-3</c:v>
                </c:pt>
                <c:pt idx="318">
                  <c:v>-8.121238978565759E-3</c:v>
                </c:pt>
                <c:pt idx="319">
                  <c:v>-8.0857248614361419E-3</c:v>
                </c:pt>
                <c:pt idx="320">
                  <c:v>-8.050524272490563E-3</c:v>
                </c:pt>
                <c:pt idx="321">
                  <c:v>-8.0354142002506072E-3</c:v>
                </c:pt>
                <c:pt idx="322">
                  <c:v>-7.9492115737250634E-3</c:v>
                </c:pt>
                <c:pt idx="323">
                  <c:v>-7.9332753882367345E-3</c:v>
                </c:pt>
                <c:pt idx="324">
                  <c:v>-7.917812376408177E-3</c:v>
                </c:pt>
                <c:pt idx="325">
                  <c:v>-7.8602827085846576E-3</c:v>
                </c:pt>
                <c:pt idx="326">
                  <c:v>-7.8598973964617048E-3</c:v>
                </c:pt>
                <c:pt idx="327">
                  <c:v>-7.8265159016758235E-3</c:v>
                </c:pt>
                <c:pt idx="328">
                  <c:v>-7.7209267178751755E-3</c:v>
                </c:pt>
                <c:pt idx="329">
                  <c:v>-7.700046034383669E-3</c:v>
                </c:pt>
                <c:pt idx="330">
                  <c:v>-7.6992748269939792E-3</c:v>
                </c:pt>
                <c:pt idx="331">
                  <c:v>-7.6571856479635478E-3</c:v>
                </c:pt>
                <c:pt idx="332">
                  <c:v>-7.6077110971020032E-3</c:v>
                </c:pt>
                <c:pt idx="333">
                  <c:v>-7.5163377314688739E-3</c:v>
                </c:pt>
                <c:pt idx="334">
                  <c:v>-7.4418094690131961E-3</c:v>
                </c:pt>
                <c:pt idx="335">
                  <c:v>-7.4304253937808491E-3</c:v>
                </c:pt>
                <c:pt idx="336">
                  <c:v>-7.4283193311815553E-3</c:v>
                </c:pt>
                <c:pt idx="337">
                  <c:v>-7.3994849421071913E-3</c:v>
                </c:pt>
                <c:pt idx="338">
                  <c:v>-7.3508477838026658E-3</c:v>
                </c:pt>
                <c:pt idx="339">
                  <c:v>-7.296559670165988E-3</c:v>
                </c:pt>
                <c:pt idx="340">
                  <c:v>-7.2668805405908653E-3</c:v>
                </c:pt>
                <c:pt idx="341">
                  <c:v>-7.2034422875642623E-3</c:v>
                </c:pt>
                <c:pt idx="342">
                  <c:v>-7.1809455554486474E-3</c:v>
                </c:pt>
                <c:pt idx="343">
                  <c:v>-7.1643290475721594E-3</c:v>
                </c:pt>
                <c:pt idx="344">
                  <c:v>-7.1625437952409533E-3</c:v>
                </c:pt>
                <c:pt idx="345">
                  <c:v>-7.1276002414468152E-3</c:v>
                </c:pt>
                <c:pt idx="346">
                  <c:v>-7.1097339844256877E-3</c:v>
                </c:pt>
                <c:pt idx="347">
                  <c:v>-7.0979881568990748E-3</c:v>
                </c:pt>
                <c:pt idx="348">
                  <c:v>-7.0692504400107579E-3</c:v>
                </c:pt>
                <c:pt idx="349">
                  <c:v>-7.067998346825778E-3</c:v>
                </c:pt>
                <c:pt idx="350">
                  <c:v>-6.9463499021336595E-3</c:v>
                </c:pt>
                <c:pt idx="351">
                  <c:v>-6.9348099131671696E-3</c:v>
                </c:pt>
                <c:pt idx="352">
                  <c:v>-6.8469670736214169E-3</c:v>
                </c:pt>
                <c:pt idx="353">
                  <c:v>-6.830139115232294E-3</c:v>
                </c:pt>
                <c:pt idx="354">
                  <c:v>-6.8162678304873837E-3</c:v>
                </c:pt>
                <c:pt idx="355">
                  <c:v>-6.8079962590595943E-3</c:v>
                </c:pt>
                <c:pt idx="356">
                  <c:v>-6.7503684537311122E-3</c:v>
                </c:pt>
                <c:pt idx="357">
                  <c:v>-6.7501519173835582E-3</c:v>
                </c:pt>
                <c:pt idx="358">
                  <c:v>-6.6856797716901882E-3</c:v>
                </c:pt>
                <c:pt idx="359">
                  <c:v>-6.6310116669056575E-3</c:v>
                </c:pt>
                <c:pt idx="360">
                  <c:v>-6.5765122705730185E-3</c:v>
                </c:pt>
                <c:pt idx="361">
                  <c:v>-6.5461707036200412E-3</c:v>
                </c:pt>
                <c:pt idx="362">
                  <c:v>-6.4589277971108952E-3</c:v>
                </c:pt>
                <c:pt idx="363">
                  <c:v>-6.4501808037109379E-3</c:v>
                </c:pt>
                <c:pt idx="364">
                  <c:v>-6.3467732710077622E-3</c:v>
                </c:pt>
                <c:pt idx="365">
                  <c:v>-6.3257615050508814E-3</c:v>
                </c:pt>
                <c:pt idx="366">
                  <c:v>-6.2816909446147765E-3</c:v>
                </c:pt>
                <c:pt idx="367">
                  <c:v>-6.2765104671145214E-3</c:v>
                </c:pt>
                <c:pt idx="368">
                  <c:v>-6.1681378236118313E-3</c:v>
                </c:pt>
                <c:pt idx="369">
                  <c:v>-6.1410169497934071E-3</c:v>
                </c:pt>
                <c:pt idx="370">
                  <c:v>-6.1345785832050172E-3</c:v>
                </c:pt>
                <c:pt idx="371">
                  <c:v>-6.1312736581290266E-3</c:v>
                </c:pt>
                <c:pt idx="372">
                  <c:v>-6.0988814623059865E-3</c:v>
                </c:pt>
                <c:pt idx="373">
                  <c:v>-6.0617667956073366E-3</c:v>
                </c:pt>
                <c:pt idx="374">
                  <c:v>-6.0493859979728467E-3</c:v>
                </c:pt>
                <c:pt idx="375">
                  <c:v>-5.9775559195496012E-3</c:v>
                </c:pt>
                <c:pt idx="376">
                  <c:v>-5.9632530747728459E-3</c:v>
                </c:pt>
                <c:pt idx="377">
                  <c:v>-5.9324892888157109E-3</c:v>
                </c:pt>
                <c:pt idx="378">
                  <c:v>-5.9256060421290918E-3</c:v>
                </c:pt>
                <c:pt idx="379">
                  <c:v>-5.904616467653577E-3</c:v>
                </c:pt>
                <c:pt idx="380">
                  <c:v>-5.8938087828883249E-3</c:v>
                </c:pt>
                <c:pt idx="381">
                  <c:v>-5.889780251102825E-3</c:v>
                </c:pt>
                <c:pt idx="382">
                  <c:v>-5.8366130357386274E-3</c:v>
                </c:pt>
                <c:pt idx="383">
                  <c:v>-5.8344250415198464E-3</c:v>
                </c:pt>
                <c:pt idx="384">
                  <c:v>-5.7204030332973048E-3</c:v>
                </c:pt>
                <c:pt idx="385">
                  <c:v>-5.7196211327522166E-3</c:v>
                </c:pt>
                <c:pt idx="386">
                  <c:v>-5.6502802818733924E-3</c:v>
                </c:pt>
                <c:pt idx="387">
                  <c:v>-5.6484912485587303E-3</c:v>
                </c:pt>
                <c:pt idx="388">
                  <c:v>-5.5982156974301389E-3</c:v>
                </c:pt>
                <c:pt idx="389">
                  <c:v>-5.5651823782592712E-3</c:v>
                </c:pt>
                <c:pt idx="390">
                  <c:v>-5.5481758022338339E-3</c:v>
                </c:pt>
                <c:pt idx="391">
                  <c:v>-5.520411278296041E-3</c:v>
                </c:pt>
                <c:pt idx="392">
                  <c:v>-5.4571535228549618E-3</c:v>
                </c:pt>
                <c:pt idx="393">
                  <c:v>-5.4543023340086214E-3</c:v>
                </c:pt>
                <c:pt idx="394">
                  <c:v>-5.4481063505894796E-3</c:v>
                </c:pt>
                <c:pt idx="395">
                  <c:v>-5.4327546260760466E-3</c:v>
                </c:pt>
                <c:pt idx="396">
                  <c:v>-5.4286000725265451E-3</c:v>
                </c:pt>
                <c:pt idx="397">
                  <c:v>-5.4041053721548236E-3</c:v>
                </c:pt>
                <c:pt idx="398">
                  <c:v>-5.3601814778297813E-3</c:v>
                </c:pt>
                <c:pt idx="399">
                  <c:v>-5.341298985639808E-3</c:v>
                </c:pt>
                <c:pt idx="400">
                  <c:v>-5.3289969489976226E-3</c:v>
                </c:pt>
                <c:pt idx="401">
                  <c:v>-5.3016082003580298E-3</c:v>
                </c:pt>
                <c:pt idx="402">
                  <c:v>-5.2794676986211275E-3</c:v>
                </c:pt>
                <c:pt idx="403">
                  <c:v>-5.2605490016620409E-3</c:v>
                </c:pt>
                <c:pt idx="404">
                  <c:v>-5.2573267498619769E-3</c:v>
                </c:pt>
                <c:pt idx="405">
                  <c:v>-5.2525619001483051E-3</c:v>
                </c:pt>
                <c:pt idx="406">
                  <c:v>-5.1943201217245312E-3</c:v>
                </c:pt>
                <c:pt idx="407">
                  <c:v>-5.1729612706787938E-3</c:v>
                </c:pt>
                <c:pt idx="408">
                  <c:v>-5.1619874231717232E-3</c:v>
                </c:pt>
                <c:pt idx="409">
                  <c:v>-5.1390219177275404E-3</c:v>
                </c:pt>
                <c:pt idx="410">
                  <c:v>-5.1130557722299744E-3</c:v>
                </c:pt>
                <c:pt idx="411">
                  <c:v>-5.1069066740708101E-3</c:v>
                </c:pt>
                <c:pt idx="412">
                  <c:v>-5.0595595899606671E-3</c:v>
                </c:pt>
                <c:pt idx="413">
                  <c:v>-5.0265012144122103E-3</c:v>
                </c:pt>
                <c:pt idx="414">
                  <c:v>-4.9521974874558016E-3</c:v>
                </c:pt>
                <c:pt idx="415">
                  <c:v>-4.949731121708289E-3</c:v>
                </c:pt>
                <c:pt idx="416">
                  <c:v>-4.926411468713387E-3</c:v>
                </c:pt>
                <c:pt idx="417">
                  <c:v>-4.8974789718345801E-3</c:v>
                </c:pt>
                <c:pt idx="418">
                  <c:v>-4.8699377616641323E-3</c:v>
                </c:pt>
                <c:pt idx="419">
                  <c:v>-4.8164034053503188E-3</c:v>
                </c:pt>
                <c:pt idx="420">
                  <c:v>-4.7599841043169241E-3</c:v>
                </c:pt>
                <c:pt idx="421">
                  <c:v>-4.7276204649511957E-3</c:v>
                </c:pt>
                <c:pt idx="422">
                  <c:v>-4.7144102001332473E-3</c:v>
                </c:pt>
                <c:pt idx="423">
                  <c:v>-4.7021877778349146E-3</c:v>
                </c:pt>
                <c:pt idx="424">
                  <c:v>-4.6791248948316018E-3</c:v>
                </c:pt>
                <c:pt idx="425">
                  <c:v>-4.665210501738749E-3</c:v>
                </c:pt>
                <c:pt idx="426">
                  <c:v>-4.6377971202812337E-3</c:v>
                </c:pt>
                <c:pt idx="427">
                  <c:v>-4.6015539125550207E-3</c:v>
                </c:pt>
                <c:pt idx="428">
                  <c:v>-4.5988262721520286E-3</c:v>
                </c:pt>
                <c:pt idx="429">
                  <c:v>-4.5464267339880076E-3</c:v>
                </c:pt>
                <c:pt idx="430">
                  <c:v>-4.537788293593332E-3</c:v>
                </c:pt>
                <c:pt idx="431">
                  <c:v>-4.4825419640356955E-3</c:v>
                </c:pt>
                <c:pt idx="432">
                  <c:v>-4.3894608307117108E-3</c:v>
                </c:pt>
                <c:pt idx="433">
                  <c:v>-4.3451022557799103E-3</c:v>
                </c:pt>
                <c:pt idx="434">
                  <c:v>-4.2361978039335739E-3</c:v>
                </c:pt>
                <c:pt idx="435">
                  <c:v>-4.1937358933261957E-3</c:v>
                </c:pt>
                <c:pt idx="436">
                  <c:v>-4.1695963797043455E-3</c:v>
                </c:pt>
                <c:pt idx="437">
                  <c:v>-4.1006719436767437E-3</c:v>
                </c:pt>
                <c:pt idx="438">
                  <c:v>-4.0824184216470463E-3</c:v>
                </c:pt>
                <c:pt idx="439">
                  <c:v>-4.0516164232845472E-3</c:v>
                </c:pt>
                <c:pt idx="440">
                  <c:v>-3.9952554260827382E-3</c:v>
                </c:pt>
                <c:pt idx="441">
                  <c:v>-3.9594831402841087E-3</c:v>
                </c:pt>
                <c:pt idx="442">
                  <c:v>-3.9553400908713225E-3</c:v>
                </c:pt>
                <c:pt idx="443">
                  <c:v>-3.9114777566571892E-3</c:v>
                </c:pt>
                <c:pt idx="444">
                  <c:v>-3.9047170416015783E-3</c:v>
                </c:pt>
                <c:pt idx="445">
                  <c:v>-3.8927320722271118E-3</c:v>
                </c:pt>
                <c:pt idx="446">
                  <c:v>-3.8881487622760488E-3</c:v>
                </c:pt>
                <c:pt idx="447">
                  <c:v>-3.8858816314392267E-3</c:v>
                </c:pt>
                <c:pt idx="448">
                  <c:v>-3.8731588572318396E-3</c:v>
                </c:pt>
                <c:pt idx="449">
                  <c:v>-3.8507454022747491E-3</c:v>
                </c:pt>
                <c:pt idx="450">
                  <c:v>-3.8002934297558006E-3</c:v>
                </c:pt>
                <c:pt idx="451">
                  <c:v>-3.7976167078114537E-3</c:v>
                </c:pt>
                <c:pt idx="452">
                  <c:v>-3.7898807557844626E-3</c:v>
                </c:pt>
                <c:pt idx="453">
                  <c:v>-3.752041169362313E-3</c:v>
                </c:pt>
                <c:pt idx="454">
                  <c:v>-3.718235510350938E-3</c:v>
                </c:pt>
                <c:pt idx="455">
                  <c:v>-3.7064923121970256E-3</c:v>
                </c:pt>
                <c:pt idx="456">
                  <c:v>-3.6828372555385669E-3</c:v>
                </c:pt>
                <c:pt idx="457">
                  <c:v>-3.6540657590932303E-3</c:v>
                </c:pt>
                <c:pt idx="458">
                  <c:v>-3.6502312014382661E-3</c:v>
                </c:pt>
                <c:pt idx="459">
                  <c:v>-3.6071950951711757E-3</c:v>
                </c:pt>
                <c:pt idx="460">
                  <c:v>-3.5971627069708904E-3</c:v>
                </c:pt>
                <c:pt idx="461">
                  <c:v>-3.5190051611549205E-3</c:v>
                </c:pt>
                <c:pt idx="462">
                  <c:v>-3.5103507909143689E-3</c:v>
                </c:pt>
                <c:pt idx="463">
                  <c:v>-3.3914203449866491E-3</c:v>
                </c:pt>
                <c:pt idx="464">
                  <c:v>-3.3371663916022549E-3</c:v>
                </c:pt>
                <c:pt idx="465">
                  <c:v>-3.3125422450693168E-3</c:v>
                </c:pt>
                <c:pt idx="466">
                  <c:v>-3.2335018880479006E-3</c:v>
                </c:pt>
                <c:pt idx="467">
                  <c:v>-3.1930512094302168E-3</c:v>
                </c:pt>
                <c:pt idx="468">
                  <c:v>-3.1873835039949792E-3</c:v>
                </c:pt>
                <c:pt idx="469">
                  <c:v>-3.1480202091278171E-3</c:v>
                </c:pt>
                <c:pt idx="470">
                  <c:v>-3.1376120495463086E-3</c:v>
                </c:pt>
                <c:pt idx="471">
                  <c:v>-3.1068791353946932E-3</c:v>
                </c:pt>
                <c:pt idx="472">
                  <c:v>-3.0968794471945534E-3</c:v>
                </c:pt>
                <c:pt idx="473">
                  <c:v>-3.0908516405965892E-3</c:v>
                </c:pt>
                <c:pt idx="474">
                  <c:v>-3.0644164411055795E-3</c:v>
                </c:pt>
                <c:pt idx="475">
                  <c:v>-3.0374992252186158E-3</c:v>
                </c:pt>
                <c:pt idx="476">
                  <c:v>-2.9684764685536961E-3</c:v>
                </c:pt>
                <c:pt idx="477">
                  <c:v>-2.9625126373033829E-3</c:v>
                </c:pt>
                <c:pt idx="478">
                  <c:v>-2.9572291318973017E-3</c:v>
                </c:pt>
                <c:pt idx="479">
                  <c:v>-2.8686192433713775E-3</c:v>
                </c:pt>
                <c:pt idx="480">
                  <c:v>-2.8655488100430581E-3</c:v>
                </c:pt>
                <c:pt idx="481">
                  <c:v>-2.8271754566284359E-3</c:v>
                </c:pt>
                <c:pt idx="482">
                  <c:v>-2.8225966195720765E-3</c:v>
                </c:pt>
                <c:pt idx="483">
                  <c:v>-2.7808215853534551E-3</c:v>
                </c:pt>
                <c:pt idx="484">
                  <c:v>-2.7618032394789451E-3</c:v>
                </c:pt>
                <c:pt idx="485">
                  <c:v>-2.7608503069820631E-3</c:v>
                </c:pt>
                <c:pt idx="486">
                  <c:v>-2.6759928677955345E-3</c:v>
                </c:pt>
                <c:pt idx="487">
                  <c:v>-2.6639197896092853E-3</c:v>
                </c:pt>
                <c:pt idx="488">
                  <c:v>-2.6122234480150052E-3</c:v>
                </c:pt>
                <c:pt idx="489">
                  <c:v>-2.6116042595992488E-3</c:v>
                </c:pt>
                <c:pt idx="490">
                  <c:v>-2.5930949571425161E-3</c:v>
                </c:pt>
                <c:pt idx="491">
                  <c:v>-2.5681692395469976E-3</c:v>
                </c:pt>
                <c:pt idx="492">
                  <c:v>-2.532397530765155E-3</c:v>
                </c:pt>
                <c:pt idx="493">
                  <c:v>-2.4623748631592375E-3</c:v>
                </c:pt>
                <c:pt idx="494">
                  <c:v>-2.4069323193682069E-3</c:v>
                </c:pt>
                <c:pt idx="495">
                  <c:v>-2.3849119004941926E-3</c:v>
                </c:pt>
                <c:pt idx="496">
                  <c:v>-2.3540705275825538E-3</c:v>
                </c:pt>
                <c:pt idx="497">
                  <c:v>-2.3518290357668237E-3</c:v>
                </c:pt>
                <c:pt idx="498">
                  <c:v>-2.3451421113350988E-3</c:v>
                </c:pt>
                <c:pt idx="499">
                  <c:v>-2.3244383749513715E-3</c:v>
                </c:pt>
                <c:pt idx="500">
                  <c:v>-2.2945714112842294E-3</c:v>
                </c:pt>
                <c:pt idx="501">
                  <c:v>-2.2938583700834289E-3</c:v>
                </c:pt>
                <c:pt idx="502">
                  <c:v>-2.2576682685284278E-3</c:v>
                </c:pt>
                <c:pt idx="503">
                  <c:v>-2.2554412619586067E-3</c:v>
                </c:pt>
                <c:pt idx="504">
                  <c:v>-2.2331713573687751E-3</c:v>
                </c:pt>
                <c:pt idx="505">
                  <c:v>-2.2285864135335137E-3</c:v>
                </c:pt>
                <c:pt idx="506">
                  <c:v>-2.1879358266586098E-3</c:v>
                </c:pt>
                <c:pt idx="507">
                  <c:v>-2.1427490692870334E-3</c:v>
                </c:pt>
                <c:pt idx="508">
                  <c:v>-2.1267561887907587E-3</c:v>
                </c:pt>
                <c:pt idx="509">
                  <c:v>-2.1049613910719398E-3</c:v>
                </c:pt>
                <c:pt idx="510">
                  <c:v>-2.0519354751041751E-3</c:v>
                </c:pt>
                <c:pt idx="511">
                  <c:v>-2.0177151434176287E-3</c:v>
                </c:pt>
                <c:pt idx="512">
                  <c:v>-2.0106632151453735E-3</c:v>
                </c:pt>
                <c:pt idx="513">
                  <c:v>-1.9774128728320085E-3</c:v>
                </c:pt>
                <c:pt idx="514">
                  <c:v>-1.9744425174474975E-3</c:v>
                </c:pt>
                <c:pt idx="515">
                  <c:v>-1.932234695701835E-3</c:v>
                </c:pt>
                <c:pt idx="516">
                  <c:v>-1.9051215573400314E-3</c:v>
                </c:pt>
                <c:pt idx="517">
                  <c:v>-1.8567915150923345E-3</c:v>
                </c:pt>
                <c:pt idx="518">
                  <c:v>-1.8544912501639E-3</c:v>
                </c:pt>
                <c:pt idx="519">
                  <c:v>-1.8530681191630495E-3</c:v>
                </c:pt>
                <c:pt idx="520">
                  <c:v>-1.8439983512272523E-3</c:v>
                </c:pt>
                <c:pt idx="521">
                  <c:v>-1.7890338129410855E-3</c:v>
                </c:pt>
                <c:pt idx="522">
                  <c:v>-1.7721653012697496E-3</c:v>
                </c:pt>
                <c:pt idx="523">
                  <c:v>-1.7652827941997476E-3</c:v>
                </c:pt>
                <c:pt idx="524">
                  <c:v>-1.745200019276072E-3</c:v>
                </c:pt>
                <c:pt idx="525">
                  <c:v>-1.7384850741595337E-3</c:v>
                </c:pt>
                <c:pt idx="526">
                  <c:v>-1.6861405413207209E-3</c:v>
                </c:pt>
                <c:pt idx="527">
                  <c:v>-1.6803777404913694E-3</c:v>
                </c:pt>
                <c:pt idx="528">
                  <c:v>-1.6422632235906266E-3</c:v>
                </c:pt>
                <c:pt idx="529">
                  <c:v>-1.6216874758645779E-3</c:v>
                </c:pt>
                <c:pt idx="530">
                  <c:v>-1.604941508799641E-3</c:v>
                </c:pt>
                <c:pt idx="531">
                  <c:v>-1.5794595596156605E-3</c:v>
                </c:pt>
                <c:pt idx="532">
                  <c:v>-1.5759925509885653E-3</c:v>
                </c:pt>
                <c:pt idx="533">
                  <c:v>-1.55481724406379E-3</c:v>
                </c:pt>
                <c:pt idx="534">
                  <c:v>-1.5439171753704067E-3</c:v>
                </c:pt>
                <c:pt idx="535">
                  <c:v>-1.5156241474540441E-3</c:v>
                </c:pt>
                <c:pt idx="536">
                  <c:v>-1.4900038743026088E-3</c:v>
                </c:pt>
                <c:pt idx="537">
                  <c:v>-1.4890505301247004E-3</c:v>
                </c:pt>
                <c:pt idx="538">
                  <c:v>-1.4683548886759853E-3</c:v>
                </c:pt>
                <c:pt idx="539">
                  <c:v>-1.4348778855934989E-3</c:v>
                </c:pt>
                <c:pt idx="540">
                  <c:v>-1.4154195950161149E-3</c:v>
                </c:pt>
                <c:pt idx="541">
                  <c:v>-1.3968513696520756E-3</c:v>
                </c:pt>
                <c:pt idx="542">
                  <c:v>-1.3964491967373681E-3</c:v>
                </c:pt>
                <c:pt idx="543">
                  <c:v>-1.3917480323602991E-3</c:v>
                </c:pt>
                <c:pt idx="544">
                  <c:v>-1.3821234507188941E-3</c:v>
                </c:pt>
                <c:pt idx="545">
                  <c:v>-1.3317423100089052E-3</c:v>
                </c:pt>
                <c:pt idx="546">
                  <c:v>-1.3197659303469584E-3</c:v>
                </c:pt>
                <c:pt idx="547">
                  <c:v>-1.3077409358826673E-3</c:v>
                </c:pt>
                <c:pt idx="548">
                  <c:v>-1.2697092003897356E-3</c:v>
                </c:pt>
                <c:pt idx="549">
                  <c:v>-1.2630855742094254E-3</c:v>
                </c:pt>
                <c:pt idx="550">
                  <c:v>-1.2479763826885549E-3</c:v>
                </c:pt>
                <c:pt idx="551">
                  <c:v>-1.2467614010594605E-3</c:v>
                </c:pt>
                <c:pt idx="552">
                  <c:v>-1.2239691979532353E-3</c:v>
                </c:pt>
                <c:pt idx="553">
                  <c:v>-1.2221612954878042E-3</c:v>
                </c:pt>
                <c:pt idx="554">
                  <c:v>-1.1530411626004388E-3</c:v>
                </c:pt>
                <c:pt idx="555">
                  <c:v>-1.1494177639396067E-3</c:v>
                </c:pt>
                <c:pt idx="556">
                  <c:v>-1.1301261658222324E-3</c:v>
                </c:pt>
                <c:pt idx="557">
                  <c:v>-1.1174221386251112E-3</c:v>
                </c:pt>
                <c:pt idx="558">
                  <c:v>-1.1122059943577815E-3</c:v>
                </c:pt>
                <c:pt idx="559">
                  <c:v>-1.0012745458155938E-3</c:v>
                </c:pt>
                <c:pt idx="560">
                  <c:v>-9.9682723874059266E-4</c:v>
                </c:pt>
                <c:pt idx="561">
                  <c:v>-9.9237343136156144E-4</c:v>
                </c:pt>
                <c:pt idx="562">
                  <c:v>-9.8438173620398264E-4</c:v>
                </c:pt>
                <c:pt idx="563">
                  <c:v>-9.5484900492650215E-4</c:v>
                </c:pt>
                <c:pt idx="564">
                  <c:v>-9.141143478303439E-4</c:v>
                </c:pt>
                <c:pt idx="565">
                  <c:v>-9.044077352818934E-4</c:v>
                </c:pt>
                <c:pt idx="566">
                  <c:v>-8.993223690491796E-4</c:v>
                </c:pt>
                <c:pt idx="567">
                  <c:v>-8.2343927164286578E-4</c:v>
                </c:pt>
                <c:pt idx="568">
                  <c:v>-7.8440863645706771E-4</c:v>
                </c:pt>
                <c:pt idx="569">
                  <c:v>-7.2958035827036831E-4</c:v>
                </c:pt>
                <c:pt idx="570">
                  <c:v>-7.2825340245720514E-4</c:v>
                </c:pt>
                <c:pt idx="571">
                  <c:v>-7.0124547060218837E-4</c:v>
                </c:pt>
                <c:pt idx="572">
                  <c:v>-6.9169661153846939E-4</c:v>
                </c:pt>
                <c:pt idx="573">
                  <c:v>-5.8435343944010986E-4</c:v>
                </c:pt>
                <c:pt idx="574">
                  <c:v>-5.6525039950216746E-4</c:v>
                </c:pt>
                <c:pt idx="575">
                  <c:v>-5.2189882146539671E-4</c:v>
                </c:pt>
                <c:pt idx="576">
                  <c:v>-5.1652855142771072E-4</c:v>
                </c:pt>
                <c:pt idx="577">
                  <c:v>-4.9100250158851826E-4</c:v>
                </c:pt>
                <c:pt idx="578">
                  <c:v>-4.3351881678646288E-4</c:v>
                </c:pt>
                <c:pt idx="579">
                  <c:v>-4.0424842007490662E-4</c:v>
                </c:pt>
                <c:pt idx="580">
                  <c:v>-3.945155394002975E-4</c:v>
                </c:pt>
                <c:pt idx="581">
                  <c:v>-3.6357015189731956E-4</c:v>
                </c:pt>
                <c:pt idx="582">
                  <c:v>-3.2681374526076924E-4</c:v>
                </c:pt>
                <c:pt idx="583">
                  <c:v>-3.2664096973424267E-4</c:v>
                </c:pt>
                <c:pt idx="584">
                  <c:v>-3.159262700017992E-4</c:v>
                </c:pt>
                <c:pt idx="585">
                  <c:v>-2.0725261954370071E-4</c:v>
                </c:pt>
                <c:pt idx="586">
                  <c:v>-2.0687637051725895E-4</c:v>
                </c:pt>
                <c:pt idx="587">
                  <c:v>-1.7415543028336496E-4</c:v>
                </c:pt>
                <c:pt idx="588">
                  <c:v>-1.6570310701963359E-4</c:v>
                </c:pt>
                <c:pt idx="589">
                  <c:v>-1.4722965636087895E-4</c:v>
                </c:pt>
                <c:pt idx="590">
                  <c:v>-1.3561299031567413E-4</c:v>
                </c:pt>
                <c:pt idx="591">
                  <c:v>-3.3137684193069521E-5</c:v>
                </c:pt>
                <c:pt idx="592">
                  <c:v>-2.6737270452321032E-5</c:v>
                </c:pt>
                <c:pt idx="593">
                  <c:v>0</c:v>
                </c:pt>
                <c:pt idx="594">
                  <c:v>0</c:v>
                </c:pt>
                <c:pt idx="595">
                  <c:v>3.6051090994478273E-5</c:v>
                </c:pt>
                <c:pt idx="596">
                  <c:v>4.6732784409169291E-5</c:v>
                </c:pt>
                <c:pt idx="597">
                  <c:v>6.052324891626068E-5</c:v>
                </c:pt>
                <c:pt idx="598">
                  <c:v>9.9930978580199214E-5</c:v>
                </c:pt>
                <c:pt idx="599">
                  <c:v>1.4489364529680701E-4</c:v>
                </c:pt>
                <c:pt idx="600">
                  <c:v>1.4924179184259764E-4</c:v>
                </c:pt>
                <c:pt idx="601">
                  <c:v>1.5835504103173936E-4</c:v>
                </c:pt>
                <c:pt idx="602">
                  <c:v>1.6451372469852949E-4</c:v>
                </c:pt>
                <c:pt idx="603">
                  <c:v>2.1359535313431835E-4</c:v>
                </c:pt>
                <c:pt idx="604">
                  <c:v>2.3447537018920516E-4</c:v>
                </c:pt>
                <c:pt idx="605">
                  <c:v>2.6703186984354489E-4</c:v>
                </c:pt>
                <c:pt idx="606">
                  <c:v>2.7744214604655747E-4</c:v>
                </c:pt>
                <c:pt idx="607">
                  <c:v>3.0613514467262275E-4</c:v>
                </c:pt>
                <c:pt idx="608">
                  <c:v>3.7189397059853279E-4</c:v>
                </c:pt>
                <c:pt idx="609">
                  <c:v>4.1888961202566624E-4</c:v>
                </c:pt>
                <c:pt idx="610">
                  <c:v>4.3604859168332535E-4</c:v>
                </c:pt>
                <c:pt idx="611">
                  <c:v>4.7328561792236854E-4</c:v>
                </c:pt>
                <c:pt idx="612">
                  <c:v>5.0963072413835492E-4</c:v>
                </c:pt>
                <c:pt idx="613">
                  <c:v>5.1033709796017451E-4</c:v>
                </c:pt>
                <c:pt idx="614">
                  <c:v>5.5993989086979901E-4</c:v>
                </c:pt>
                <c:pt idx="615">
                  <c:v>5.8878861068331352E-4</c:v>
                </c:pt>
                <c:pt idx="616">
                  <c:v>6.382466167103272E-4</c:v>
                </c:pt>
                <c:pt idx="617">
                  <c:v>6.4496802029422463E-4</c:v>
                </c:pt>
                <c:pt idx="618">
                  <c:v>6.8091889004229895E-4</c:v>
                </c:pt>
                <c:pt idx="619">
                  <c:v>6.9861060631069567E-4</c:v>
                </c:pt>
                <c:pt idx="620">
                  <c:v>7.3206054308988988E-4</c:v>
                </c:pt>
                <c:pt idx="621">
                  <c:v>7.8479359993339755E-4</c:v>
                </c:pt>
                <c:pt idx="622">
                  <c:v>8.4611008926681948E-4</c:v>
                </c:pt>
                <c:pt idx="623">
                  <c:v>9.0357946332577971E-4</c:v>
                </c:pt>
                <c:pt idx="624">
                  <c:v>9.1230138406017669E-4</c:v>
                </c:pt>
                <c:pt idx="625">
                  <c:v>9.5239348032093987E-4</c:v>
                </c:pt>
                <c:pt idx="626">
                  <c:v>9.578398846617791E-4</c:v>
                </c:pt>
                <c:pt idx="627">
                  <c:v>9.6417031204227503E-4</c:v>
                </c:pt>
                <c:pt idx="628">
                  <c:v>9.7778600715287662E-4</c:v>
                </c:pt>
                <c:pt idx="629">
                  <c:v>1.1086803857437834E-3</c:v>
                </c:pt>
                <c:pt idx="630">
                  <c:v>1.1105234312081404E-3</c:v>
                </c:pt>
                <c:pt idx="631">
                  <c:v>1.1141779000675635E-3</c:v>
                </c:pt>
                <c:pt idx="632">
                  <c:v>1.1478608329679835E-3</c:v>
                </c:pt>
                <c:pt idx="633">
                  <c:v>1.1536508302567158E-3</c:v>
                </c:pt>
                <c:pt idx="634">
                  <c:v>1.1564361476064939E-3</c:v>
                </c:pt>
                <c:pt idx="635">
                  <c:v>1.1669499298437391E-3</c:v>
                </c:pt>
                <c:pt idx="636">
                  <c:v>1.1782585950761905E-3</c:v>
                </c:pt>
                <c:pt idx="637">
                  <c:v>1.2020301231175092E-3</c:v>
                </c:pt>
                <c:pt idx="638">
                  <c:v>1.2494658575361562E-3</c:v>
                </c:pt>
                <c:pt idx="639">
                  <c:v>1.2532709718423916E-3</c:v>
                </c:pt>
                <c:pt idx="640">
                  <c:v>1.2687271902998563E-3</c:v>
                </c:pt>
                <c:pt idx="641">
                  <c:v>1.2849024585550137E-3</c:v>
                </c:pt>
                <c:pt idx="642">
                  <c:v>1.294861285106355E-3</c:v>
                </c:pt>
                <c:pt idx="643">
                  <c:v>1.3113695764354154E-3</c:v>
                </c:pt>
                <c:pt idx="644">
                  <c:v>1.3208776820031727E-3</c:v>
                </c:pt>
                <c:pt idx="645">
                  <c:v>1.3418162407804067E-3</c:v>
                </c:pt>
                <c:pt idx="646">
                  <c:v>1.4148593120676485E-3</c:v>
                </c:pt>
                <c:pt idx="647">
                  <c:v>1.4183563200619437E-3</c:v>
                </c:pt>
                <c:pt idx="648">
                  <c:v>1.4408678977004764E-3</c:v>
                </c:pt>
                <c:pt idx="649">
                  <c:v>1.4542304287339396E-3</c:v>
                </c:pt>
                <c:pt idx="650">
                  <c:v>1.4628433640167021E-3</c:v>
                </c:pt>
                <c:pt idx="651">
                  <c:v>1.4815762869249622E-3</c:v>
                </c:pt>
                <c:pt idx="652">
                  <c:v>1.4829763812399272E-3</c:v>
                </c:pt>
                <c:pt idx="653">
                  <c:v>1.5072098567905641E-3</c:v>
                </c:pt>
                <c:pt idx="654">
                  <c:v>1.5248507036568072E-3</c:v>
                </c:pt>
                <c:pt idx="655">
                  <c:v>1.5304916341115915E-3</c:v>
                </c:pt>
                <c:pt idx="656">
                  <c:v>1.584626692463848E-3</c:v>
                </c:pt>
                <c:pt idx="657">
                  <c:v>1.6045749032136125E-3</c:v>
                </c:pt>
                <c:pt idx="658">
                  <c:v>1.608748664857839E-3</c:v>
                </c:pt>
                <c:pt idx="659">
                  <c:v>1.6356289690261448E-3</c:v>
                </c:pt>
                <c:pt idx="660">
                  <c:v>1.6646707855848917E-3</c:v>
                </c:pt>
                <c:pt idx="661">
                  <c:v>1.6704716326470864E-3</c:v>
                </c:pt>
                <c:pt idx="662">
                  <c:v>1.6916094942401524E-3</c:v>
                </c:pt>
                <c:pt idx="663">
                  <c:v>1.6975051461042595E-3</c:v>
                </c:pt>
                <c:pt idx="664">
                  <c:v>1.7372529403792364E-3</c:v>
                </c:pt>
                <c:pt idx="665">
                  <c:v>1.7402809872244939E-3</c:v>
                </c:pt>
                <c:pt idx="666">
                  <c:v>1.7789284329800183E-3</c:v>
                </c:pt>
                <c:pt idx="667">
                  <c:v>1.800250588826843E-3</c:v>
                </c:pt>
                <c:pt idx="668">
                  <c:v>1.8296739580991607E-3</c:v>
                </c:pt>
                <c:pt idx="669">
                  <c:v>1.8726201050405609E-3</c:v>
                </c:pt>
                <c:pt idx="670">
                  <c:v>1.9239304377757583E-3</c:v>
                </c:pt>
                <c:pt idx="671">
                  <c:v>1.926885016480185E-3</c:v>
                </c:pt>
                <c:pt idx="672">
                  <c:v>1.9438475615552631E-3</c:v>
                </c:pt>
                <c:pt idx="673">
                  <c:v>2.0052362009884564E-3</c:v>
                </c:pt>
                <c:pt idx="674">
                  <c:v>2.0210494006174771E-3</c:v>
                </c:pt>
                <c:pt idx="675">
                  <c:v>2.0231326663655612E-3</c:v>
                </c:pt>
                <c:pt idx="676">
                  <c:v>2.042985056326553E-3</c:v>
                </c:pt>
                <c:pt idx="677">
                  <c:v>2.0492167432270446E-3</c:v>
                </c:pt>
                <c:pt idx="678">
                  <c:v>2.0496010710837438E-3</c:v>
                </c:pt>
                <c:pt idx="679">
                  <c:v>2.0802141255921685E-3</c:v>
                </c:pt>
                <c:pt idx="680">
                  <c:v>2.1041903703455105E-3</c:v>
                </c:pt>
                <c:pt idx="681">
                  <c:v>2.1440381144892562E-3</c:v>
                </c:pt>
                <c:pt idx="682">
                  <c:v>2.1589325776737219E-3</c:v>
                </c:pt>
                <c:pt idx="683">
                  <c:v>2.1699484163471413E-3</c:v>
                </c:pt>
                <c:pt idx="684">
                  <c:v>2.2267628267111342E-3</c:v>
                </c:pt>
                <c:pt idx="685">
                  <c:v>2.2379874698090986E-3</c:v>
                </c:pt>
                <c:pt idx="686">
                  <c:v>2.2394869028070211E-3</c:v>
                </c:pt>
                <c:pt idx="687">
                  <c:v>2.2442753328879364E-3</c:v>
                </c:pt>
                <c:pt idx="688">
                  <c:v>2.2567255430779487E-3</c:v>
                </c:pt>
                <c:pt idx="689">
                  <c:v>2.26450356018743E-3</c:v>
                </c:pt>
                <c:pt idx="690">
                  <c:v>2.2698614523316567E-3</c:v>
                </c:pt>
                <c:pt idx="691">
                  <c:v>2.3308517726714452E-3</c:v>
                </c:pt>
                <c:pt idx="692">
                  <c:v>2.3688614115816502E-3</c:v>
                </c:pt>
                <c:pt idx="693">
                  <c:v>2.4306433931945673E-3</c:v>
                </c:pt>
                <c:pt idx="694">
                  <c:v>2.4503680152396534E-3</c:v>
                </c:pt>
                <c:pt idx="695">
                  <c:v>2.4627565636386873E-3</c:v>
                </c:pt>
                <c:pt idx="696">
                  <c:v>2.5237309141876735E-3</c:v>
                </c:pt>
                <c:pt idx="697">
                  <c:v>2.5806915964458927E-3</c:v>
                </c:pt>
                <c:pt idx="698">
                  <c:v>2.5814821198012323E-3</c:v>
                </c:pt>
                <c:pt idx="699">
                  <c:v>2.6081741309912638E-3</c:v>
                </c:pt>
                <c:pt idx="700">
                  <c:v>2.679611914001085E-3</c:v>
                </c:pt>
                <c:pt idx="701">
                  <c:v>2.7138118982807688E-3</c:v>
                </c:pt>
                <c:pt idx="702">
                  <c:v>2.7421298620258334E-3</c:v>
                </c:pt>
                <c:pt idx="703">
                  <c:v>2.7635191576106189E-3</c:v>
                </c:pt>
                <c:pt idx="704">
                  <c:v>2.7802456932858048E-3</c:v>
                </c:pt>
                <c:pt idx="705">
                  <c:v>2.8043235143286375E-3</c:v>
                </c:pt>
                <c:pt idx="706">
                  <c:v>2.8153765986234755E-3</c:v>
                </c:pt>
                <c:pt idx="707">
                  <c:v>2.9272894979639305E-3</c:v>
                </c:pt>
                <c:pt idx="708">
                  <c:v>2.9314755227537433E-3</c:v>
                </c:pt>
                <c:pt idx="709">
                  <c:v>2.9796037071901319E-3</c:v>
                </c:pt>
                <c:pt idx="710">
                  <c:v>3.0141992738580178E-3</c:v>
                </c:pt>
                <c:pt idx="711">
                  <c:v>3.054338258225724E-3</c:v>
                </c:pt>
                <c:pt idx="712">
                  <c:v>3.1215112116085952E-3</c:v>
                </c:pt>
                <c:pt idx="713">
                  <c:v>3.1279573280349046E-3</c:v>
                </c:pt>
                <c:pt idx="714">
                  <c:v>3.1403000117276895E-3</c:v>
                </c:pt>
                <c:pt idx="715">
                  <c:v>3.2294455110104541E-3</c:v>
                </c:pt>
                <c:pt idx="716">
                  <c:v>3.2389360507173439E-3</c:v>
                </c:pt>
                <c:pt idx="717">
                  <c:v>3.2768645777307595E-3</c:v>
                </c:pt>
                <c:pt idx="718">
                  <c:v>3.3125422450692053E-3</c:v>
                </c:pt>
                <c:pt idx="719">
                  <c:v>3.3199700200482662E-3</c:v>
                </c:pt>
                <c:pt idx="720">
                  <c:v>3.3326106431548702E-3</c:v>
                </c:pt>
                <c:pt idx="721">
                  <c:v>3.4227620757651778E-3</c:v>
                </c:pt>
                <c:pt idx="722">
                  <c:v>3.4272849807727799E-3</c:v>
                </c:pt>
                <c:pt idx="723">
                  <c:v>3.4349437780294436E-3</c:v>
                </c:pt>
                <c:pt idx="724">
                  <c:v>3.4435802863113968E-3</c:v>
                </c:pt>
                <c:pt idx="725">
                  <c:v>3.4496067960920326E-3</c:v>
                </c:pt>
                <c:pt idx="726">
                  <c:v>3.4552941564039725E-3</c:v>
                </c:pt>
                <c:pt idx="727">
                  <c:v>3.5679493309299344E-3</c:v>
                </c:pt>
                <c:pt idx="728">
                  <c:v>3.5938583009704934E-3</c:v>
                </c:pt>
                <c:pt idx="729">
                  <c:v>3.6446563701293248E-3</c:v>
                </c:pt>
                <c:pt idx="730">
                  <c:v>3.6491235415571635E-3</c:v>
                </c:pt>
                <c:pt idx="731">
                  <c:v>3.6588099600078734E-3</c:v>
                </c:pt>
                <c:pt idx="732">
                  <c:v>3.66747836667206E-3</c:v>
                </c:pt>
                <c:pt idx="733">
                  <c:v>3.7084939412568947E-3</c:v>
                </c:pt>
                <c:pt idx="734">
                  <c:v>3.7413076134179281E-3</c:v>
                </c:pt>
                <c:pt idx="735">
                  <c:v>3.7646823758372494E-3</c:v>
                </c:pt>
                <c:pt idx="736">
                  <c:v>3.8185027563645826E-3</c:v>
                </c:pt>
                <c:pt idx="737">
                  <c:v>3.8903671984103537E-3</c:v>
                </c:pt>
                <c:pt idx="738">
                  <c:v>3.9667279375351057E-3</c:v>
                </c:pt>
                <c:pt idx="739">
                  <c:v>3.9724157003280577E-3</c:v>
                </c:pt>
                <c:pt idx="740">
                  <c:v>4.0303081514329519E-3</c:v>
                </c:pt>
                <c:pt idx="741">
                  <c:v>4.0753841805511786E-3</c:v>
                </c:pt>
                <c:pt idx="742">
                  <c:v>4.1687076760976126E-3</c:v>
                </c:pt>
                <c:pt idx="743">
                  <c:v>4.2833995703940283E-3</c:v>
                </c:pt>
                <c:pt idx="744">
                  <c:v>4.3028342076449752E-3</c:v>
                </c:pt>
                <c:pt idx="745">
                  <c:v>4.3192198710146294E-3</c:v>
                </c:pt>
                <c:pt idx="746">
                  <c:v>4.3263775645962172E-3</c:v>
                </c:pt>
                <c:pt idx="747">
                  <c:v>4.3299655856313558E-3</c:v>
                </c:pt>
                <c:pt idx="748">
                  <c:v>4.3466569434684691E-3</c:v>
                </c:pt>
                <c:pt idx="749">
                  <c:v>4.3788659598587507E-3</c:v>
                </c:pt>
                <c:pt idx="750">
                  <c:v>4.39809093444413E-3</c:v>
                </c:pt>
                <c:pt idx="751">
                  <c:v>4.4617906347935495E-3</c:v>
                </c:pt>
                <c:pt idx="752">
                  <c:v>4.4865485652367965E-3</c:v>
                </c:pt>
                <c:pt idx="753">
                  <c:v>4.5995390777104263E-3</c:v>
                </c:pt>
                <c:pt idx="754">
                  <c:v>4.6228292397978363E-3</c:v>
                </c:pt>
                <c:pt idx="755">
                  <c:v>4.6708053209779058E-3</c:v>
                </c:pt>
                <c:pt idx="756">
                  <c:v>4.6928963861536041E-3</c:v>
                </c:pt>
                <c:pt idx="757">
                  <c:v>4.7670021751910052E-3</c:v>
                </c:pt>
                <c:pt idx="758">
                  <c:v>4.81084187258537E-3</c:v>
                </c:pt>
                <c:pt idx="759">
                  <c:v>4.847588027954871E-3</c:v>
                </c:pt>
                <c:pt idx="760">
                  <c:v>4.8707402028138431E-3</c:v>
                </c:pt>
                <c:pt idx="761">
                  <c:v>4.9153633359911575E-3</c:v>
                </c:pt>
                <c:pt idx="762">
                  <c:v>4.9542505453477916E-3</c:v>
                </c:pt>
                <c:pt idx="763">
                  <c:v>4.9656568103255911E-3</c:v>
                </c:pt>
                <c:pt idx="764">
                  <c:v>5.1165795450802956E-3</c:v>
                </c:pt>
                <c:pt idx="765">
                  <c:v>5.1655604584121273E-3</c:v>
                </c:pt>
                <c:pt idx="766">
                  <c:v>5.3127136816979274E-3</c:v>
                </c:pt>
                <c:pt idx="767">
                  <c:v>5.3298754264186369E-3</c:v>
                </c:pt>
                <c:pt idx="768">
                  <c:v>5.3388105249194536E-3</c:v>
                </c:pt>
                <c:pt idx="769">
                  <c:v>5.3471789016859622E-3</c:v>
                </c:pt>
                <c:pt idx="770">
                  <c:v>5.3670239412866401E-3</c:v>
                </c:pt>
                <c:pt idx="771">
                  <c:v>5.3771321202013877E-3</c:v>
                </c:pt>
                <c:pt idx="772">
                  <c:v>5.4290839953241724E-3</c:v>
                </c:pt>
                <c:pt idx="773">
                  <c:v>5.4304512339011859E-3</c:v>
                </c:pt>
                <c:pt idx="774">
                  <c:v>5.4721985096030379E-3</c:v>
                </c:pt>
                <c:pt idx="775">
                  <c:v>5.5081282249105122E-3</c:v>
                </c:pt>
                <c:pt idx="776">
                  <c:v>5.5676124777853889E-3</c:v>
                </c:pt>
                <c:pt idx="777">
                  <c:v>5.5811224335144648E-3</c:v>
                </c:pt>
                <c:pt idx="778">
                  <c:v>5.5987957698785083E-3</c:v>
                </c:pt>
                <c:pt idx="779">
                  <c:v>5.6775221289071453E-3</c:v>
                </c:pt>
                <c:pt idx="780">
                  <c:v>5.7218678571369485E-3</c:v>
                </c:pt>
                <c:pt idx="781">
                  <c:v>5.7377718721816819E-3</c:v>
                </c:pt>
                <c:pt idx="782">
                  <c:v>5.7902211214612689E-3</c:v>
                </c:pt>
                <c:pt idx="783">
                  <c:v>5.7967751133894659E-3</c:v>
                </c:pt>
                <c:pt idx="784">
                  <c:v>5.8128569599071788E-3</c:v>
                </c:pt>
                <c:pt idx="785">
                  <c:v>5.830361026458856E-3</c:v>
                </c:pt>
                <c:pt idx="786">
                  <c:v>5.8384927126306002E-3</c:v>
                </c:pt>
                <c:pt idx="787">
                  <c:v>5.8520296558295095E-3</c:v>
                </c:pt>
                <c:pt idx="788">
                  <c:v>5.8650465498798487E-3</c:v>
                </c:pt>
                <c:pt idx="789">
                  <c:v>5.9188579395409091E-3</c:v>
                </c:pt>
                <c:pt idx="790">
                  <c:v>5.9579713689329617E-3</c:v>
                </c:pt>
                <c:pt idx="791">
                  <c:v>6.0094575437184628E-3</c:v>
                </c:pt>
                <c:pt idx="792">
                  <c:v>6.0466719838528013E-3</c:v>
                </c:pt>
                <c:pt idx="793">
                  <c:v>6.0743347069340406E-3</c:v>
                </c:pt>
                <c:pt idx="794">
                  <c:v>6.1185763892185139E-3</c:v>
                </c:pt>
                <c:pt idx="795">
                  <c:v>6.1368598717288086E-3</c:v>
                </c:pt>
                <c:pt idx="796">
                  <c:v>6.1476786197307435E-3</c:v>
                </c:pt>
                <c:pt idx="797">
                  <c:v>6.1624514403232069E-3</c:v>
                </c:pt>
                <c:pt idx="798">
                  <c:v>6.1699737550600297E-3</c:v>
                </c:pt>
                <c:pt idx="799">
                  <c:v>6.1774808743313338E-3</c:v>
                </c:pt>
                <c:pt idx="800">
                  <c:v>6.2163697727609692E-3</c:v>
                </c:pt>
                <c:pt idx="801">
                  <c:v>6.2243119798549408E-3</c:v>
                </c:pt>
                <c:pt idx="802">
                  <c:v>6.3199080020077351E-3</c:v>
                </c:pt>
                <c:pt idx="803">
                  <c:v>6.3282210612597284E-3</c:v>
                </c:pt>
                <c:pt idx="804">
                  <c:v>6.335201710135064E-3</c:v>
                </c:pt>
                <c:pt idx="805">
                  <c:v>6.3388729585173416E-3</c:v>
                </c:pt>
                <c:pt idx="806">
                  <c:v>6.3714610943142362E-3</c:v>
                </c:pt>
                <c:pt idx="807">
                  <c:v>6.4052383198176634E-3</c:v>
                </c:pt>
                <c:pt idx="808">
                  <c:v>6.4553284377352107E-3</c:v>
                </c:pt>
                <c:pt idx="809">
                  <c:v>6.4805306154152552E-3</c:v>
                </c:pt>
                <c:pt idx="810">
                  <c:v>6.5388676326215969E-3</c:v>
                </c:pt>
                <c:pt idx="811">
                  <c:v>6.572781650913951E-3</c:v>
                </c:pt>
                <c:pt idx="812">
                  <c:v>6.5843308009969096E-3</c:v>
                </c:pt>
                <c:pt idx="813">
                  <c:v>6.6092506746726403E-3</c:v>
                </c:pt>
                <c:pt idx="814">
                  <c:v>6.6587221846446916E-3</c:v>
                </c:pt>
                <c:pt idx="815">
                  <c:v>6.7048831632603887E-3</c:v>
                </c:pt>
                <c:pt idx="816">
                  <c:v>6.7149620448956572E-3</c:v>
                </c:pt>
                <c:pt idx="817">
                  <c:v>6.7409637566772894E-3</c:v>
                </c:pt>
                <c:pt idx="818">
                  <c:v>6.7508150236882166E-3</c:v>
                </c:pt>
                <c:pt idx="819">
                  <c:v>6.8270094437376831E-3</c:v>
                </c:pt>
                <c:pt idx="820">
                  <c:v>6.8410835336101209E-3</c:v>
                </c:pt>
                <c:pt idx="821">
                  <c:v>6.8539724718667192E-3</c:v>
                </c:pt>
                <c:pt idx="822">
                  <c:v>6.8602471627125568E-3</c:v>
                </c:pt>
                <c:pt idx="823">
                  <c:v>6.9765258324922599E-3</c:v>
                </c:pt>
                <c:pt idx="824">
                  <c:v>7.038458142009622E-3</c:v>
                </c:pt>
                <c:pt idx="825">
                  <c:v>7.0832399647057362E-3</c:v>
                </c:pt>
                <c:pt idx="826">
                  <c:v>7.2235101735341322E-3</c:v>
                </c:pt>
                <c:pt idx="827">
                  <c:v>7.2788413741228372E-3</c:v>
                </c:pt>
                <c:pt idx="828">
                  <c:v>7.2857407011540625E-3</c:v>
                </c:pt>
                <c:pt idx="829">
                  <c:v>7.3001118428034769E-3</c:v>
                </c:pt>
                <c:pt idx="830">
                  <c:v>7.3160443906239289E-3</c:v>
                </c:pt>
                <c:pt idx="831">
                  <c:v>7.3178199096016533E-3</c:v>
                </c:pt>
                <c:pt idx="832">
                  <c:v>7.3258273041487626E-3</c:v>
                </c:pt>
                <c:pt idx="833">
                  <c:v>7.3406602855563136E-3</c:v>
                </c:pt>
                <c:pt idx="834">
                  <c:v>7.3732277861627751E-3</c:v>
                </c:pt>
                <c:pt idx="835">
                  <c:v>7.3785127069448484E-3</c:v>
                </c:pt>
                <c:pt idx="836">
                  <c:v>7.4190187910293543E-3</c:v>
                </c:pt>
                <c:pt idx="837">
                  <c:v>7.5010864728516247E-3</c:v>
                </c:pt>
                <c:pt idx="838">
                  <c:v>7.5883031041333419E-3</c:v>
                </c:pt>
                <c:pt idx="839">
                  <c:v>7.5920044968845373E-3</c:v>
                </c:pt>
                <c:pt idx="840">
                  <c:v>7.6158736389345151E-3</c:v>
                </c:pt>
                <c:pt idx="841">
                  <c:v>7.6855744095547587E-3</c:v>
                </c:pt>
                <c:pt idx="842">
                  <c:v>7.7253267163852127E-3</c:v>
                </c:pt>
                <c:pt idx="843">
                  <c:v>7.7274948013077646E-3</c:v>
                </c:pt>
                <c:pt idx="844">
                  <c:v>7.7649581508318763E-3</c:v>
                </c:pt>
                <c:pt idx="845">
                  <c:v>7.7714146035398491E-3</c:v>
                </c:pt>
                <c:pt idx="846">
                  <c:v>7.7920814660173881E-3</c:v>
                </c:pt>
                <c:pt idx="847">
                  <c:v>7.796851859633875E-3</c:v>
                </c:pt>
                <c:pt idx="848">
                  <c:v>7.8250876795601283E-3</c:v>
                </c:pt>
                <c:pt idx="849">
                  <c:v>7.8478509998315387E-3</c:v>
                </c:pt>
                <c:pt idx="850">
                  <c:v>7.8607991864374904E-3</c:v>
                </c:pt>
                <c:pt idx="851">
                  <c:v>7.8975662568894957E-3</c:v>
                </c:pt>
                <c:pt idx="852">
                  <c:v>7.9401263694641143E-3</c:v>
                </c:pt>
                <c:pt idx="853">
                  <c:v>7.9944709744454289E-3</c:v>
                </c:pt>
                <c:pt idx="854">
                  <c:v>8.0198884280762821E-3</c:v>
                </c:pt>
                <c:pt idx="855">
                  <c:v>8.0428023266434119E-3</c:v>
                </c:pt>
                <c:pt idx="856">
                  <c:v>8.0794165396866763E-3</c:v>
                </c:pt>
                <c:pt idx="857">
                  <c:v>8.14218895373316E-3</c:v>
                </c:pt>
                <c:pt idx="858">
                  <c:v>8.1929434600986686E-3</c:v>
                </c:pt>
                <c:pt idx="859">
                  <c:v>8.1967403178618541E-3</c:v>
                </c:pt>
                <c:pt idx="860">
                  <c:v>8.2353511832006371E-3</c:v>
                </c:pt>
                <c:pt idx="861">
                  <c:v>8.2469353391484979E-3</c:v>
                </c:pt>
                <c:pt idx="862">
                  <c:v>8.2610091090110117E-3</c:v>
                </c:pt>
                <c:pt idx="863">
                  <c:v>8.3044623270034472E-3</c:v>
                </c:pt>
                <c:pt idx="864">
                  <c:v>8.3723395179085731E-3</c:v>
                </c:pt>
                <c:pt idx="865">
                  <c:v>8.4434389060697827E-3</c:v>
                </c:pt>
                <c:pt idx="866">
                  <c:v>8.4596125129717745E-3</c:v>
                </c:pt>
                <c:pt idx="867">
                  <c:v>8.6613341059037507E-3</c:v>
                </c:pt>
                <c:pt idx="868">
                  <c:v>8.7730447967083302E-3</c:v>
                </c:pt>
                <c:pt idx="869">
                  <c:v>8.785022359349904E-3</c:v>
                </c:pt>
                <c:pt idx="870">
                  <c:v>8.794151475530294E-3</c:v>
                </c:pt>
                <c:pt idx="871">
                  <c:v>8.803295472134107E-3</c:v>
                </c:pt>
                <c:pt idx="872">
                  <c:v>8.8817083313116642E-3</c:v>
                </c:pt>
                <c:pt idx="873">
                  <c:v>8.8874986595619491E-3</c:v>
                </c:pt>
                <c:pt idx="874">
                  <c:v>8.9429970129431564E-3</c:v>
                </c:pt>
                <c:pt idx="875">
                  <c:v>9.0239846469692912E-3</c:v>
                </c:pt>
                <c:pt idx="876">
                  <c:v>9.0824076855519839E-3</c:v>
                </c:pt>
                <c:pt idx="877">
                  <c:v>9.1093771074826479E-3</c:v>
                </c:pt>
                <c:pt idx="878">
                  <c:v>9.1124642753797648E-3</c:v>
                </c:pt>
                <c:pt idx="879">
                  <c:v>9.1146825997895746E-3</c:v>
                </c:pt>
                <c:pt idx="880">
                  <c:v>9.1334043968241806E-3</c:v>
                </c:pt>
                <c:pt idx="881">
                  <c:v>9.1629238368652888E-3</c:v>
                </c:pt>
                <c:pt idx="882">
                  <c:v>9.1843546766885737E-3</c:v>
                </c:pt>
                <c:pt idx="883">
                  <c:v>9.1908105946700916E-3</c:v>
                </c:pt>
                <c:pt idx="884">
                  <c:v>9.2531120191158851E-3</c:v>
                </c:pt>
                <c:pt idx="885">
                  <c:v>9.3172558065090991E-3</c:v>
                </c:pt>
                <c:pt idx="886">
                  <c:v>9.3302298997260547E-3</c:v>
                </c:pt>
                <c:pt idx="887">
                  <c:v>9.3631906024051244E-3</c:v>
                </c:pt>
                <c:pt idx="888">
                  <c:v>9.3838227246480672E-3</c:v>
                </c:pt>
                <c:pt idx="889">
                  <c:v>9.3946856179307099E-3</c:v>
                </c:pt>
                <c:pt idx="890">
                  <c:v>9.4397662597147936E-3</c:v>
                </c:pt>
                <c:pt idx="891">
                  <c:v>9.5091322407751862E-3</c:v>
                </c:pt>
                <c:pt idx="892">
                  <c:v>9.6122658858164584E-3</c:v>
                </c:pt>
                <c:pt idx="893">
                  <c:v>9.6838361459248706E-3</c:v>
                </c:pt>
                <c:pt idx="894">
                  <c:v>9.6887818561354894E-3</c:v>
                </c:pt>
                <c:pt idx="895">
                  <c:v>9.6892805398989933E-3</c:v>
                </c:pt>
                <c:pt idx="896">
                  <c:v>9.7429264544302927E-3</c:v>
                </c:pt>
                <c:pt idx="897">
                  <c:v>9.7513906421538999E-3</c:v>
                </c:pt>
                <c:pt idx="898">
                  <c:v>9.7529090506889102E-3</c:v>
                </c:pt>
                <c:pt idx="899">
                  <c:v>9.7763852210339085E-3</c:v>
                </c:pt>
                <c:pt idx="900">
                  <c:v>9.7967284334491665E-3</c:v>
                </c:pt>
                <c:pt idx="901">
                  <c:v>9.7991361546688055E-3</c:v>
                </c:pt>
                <c:pt idx="902">
                  <c:v>9.8443076513469296E-3</c:v>
                </c:pt>
                <c:pt idx="903">
                  <c:v>9.8725721160954974E-3</c:v>
                </c:pt>
                <c:pt idx="904">
                  <c:v>9.9175003283350459E-3</c:v>
                </c:pt>
                <c:pt idx="905">
                  <c:v>9.923775065068181E-3</c:v>
                </c:pt>
                <c:pt idx="906">
                  <c:v>9.9341039636460706E-3</c:v>
                </c:pt>
                <c:pt idx="907">
                  <c:v>9.9470901037296729E-3</c:v>
                </c:pt>
                <c:pt idx="908">
                  <c:v>9.9534601905371164E-3</c:v>
                </c:pt>
                <c:pt idx="909">
                  <c:v>9.9536882780439807E-3</c:v>
                </c:pt>
                <c:pt idx="910">
                  <c:v>9.9576977628647485E-3</c:v>
                </c:pt>
                <c:pt idx="911">
                  <c:v>9.981212057690406E-3</c:v>
                </c:pt>
                <c:pt idx="912">
                  <c:v>9.9822163629792182E-3</c:v>
                </c:pt>
                <c:pt idx="913">
                  <c:v>1.0014853343479161E-2</c:v>
                </c:pt>
                <c:pt idx="914">
                  <c:v>1.0031136224043297E-2</c:v>
                </c:pt>
                <c:pt idx="915">
                  <c:v>1.0047332733260592E-2</c:v>
                </c:pt>
                <c:pt idx="916">
                  <c:v>1.0073730618117107E-2</c:v>
                </c:pt>
                <c:pt idx="917">
                  <c:v>1.0076032359873041E-2</c:v>
                </c:pt>
                <c:pt idx="918">
                  <c:v>1.0091822268328176E-2</c:v>
                </c:pt>
                <c:pt idx="919">
                  <c:v>1.0146836732450671E-2</c:v>
                </c:pt>
                <c:pt idx="920">
                  <c:v>1.0183937017950159E-2</c:v>
                </c:pt>
                <c:pt idx="921">
                  <c:v>1.0214215978141226E-2</c:v>
                </c:pt>
                <c:pt idx="922">
                  <c:v>1.0230837675331539E-2</c:v>
                </c:pt>
                <c:pt idx="923">
                  <c:v>1.0336816291223969E-2</c:v>
                </c:pt>
                <c:pt idx="924">
                  <c:v>1.0353122453272573E-2</c:v>
                </c:pt>
                <c:pt idx="925">
                  <c:v>1.0390864994513081E-2</c:v>
                </c:pt>
                <c:pt idx="926">
                  <c:v>1.0425917505379466E-2</c:v>
                </c:pt>
                <c:pt idx="927">
                  <c:v>1.0435025954244049E-2</c:v>
                </c:pt>
                <c:pt idx="928">
                  <c:v>1.0450867664399099E-2</c:v>
                </c:pt>
                <c:pt idx="929">
                  <c:v>1.0493784828411873E-2</c:v>
                </c:pt>
                <c:pt idx="930">
                  <c:v>1.0502167429984747E-2</c:v>
                </c:pt>
                <c:pt idx="931">
                  <c:v>1.0517094830413597E-2</c:v>
                </c:pt>
                <c:pt idx="932">
                  <c:v>1.0635235532828273E-2</c:v>
                </c:pt>
                <c:pt idx="933">
                  <c:v>1.0650553390992612E-2</c:v>
                </c:pt>
                <c:pt idx="934">
                  <c:v>1.0651482118724102E-2</c:v>
                </c:pt>
                <c:pt idx="935">
                  <c:v>1.0671900035550448E-2</c:v>
                </c:pt>
                <c:pt idx="936">
                  <c:v>1.0678623265044328E-2</c:v>
                </c:pt>
                <c:pt idx="937">
                  <c:v>1.0689873498774156E-2</c:v>
                </c:pt>
                <c:pt idx="938">
                  <c:v>1.0744811491529609E-2</c:v>
                </c:pt>
                <c:pt idx="939">
                  <c:v>1.0817988588986279E-2</c:v>
                </c:pt>
                <c:pt idx="940">
                  <c:v>1.0838568114673468E-2</c:v>
                </c:pt>
                <c:pt idx="941">
                  <c:v>1.0872529784819495E-2</c:v>
                </c:pt>
                <c:pt idx="942">
                  <c:v>1.0880675337794233E-2</c:v>
                </c:pt>
                <c:pt idx="943">
                  <c:v>1.0906325407765602E-2</c:v>
                </c:pt>
                <c:pt idx="944">
                  <c:v>1.0919355379024246E-2</c:v>
                </c:pt>
                <c:pt idx="945">
                  <c:v>1.0972943183768461E-2</c:v>
                </c:pt>
                <c:pt idx="946">
                  <c:v>1.0994173575021029E-2</c:v>
                </c:pt>
                <c:pt idx="947">
                  <c:v>1.1034287196522535E-2</c:v>
                </c:pt>
                <c:pt idx="948">
                  <c:v>1.1092746492072406E-2</c:v>
                </c:pt>
                <c:pt idx="949">
                  <c:v>1.1108223098717621E-2</c:v>
                </c:pt>
                <c:pt idx="950">
                  <c:v>1.1156783267241299E-2</c:v>
                </c:pt>
                <c:pt idx="951">
                  <c:v>1.1179008120217005E-2</c:v>
                </c:pt>
                <c:pt idx="952">
                  <c:v>1.1223610624556108E-2</c:v>
                </c:pt>
                <c:pt idx="953">
                  <c:v>1.1234049561224388E-2</c:v>
                </c:pt>
                <c:pt idx="954">
                  <c:v>1.131247066823649E-2</c:v>
                </c:pt>
                <c:pt idx="955">
                  <c:v>1.1351094755663451E-2</c:v>
                </c:pt>
                <c:pt idx="956">
                  <c:v>1.155444347191505E-2</c:v>
                </c:pt>
                <c:pt idx="957">
                  <c:v>1.1626502617996566E-2</c:v>
                </c:pt>
                <c:pt idx="958">
                  <c:v>1.1643209865082198E-2</c:v>
                </c:pt>
                <c:pt idx="959">
                  <c:v>1.1716416894085351E-2</c:v>
                </c:pt>
                <c:pt idx="960">
                  <c:v>1.1817740460669234E-2</c:v>
                </c:pt>
                <c:pt idx="961">
                  <c:v>1.1923925502627329E-2</c:v>
                </c:pt>
                <c:pt idx="962">
                  <c:v>1.1937716585876749E-2</c:v>
                </c:pt>
                <c:pt idx="963">
                  <c:v>1.1952594214713119E-2</c:v>
                </c:pt>
                <c:pt idx="964">
                  <c:v>1.1970037203611119E-2</c:v>
                </c:pt>
                <c:pt idx="965">
                  <c:v>1.2113147475738995E-2</c:v>
                </c:pt>
                <c:pt idx="966">
                  <c:v>1.2125048074866578E-2</c:v>
                </c:pt>
                <c:pt idx="967">
                  <c:v>1.2134274500959752E-2</c:v>
                </c:pt>
                <c:pt idx="968">
                  <c:v>1.2197298985287789E-2</c:v>
                </c:pt>
                <c:pt idx="969">
                  <c:v>1.2236318052534823E-2</c:v>
                </c:pt>
                <c:pt idx="970">
                  <c:v>1.2259327662257378E-2</c:v>
                </c:pt>
                <c:pt idx="971">
                  <c:v>1.2261137634774461E-2</c:v>
                </c:pt>
                <c:pt idx="972">
                  <c:v>1.2274805473620637E-2</c:v>
                </c:pt>
                <c:pt idx="973">
                  <c:v>1.2322985096720271E-2</c:v>
                </c:pt>
                <c:pt idx="974">
                  <c:v>1.2415579716335562E-2</c:v>
                </c:pt>
                <c:pt idx="975">
                  <c:v>1.24172314609914E-2</c:v>
                </c:pt>
                <c:pt idx="976">
                  <c:v>1.2417323756341209E-2</c:v>
                </c:pt>
                <c:pt idx="977">
                  <c:v>1.2486513049972578E-2</c:v>
                </c:pt>
                <c:pt idx="978">
                  <c:v>1.2518661955066623E-2</c:v>
                </c:pt>
                <c:pt idx="979">
                  <c:v>1.2540826263204807E-2</c:v>
                </c:pt>
                <c:pt idx="980">
                  <c:v>1.2544860689153477E-2</c:v>
                </c:pt>
                <c:pt idx="981">
                  <c:v>1.2557300201445588E-2</c:v>
                </c:pt>
                <c:pt idx="982">
                  <c:v>1.2588111400479768E-2</c:v>
                </c:pt>
                <c:pt idx="983">
                  <c:v>1.267842123375968E-2</c:v>
                </c:pt>
                <c:pt idx="984">
                  <c:v>1.2686210595028849E-2</c:v>
                </c:pt>
                <c:pt idx="985">
                  <c:v>1.2701888411073208E-2</c:v>
                </c:pt>
                <c:pt idx="986">
                  <c:v>1.273121839093158E-2</c:v>
                </c:pt>
                <c:pt idx="987">
                  <c:v>1.2740739746120895E-2</c:v>
                </c:pt>
                <c:pt idx="988">
                  <c:v>1.2779671018699678E-2</c:v>
                </c:pt>
                <c:pt idx="989">
                  <c:v>1.2793047538767748E-2</c:v>
                </c:pt>
                <c:pt idx="990">
                  <c:v>1.2822438503612504E-2</c:v>
                </c:pt>
                <c:pt idx="991">
                  <c:v>1.2829385270983488E-2</c:v>
                </c:pt>
                <c:pt idx="992">
                  <c:v>1.2847783543916082E-2</c:v>
                </c:pt>
                <c:pt idx="993">
                  <c:v>1.2878465792599231E-2</c:v>
                </c:pt>
                <c:pt idx="994">
                  <c:v>1.2878508330393178E-2</c:v>
                </c:pt>
                <c:pt idx="995">
                  <c:v>1.2925597267534965E-2</c:v>
                </c:pt>
                <c:pt idx="996">
                  <c:v>1.2931372051596073E-2</c:v>
                </c:pt>
                <c:pt idx="997">
                  <c:v>1.3020112943526686E-2</c:v>
                </c:pt>
                <c:pt idx="998">
                  <c:v>1.3032026227118344E-2</c:v>
                </c:pt>
                <c:pt idx="999">
                  <c:v>1.3111431038541317E-2</c:v>
                </c:pt>
                <c:pt idx="1000">
                  <c:v>1.3129115686576709E-2</c:v>
                </c:pt>
                <c:pt idx="1001">
                  <c:v>1.3140029958661571E-2</c:v>
                </c:pt>
                <c:pt idx="1002">
                  <c:v>1.3249480048027831E-2</c:v>
                </c:pt>
                <c:pt idx="1003">
                  <c:v>1.331632971171986E-2</c:v>
                </c:pt>
                <c:pt idx="1004">
                  <c:v>1.3583557711864053E-2</c:v>
                </c:pt>
                <c:pt idx="1005">
                  <c:v>1.3697483290420472E-2</c:v>
                </c:pt>
                <c:pt idx="1006">
                  <c:v>1.3725708429932327E-2</c:v>
                </c:pt>
                <c:pt idx="1007">
                  <c:v>1.3857034661426281E-2</c:v>
                </c:pt>
                <c:pt idx="1008">
                  <c:v>1.3864696464922404E-2</c:v>
                </c:pt>
                <c:pt idx="1009">
                  <c:v>1.3981099860828973E-2</c:v>
                </c:pt>
                <c:pt idx="1010">
                  <c:v>1.4126628195812769E-2</c:v>
                </c:pt>
                <c:pt idx="1011">
                  <c:v>1.4232425058189696E-2</c:v>
                </c:pt>
                <c:pt idx="1012">
                  <c:v>1.4268969801198848E-2</c:v>
                </c:pt>
                <c:pt idx="1013">
                  <c:v>1.4290688135693048E-2</c:v>
                </c:pt>
                <c:pt idx="1014">
                  <c:v>1.4292246989187402E-2</c:v>
                </c:pt>
                <c:pt idx="1015">
                  <c:v>1.4306582260642523E-2</c:v>
                </c:pt>
                <c:pt idx="1016">
                  <c:v>1.4321814727754317E-2</c:v>
                </c:pt>
                <c:pt idx="1017">
                  <c:v>1.4415398436080263E-2</c:v>
                </c:pt>
                <c:pt idx="1018">
                  <c:v>1.444564029246596E-2</c:v>
                </c:pt>
                <c:pt idx="1019">
                  <c:v>1.446314559615056E-2</c:v>
                </c:pt>
                <c:pt idx="1020">
                  <c:v>1.4466296642806747E-2</c:v>
                </c:pt>
                <c:pt idx="1021">
                  <c:v>1.449596321395864E-2</c:v>
                </c:pt>
                <c:pt idx="1022">
                  <c:v>1.462869826574459E-2</c:v>
                </c:pt>
                <c:pt idx="1023">
                  <c:v>1.4630437174914033E-2</c:v>
                </c:pt>
                <c:pt idx="1024">
                  <c:v>1.4695625299750782E-2</c:v>
                </c:pt>
                <c:pt idx="1025">
                  <c:v>1.4703717340278795E-2</c:v>
                </c:pt>
                <c:pt idx="1026">
                  <c:v>1.4768949662526707E-2</c:v>
                </c:pt>
                <c:pt idx="1027">
                  <c:v>1.4851326274739616E-2</c:v>
                </c:pt>
                <c:pt idx="1028">
                  <c:v>1.4870735962747775E-2</c:v>
                </c:pt>
                <c:pt idx="1029">
                  <c:v>1.4951988117244326E-2</c:v>
                </c:pt>
                <c:pt idx="1030">
                  <c:v>1.4976767101318072E-2</c:v>
                </c:pt>
                <c:pt idx="1031">
                  <c:v>1.5045535719597585E-2</c:v>
                </c:pt>
                <c:pt idx="1032">
                  <c:v>1.5107425255731281E-2</c:v>
                </c:pt>
                <c:pt idx="1033">
                  <c:v>1.5182118826650205E-2</c:v>
                </c:pt>
                <c:pt idx="1034">
                  <c:v>1.5275619345141704E-2</c:v>
                </c:pt>
                <c:pt idx="1035">
                  <c:v>1.5357534483265269E-2</c:v>
                </c:pt>
                <c:pt idx="1036">
                  <c:v>1.5365289073812261E-2</c:v>
                </c:pt>
                <c:pt idx="1037">
                  <c:v>1.5431745739113135E-2</c:v>
                </c:pt>
                <c:pt idx="1038">
                  <c:v>1.5448527470270415E-2</c:v>
                </c:pt>
                <c:pt idx="1039">
                  <c:v>1.5472492008178036E-2</c:v>
                </c:pt>
                <c:pt idx="1040">
                  <c:v>1.547403422618047E-2</c:v>
                </c:pt>
                <c:pt idx="1041">
                  <c:v>1.5530751728033313E-2</c:v>
                </c:pt>
                <c:pt idx="1042">
                  <c:v>1.5543655382923679E-2</c:v>
                </c:pt>
                <c:pt idx="1043">
                  <c:v>1.5720012242647328E-2</c:v>
                </c:pt>
                <c:pt idx="1044">
                  <c:v>1.5802856777303028E-2</c:v>
                </c:pt>
                <c:pt idx="1045">
                  <c:v>1.588704753050494E-2</c:v>
                </c:pt>
                <c:pt idx="1046">
                  <c:v>1.6062450263263413E-2</c:v>
                </c:pt>
                <c:pt idx="1047">
                  <c:v>1.6246482758558171E-2</c:v>
                </c:pt>
                <c:pt idx="1048">
                  <c:v>1.625288009905029E-2</c:v>
                </c:pt>
                <c:pt idx="1049">
                  <c:v>1.6273060503937856E-2</c:v>
                </c:pt>
                <c:pt idx="1050">
                  <c:v>1.6286337331449338E-2</c:v>
                </c:pt>
                <c:pt idx="1051">
                  <c:v>1.6319198038450902E-2</c:v>
                </c:pt>
                <c:pt idx="1052">
                  <c:v>1.6351064643583314E-2</c:v>
                </c:pt>
                <c:pt idx="1053">
                  <c:v>1.650903500474259E-2</c:v>
                </c:pt>
                <c:pt idx="1054">
                  <c:v>1.6639204440883747E-2</c:v>
                </c:pt>
                <c:pt idx="1055">
                  <c:v>1.6704129740972056E-2</c:v>
                </c:pt>
                <c:pt idx="1056">
                  <c:v>1.6721335556145748E-2</c:v>
                </c:pt>
                <c:pt idx="1057">
                  <c:v>1.6766134504753227E-2</c:v>
                </c:pt>
                <c:pt idx="1058">
                  <c:v>1.6776801147959028E-2</c:v>
                </c:pt>
                <c:pt idx="1059">
                  <c:v>1.6854466248218944E-2</c:v>
                </c:pt>
                <c:pt idx="1060">
                  <c:v>1.6866108740817471E-2</c:v>
                </c:pt>
                <c:pt idx="1061">
                  <c:v>1.6893686660681417E-2</c:v>
                </c:pt>
                <c:pt idx="1062">
                  <c:v>1.6896230928247661E-2</c:v>
                </c:pt>
                <c:pt idx="1063">
                  <c:v>1.6918737299120593E-2</c:v>
                </c:pt>
                <c:pt idx="1064">
                  <c:v>1.7011708680510509E-2</c:v>
                </c:pt>
                <c:pt idx="1065">
                  <c:v>1.7148528865050899E-2</c:v>
                </c:pt>
                <c:pt idx="1066">
                  <c:v>1.7313974516504724E-2</c:v>
                </c:pt>
                <c:pt idx="1067">
                  <c:v>1.7381496512782431E-2</c:v>
                </c:pt>
                <c:pt idx="1068">
                  <c:v>1.7430452468750871E-2</c:v>
                </c:pt>
                <c:pt idx="1069">
                  <c:v>1.7493912124962527E-2</c:v>
                </c:pt>
                <c:pt idx="1070">
                  <c:v>1.7543911735711688E-2</c:v>
                </c:pt>
                <c:pt idx="1071">
                  <c:v>1.7561506331395801E-2</c:v>
                </c:pt>
                <c:pt idx="1072">
                  <c:v>1.7602672357295408E-2</c:v>
                </c:pt>
                <c:pt idx="1073">
                  <c:v>1.7609723815622671E-2</c:v>
                </c:pt>
                <c:pt idx="1074">
                  <c:v>1.7617208233086771E-2</c:v>
                </c:pt>
                <c:pt idx="1075">
                  <c:v>1.7661819369463774E-2</c:v>
                </c:pt>
                <c:pt idx="1076">
                  <c:v>1.7665791056888251E-2</c:v>
                </c:pt>
                <c:pt idx="1077">
                  <c:v>1.7673317115109551E-2</c:v>
                </c:pt>
                <c:pt idx="1078">
                  <c:v>1.7690392176615565E-2</c:v>
                </c:pt>
                <c:pt idx="1079">
                  <c:v>1.7777779383190362E-2</c:v>
                </c:pt>
                <c:pt idx="1080">
                  <c:v>1.7896292789421082E-2</c:v>
                </c:pt>
                <c:pt idx="1081">
                  <c:v>1.8004922952377423E-2</c:v>
                </c:pt>
                <c:pt idx="1082">
                  <c:v>1.8079360613360858E-2</c:v>
                </c:pt>
                <c:pt idx="1083">
                  <c:v>1.8094576245565649E-2</c:v>
                </c:pt>
                <c:pt idx="1084">
                  <c:v>1.8117602961435799E-2</c:v>
                </c:pt>
                <c:pt idx="1085">
                  <c:v>1.8125866883638087E-2</c:v>
                </c:pt>
                <c:pt idx="1086">
                  <c:v>1.8133685461669331E-2</c:v>
                </c:pt>
                <c:pt idx="1087">
                  <c:v>1.8157508577595356E-2</c:v>
                </c:pt>
                <c:pt idx="1088">
                  <c:v>1.8258181900059914E-2</c:v>
                </c:pt>
                <c:pt idx="1089">
                  <c:v>1.8269535419319086E-2</c:v>
                </c:pt>
                <c:pt idx="1090">
                  <c:v>1.8372563103732156E-2</c:v>
                </c:pt>
                <c:pt idx="1091">
                  <c:v>1.8403758434606683E-2</c:v>
                </c:pt>
                <c:pt idx="1092">
                  <c:v>1.8424778065953034E-2</c:v>
                </c:pt>
                <c:pt idx="1093">
                  <c:v>1.8695664460685414E-2</c:v>
                </c:pt>
                <c:pt idx="1094">
                  <c:v>1.8858489887919105E-2</c:v>
                </c:pt>
                <c:pt idx="1095">
                  <c:v>1.8903529951405141E-2</c:v>
                </c:pt>
                <c:pt idx="1096">
                  <c:v>1.8931203983298464E-2</c:v>
                </c:pt>
                <c:pt idx="1097">
                  <c:v>1.8979435394083088E-2</c:v>
                </c:pt>
                <c:pt idx="1098">
                  <c:v>1.9002258102331554E-2</c:v>
                </c:pt>
                <c:pt idx="1099">
                  <c:v>1.9035545595180992E-2</c:v>
                </c:pt>
                <c:pt idx="1100">
                  <c:v>1.9088828729678931E-2</c:v>
                </c:pt>
                <c:pt idx="1101">
                  <c:v>1.9182507244210698E-2</c:v>
                </c:pt>
                <c:pt idx="1102">
                  <c:v>1.9406283522977442E-2</c:v>
                </c:pt>
                <c:pt idx="1103">
                  <c:v>1.9432971063610163E-2</c:v>
                </c:pt>
                <c:pt idx="1104">
                  <c:v>1.9462580195207229E-2</c:v>
                </c:pt>
                <c:pt idx="1105">
                  <c:v>1.9519776817802422E-2</c:v>
                </c:pt>
                <c:pt idx="1106">
                  <c:v>1.9520341873157654E-2</c:v>
                </c:pt>
                <c:pt idx="1107">
                  <c:v>1.9529650610033613E-2</c:v>
                </c:pt>
                <c:pt idx="1108">
                  <c:v>1.9738544246614847E-2</c:v>
                </c:pt>
                <c:pt idx="1109">
                  <c:v>1.9760464129938444E-2</c:v>
                </c:pt>
                <c:pt idx="1110">
                  <c:v>2.0061299561154943E-2</c:v>
                </c:pt>
                <c:pt idx="1111">
                  <c:v>2.0062462632793987E-2</c:v>
                </c:pt>
                <c:pt idx="1112">
                  <c:v>2.0117356878427431E-2</c:v>
                </c:pt>
                <c:pt idx="1113">
                  <c:v>2.014001769571579E-2</c:v>
                </c:pt>
                <c:pt idx="1114">
                  <c:v>2.0314087591140433E-2</c:v>
                </c:pt>
                <c:pt idx="1115">
                  <c:v>2.0463902720707337E-2</c:v>
                </c:pt>
                <c:pt idx="1116">
                  <c:v>2.0497148260892387E-2</c:v>
                </c:pt>
                <c:pt idx="1117">
                  <c:v>2.0521783092363393E-2</c:v>
                </c:pt>
                <c:pt idx="1118">
                  <c:v>2.0554263228205479E-2</c:v>
                </c:pt>
                <c:pt idx="1119">
                  <c:v>2.0562351794357694E-2</c:v>
                </c:pt>
                <c:pt idx="1120">
                  <c:v>2.0631983309863596E-2</c:v>
                </c:pt>
                <c:pt idx="1121">
                  <c:v>2.0685708916300616E-2</c:v>
                </c:pt>
                <c:pt idx="1122">
                  <c:v>2.0794970976703565E-2</c:v>
                </c:pt>
                <c:pt idx="1123">
                  <c:v>2.0848489949718208E-2</c:v>
                </c:pt>
                <c:pt idx="1124">
                  <c:v>2.0861954035450454E-2</c:v>
                </c:pt>
                <c:pt idx="1125">
                  <c:v>2.0890521742272721E-2</c:v>
                </c:pt>
                <c:pt idx="1126">
                  <c:v>2.0966519646248294E-2</c:v>
                </c:pt>
                <c:pt idx="1127">
                  <c:v>2.0971384185571942E-2</c:v>
                </c:pt>
                <c:pt idx="1128">
                  <c:v>2.1117778989287361E-2</c:v>
                </c:pt>
                <c:pt idx="1129">
                  <c:v>2.1160155404893809E-2</c:v>
                </c:pt>
                <c:pt idx="1130">
                  <c:v>2.1214311292386639E-2</c:v>
                </c:pt>
                <c:pt idx="1131">
                  <c:v>2.1251908657807895E-2</c:v>
                </c:pt>
                <c:pt idx="1132">
                  <c:v>2.1297824070555353E-2</c:v>
                </c:pt>
                <c:pt idx="1133">
                  <c:v>2.138920136445183E-2</c:v>
                </c:pt>
                <c:pt idx="1134">
                  <c:v>2.1501187084423574E-2</c:v>
                </c:pt>
                <c:pt idx="1135">
                  <c:v>2.159979394889552E-2</c:v>
                </c:pt>
                <c:pt idx="1136">
                  <c:v>2.1645671878021092E-2</c:v>
                </c:pt>
                <c:pt idx="1137">
                  <c:v>2.1730186636251918E-2</c:v>
                </c:pt>
                <c:pt idx="1138">
                  <c:v>2.1754452531124534E-2</c:v>
                </c:pt>
                <c:pt idx="1139">
                  <c:v>2.19275592860281E-2</c:v>
                </c:pt>
                <c:pt idx="1140">
                  <c:v>2.2030887547864267E-2</c:v>
                </c:pt>
                <c:pt idx="1141">
                  <c:v>2.2152219222669661E-2</c:v>
                </c:pt>
                <c:pt idx="1142">
                  <c:v>2.216652187235979E-2</c:v>
                </c:pt>
                <c:pt idx="1143">
                  <c:v>2.2344876080045557E-2</c:v>
                </c:pt>
                <c:pt idx="1144">
                  <c:v>2.2380278060380242E-2</c:v>
                </c:pt>
                <c:pt idx="1145">
                  <c:v>2.2384108384152664E-2</c:v>
                </c:pt>
                <c:pt idx="1146">
                  <c:v>2.2485657918339456E-2</c:v>
                </c:pt>
                <c:pt idx="1147">
                  <c:v>2.2530841757279072E-2</c:v>
                </c:pt>
                <c:pt idx="1148">
                  <c:v>2.2624215889253358E-2</c:v>
                </c:pt>
                <c:pt idx="1149">
                  <c:v>2.271696092017042E-2</c:v>
                </c:pt>
                <c:pt idx="1150">
                  <c:v>2.2806936456129568E-2</c:v>
                </c:pt>
                <c:pt idx="1151">
                  <c:v>2.2853364384454095E-2</c:v>
                </c:pt>
                <c:pt idx="1152">
                  <c:v>2.2867857265034305E-2</c:v>
                </c:pt>
                <c:pt idx="1153">
                  <c:v>2.2920959726856024E-2</c:v>
                </c:pt>
                <c:pt idx="1154">
                  <c:v>2.3004714386896736E-2</c:v>
                </c:pt>
                <c:pt idx="1155">
                  <c:v>2.3128658961652032E-2</c:v>
                </c:pt>
                <c:pt idx="1156">
                  <c:v>2.3269844897906549E-2</c:v>
                </c:pt>
                <c:pt idx="1157">
                  <c:v>2.3273727530854695E-2</c:v>
                </c:pt>
                <c:pt idx="1158">
                  <c:v>2.3766116406505548E-2</c:v>
                </c:pt>
                <c:pt idx="1159">
                  <c:v>2.3808349578040778E-2</c:v>
                </c:pt>
                <c:pt idx="1160">
                  <c:v>2.3924449027789292E-2</c:v>
                </c:pt>
                <c:pt idx="1161">
                  <c:v>2.4009888778645423E-2</c:v>
                </c:pt>
                <c:pt idx="1162">
                  <c:v>2.4086415272343283E-2</c:v>
                </c:pt>
                <c:pt idx="1163">
                  <c:v>2.4087215158261004E-2</c:v>
                </c:pt>
                <c:pt idx="1164">
                  <c:v>2.4120150632391368E-2</c:v>
                </c:pt>
                <c:pt idx="1165">
                  <c:v>2.4165681596308042E-2</c:v>
                </c:pt>
                <c:pt idx="1166">
                  <c:v>2.4189536644976601E-2</c:v>
                </c:pt>
                <c:pt idx="1167">
                  <c:v>2.4209724732439142E-2</c:v>
                </c:pt>
                <c:pt idx="1168">
                  <c:v>2.4256914811263564E-2</c:v>
                </c:pt>
                <c:pt idx="1169">
                  <c:v>2.4293707972729502E-2</c:v>
                </c:pt>
                <c:pt idx="1170">
                  <c:v>2.4436044586326176E-2</c:v>
                </c:pt>
                <c:pt idx="1171">
                  <c:v>2.453274251670854E-2</c:v>
                </c:pt>
                <c:pt idx="1172">
                  <c:v>2.4591881674086699E-2</c:v>
                </c:pt>
                <c:pt idx="1173">
                  <c:v>2.473484106885733E-2</c:v>
                </c:pt>
                <c:pt idx="1174">
                  <c:v>2.4900762590311907E-2</c:v>
                </c:pt>
                <c:pt idx="1175">
                  <c:v>2.4966280360375868E-2</c:v>
                </c:pt>
                <c:pt idx="1176">
                  <c:v>2.5149279757020509E-2</c:v>
                </c:pt>
                <c:pt idx="1177">
                  <c:v>2.521232873740693E-2</c:v>
                </c:pt>
                <c:pt idx="1178">
                  <c:v>2.5228316996501833E-2</c:v>
                </c:pt>
                <c:pt idx="1179">
                  <c:v>2.5253772181972403E-2</c:v>
                </c:pt>
                <c:pt idx="1180">
                  <c:v>2.5561440664492844E-2</c:v>
                </c:pt>
                <c:pt idx="1181">
                  <c:v>2.5572613066102153E-2</c:v>
                </c:pt>
                <c:pt idx="1182">
                  <c:v>2.5820686768318689E-2</c:v>
                </c:pt>
                <c:pt idx="1183">
                  <c:v>2.5915982068014751E-2</c:v>
                </c:pt>
                <c:pt idx="1184">
                  <c:v>2.6251836704458756E-2</c:v>
                </c:pt>
                <c:pt idx="1185">
                  <c:v>2.6411696266211527E-2</c:v>
                </c:pt>
                <c:pt idx="1186">
                  <c:v>2.6696268957656352E-2</c:v>
                </c:pt>
                <c:pt idx="1187">
                  <c:v>2.723021882875214E-2</c:v>
                </c:pt>
                <c:pt idx="1188">
                  <c:v>2.7254897344884437E-2</c:v>
                </c:pt>
                <c:pt idx="1189">
                  <c:v>2.7351023384778135E-2</c:v>
                </c:pt>
                <c:pt idx="1190">
                  <c:v>2.7394887164371492E-2</c:v>
                </c:pt>
                <c:pt idx="1191">
                  <c:v>2.7455990024114033E-2</c:v>
                </c:pt>
                <c:pt idx="1192">
                  <c:v>2.7526215808599191E-2</c:v>
                </c:pt>
                <c:pt idx="1193">
                  <c:v>2.7694627561895127E-2</c:v>
                </c:pt>
                <c:pt idx="1194">
                  <c:v>2.7713894666495039E-2</c:v>
                </c:pt>
                <c:pt idx="1195">
                  <c:v>2.7817095518467828E-2</c:v>
                </c:pt>
                <c:pt idx="1196">
                  <c:v>2.794570062697849E-2</c:v>
                </c:pt>
                <c:pt idx="1197">
                  <c:v>2.8059598038169011E-2</c:v>
                </c:pt>
                <c:pt idx="1198">
                  <c:v>2.8094812556574408E-2</c:v>
                </c:pt>
                <c:pt idx="1199">
                  <c:v>2.814095082925459E-2</c:v>
                </c:pt>
                <c:pt idx="1200">
                  <c:v>2.8166767200477113E-2</c:v>
                </c:pt>
                <c:pt idx="1201">
                  <c:v>2.847980904984879E-2</c:v>
                </c:pt>
                <c:pt idx="1202">
                  <c:v>2.8685372678536075E-2</c:v>
                </c:pt>
                <c:pt idx="1203">
                  <c:v>2.8849420096724795E-2</c:v>
                </c:pt>
                <c:pt idx="1204">
                  <c:v>2.9301800186243985E-2</c:v>
                </c:pt>
                <c:pt idx="1205">
                  <c:v>2.957907050485058E-2</c:v>
                </c:pt>
                <c:pt idx="1206">
                  <c:v>2.9789977897473487E-2</c:v>
                </c:pt>
                <c:pt idx="1207">
                  <c:v>3.021688316181852E-2</c:v>
                </c:pt>
                <c:pt idx="1208">
                  <c:v>3.0251378191662157E-2</c:v>
                </c:pt>
                <c:pt idx="1209">
                  <c:v>3.0764751827929943E-2</c:v>
                </c:pt>
                <c:pt idx="1210">
                  <c:v>3.1389012608918868E-2</c:v>
                </c:pt>
                <c:pt idx="1211">
                  <c:v>3.1398499377165219E-2</c:v>
                </c:pt>
                <c:pt idx="1212">
                  <c:v>3.1525408917725574E-2</c:v>
                </c:pt>
                <c:pt idx="1213">
                  <c:v>3.15296532144997E-2</c:v>
                </c:pt>
                <c:pt idx="1214">
                  <c:v>3.2386414324049054E-2</c:v>
                </c:pt>
                <c:pt idx="1215">
                  <c:v>3.2614528184870123E-2</c:v>
                </c:pt>
                <c:pt idx="1216">
                  <c:v>3.2782291901335865E-2</c:v>
                </c:pt>
                <c:pt idx="1217">
                  <c:v>3.3108385085716993E-2</c:v>
                </c:pt>
                <c:pt idx="1218">
                  <c:v>3.3253336439106246E-2</c:v>
                </c:pt>
                <c:pt idx="1219">
                  <c:v>3.3400871055691193E-2</c:v>
                </c:pt>
                <c:pt idx="1220">
                  <c:v>3.3579677699946922E-2</c:v>
                </c:pt>
                <c:pt idx="1221">
                  <c:v>3.5119604786893743E-2</c:v>
                </c:pt>
                <c:pt idx="1222">
                  <c:v>3.5849357838786712E-2</c:v>
                </c:pt>
                <c:pt idx="1223">
                  <c:v>3.6057201518017237E-2</c:v>
                </c:pt>
                <c:pt idx="1224">
                  <c:v>3.6420295138644782E-2</c:v>
                </c:pt>
                <c:pt idx="1225">
                  <c:v>3.6918061926859209E-2</c:v>
                </c:pt>
                <c:pt idx="1226">
                  <c:v>3.7736809467196694E-2</c:v>
                </c:pt>
                <c:pt idx="1227">
                  <c:v>3.8010898000019923E-2</c:v>
                </c:pt>
                <c:pt idx="1228">
                  <c:v>3.8495178907016786E-2</c:v>
                </c:pt>
                <c:pt idx="1229">
                  <c:v>3.9028177812277833E-2</c:v>
                </c:pt>
                <c:pt idx="1230">
                  <c:v>3.9432696099248911E-2</c:v>
                </c:pt>
                <c:pt idx="1231">
                  <c:v>3.9736449531821837E-2</c:v>
                </c:pt>
                <c:pt idx="1232">
                  <c:v>4.1163131350525149E-2</c:v>
                </c:pt>
                <c:pt idx="1233">
                  <c:v>4.125151609437902E-2</c:v>
                </c:pt>
                <c:pt idx="1234">
                  <c:v>4.1701849559438509E-2</c:v>
                </c:pt>
                <c:pt idx="1235">
                  <c:v>4.2083033512383725E-2</c:v>
                </c:pt>
                <c:pt idx="1236">
                  <c:v>4.3895973075078872E-2</c:v>
                </c:pt>
                <c:pt idx="1237">
                  <c:v>4.4837824103504856E-2</c:v>
                </c:pt>
                <c:pt idx="1238">
                  <c:v>4.5818416847224361E-2</c:v>
                </c:pt>
                <c:pt idx="1239">
                  <c:v>4.6987538555745868E-2</c:v>
                </c:pt>
                <c:pt idx="1240">
                  <c:v>4.7120995960982646E-2</c:v>
                </c:pt>
                <c:pt idx="1241">
                  <c:v>4.8298072914803723E-2</c:v>
                </c:pt>
                <c:pt idx="1242">
                  <c:v>4.9831161630263347E-2</c:v>
                </c:pt>
                <c:pt idx="1243">
                  <c:v>5.4716525235678951E-2</c:v>
                </c:pt>
                <c:pt idx="1244">
                  <c:v>5.9799425203869341E-2</c:v>
                </c:pt>
                <c:pt idx="1245">
                  <c:v>6.0672682389797249E-2</c:v>
                </c:pt>
                <c:pt idx="1246">
                  <c:v>6.4418917653384936E-2</c:v>
                </c:pt>
                <c:pt idx="1247">
                  <c:v>6.4712173980054008E-2</c:v>
                </c:pt>
                <c:pt idx="1248">
                  <c:v>6.6147259447807721E-2</c:v>
                </c:pt>
                <c:pt idx="1249">
                  <c:v>6.7976985315479965E-2</c:v>
                </c:pt>
                <c:pt idx="1250">
                  <c:v>6.993153714561802E-2</c:v>
                </c:pt>
                <c:pt idx="1251">
                  <c:v>7.1732417533368675E-2</c:v>
                </c:pt>
                <c:pt idx="1252">
                  <c:v>7.9058892690232127E-2</c:v>
                </c:pt>
                <c:pt idx="1253">
                  <c:v>7.912213347379829E-2</c:v>
                </c:pt>
                <c:pt idx="1254">
                  <c:v>8.6999126942601035E-2</c:v>
                </c:pt>
                <c:pt idx="1255">
                  <c:v>0.13292898226108149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40FB-B879-FA485F2A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380975"/>
        <c:axId val="2003386255"/>
      </c:lineChart>
      <c:catAx>
        <c:axId val="20033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86255"/>
        <c:crosses val="autoZero"/>
        <c:auto val="1"/>
        <c:lblAlgn val="ctr"/>
        <c:lblOffset val="100"/>
        <c:noMultiLvlLbl val="0"/>
      </c:catAx>
      <c:valAx>
        <c:axId val="20033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8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Microsoft-Weekly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Cvar of Microsoft'!$J$14:$J$273</c:f>
              <c:numCache>
                <c:formatCode>General</c:formatCode>
                <c:ptCount val="260"/>
                <c:pt idx="0">
                  <c:v>-0.11460904069458791</c:v>
                </c:pt>
                <c:pt idx="1">
                  <c:v>-0.10846418335244544</c:v>
                </c:pt>
                <c:pt idx="2">
                  <c:v>-0.10795718192789026</c:v>
                </c:pt>
                <c:pt idx="3">
                  <c:v>-9.9049889768218907E-2</c:v>
                </c:pt>
                <c:pt idx="4">
                  <c:v>-9.7287195727086107E-2</c:v>
                </c:pt>
                <c:pt idx="5">
                  <c:v>-9.4006496660722708E-2</c:v>
                </c:pt>
                <c:pt idx="6">
                  <c:v>-9.3404155692927551E-2</c:v>
                </c:pt>
                <c:pt idx="7">
                  <c:v>-7.4342638148118839E-2</c:v>
                </c:pt>
                <c:pt idx="8">
                  <c:v>-6.6948629991214911E-2</c:v>
                </c:pt>
                <c:pt idx="9">
                  <c:v>-6.0653853852162654E-2</c:v>
                </c:pt>
                <c:pt idx="10">
                  <c:v>-5.7188520540729974E-2</c:v>
                </c:pt>
                <c:pt idx="11">
                  <c:v>-5.6694032784915298E-2</c:v>
                </c:pt>
                <c:pt idx="12">
                  <c:v>-5.5648411887286683E-2</c:v>
                </c:pt>
                <c:pt idx="13">
                  <c:v>-5.4304768883546357E-2</c:v>
                </c:pt>
                <c:pt idx="14">
                  <c:v>-5.1541484094640627E-2</c:v>
                </c:pt>
                <c:pt idx="15">
                  <c:v>-5.0554092796783155E-2</c:v>
                </c:pt>
                <c:pt idx="16">
                  <c:v>-4.9953846182401819E-2</c:v>
                </c:pt>
                <c:pt idx="17">
                  <c:v>-4.8598079786416767E-2</c:v>
                </c:pt>
                <c:pt idx="18">
                  <c:v>-4.7916612719259948E-2</c:v>
                </c:pt>
                <c:pt idx="19">
                  <c:v>-4.7576536203969892E-2</c:v>
                </c:pt>
                <c:pt idx="20">
                  <c:v>-4.59471068236093E-2</c:v>
                </c:pt>
                <c:pt idx="21">
                  <c:v>-4.5820604175927156E-2</c:v>
                </c:pt>
                <c:pt idx="22">
                  <c:v>-4.578543648989377E-2</c:v>
                </c:pt>
                <c:pt idx="23">
                  <c:v>-4.4558229943961615E-2</c:v>
                </c:pt>
                <c:pt idx="24">
                  <c:v>-4.3741348832580108E-2</c:v>
                </c:pt>
                <c:pt idx="25">
                  <c:v>-4.357899549619499E-2</c:v>
                </c:pt>
                <c:pt idx="26">
                  <c:v>-4.3360130201719527E-2</c:v>
                </c:pt>
                <c:pt idx="27">
                  <c:v>-4.2606730880838925E-2</c:v>
                </c:pt>
                <c:pt idx="28">
                  <c:v>-4.1431031106114277E-2</c:v>
                </c:pt>
                <c:pt idx="29">
                  <c:v>-3.9932177455096703E-2</c:v>
                </c:pt>
                <c:pt idx="30">
                  <c:v>-3.901449024037229E-2</c:v>
                </c:pt>
                <c:pt idx="31">
                  <c:v>-3.8593935019305851E-2</c:v>
                </c:pt>
                <c:pt idx="32">
                  <c:v>-3.7662818743593604E-2</c:v>
                </c:pt>
                <c:pt idx="33">
                  <c:v>-3.7535008121793605E-2</c:v>
                </c:pt>
                <c:pt idx="34">
                  <c:v>-3.6527171377094117E-2</c:v>
                </c:pt>
                <c:pt idx="35">
                  <c:v>-3.5549347992530893E-2</c:v>
                </c:pt>
                <c:pt idx="36">
                  <c:v>-3.4437635592709452E-2</c:v>
                </c:pt>
                <c:pt idx="37">
                  <c:v>-3.3859073593263879E-2</c:v>
                </c:pt>
                <c:pt idx="38">
                  <c:v>-3.3675602045701317E-2</c:v>
                </c:pt>
                <c:pt idx="39">
                  <c:v>-3.2770640181228848E-2</c:v>
                </c:pt>
                <c:pt idx="40">
                  <c:v>-3.25038499696911E-2</c:v>
                </c:pt>
                <c:pt idx="41">
                  <c:v>-3.1071835806415239E-2</c:v>
                </c:pt>
                <c:pt idx="42">
                  <c:v>-2.9840139028227235E-2</c:v>
                </c:pt>
                <c:pt idx="43">
                  <c:v>-2.8279229431897864E-2</c:v>
                </c:pt>
                <c:pt idx="44">
                  <c:v>-2.7830477306537614E-2</c:v>
                </c:pt>
                <c:pt idx="45">
                  <c:v>-2.7355296543383232E-2</c:v>
                </c:pt>
                <c:pt idx="46">
                  <c:v>-2.6960726167244972E-2</c:v>
                </c:pt>
                <c:pt idx="47">
                  <c:v>-2.6139024345614381E-2</c:v>
                </c:pt>
                <c:pt idx="48">
                  <c:v>-2.5227889651990916E-2</c:v>
                </c:pt>
                <c:pt idx="49">
                  <c:v>-2.4413779405754066E-2</c:v>
                </c:pt>
                <c:pt idx="50">
                  <c:v>-2.3957060109990901E-2</c:v>
                </c:pt>
                <c:pt idx="51">
                  <c:v>-2.2063989537337035E-2</c:v>
                </c:pt>
                <c:pt idx="52">
                  <c:v>-2.2045685380258202E-2</c:v>
                </c:pt>
                <c:pt idx="53">
                  <c:v>-2.1409277626594347E-2</c:v>
                </c:pt>
                <c:pt idx="54">
                  <c:v>-2.1219753966354286E-2</c:v>
                </c:pt>
                <c:pt idx="55">
                  <c:v>-2.0219571948865867E-2</c:v>
                </c:pt>
                <c:pt idx="56">
                  <c:v>-1.9956915907583653E-2</c:v>
                </c:pt>
                <c:pt idx="57">
                  <c:v>-1.9842091715628517E-2</c:v>
                </c:pt>
                <c:pt idx="58">
                  <c:v>-1.9367660532148365E-2</c:v>
                </c:pt>
                <c:pt idx="59">
                  <c:v>-1.7310928220432103E-2</c:v>
                </c:pt>
                <c:pt idx="60">
                  <c:v>-1.7053212142469337E-2</c:v>
                </c:pt>
                <c:pt idx="61">
                  <c:v>-1.6785139137491346E-2</c:v>
                </c:pt>
                <c:pt idx="62">
                  <c:v>-1.6466646220250403E-2</c:v>
                </c:pt>
                <c:pt idx="63">
                  <c:v>-1.5263208405755123E-2</c:v>
                </c:pt>
                <c:pt idx="64">
                  <c:v>-1.446639007185112E-2</c:v>
                </c:pt>
                <c:pt idx="65">
                  <c:v>-1.4316766035759104E-2</c:v>
                </c:pt>
                <c:pt idx="66">
                  <c:v>-1.3837643091697679E-2</c:v>
                </c:pt>
                <c:pt idx="67">
                  <c:v>-1.3723854297991079E-2</c:v>
                </c:pt>
                <c:pt idx="68">
                  <c:v>-1.3696203652118389E-2</c:v>
                </c:pt>
                <c:pt idx="69">
                  <c:v>-1.3520184614512518E-2</c:v>
                </c:pt>
                <c:pt idx="70">
                  <c:v>-1.2946067101204184E-2</c:v>
                </c:pt>
                <c:pt idx="71">
                  <c:v>-1.2934083521552927E-2</c:v>
                </c:pt>
                <c:pt idx="72">
                  <c:v>-1.287542632832298E-2</c:v>
                </c:pt>
                <c:pt idx="73">
                  <c:v>-1.2464161240017023E-2</c:v>
                </c:pt>
                <c:pt idx="74">
                  <c:v>-1.192419560031471E-2</c:v>
                </c:pt>
                <c:pt idx="75">
                  <c:v>-1.128159550074395E-2</c:v>
                </c:pt>
                <c:pt idx="76">
                  <c:v>-1.0689038471891487E-2</c:v>
                </c:pt>
                <c:pt idx="77">
                  <c:v>-1.0443161952643392E-2</c:v>
                </c:pt>
                <c:pt idx="78">
                  <c:v>-1.0347630296703662E-2</c:v>
                </c:pt>
                <c:pt idx="79">
                  <c:v>-1.0167374084402868E-2</c:v>
                </c:pt>
                <c:pt idx="80">
                  <c:v>-9.9940891483583441E-3</c:v>
                </c:pt>
                <c:pt idx="81">
                  <c:v>-9.4485885029770983E-3</c:v>
                </c:pt>
                <c:pt idx="82">
                  <c:v>-8.7413474575271048E-3</c:v>
                </c:pt>
                <c:pt idx="83">
                  <c:v>-8.7256889846483547E-3</c:v>
                </c:pt>
                <c:pt idx="84">
                  <c:v>-7.6160110528020446E-3</c:v>
                </c:pt>
                <c:pt idx="85">
                  <c:v>-6.5435798640450923E-3</c:v>
                </c:pt>
                <c:pt idx="86">
                  <c:v>-6.5353457994855495E-3</c:v>
                </c:pt>
                <c:pt idx="87">
                  <c:v>-6.5348193472783474E-3</c:v>
                </c:pt>
                <c:pt idx="88">
                  <c:v>-6.3155450324598877E-3</c:v>
                </c:pt>
                <c:pt idx="89">
                  <c:v>-6.2657950814831928E-3</c:v>
                </c:pt>
                <c:pt idx="90">
                  <c:v>-5.9254273241034962E-3</c:v>
                </c:pt>
                <c:pt idx="91">
                  <c:v>-5.6473332626013999E-3</c:v>
                </c:pt>
                <c:pt idx="92">
                  <c:v>-5.4047506254183619E-3</c:v>
                </c:pt>
                <c:pt idx="93">
                  <c:v>-5.3508179171312857E-3</c:v>
                </c:pt>
                <c:pt idx="94">
                  <c:v>-4.9877171452900994E-3</c:v>
                </c:pt>
                <c:pt idx="95">
                  <c:v>-4.6182450900075335E-3</c:v>
                </c:pt>
                <c:pt idx="96">
                  <c:v>-3.2029915739506974E-3</c:v>
                </c:pt>
                <c:pt idx="97">
                  <c:v>-2.9960834975320946E-3</c:v>
                </c:pt>
                <c:pt idx="98">
                  <c:v>-2.8016739154311191E-3</c:v>
                </c:pt>
                <c:pt idx="99">
                  <c:v>-2.4482732969484996E-3</c:v>
                </c:pt>
                <c:pt idx="100">
                  <c:v>-2.3711311711656067E-3</c:v>
                </c:pt>
                <c:pt idx="101">
                  <c:v>-1.3000122839152688E-3</c:v>
                </c:pt>
                <c:pt idx="102">
                  <c:v>-9.2551117830803648E-4</c:v>
                </c:pt>
                <c:pt idx="103">
                  <c:v>-8.9010346950810714E-4</c:v>
                </c:pt>
                <c:pt idx="104">
                  <c:v>-7.7169708149143806E-4</c:v>
                </c:pt>
                <c:pt idx="105">
                  <c:v>-5.4705499260630178E-4</c:v>
                </c:pt>
                <c:pt idx="106">
                  <c:v>-4.9814719741087768E-4</c:v>
                </c:pt>
                <c:pt idx="107">
                  <c:v>-3.8488758762567836E-4</c:v>
                </c:pt>
                <c:pt idx="108">
                  <c:v>-2.8722721202948645E-4</c:v>
                </c:pt>
                <c:pt idx="109">
                  <c:v>4.8010611603847934E-4</c:v>
                </c:pt>
                <c:pt idx="110">
                  <c:v>5.6596454254972169E-4</c:v>
                </c:pt>
                <c:pt idx="111">
                  <c:v>5.6933134427554206E-4</c:v>
                </c:pt>
                <c:pt idx="112">
                  <c:v>9.3727363773800419E-4</c:v>
                </c:pt>
                <c:pt idx="113">
                  <c:v>1.8264773496133363E-3</c:v>
                </c:pt>
                <c:pt idx="114">
                  <c:v>1.8624481579080116E-3</c:v>
                </c:pt>
                <c:pt idx="115">
                  <c:v>1.9179765679743946E-3</c:v>
                </c:pt>
                <c:pt idx="116">
                  <c:v>2.0220575469099026E-3</c:v>
                </c:pt>
                <c:pt idx="117">
                  <c:v>2.0448562633157644E-3</c:v>
                </c:pt>
                <c:pt idx="118">
                  <c:v>2.3146211941632256E-3</c:v>
                </c:pt>
                <c:pt idx="119">
                  <c:v>2.5687852696781371E-3</c:v>
                </c:pt>
                <c:pt idx="120">
                  <c:v>2.9789603943424299E-3</c:v>
                </c:pt>
                <c:pt idx="121">
                  <c:v>3.0631783032892693E-3</c:v>
                </c:pt>
                <c:pt idx="122">
                  <c:v>3.7437038893525982E-3</c:v>
                </c:pt>
                <c:pt idx="123">
                  <c:v>3.9966160065967767E-3</c:v>
                </c:pt>
                <c:pt idx="124">
                  <c:v>4.9806392540389681E-3</c:v>
                </c:pt>
                <c:pt idx="125">
                  <c:v>5.1925994055698034E-3</c:v>
                </c:pt>
                <c:pt idx="126">
                  <c:v>5.2822919539954136E-3</c:v>
                </c:pt>
                <c:pt idx="127">
                  <c:v>6.0807328301078116E-3</c:v>
                </c:pt>
                <c:pt idx="128">
                  <c:v>6.1179541775357761E-3</c:v>
                </c:pt>
                <c:pt idx="129">
                  <c:v>7.0010244124084674E-3</c:v>
                </c:pt>
                <c:pt idx="130">
                  <c:v>7.0067542812003933E-3</c:v>
                </c:pt>
                <c:pt idx="131">
                  <c:v>7.429838445954056E-3</c:v>
                </c:pt>
                <c:pt idx="132">
                  <c:v>7.4722398987808296E-3</c:v>
                </c:pt>
                <c:pt idx="133">
                  <c:v>7.5336496554835475E-3</c:v>
                </c:pt>
                <c:pt idx="134">
                  <c:v>7.8930450327270862E-3</c:v>
                </c:pt>
                <c:pt idx="135">
                  <c:v>8.4295568563057342E-3</c:v>
                </c:pt>
                <c:pt idx="136">
                  <c:v>9.6347817902384149E-3</c:v>
                </c:pt>
                <c:pt idx="137">
                  <c:v>9.6707187614151636E-3</c:v>
                </c:pt>
                <c:pt idx="138">
                  <c:v>1.0170133223451838E-2</c:v>
                </c:pt>
                <c:pt idx="139">
                  <c:v>1.0275510454754841E-2</c:v>
                </c:pt>
                <c:pt idx="140">
                  <c:v>1.0332166306051133E-2</c:v>
                </c:pt>
                <c:pt idx="141">
                  <c:v>1.0541054707824819E-2</c:v>
                </c:pt>
                <c:pt idx="142">
                  <c:v>1.0740589335027901E-2</c:v>
                </c:pt>
                <c:pt idx="143">
                  <c:v>1.0928590474501333E-2</c:v>
                </c:pt>
                <c:pt idx="144">
                  <c:v>1.0996019093128487E-2</c:v>
                </c:pt>
                <c:pt idx="145">
                  <c:v>1.1113697075776804E-2</c:v>
                </c:pt>
                <c:pt idx="146">
                  <c:v>1.1184872138074901E-2</c:v>
                </c:pt>
                <c:pt idx="147">
                  <c:v>1.1228250440093077E-2</c:v>
                </c:pt>
                <c:pt idx="148">
                  <c:v>1.1418980141209347E-2</c:v>
                </c:pt>
                <c:pt idx="149">
                  <c:v>1.1421409824336549E-2</c:v>
                </c:pt>
                <c:pt idx="150">
                  <c:v>1.1558600058556343E-2</c:v>
                </c:pt>
                <c:pt idx="151">
                  <c:v>1.1576523149423267E-2</c:v>
                </c:pt>
                <c:pt idx="152">
                  <c:v>1.1788130495704428E-2</c:v>
                </c:pt>
                <c:pt idx="153">
                  <c:v>1.1886174727699601E-2</c:v>
                </c:pt>
                <c:pt idx="154">
                  <c:v>1.2003731611145861E-2</c:v>
                </c:pt>
                <c:pt idx="155">
                  <c:v>1.2566890471345236E-2</c:v>
                </c:pt>
                <c:pt idx="156">
                  <c:v>1.3012811610525553E-2</c:v>
                </c:pt>
                <c:pt idx="157">
                  <c:v>1.317891574199026E-2</c:v>
                </c:pt>
                <c:pt idx="158">
                  <c:v>1.4167058393561098E-2</c:v>
                </c:pt>
                <c:pt idx="159">
                  <c:v>1.4263130816287566E-2</c:v>
                </c:pt>
                <c:pt idx="160">
                  <c:v>1.4653251621559829E-2</c:v>
                </c:pt>
                <c:pt idx="161">
                  <c:v>1.501356421938034E-2</c:v>
                </c:pt>
                <c:pt idx="162">
                  <c:v>1.5321728147521925E-2</c:v>
                </c:pt>
                <c:pt idx="163">
                  <c:v>1.5529903622612886E-2</c:v>
                </c:pt>
                <c:pt idx="164">
                  <c:v>1.6217772412674868E-2</c:v>
                </c:pt>
                <c:pt idx="165">
                  <c:v>1.66709746030736E-2</c:v>
                </c:pt>
                <c:pt idx="166">
                  <c:v>1.7083089275173425E-2</c:v>
                </c:pt>
                <c:pt idx="167">
                  <c:v>1.7484405388840232E-2</c:v>
                </c:pt>
                <c:pt idx="168">
                  <c:v>1.7630028622846662E-2</c:v>
                </c:pt>
                <c:pt idx="169">
                  <c:v>1.8227945402877557E-2</c:v>
                </c:pt>
                <c:pt idx="170">
                  <c:v>1.8283767899178689E-2</c:v>
                </c:pt>
                <c:pt idx="171">
                  <c:v>1.8303547520211405E-2</c:v>
                </c:pt>
                <c:pt idx="172">
                  <c:v>1.8313298423168953E-2</c:v>
                </c:pt>
                <c:pt idx="173">
                  <c:v>1.8786404726153682E-2</c:v>
                </c:pt>
                <c:pt idx="174">
                  <c:v>1.9398397919707329E-2</c:v>
                </c:pt>
                <c:pt idx="175">
                  <c:v>1.9668339740390246E-2</c:v>
                </c:pt>
                <c:pt idx="176">
                  <c:v>1.9734880118083178E-2</c:v>
                </c:pt>
                <c:pt idx="177">
                  <c:v>2.0682031728698081E-2</c:v>
                </c:pt>
                <c:pt idx="178">
                  <c:v>2.0727523823466418E-2</c:v>
                </c:pt>
                <c:pt idx="179">
                  <c:v>2.1871964479501786E-2</c:v>
                </c:pt>
                <c:pt idx="180">
                  <c:v>2.1941183375013287E-2</c:v>
                </c:pt>
                <c:pt idx="181">
                  <c:v>2.1944163283144035E-2</c:v>
                </c:pt>
                <c:pt idx="182">
                  <c:v>2.2665437450045321E-2</c:v>
                </c:pt>
                <c:pt idx="183">
                  <c:v>2.2673819962857451E-2</c:v>
                </c:pt>
                <c:pt idx="184">
                  <c:v>2.2803631884077479E-2</c:v>
                </c:pt>
                <c:pt idx="185">
                  <c:v>2.283809566342378E-2</c:v>
                </c:pt>
                <c:pt idx="186">
                  <c:v>2.2916464813813549E-2</c:v>
                </c:pt>
                <c:pt idx="187">
                  <c:v>2.3024164314608766E-2</c:v>
                </c:pt>
                <c:pt idx="188">
                  <c:v>2.3274233332603561E-2</c:v>
                </c:pt>
                <c:pt idx="189">
                  <c:v>2.3559339638516863E-2</c:v>
                </c:pt>
                <c:pt idx="190">
                  <c:v>2.3700952250658089E-2</c:v>
                </c:pt>
                <c:pt idx="191">
                  <c:v>2.4001455697720612E-2</c:v>
                </c:pt>
                <c:pt idx="192">
                  <c:v>2.4120873613836306E-2</c:v>
                </c:pt>
                <c:pt idx="193">
                  <c:v>2.4532818789711808E-2</c:v>
                </c:pt>
                <c:pt idx="194">
                  <c:v>2.4795498707209523E-2</c:v>
                </c:pt>
                <c:pt idx="195">
                  <c:v>2.4818102594031912E-2</c:v>
                </c:pt>
                <c:pt idx="196">
                  <c:v>2.5485335099712261E-2</c:v>
                </c:pt>
                <c:pt idx="197">
                  <c:v>2.5520068086829842E-2</c:v>
                </c:pt>
                <c:pt idx="198">
                  <c:v>2.5728289480912492E-2</c:v>
                </c:pt>
                <c:pt idx="199">
                  <c:v>2.5790898647103128E-2</c:v>
                </c:pt>
                <c:pt idx="200">
                  <c:v>2.6101662230918189E-2</c:v>
                </c:pt>
                <c:pt idx="201">
                  <c:v>2.6596796741874203E-2</c:v>
                </c:pt>
                <c:pt idx="202">
                  <c:v>2.6657271943729018E-2</c:v>
                </c:pt>
                <c:pt idx="203">
                  <c:v>2.6853927463504377E-2</c:v>
                </c:pt>
                <c:pt idx="204">
                  <c:v>2.7298637070257991E-2</c:v>
                </c:pt>
                <c:pt idx="205">
                  <c:v>2.7731306352864964E-2</c:v>
                </c:pt>
                <c:pt idx="206">
                  <c:v>2.7742335529850656E-2</c:v>
                </c:pt>
                <c:pt idx="207">
                  <c:v>2.8465235241244894E-2</c:v>
                </c:pt>
                <c:pt idx="208">
                  <c:v>2.9519671597276913E-2</c:v>
                </c:pt>
                <c:pt idx="209">
                  <c:v>2.9751344042926234E-2</c:v>
                </c:pt>
                <c:pt idx="210">
                  <c:v>3.0436364029281432E-2</c:v>
                </c:pt>
                <c:pt idx="211">
                  <c:v>3.0885305496313506E-2</c:v>
                </c:pt>
                <c:pt idx="212">
                  <c:v>3.1082577392027331E-2</c:v>
                </c:pt>
                <c:pt idx="213">
                  <c:v>3.2032313412470238E-2</c:v>
                </c:pt>
                <c:pt idx="214">
                  <c:v>3.4926748708304353E-2</c:v>
                </c:pt>
                <c:pt idx="215">
                  <c:v>3.5401116881398437E-2</c:v>
                </c:pt>
                <c:pt idx="216">
                  <c:v>3.5993913916277848E-2</c:v>
                </c:pt>
                <c:pt idx="217">
                  <c:v>3.6212036577421482E-2</c:v>
                </c:pt>
                <c:pt idx="218">
                  <c:v>3.664834908407074E-2</c:v>
                </c:pt>
                <c:pt idx="219">
                  <c:v>3.71357116103887E-2</c:v>
                </c:pt>
                <c:pt idx="220">
                  <c:v>3.7808279666005411E-2</c:v>
                </c:pt>
                <c:pt idx="221">
                  <c:v>3.9101567646982485E-2</c:v>
                </c:pt>
                <c:pt idx="222">
                  <c:v>3.914487489483872E-2</c:v>
                </c:pt>
                <c:pt idx="223">
                  <c:v>4.0147444210158631E-2</c:v>
                </c:pt>
                <c:pt idx="224">
                  <c:v>4.1768692360156096E-2</c:v>
                </c:pt>
                <c:pt idx="225">
                  <c:v>4.1890173743758953E-2</c:v>
                </c:pt>
                <c:pt idx="226">
                  <c:v>4.1992897601955355E-2</c:v>
                </c:pt>
                <c:pt idx="227">
                  <c:v>4.2182829704594652E-2</c:v>
                </c:pt>
                <c:pt idx="228">
                  <c:v>4.2502019699641458E-2</c:v>
                </c:pt>
                <c:pt idx="229">
                  <c:v>4.4794839712953741E-2</c:v>
                </c:pt>
                <c:pt idx="230">
                  <c:v>4.6104988251825248E-2</c:v>
                </c:pt>
                <c:pt idx="231">
                  <c:v>4.6753503001492697E-2</c:v>
                </c:pt>
                <c:pt idx="232">
                  <c:v>4.7016938021717469E-2</c:v>
                </c:pt>
                <c:pt idx="233">
                  <c:v>4.8609341184056007E-2</c:v>
                </c:pt>
                <c:pt idx="234">
                  <c:v>4.868678143407381E-2</c:v>
                </c:pt>
                <c:pt idx="235">
                  <c:v>4.9029425964224237E-2</c:v>
                </c:pt>
                <c:pt idx="236">
                  <c:v>4.9341806776459766E-2</c:v>
                </c:pt>
                <c:pt idx="237">
                  <c:v>4.9354863318094341E-2</c:v>
                </c:pt>
                <c:pt idx="238">
                  <c:v>4.9728143464846233E-2</c:v>
                </c:pt>
                <c:pt idx="239">
                  <c:v>5.0118819054691496E-2</c:v>
                </c:pt>
                <c:pt idx="240">
                  <c:v>5.108330769843366E-2</c:v>
                </c:pt>
                <c:pt idx="241">
                  <c:v>5.1403270896317292E-2</c:v>
                </c:pt>
                <c:pt idx="242">
                  <c:v>5.4285987025544172E-2</c:v>
                </c:pt>
                <c:pt idx="243">
                  <c:v>5.5659621139045344E-2</c:v>
                </c:pt>
                <c:pt idx="244">
                  <c:v>5.6448327888091808E-2</c:v>
                </c:pt>
                <c:pt idx="245">
                  <c:v>5.7220336268522458E-2</c:v>
                </c:pt>
                <c:pt idx="246">
                  <c:v>6.0577795691219349E-2</c:v>
                </c:pt>
                <c:pt idx="247">
                  <c:v>6.1251034449291898E-2</c:v>
                </c:pt>
                <c:pt idx="248">
                  <c:v>6.2490003572882105E-2</c:v>
                </c:pt>
                <c:pt idx="249">
                  <c:v>6.4203924629676265E-2</c:v>
                </c:pt>
                <c:pt idx="250">
                  <c:v>6.6773435936466494E-2</c:v>
                </c:pt>
                <c:pt idx="251">
                  <c:v>6.7903918258659143E-2</c:v>
                </c:pt>
                <c:pt idx="252">
                  <c:v>7.0845398614097665E-2</c:v>
                </c:pt>
                <c:pt idx="253">
                  <c:v>7.1605792833471849E-2</c:v>
                </c:pt>
                <c:pt idx="254">
                  <c:v>7.6681517471532928E-2</c:v>
                </c:pt>
                <c:pt idx="255">
                  <c:v>7.8136699064267817E-2</c:v>
                </c:pt>
                <c:pt idx="256">
                  <c:v>7.9104576452573891E-2</c:v>
                </c:pt>
                <c:pt idx="257">
                  <c:v>8.4893753985688727E-2</c:v>
                </c:pt>
                <c:pt idx="258">
                  <c:v>8.7084205425944694E-2</c:v>
                </c:pt>
                <c:pt idx="259">
                  <c:v>0.10335789412898537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B-4239-9A97-1697629C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10735"/>
        <c:axId val="2003404495"/>
      </c:lineChart>
      <c:catAx>
        <c:axId val="20034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04495"/>
        <c:crosses val="autoZero"/>
        <c:auto val="1"/>
        <c:lblAlgn val="ctr"/>
        <c:lblOffset val="100"/>
        <c:noMultiLvlLbl val="0"/>
      </c:catAx>
      <c:valAx>
        <c:axId val="20034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C15D928-CD3C-4EDD-BF69-7FC0F84A21D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59764</xdr:rowOff>
    </xdr:from>
    <xdr:to>
      <xdr:col>13</xdr:col>
      <xdr:colOff>504621</xdr:colOff>
      <xdr:row>15</xdr:row>
      <xdr:rowOff>114534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93BEC-2686-4FD9-9459-A704167B2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158750</xdr:rowOff>
    </xdr:from>
    <xdr:to>
      <xdr:col>16</xdr:col>
      <xdr:colOff>204108</xdr:colOff>
      <xdr:row>11</xdr:row>
      <xdr:rowOff>283482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FAFD7-685C-4A5C-93BD-C2B766C0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362857</xdr:colOff>
      <xdr:row>11</xdr:row>
      <xdr:rowOff>429985</xdr:rowOff>
    </xdr:from>
    <xdr:to>
      <xdr:col>16</xdr:col>
      <xdr:colOff>340178</xdr:colOff>
      <xdr:row>23</xdr:row>
      <xdr:rowOff>124732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67DC6-DA77-0789-6825-88CD261A7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351928</xdr:colOff>
      <xdr:row>24</xdr:row>
      <xdr:rowOff>168313</xdr:rowOff>
    </xdr:from>
    <xdr:to>
      <xdr:col>17</xdr:col>
      <xdr:colOff>367229</xdr:colOff>
      <xdr:row>39</xdr:row>
      <xdr:rowOff>90335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6E60860-F889-4B4F-952F-0ECFD85A6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4828" y="5013363"/>
              <a:ext cx="4282501" cy="2684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7A5E-8146-4DCA-8C8B-F0DDFC69D5CC}">
  <dimension ref="A2:F1266"/>
  <sheetViews>
    <sheetView zoomScale="94" workbookViewId="0">
      <selection activeCell="C14" sqref="C14"/>
    </sheetView>
  </sheetViews>
  <sheetFormatPr defaultRowHeight="14" x14ac:dyDescent="0.3"/>
  <cols>
    <col min="1" max="1" width="20.26953125" style="1" bestFit="1" customWidth="1"/>
    <col min="2" max="2" width="11.26953125" style="1" bestFit="1" customWidth="1"/>
    <col min="3" max="3" width="10.1796875" style="1" bestFit="1" customWidth="1"/>
    <col min="4" max="4" width="12.26953125" style="1" bestFit="1" customWidth="1"/>
    <col min="5" max="5" width="9.1796875" style="1"/>
    <col min="6" max="6" width="10" style="1" bestFit="1" customWidth="1"/>
    <col min="7" max="256" width="9.1796875" style="1"/>
    <col min="257" max="257" width="20.26953125" style="1" bestFit="1" customWidth="1"/>
    <col min="258" max="258" width="11.26953125" style="1" bestFit="1" customWidth="1"/>
    <col min="259" max="259" width="10.1796875" style="1" bestFit="1" customWidth="1"/>
    <col min="260" max="260" width="12.26953125" style="1" bestFit="1" customWidth="1"/>
    <col min="261" max="261" width="9.1796875" style="1"/>
    <col min="262" max="262" width="10" style="1" bestFit="1" customWidth="1"/>
    <col min="263" max="512" width="9.1796875" style="1"/>
    <col min="513" max="513" width="20.26953125" style="1" bestFit="1" customWidth="1"/>
    <col min="514" max="514" width="11.26953125" style="1" bestFit="1" customWidth="1"/>
    <col min="515" max="515" width="10.1796875" style="1" bestFit="1" customWidth="1"/>
    <col min="516" max="516" width="12.26953125" style="1" bestFit="1" customWidth="1"/>
    <col min="517" max="517" width="9.1796875" style="1"/>
    <col min="518" max="518" width="10" style="1" bestFit="1" customWidth="1"/>
    <col min="519" max="768" width="9.1796875" style="1"/>
    <col min="769" max="769" width="20.26953125" style="1" bestFit="1" customWidth="1"/>
    <col min="770" max="770" width="11.26953125" style="1" bestFit="1" customWidth="1"/>
    <col min="771" max="771" width="10.1796875" style="1" bestFit="1" customWidth="1"/>
    <col min="772" max="772" width="12.26953125" style="1" bestFit="1" customWidth="1"/>
    <col min="773" max="773" width="9.1796875" style="1"/>
    <col min="774" max="774" width="10" style="1" bestFit="1" customWidth="1"/>
    <col min="775" max="1024" width="9.1796875" style="1"/>
    <col min="1025" max="1025" width="20.26953125" style="1" bestFit="1" customWidth="1"/>
    <col min="1026" max="1026" width="11.26953125" style="1" bestFit="1" customWidth="1"/>
    <col min="1027" max="1027" width="10.1796875" style="1" bestFit="1" customWidth="1"/>
    <col min="1028" max="1028" width="12.26953125" style="1" bestFit="1" customWidth="1"/>
    <col min="1029" max="1029" width="9.1796875" style="1"/>
    <col min="1030" max="1030" width="10" style="1" bestFit="1" customWidth="1"/>
    <col min="1031" max="1280" width="9.1796875" style="1"/>
    <col min="1281" max="1281" width="20.26953125" style="1" bestFit="1" customWidth="1"/>
    <col min="1282" max="1282" width="11.26953125" style="1" bestFit="1" customWidth="1"/>
    <col min="1283" max="1283" width="10.1796875" style="1" bestFit="1" customWidth="1"/>
    <col min="1284" max="1284" width="12.26953125" style="1" bestFit="1" customWidth="1"/>
    <col min="1285" max="1285" width="9.1796875" style="1"/>
    <col min="1286" max="1286" width="10" style="1" bestFit="1" customWidth="1"/>
    <col min="1287" max="1536" width="9.1796875" style="1"/>
    <col min="1537" max="1537" width="20.26953125" style="1" bestFit="1" customWidth="1"/>
    <col min="1538" max="1538" width="11.26953125" style="1" bestFit="1" customWidth="1"/>
    <col min="1539" max="1539" width="10.1796875" style="1" bestFit="1" customWidth="1"/>
    <col min="1540" max="1540" width="12.26953125" style="1" bestFit="1" customWidth="1"/>
    <col min="1541" max="1541" width="9.1796875" style="1"/>
    <col min="1542" max="1542" width="10" style="1" bestFit="1" customWidth="1"/>
    <col min="1543" max="1792" width="9.1796875" style="1"/>
    <col min="1793" max="1793" width="20.26953125" style="1" bestFit="1" customWidth="1"/>
    <col min="1794" max="1794" width="11.26953125" style="1" bestFit="1" customWidth="1"/>
    <col min="1795" max="1795" width="10.1796875" style="1" bestFit="1" customWidth="1"/>
    <col min="1796" max="1796" width="12.26953125" style="1" bestFit="1" customWidth="1"/>
    <col min="1797" max="1797" width="9.1796875" style="1"/>
    <col min="1798" max="1798" width="10" style="1" bestFit="1" customWidth="1"/>
    <col min="1799" max="2048" width="9.1796875" style="1"/>
    <col min="2049" max="2049" width="20.26953125" style="1" bestFit="1" customWidth="1"/>
    <col min="2050" max="2050" width="11.26953125" style="1" bestFit="1" customWidth="1"/>
    <col min="2051" max="2051" width="10.1796875" style="1" bestFit="1" customWidth="1"/>
    <col min="2052" max="2052" width="12.26953125" style="1" bestFit="1" customWidth="1"/>
    <col min="2053" max="2053" width="9.1796875" style="1"/>
    <col min="2054" max="2054" width="10" style="1" bestFit="1" customWidth="1"/>
    <col min="2055" max="2304" width="9.1796875" style="1"/>
    <col min="2305" max="2305" width="20.26953125" style="1" bestFit="1" customWidth="1"/>
    <col min="2306" max="2306" width="11.26953125" style="1" bestFit="1" customWidth="1"/>
    <col min="2307" max="2307" width="10.1796875" style="1" bestFit="1" customWidth="1"/>
    <col min="2308" max="2308" width="12.26953125" style="1" bestFit="1" customWidth="1"/>
    <col min="2309" max="2309" width="9.1796875" style="1"/>
    <col min="2310" max="2310" width="10" style="1" bestFit="1" customWidth="1"/>
    <col min="2311" max="2560" width="9.1796875" style="1"/>
    <col min="2561" max="2561" width="20.26953125" style="1" bestFit="1" customWidth="1"/>
    <col min="2562" max="2562" width="11.26953125" style="1" bestFit="1" customWidth="1"/>
    <col min="2563" max="2563" width="10.1796875" style="1" bestFit="1" customWidth="1"/>
    <col min="2564" max="2564" width="12.26953125" style="1" bestFit="1" customWidth="1"/>
    <col min="2565" max="2565" width="9.1796875" style="1"/>
    <col min="2566" max="2566" width="10" style="1" bestFit="1" customWidth="1"/>
    <col min="2567" max="2816" width="9.1796875" style="1"/>
    <col min="2817" max="2817" width="20.26953125" style="1" bestFit="1" customWidth="1"/>
    <col min="2818" max="2818" width="11.26953125" style="1" bestFit="1" customWidth="1"/>
    <col min="2819" max="2819" width="10.1796875" style="1" bestFit="1" customWidth="1"/>
    <col min="2820" max="2820" width="12.26953125" style="1" bestFit="1" customWidth="1"/>
    <col min="2821" max="2821" width="9.1796875" style="1"/>
    <col min="2822" max="2822" width="10" style="1" bestFit="1" customWidth="1"/>
    <col min="2823" max="3072" width="9.1796875" style="1"/>
    <col min="3073" max="3073" width="20.26953125" style="1" bestFit="1" customWidth="1"/>
    <col min="3074" max="3074" width="11.26953125" style="1" bestFit="1" customWidth="1"/>
    <col min="3075" max="3075" width="10.1796875" style="1" bestFit="1" customWidth="1"/>
    <col min="3076" max="3076" width="12.26953125" style="1" bestFit="1" customWidth="1"/>
    <col min="3077" max="3077" width="9.1796875" style="1"/>
    <col min="3078" max="3078" width="10" style="1" bestFit="1" customWidth="1"/>
    <col min="3079" max="3328" width="9.1796875" style="1"/>
    <col min="3329" max="3329" width="20.26953125" style="1" bestFit="1" customWidth="1"/>
    <col min="3330" max="3330" width="11.26953125" style="1" bestFit="1" customWidth="1"/>
    <col min="3331" max="3331" width="10.1796875" style="1" bestFit="1" customWidth="1"/>
    <col min="3332" max="3332" width="12.26953125" style="1" bestFit="1" customWidth="1"/>
    <col min="3333" max="3333" width="9.1796875" style="1"/>
    <col min="3334" max="3334" width="10" style="1" bestFit="1" customWidth="1"/>
    <col min="3335" max="3584" width="9.1796875" style="1"/>
    <col min="3585" max="3585" width="20.26953125" style="1" bestFit="1" customWidth="1"/>
    <col min="3586" max="3586" width="11.26953125" style="1" bestFit="1" customWidth="1"/>
    <col min="3587" max="3587" width="10.1796875" style="1" bestFit="1" customWidth="1"/>
    <col min="3588" max="3588" width="12.26953125" style="1" bestFit="1" customWidth="1"/>
    <col min="3589" max="3589" width="9.1796875" style="1"/>
    <col min="3590" max="3590" width="10" style="1" bestFit="1" customWidth="1"/>
    <col min="3591" max="3840" width="9.1796875" style="1"/>
    <col min="3841" max="3841" width="20.26953125" style="1" bestFit="1" customWidth="1"/>
    <col min="3842" max="3842" width="11.26953125" style="1" bestFit="1" customWidth="1"/>
    <col min="3843" max="3843" width="10.1796875" style="1" bestFit="1" customWidth="1"/>
    <col min="3844" max="3844" width="12.26953125" style="1" bestFit="1" customWidth="1"/>
    <col min="3845" max="3845" width="9.1796875" style="1"/>
    <col min="3846" max="3846" width="10" style="1" bestFit="1" customWidth="1"/>
    <col min="3847" max="4096" width="9.1796875" style="1"/>
    <col min="4097" max="4097" width="20.26953125" style="1" bestFit="1" customWidth="1"/>
    <col min="4098" max="4098" width="11.26953125" style="1" bestFit="1" customWidth="1"/>
    <col min="4099" max="4099" width="10.1796875" style="1" bestFit="1" customWidth="1"/>
    <col min="4100" max="4100" width="12.26953125" style="1" bestFit="1" customWidth="1"/>
    <col min="4101" max="4101" width="9.1796875" style="1"/>
    <col min="4102" max="4102" width="10" style="1" bestFit="1" customWidth="1"/>
    <col min="4103" max="4352" width="9.1796875" style="1"/>
    <col min="4353" max="4353" width="20.26953125" style="1" bestFit="1" customWidth="1"/>
    <col min="4354" max="4354" width="11.26953125" style="1" bestFit="1" customWidth="1"/>
    <col min="4355" max="4355" width="10.1796875" style="1" bestFit="1" customWidth="1"/>
    <col min="4356" max="4356" width="12.26953125" style="1" bestFit="1" customWidth="1"/>
    <col min="4357" max="4357" width="9.1796875" style="1"/>
    <col min="4358" max="4358" width="10" style="1" bestFit="1" customWidth="1"/>
    <col min="4359" max="4608" width="9.1796875" style="1"/>
    <col min="4609" max="4609" width="20.26953125" style="1" bestFit="1" customWidth="1"/>
    <col min="4610" max="4610" width="11.26953125" style="1" bestFit="1" customWidth="1"/>
    <col min="4611" max="4611" width="10.1796875" style="1" bestFit="1" customWidth="1"/>
    <col min="4612" max="4612" width="12.26953125" style="1" bestFit="1" customWidth="1"/>
    <col min="4613" max="4613" width="9.1796875" style="1"/>
    <col min="4614" max="4614" width="10" style="1" bestFit="1" customWidth="1"/>
    <col min="4615" max="4864" width="9.1796875" style="1"/>
    <col min="4865" max="4865" width="20.26953125" style="1" bestFit="1" customWidth="1"/>
    <col min="4866" max="4866" width="11.26953125" style="1" bestFit="1" customWidth="1"/>
    <col min="4867" max="4867" width="10.1796875" style="1" bestFit="1" customWidth="1"/>
    <col min="4868" max="4868" width="12.26953125" style="1" bestFit="1" customWidth="1"/>
    <col min="4869" max="4869" width="9.1796875" style="1"/>
    <col min="4870" max="4870" width="10" style="1" bestFit="1" customWidth="1"/>
    <col min="4871" max="5120" width="9.1796875" style="1"/>
    <col min="5121" max="5121" width="20.26953125" style="1" bestFit="1" customWidth="1"/>
    <col min="5122" max="5122" width="11.26953125" style="1" bestFit="1" customWidth="1"/>
    <col min="5123" max="5123" width="10.1796875" style="1" bestFit="1" customWidth="1"/>
    <col min="5124" max="5124" width="12.26953125" style="1" bestFit="1" customWidth="1"/>
    <col min="5125" max="5125" width="9.1796875" style="1"/>
    <col min="5126" max="5126" width="10" style="1" bestFit="1" customWidth="1"/>
    <col min="5127" max="5376" width="9.1796875" style="1"/>
    <col min="5377" max="5377" width="20.26953125" style="1" bestFit="1" customWidth="1"/>
    <col min="5378" max="5378" width="11.26953125" style="1" bestFit="1" customWidth="1"/>
    <col min="5379" max="5379" width="10.1796875" style="1" bestFit="1" customWidth="1"/>
    <col min="5380" max="5380" width="12.26953125" style="1" bestFit="1" customWidth="1"/>
    <col min="5381" max="5381" width="9.1796875" style="1"/>
    <col min="5382" max="5382" width="10" style="1" bestFit="1" customWidth="1"/>
    <col min="5383" max="5632" width="9.1796875" style="1"/>
    <col min="5633" max="5633" width="20.26953125" style="1" bestFit="1" customWidth="1"/>
    <col min="5634" max="5634" width="11.26953125" style="1" bestFit="1" customWidth="1"/>
    <col min="5635" max="5635" width="10.1796875" style="1" bestFit="1" customWidth="1"/>
    <col min="5636" max="5636" width="12.26953125" style="1" bestFit="1" customWidth="1"/>
    <col min="5637" max="5637" width="9.1796875" style="1"/>
    <col min="5638" max="5638" width="10" style="1" bestFit="1" customWidth="1"/>
    <col min="5639" max="5888" width="9.1796875" style="1"/>
    <col min="5889" max="5889" width="20.26953125" style="1" bestFit="1" customWidth="1"/>
    <col min="5890" max="5890" width="11.26953125" style="1" bestFit="1" customWidth="1"/>
    <col min="5891" max="5891" width="10.1796875" style="1" bestFit="1" customWidth="1"/>
    <col min="5892" max="5892" width="12.26953125" style="1" bestFit="1" customWidth="1"/>
    <col min="5893" max="5893" width="9.1796875" style="1"/>
    <col min="5894" max="5894" width="10" style="1" bestFit="1" customWidth="1"/>
    <col min="5895" max="6144" width="9.1796875" style="1"/>
    <col min="6145" max="6145" width="20.26953125" style="1" bestFit="1" customWidth="1"/>
    <col min="6146" max="6146" width="11.26953125" style="1" bestFit="1" customWidth="1"/>
    <col min="6147" max="6147" width="10.1796875" style="1" bestFit="1" customWidth="1"/>
    <col min="6148" max="6148" width="12.26953125" style="1" bestFit="1" customWidth="1"/>
    <col min="6149" max="6149" width="9.1796875" style="1"/>
    <col min="6150" max="6150" width="10" style="1" bestFit="1" customWidth="1"/>
    <col min="6151" max="6400" width="9.1796875" style="1"/>
    <col min="6401" max="6401" width="20.26953125" style="1" bestFit="1" customWidth="1"/>
    <col min="6402" max="6402" width="11.26953125" style="1" bestFit="1" customWidth="1"/>
    <col min="6403" max="6403" width="10.1796875" style="1" bestFit="1" customWidth="1"/>
    <col min="6404" max="6404" width="12.26953125" style="1" bestFit="1" customWidth="1"/>
    <col min="6405" max="6405" width="9.1796875" style="1"/>
    <col min="6406" max="6406" width="10" style="1" bestFit="1" customWidth="1"/>
    <col min="6407" max="6656" width="9.1796875" style="1"/>
    <col min="6657" max="6657" width="20.26953125" style="1" bestFit="1" customWidth="1"/>
    <col min="6658" max="6658" width="11.26953125" style="1" bestFit="1" customWidth="1"/>
    <col min="6659" max="6659" width="10.1796875" style="1" bestFit="1" customWidth="1"/>
    <col min="6660" max="6660" width="12.26953125" style="1" bestFit="1" customWidth="1"/>
    <col min="6661" max="6661" width="9.1796875" style="1"/>
    <col min="6662" max="6662" width="10" style="1" bestFit="1" customWidth="1"/>
    <col min="6663" max="6912" width="9.1796875" style="1"/>
    <col min="6913" max="6913" width="20.26953125" style="1" bestFit="1" customWidth="1"/>
    <col min="6914" max="6914" width="11.26953125" style="1" bestFit="1" customWidth="1"/>
    <col min="6915" max="6915" width="10.1796875" style="1" bestFit="1" customWidth="1"/>
    <col min="6916" max="6916" width="12.26953125" style="1" bestFit="1" customWidth="1"/>
    <col min="6917" max="6917" width="9.1796875" style="1"/>
    <col min="6918" max="6918" width="10" style="1" bestFit="1" customWidth="1"/>
    <col min="6919" max="7168" width="9.1796875" style="1"/>
    <col min="7169" max="7169" width="20.26953125" style="1" bestFit="1" customWidth="1"/>
    <col min="7170" max="7170" width="11.26953125" style="1" bestFit="1" customWidth="1"/>
    <col min="7171" max="7171" width="10.1796875" style="1" bestFit="1" customWidth="1"/>
    <col min="7172" max="7172" width="12.26953125" style="1" bestFit="1" customWidth="1"/>
    <col min="7173" max="7173" width="9.1796875" style="1"/>
    <col min="7174" max="7174" width="10" style="1" bestFit="1" customWidth="1"/>
    <col min="7175" max="7424" width="9.1796875" style="1"/>
    <col min="7425" max="7425" width="20.26953125" style="1" bestFit="1" customWidth="1"/>
    <col min="7426" max="7426" width="11.26953125" style="1" bestFit="1" customWidth="1"/>
    <col min="7427" max="7427" width="10.1796875" style="1" bestFit="1" customWidth="1"/>
    <col min="7428" max="7428" width="12.26953125" style="1" bestFit="1" customWidth="1"/>
    <col min="7429" max="7429" width="9.1796875" style="1"/>
    <col min="7430" max="7430" width="10" style="1" bestFit="1" customWidth="1"/>
    <col min="7431" max="7680" width="9.1796875" style="1"/>
    <col min="7681" max="7681" width="20.26953125" style="1" bestFit="1" customWidth="1"/>
    <col min="7682" max="7682" width="11.26953125" style="1" bestFit="1" customWidth="1"/>
    <col min="7683" max="7683" width="10.1796875" style="1" bestFit="1" customWidth="1"/>
    <col min="7684" max="7684" width="12.26953125" style="1" bestFit="1" customWidth="1"/>
    <col min="7685" max="7685" width="9.1796875" style="1"/>
    <col min="7686" max="7686" width="10" style="1" bestFit="1" customWidth="1"/>
    <col min="7687" max="7936" width="9.1796875" style="1"/>
    <col min="7937" max="7937" width="20.26953125" style="1" bestFit="1" customWidth="1"/>
    <col min="7938" max="7938" width="11.26953125" style="1" bestFit="1" customWidth="1"/>
    <col min="7939" max="7939" width="10.1796875" style="1" bestFit="1" customWidth="1"/>
    <col min="7940" max="7940" width="12.26953125" style="1" bestFit="1" customWidth="1"/>
    <col min="7941" max="7941" width="9.1796875" style="1"/>
    <col min="7942" max="7942" width="10" style="1" bestFit="1" customWidth="1"/>
    <col min="7943" max="8192" width="9.1796875" style="1"/>
    <col min="8193" max="8193" width="20.26953125" style="1" bestFit="1" customWidth="1"/>
    <col min="8194" max="8194" width="11.26953125" style="1" bestFit="1" customWidth="1"/>
    <col min="8195" max="8195" width="10.1796875" style="1" bestFit="1" customWidth="1"/>
    <col min="8196" max="8196" width="12.26953125" style="1" bestFit="1" customWidth="1"/>
    <col min="8197" max="8197" width="9.1796875" style="1"/>
    <col min="8198" max="8198" width="10" style="1" bestFit="1" customWidth="1"/>
    <col min="8199" max="8448" width="9.1796875" style="1"/>
    <col min="8449" max="8449" width="20.26953125" style="1" bestFit="1" customWidth="1"/>
    <col min="8450" max="8450" width="11.26953125" style="1" bestFit="1" customWidth="1"/>
    <col min="8451" max="8451" width="10.1796875" style="1" bestFit="1" customWidth="1"/>
    <col min="8452" max="8452" width="12.26953125" style="1" bestFit="1" customWidth="1"/>
    <col min="8453" max="8453" width="9.1796875" style="1"/>
    <col min="8454" max="8454" width="10" style="1" bestFit="1" customWidth="1"/>
    <col min="8455" max="8704" width="9.1796875" style="1"/>
    <col min="8705" max="8705" width="20.26953125" style="1" bestFit="1" customWidth="1"/>
    <col min="8706" max="8706" width="11.26953125" style="1" bestFit="1" customWidth="1"/>
    <col min="8707" max="8707" width="10.1796875" style="1" bestFit="1" customWidth="1"/>
    <col min="8708" max="8708" width="12.26953125" style="1" bestFit="1" customWidth="1"/>
    <col min="8709" max="8709" width="9.1796875" style="1"/>
    <col min="8710" max="8710" width="10" style="1" bestFit="1" customWidth="1"/>
    <col min="8711" max="8960" width="9.1796875" style="1"/>
    <col min="8961" max="8961" width="20.26953125" style="1" bestFit="1" customWidth="1"/>
    <col min="8962" max="8962" width="11.26953125" style="1" bestFit="1" customWidth="1"/>
    <col min="8963" max="8963" width="10.1796875" style="1" bestFit="1" customWidth="1"/>
    <col min="8964" max="8964" width="12.26953125" style="1" bestFit="1" customWidth="1"/>
    <col min="8965" max="8965" width="9.1796875" style="1"/>
    <col min="8966" max="8966" width="10" style="1" bestFit="1" customWidth="1"/>
    <col min="8967" max="9216" width="9.1796875" style="1"/>
    <col min="9217" max="9217" width="20.26953125" style="1" bestFit="1" customWidth="1"/>
    <col min="9218" max="9218" width="11.26953125" style="1" bestFit="1" customWidth="1"/>
    <col min="9219" max="9219" width="10.1796875" style="1" bestFit="1" customWidth="1"/>
    <col min="9220" max="9220" width="12.26953125" style="1" bestFit="1" customWidth="1"/>
    <col min="9221" max="9221" width="9.1796875" style="1"/>
    <col min="9222" max="9222" width="10" style="1" bestFit="1" customWidth="1"/>
    <col min="9223" max="9472" width="9.1796875" style="1"/>
    <col min="9473" max="9473" width="20.26953125" style="1" bestFit="1" customWidth="1"/>
    <col min="9474" max="9474" width="11.26953125" style="1" bestFit="1" customWidth="1"/>
    <col min="9475" max="9475" width="10.1796875" style="1" bestFit="1" customWidth="1"/>
    <col min="9476" max="9476" width="12.26953125" style="1" bestFit="1" customWidth="1"/>
    <col min="9477" max="9477" width="9.1796875" style="1"/>
    <col min="9478" max="9478" width="10" style="1" bestFit="1" customWidth="1"/>
    <col min="9479" max="9728" width="9.1796875" style="1"/>
    <col min="9729" max="9729" width="20.26953125" style="1" bestFit="1" customWidth="1"/>
    <col min="9730" max="9730" width="11.26953125" style="1" bestFit="1" customWidth="1"/>
    <col min="9731" max="9731" width="10.1796875" style="1" bestFit="1" customWidth="1"/>
    <col min="9732" max="9732" width="12.26953125" style="1" bestFit="1" customWidth="1"/>
    <col min="9733" max="9733" width="9.1796875" style="1"/>
    <col min="9734" max="9734" width="10" style="1" bestFit="1" customWidth="1"/>
    <col min="9735" max="9984" width="9.1796875" style="1"/>
    <col min="9985" max="9985" width="20.26953125" style="1" bestFit="1" customWidth="1"/>
    <col min="9986" max="9986" width="11.26953125" style="1" bestFit="1" customWidth="1"/>
    <col min="9987" max="9987" width="10.1796875" style="1" bestFit="1" customWidth="1"/>
    <col min="9988" max="9988" width="12.26953125" style="1" bestFit="1" customWidth="1"/>
    <col min="9989" max="9989" width="9.1796875" style="1"/>
    <col min="9990" max="9990" width="10" style="1" bestFit="1" customWidth="1"/>
    <col min="9991" max="10240" width="9.1796875" style="1"/>
    <col min="10241" max="10241" width="20.26953125" style="1" bestFit="1" customWidth="1"/>
    <col min="10242" max="10242" width="11.26953125" style="1" bestFit="1" customWidth="1"/>
    <col min="10243" max="10243" width="10.1796875" style="1" bestFit="1" customWidth="1"/>
    <col min="10244" max="10244" width="12.26953125" style="1" bestFit="1" customWidth="1"/>
    <col min="10245" max="10245" width="9.1796875" style="1"/>
    <col min="10246" max="10246" width="10" style="1" bestFit="1" customWidth="1"/>
    <col min="10247" max="10496" width="9.1796875" style="1"/>
    <col min="10497" max="10497" width="20.26953125" style="1" bestFit="1" customWidth="1"/>
    <col min="10498" max="10498" width="11.26953125" style="1" bestFit="1" customWidth="1"/>
    <col min="10499" max="10499" width="10.1796875" style="1" bestFit="1" customWidth="1"/>
    <col min="10500" max="10500" width="12.26953125" style="1" bestFit="1" customWidth="1"/>
    <col min="10501" max="10501" width="9.1796875" style="1"/>
    <col min="10502" max="10502" width="10" style="1" bestFit="1" customWidth="1"/>
    <col min="10503" max="10752" width="9.1796875" style="1"/>
    <col min="10753" max="10753" width="20.26953125" style="1" bestFit="1" customWidth="1"/>
    <col min="10754" max="10754" width="11.26953125" style="1" bestFit="1" customWidth="1"/>
    <col min="10755" max="10755" width="10.1796875" style="1" bestFit="1" customWidth="1"/>
    <col min="10756" max="10756" width="12.26953125" style="1" bestFit="1" customWidth="1"/>
    <col min="10757" max="10757" width="9.1796875" style="1"/>
    <col min="10758" max="10758" width="10" style="1" bestFit="1" customWidth="1"/>
    <col min="10759" max="11008" width="9.1796875" style="1"/>
    <col min="11009" max="11009" width="20.26953125" style="1" bestFit="1" customWidth="1"/>
    <col min="11010" max="11010" width="11.26953125" style="1" bestFit="1" customWidth="1"/>
    <col min="11011" max="11011" width="10.1796875" style="1" bestFit="1" customWidth="1"/>
    <col min="11012" max="11012" width="12.26953125" style="1" bestFit="1" customWidth="1"/>
    <col min="11013" max="11013" width="9.1796875" style="1"/>
    <col min="11014" max="11014" width="10" style="1" bestFit="1" customWidth="1"/>
    <col min="11015" max="11264" width="9.1796875" style="1"/>
    <col min="11265" max="11265" width="20.26953125" style="1" bestFit="1" customWidth="1"/>
    <col min="11266" max="11266" width="11.26953125" style="1" bestFit="1" customWidth="1"/>
    <col min="11267" max="11267" width="10.1796875" style="1" bestFit="1" customWidth="1"/>
    <col min="11268" max="11268" width="12.26953125" style="1" bestFit="1" customWidth="1"/>
    <col min="11269" max="11269" width="9.1796875" style="1"/>
    <col min="11270" max="11270" width="10" style="1" bestFit="1" customWidth="1"/>
    <col min="11271" max="11520" width="9.1796875" style="1"/>
    <col min="11521" max="11521" width="20.26953125" style="1" bestFit="1" customWidth="1"/>
    <col min="11522" max="11522" width="11.26953125" style="1" bestFit="1" customWidth="1"/>
    <col min="11523" max="11523" width="10.1796875" style="1" bestFit="1" customWidth="1"/>
    <col min="11524" max="11524" width="12.26953125" style="1" bestFit="1" customWidth="1"/>
    <col min="11525" max="11525" width="9.1796875" style="1"/>
    <col min="11526" max="11526" width="10" style="1" bestFit="1" customWidth="1"/>
    <col min="11527" max="11776" width="9.1796875" style="1"/>
    <col min="11777" max="11777" width="20.26953125" style="1" bestFit="1" customWidth="1"/>
    <col min="11778" max="11778" width="11.26953125" style="1" bestFit="1" customWidth="1"/>
    <col min="11779" max="11779" width="10.1796875" style="1" bestFit="1" customWidth="1"/>
    <col min="11780" max="11780" width="12.26953125" style="1" bestFit="1" customWidth="1"/>
    <col min="11781" max="11781" width="9.1796875" style="1"/>
    <col min="11782" max="11782" width="10" style="1" bestFit="1" customWidth="1"/>
    <col min="11783" max="12032" width="9.1796875" style="1"/>
    <col min="12033" max="12033" width="20.26953125" style="1" bestFit="1" customWidth="1"/>
    <col min="12034" max="12034" width="11.26953125" style="1" bestFit="1" customWidth="1"/>
    <col min="12035" max="12035" width="10.1796875" style="1" bestFit="1" customWidth="1"/>
    <col min="12036" max="12036" width="12.26953125" style="1" bestFit="1" customWidth="1"/>
    <col min="12037" max="12037" width="9.1796875" style="1"/>
    <col min="12038" max="12038" width="10" style="1" bestFit="1" customWidth="1"/>
    <col min="12039" max="12288" width="9.1796875" style="1"/>
    <col min="12289" max="12289" width="20.26953125" style="1" bestFit="1" customWidth="1"/>
    <col min="12290" max="12290" width="11.26953125" style="1" bestFit="1" customWidth="1"/>
    <col min="12291" max="12291" width="10.1796875" style="1" bestFit="1" customWidth="1"/>
    <col min="12292" max="12292" width="12.26953125" style="1" bestFit="1" customWidth="1"/>
    <col min="12293" max="12293" width="9.1796875" style="1"/>
    <col min="12294" max="12294" width="10" style="1" bestFit="1" customWidth="1"/>
    <col min="12295" max="12544" width="9.1796875" style="1"/>
    <col min="12545" max="12545" width="20.26953125" style="1" bestFit="1" customWidth="1"/>
    <col min="12546" max="12546" width="11.26953125" style="1" bestFit="1" customWidth="1"/>
    <col min="12547" max="12547" width="10.1796875" style="1" bestFit="1" customWidth="1"/>
    <col min="12548" max="12548" width="12.26953125" style="1" bestFit="1" customWidth="1"/>
    <col min="12549" max="12549" width="9.1796875" style="1"/>
    <col min="12550" max="12550" width="10" style="1" bestFit="1" customWidth="1"/>
    <col min="12551" max="12800" width="9.1796875" style="1"/>
    <col min="12801" max="12801" width="20.26953125" style="1" bestFit="1" customWidth="1"/>
    <col min="12802" max="12802" width="11.26953125" style="1" bestFit="1" customWidth="1"/>
    <col min="12803" max="12803" width="10.1796875" style="1" bestFit="1" customWidth="1"/>
    <col min="12804" max="12804" width="12.26953125" style="1" bestFit="1" customWidth="1"/>
    <col min="12805" max="12805" width="9.1796875" style="1"/>
    <col min="12806" max="12806" width="10" style="1" bestFit="1" customWidth="1"/>
    <col min="12807" max="13056" width="9.1796875" style="1"/>
    <col min="13057" max="13057" width="20.26953125" style="1" bestFit="1" customWidth="1"/>
    <col min="13058" max="13058" width="11.26953125" style="1" bestFit="1" customWidth="1"/>
    <col min="13059" max="13059" width="10.1796875" style="1" bestFit="1" customWidth="1"/>
    <col min="13060" max="13060" width="12.26953125" style="1" bestFit="1" customWidth="1"/>
    <col min="13061" max="13061" width="9.1796875" style="1"/>
    <col min="13062" max="13062" width="10" style="1" bestFit="1" customWidth="1"/>
    <col min="13063" max="13312" width="9.1796875" style="1"/>
    <col min="13313" max="13313" width="20.26953125" style="1" bestFit="1" customWidth="1"/>
    <col min="13314" max="13314" width="11.26953125" style="1" bestFit="1" customWidth="1"/>
    <col min="13315" max="13315" width="10.1796875" style="1" bestFit="1" customWidth="1"/>
    <col min="13316" max="13316" width="12.26953125" style="1" bestFit="1" customWidth="1"/>
    <col min="13317" max="13317" width="9.1796875" style="1"/>
    <col min="13318" max="13318" width="10" style="1" bestFit="1" customWidth="1"/>
    <col min="13319" max="13568" width="9.1796875" style="1"/>
    <col min="13569" max="13569" width="20.26953125" style="1" bestFit="1" customWidth="1"/>
    <col min="13570" max="13570" width="11.26953125" style="1" bestFit="1" customWidth="1"/>
    <col min="13571" max="13571" width="10.1796875" style="1" bestFit="1" customWidth="1"/>
    <col min="13572" max="13572" width="12.26953125" style="1" bestFit="1" customWidth="1"/>
    <col min="13573" max="13573" width="9.1796875" style="1"/>
    <col min="13574" max="13574" width="10" style="1" bestFit="1" customWidth="1"/>
    <col min="13575" max="13824" width="9.1796875" style="1"/>
    <col min="13825" max="13825" width="20.26953125" style="1" bestFit="1" customWidth="1"/>
    <col min="13826" max="13826" width="11.26953125" style="1" bestFit="1" customWidth="1"/>
    <col min="13827" max="13827" width="10.1796875" style="1" bestFit="1" customWidth="1"/>
    <col min="13828" max="13828" width="12.26953125" style="1" bestFit="1" customWidth="1"/>
    <col min="13829" max="13829" width="9.1796875" style="1"/>
    <col min="13830" max="13830" width="10" style="1" bestFit="1" customWidth="1"/>
    <col min="13831" max="14080" width="9.1796875" style="1"/>
    <col min="14081" max="14081" width="20.26953125" style="1" bestFit="1" customWidth="1"/>
    <col min="14082" max="14082" width="11.26953125" style="1" bestFit="1" customWidth="1"/>
    <col min="14083" max="14083" width="10.1796875" style="1" bestFit="1" customWidth="1"/>
    <col min="14084" max="14084" width="12.26953125" style="1" bestFit="1" customWidth="1"/>
    <col min="14085" max="14085" width="9.1796875" style="1"/>
    <col min="14086" max="14086" width="10" style="1" bestFit="1" customWidth="1"/>
    <col min="14087" max="14336" width="9.1796875" style="1"/>
    <col min="14337" max="14337" width="20.26953125" style="1" bestFit="1" customWidth="1"/>
    <col min="14338" max="14338" width="11.26953125" style="1" bestFit="1" customWidth="1"/>
    <col min="14339" max="14339" width="10.1796875" style="1" bestFit="1" customWidth="1"/>
    <col min="14340" max="14340" width="12.26953125" style="1" bestFit="1" customWidth="1"/>
    <col min="14341" max="14341" width="9.1796875" style="1"/>
    <col min="14342" max="14342" width="10" style="1" bestFit="1" customWidth="1"/>
    <col min="14343" max="14592" width="9.1796875" style="1"/>
    <col min="14593" max="14593" width="20.26953125" style="1" bestFit="1" customWidth="1"/>
    <col min="14594" max="14594" width="11.26953125" style="1" bestFit="1" customWidth="1"/>
    <col min="14595" max="14595" width="10.1796875" style="1" bestFit="1" customWidth="1"/>
    <col min="14596" max="14596" width="12.26953125" style="1" bestFit="1" customWidth="1"/>
    <col min="14597" max="14597" width="9.1796875" style="1"/>
    <col min="14598" max="14598" width="10" style="1" bestFit="1" customWidth="1"/>
    <col min="14599" max="14848" width="9.1796875" style="1"/>
    <col min="14849" max="14849" width="20.26953125" style="1" bestFit="1" customWidth="1"/>
    <col min="14850" max="14850" width="11.26953125" style="1" bestFit="1" customWidth="1"/>
    <col min="14851" max="14851" width="10.1796875" style="1" bestFit="1" customWidth="1"/>
    <col min="14852" max="14852" width="12.26953125" style="1" bestFit="1" customWidth="1"/>
    <col min="14853" max="14853" width="9.1796875" style="1"/>
    <col min="14854" max="14854" width="10" style="1" bestFit="1" customWidth="1"/>
    <col min="14855" max="15104" width="9.1796875" style="1"/>
    <col min="15105" max="15105" width="20.26953125" style="1" bestFit="1" customWidth="1"/>
    <col min="15106" max="15106" width="11.26953125" style="1" bestFit="1" customWidth="1"/>
    <col min="15107" max="15107" width="10.1796875" style="1" bestFit="1" customWidth="1"/>
    <col min="15108" max="15108" width="12.26953125" style="1" bestFit="1" customWidth="1"/>
    <col min="15109" max="15109" width="9.1796875" style="1"/>
    <col min="15110" max="15110" width="10" style="1" bestFit="1" customWidth="1"/>
    <col min="15111" max="15360" width="9.1796875" style="1"/>
    <col min="15361" max="15361" width="20.26953125" style="1" bestFit="1" customWidth="1"/>
    <col min="15362" max="15362" width="11.26953125" style="1" bestFit="1" customWidth="1"/>
    <col min="15363" max="15363" width="10.1796875" style="1" bestFit="1" customWidth="1"/>
    <col min="15364" max="15364" width="12.26953125" style="1" bestFit="1" customWidth="1"/>
    <col min="15365" max="15365" width="9.1796875" style="1"/>
    <col min="15366" max="15366" width="10" style="1" bestFit="1" customWidth="1"/>
    <col min="15367" max="15616" width="9.1796875" style="1"/>
    <col min="15617" max="15617" width="20.26953125" style="1" bestFit="1" customWidth="1"/>
    <col min="15618" max="15618" width="11.26953125" style="1" bestFit="1" customWidth="1"/>
    <col min="15619" max="15619" width="10.1796875" style="1" bestFit="1" customWidth="1"/>
    <col min="15620" max="15620" width="12.26953125" style="1" bestFit="1" customWidth="1"/>
    <col min="15621" max="15621" width="9.1796875" style="1"/>
    <col min="15622" max="15622" width="10" style="1" bestFit="1" customWidth="1"/>
    <col min="15623" max="15872" width="9.1796875" style="1"/>
    <col min="15873" max="15873" width="20.26953125" style="1" bestFit="1" customWidth="1"/>
    <col min="15874" max="15874" width="11.26953125" style="1" bestFit="1" customWidth="1"/>
    <col min="15875" max="15875" width="10.1796875" style="1" bestFit="1" customWidth="1"/>
    <col min="15876" max="15876" width="12.26953125" style="1" bestFit="1" customWidth="1"/>
    <col min="15877" max="15877" width="9.1796875" style="1"/>
    <col min="15878" max="15878" width="10" style="1" bestFit="1" customWidth="1"/>
    <col min="15879" max="16128" width="9.1796875" style="1"/>
    <col min="16129" max="16129" width="20.26953125" style="1" bestFit="1" customWidth="1"/>
    <col min="16130" max="16130" width="11.26953125" style="1" bestFit="1" customWidth="1"/>
    <col min="16131" max="16131" width="10.1796875" style="1" bestFit="1" customWidth="1"/>
    <col min="16132" max="16132" width="12.26953125" style="1" bestFit="1" customWidth="1"/>
    <col min="16133" max="16133" width="9.1796875" style="1"/>
    <col min="16134" max="16134" width="10" style="1" bestFit="1" customWidth="1"/>
    <col min="16135" max="16384" width="9.1796875" style="1"/>
  </cols>
  <sheetData>
    <row r="2" spans="1:6" x14ac:dyDescent="0.3">
      <c r="B2" s="2" t="s">
        <v>0</v>
      </c>
      <c r="C2" s="3">
        <v>1.7318303179203638E-5</v>
      </c>
    </row>
    <row r="3" spans="1:6" x14ac:dyDescent="0.3">
      <c r="A3" s="4" t="s">
        <v>1</v>
      </c>
      <c r="B3" s="2" t="s">
        <v>2</v>
      </c>
      <c r="C3" s="5">
        <v>0.10531118649543306</v>
      </c>
    </row>
    <row r="4" spans="1:6" x14ac:dyDescent="0.3">
      <c r="B4" s="2" t="s">
        <v>3</v>
      </c>
      <c r="C4" s="5">
        <v>0.842844641216422</v>
      </c>
    </row>
    <row r="5" spans="1:6" x14ac:dyDescent="0.3">
      <c r="B5" s="2" t="s">
        <v>4</v>
      </c>
      <c r="C5" s="5">
        <f>C3+C4</f>
        <v>0.94815582771185503</v>
      </c>
    </row>
    <row r="6" spans="1:6" x14ac:dyDescent="0.3">
      <c r="A6" s="4" t="s">
        <v>5</v>
      </c>
      <c r="B6" s="4" t="s">
        <v>6</v>
      </c>
      <c r="C6" s="1">
        <f>C2/(1-C5)</f>
        <v>3.3404532110089749E-4</v>
      </c>
    </row>
    <row r="7" spans="1:6" x14ac:dyDescent="0.3">
      <c r="A7" s="4"/>
      <c r="B7" s="4" t="s">
        <v>13</v>
      </c>
      <c r="C7" s="1">
        <f>SQRT(C6)</f>
        <v>1.827690677059161E-2</v>
      </c>
    </row>
    <row r="8" spans="1:6" x14ac:dyDescent="0.3">
      <c r="C8" s="6" t="s">
        <v>10</v>
      </c>
    </row>
    <row r="9" spans="1:6" x14ac:dyDescent="0.3">
      <c r="A9" s="6" t="s">
        <v>9</v>
      </c>
      <c r="B9" s="4" t="s">
        <v>7</v>
      </c>
      <c r="C9" s="4" t="s">
        <v>8</v>
      </c>
      <c r="D9" s="6" t="s">
        <v>11</v>
      </c>
      <c r="E9" s="6" t="s">
        <v>12</v>
      </c>
    </row>
    <row r="10" spans="1:6" ht="14.5" x14ac:dyDescent="0.35">
      <c r="A10" s="7">
        <v>1</v>
      </c>
      <c r="B10" s="22">
        <v>160.61999511718699</v>
      </c>
      <c r="C10" s="7"/>
      <c r="D10" s="7"/>
      <c r="E10" s="7"/>
      <c r="F10" s="1" t="s">
        <v>1117</v>
      </c>
    </row>
    <row r="11" spans="1:6" ht="14.5" x14ac:dyDescent="0.35">
      <c r="A11" s="7">
        <v>2</v>
      </c>
      <c r="B11" s="22">
        <v>158.61999511718699</v>
      </c>
      <c r="C11" s="9">
        <f>(B11-B10)/B10</f>
        <v>-1.2451749849331131E-2</v>
      </c>
      <c r="D11" s="10"/>
      <c r="E11" s="11"/>
      <c r="F11" s="12"/>
    </row>
    <row r="12" spans="1:6" ht="14.5" x14ac:dyDescent="0.35">
      <c r="A12" s="7">
        <v>3</v>
      </c>
      <c r="B12" s="22">
        <v>159.02999877929599</v>
      </c>
      <c r="C12" s="9">
        <f t="shared" ref="C12:C75" si="0">(B12-B11)/B11</f>
        <v>2.5848170138077398E-3</v>
      </c>
      <c r="D12" s="13">
        <f>C12^2</f>
        <v>6.681278994869961E-6</v>
      </c>
      <c r="E12" s="11">
        <f t="shared" ref="E12:E75" si="1">-LN(D12)-((C12^2)/D12)</f>
        <v>10.916201122445154</v>
      </c>
      <c r="F12" s="12">
        <f>SUM(E12:E1266)</f>
        <v>8968.177295352476</v>
      </c>
    </row>
    <row r="13" spans="1:6" ht="14.5" x14ac:dyDescent="0.35">
      <c r="A13" s="7">
        <v>4</v>
      </c>
      <c r="B13" s="22">
        <v>157.58000183105401</v>
      </c>
      <c r="C13" s="9">
        <f t="shared" si="0"/>
        <v>-9.1177574003148566E-3</v>
      </c>
      <c r="D13" s="13">
        <f t="shared" ref="D13:D76" si="2">$C$2+$C$3*(C12^2)+$C$4*D12</f>
        <v>2.3653196794758395E-5</v>
      </c>
      <c r="E13" s="11">
        <f t="shared" si="1"/>
        <v>7.1373288016735792</v>
      </c>
    </row>
    <row r="14" spans="1:6" ht="14.5" x14ac:dyDescent="0.35">
      <c r="A14" s="7">
        <v>5</v>
      </c>
      <c r="B14" s="22">
        <v>160.08999633789</v>
      </c>
      <c r="C14" s="9">
        <f t="shared" si="0"/>
        <v>1.5928382267231034E-2</v>
      </c>
      <c r="D14" s="13">
        <f t="shared" si="2"/>
        <v>4.6009160868979317E-5</v>
      </c>
      <c r="E14" s="11">
        <f t="shared" si="1"/>
        <v>4.4722603609652749</v>
      </c>
    </row>
    <row r="15" spans="1:6" ht="14.5" x14ac:dyDescent="0.35">
      <c r="A15" s="7">
        <v>6</v>
      </c>
      <c r="B15" s="22">
        <v>162.08999633789</v>
      </c>
      <c r="C15" s="9">
        <f t="shared" si="0"/>
        <v>1.2492972988635401E-2</v>
      </c>
      <c r="D15" s="13">
        <f t="shared" si="2"/>
        <v>8.2815733009703092E-5</v>
      </c>
      <c r="E15" s="11">
        <f t="shared" si="1"/>
        <v>7.5142943901775547</v>
      </c>
    </row>
    <row r="16" spans="1:6" ht="14.5" x14ac:dyDescent="0.35">
      <c r="A16" s="7">
        <v>7</v>
      </c>
      <c r="B16" s="22">
        <v>161.33999633789</v>
      </c>
      <c r="C16" s="9">
        <f t="shared" si="0"/>
        <v>-4.6270591458128178E-3</v>
      </c>
      <c r="D16" s="13">
        <f t="shared" si="2"/>
        <v>1.0355547747229454E-4</v>
      </c>
      <c r="E16" s="11">
        <f t="shared" si="1"/>
        <v>8.9686571171914871</v>
      </c>
    </row>
    <row r="17" spans="1:5" ht="14.5" x14ac:dyDescent="0.35">
      <c r="A17" s="7">
        <v>8</v>
      </c>
      <c r="B17" s="22">
        <v>163.27999877929599</v>
      </c>
      <c r="C17" s="9">
        <f t="shared" si="0"/>
        <v>1.2024311921658282E-2</v>
      </c>
      <c r="D17" s="13">
        <f t="shared" si="2"/>
        <v>1.068541608530625E-4</v>
      </c>
      <c r="E17" s="11">
        <f t="shared" si="1"/>
        <v>7.7909483298508313</v>
      </c>
    </row>
    <row r="18" spans="1:5" ht="14.5" x14ac:dyDescent="0.35">
      <c r="A18" s="7">
        <v>9</v>
      </c>
      <c r="B18" s="22">
        <v>162.13000488281199</v>
      </c>
      <c r="C18" s="9">
        <f t="shared" si="0"/>
        <v>-7.0430787915330721E-3</v>
      </c>
      <c r="D18" s="13">
        <f t="shared" si="2"/>
        <v>1.2260608076304093E-4</v>
      </c>
      <c r="E18" s="11">
        <f t="shared" si="1"/>
        <v>8.6019458568786007</v>
      </c>
    </row>
    <row r="19" spans="1:5" ht="14.5" x14ac:dyDescent="0.35">
      <c r="A19" s="7">
        <v>10</v>
      </c>
      <c r="B19" s="22">
        <v>163.17999267578099</v>
      </c>
      <c r="C19" s="9">
        <f t="shared" si="0"/>
        <v>6.4762089764195084E-3</v>
      </c>
      <c r="D19" s="13">
        <f t="shared" si="2"/>
        <v>1.2588013840487847E-4</v>
      </c>
      <c r="E19" s="11">
        <f t="shared" si="1"/>
        <v>8.6469961108337667</v>
      </c>
    </row>
    <row r="20" spans="1:5" ht="14.5" x14ac:dyDescent="0.35">
      <c r="A20" s="7">
        <v>11</v>
      </c>
      <c r="B20" s="22">
        <v>166.169998168945</v>
      </c>
      <c r="C20" s="9">
        <f t="shared" si="0"/>
        <v>1.8323358422406517E-2</v>
      </c>
      <c r="D20" s="13">
        <f t="shared" si="2"/>
        <v>1.2783258951427323E-4</v>
      </c>
      <c r="E20" s="11">
        <f t="shared" si="1"/>
        <v>6.3383424931855146</v>
      </c>
    </row>
    <row r="21" spans="1:5" ht="14.5" x14ac:dyDescent="0.35">
      <c r="A21" s="7">
        <v>12</v>
      </c>
      <c r="B21" s="22">
        <v>167.100006103515</v>
      </c>
      <c r="C21" s="9">
        <f t="shared" si="0"/>
        <v>5.5967259121256115E-3</v>
      </c>
      <c r="D21" s="13">
        <f t="shared" si="2"/>
        <v>1.6041906938536599E-4</v>
      </c>
      <c r="E21" s="11">
        <f t="shared" si="1"/>
        <v>8.5424615226972556</v>
      </c>
    </row>
    <row r="22" spans="1:5" ht="14.5" x14ac:dyDescent="0.35">
      <c r="A22" s="7">
        <v>13</v>
      </c>
      <c r="B22" s="22">
        <v>166.5</v>
      </c>
      <c r="C22" s="9">
        <f t="shared" si="0"/>
        <v>-3.5907006678581946E-3</v>
      </c>
      <c r="D22" s="13">
        <f t="shared" si="2"/>
        <v>1.5582535435849882E-4</v>
      </c>
      <c r="E22" s="11">
        <f t="shared" si="1"/>
        <v>8.68403379333893</v>
      </c>
    </row>
    <row r="23" spans="1:5" ht="14.5" x14ac:dyDescent="0.35">
      <c r="A23" s="7">
        <v>14</v>
      </c>
      <c r="B23" s="22">
        <v>165.69999694824199</v>
      </c>
      <c r="C23" s="9">
        <f t="shared" si="0"/>
        <v>-4.8048231336817503E-3</v>
      </c>
      <c r="D23" s="13">
        <f t="shared" si="2"/>
        <v>1.50012659019301E-4</v>
      </c>
      <c r="E23" s="11">
        <f t="shared" si="1"/>
        <v>8.6508950261305717</v>
      </c>
    </row>
    <row r="24" spans="1:5" ht="14.5" x14ac:dyDescent="0.35">
      <c r="A24" s="7">
        <v>15</v>
      </c>
      <c r="B24" s="22">
        <v>166.72000122070301</v>
      </c>
      <c r="C24" s="9">
        <f t="shared" si="0"/>
        <v>6.1557289755390342E-3</v>
      </c>
      <c r="D24" s="13">
        <f t="shared" si="2"/>
        <v>1.4618691726225083E-4</v>
      </c>
      <c r="E24" s="11">
        <f t="shared" si="1"/>
        <v>8.5714152632914455</v>
      </c>
    </row>
    <row r="25" spans="1:5" ht="14.5" x14ac:dyDescent="0.35">
      <c r="A25" s="7">
        <v>16</v>
      </c>
      <c r="B25" s="22">
        <v>165.03999328613199</v>
      </c>
      <c r="C25" s="9">
        <f t="shared" si="0"/>
        <v>-1.0076822950277202E-2</v>
      </c>
      <c r="D25" s="13">
        <f t="shared" si="2"/>
        <v>1.4452171971739955E-4</v>
      </c>
      <c r="E25" s="11">
        <f t="shared" si="1"/>
        <v>8.1394710616745183</v>
      </c>
    </row>
    <row r="26" spans="1:5" ht="14.5" x14ac:dyDescent="0.35">
      <c r="A26" s="7">
        <v>17</v>
      </c>
      <c r="B26" s="22">
        <v>162.27999877929599</v>
      </c>
      <c r="C26" s="9">
        <f t="shared" si="0"/>
        <v>-1.6723186010138499E-2</v>
      </c>
      <c r="D26" s="13">
        <f t="shared" si="2"/>
        <v>1.4982120667476147E-4</v>
      </c>
      <c r="E26" s="11">
        <f t="shared" si="1"/>
        <v>6.9394099548722039</v>
      </c>
    </row>
    <row r="27" spans="1:5" ht="14.5" x14ac:dyDescent="0.35">
      <c r="A27" s="7">
        <v>18</v>
      </c>
      <c r="B27" s="22">
        <v>165.46000671386699</v>
      </c>
      <c r="C27" s="9">
        <f t="shared" si="0"/>
        <v>1.9595809455827444E-2</v>
      </c>
      <c r="D27" s="13">
        <f t="shared" si="2"/>
        <v>1.7304615210601059E-4</v>
      </c>
      <c r="E27" s="11">
        <f t="shared" si="1"/>
        <v>6.44291560527678</v>
      </c>
    </row>
    <row r="28" spans="1:5" ht="14.5" x14ac:dyDescent="0.35">
      <c r="A28" s="7">
        <v>19</v>
      </c>
      <c r="B28" s="22">
        <v>168.03999328613199</v>
      </c>
      <c r="C28" s="9">
        <f t="shared" si="0"/>
        <v>1.5592810755330245E-2</v>
      </c>
      <c r="D28" s="13">
        <f t="shared" si="2"/>
        <v>2.0360837302008426E-4</v>
      </c>
      <c r="E28" s="11">
        <f t="shared" si="1"/>
        <v>7.3051778234413032</v>
      </c>
    </row>
    <row r="29" spans="1:5" ht="14.5" x14ac:dyDescent="0.35">
      <c r="A29" s="7">
        <v>20</v>
      </c>
      <c r="B29" s="22">
        <v>172.77999877929599</v>
      </c>
      <c r="C29" s="9">
        <f t="shared" si="0"/>
        <v>2.8207603442907236E-2</v>
      </c>
      <c r="D29" s="13">
        <f t="shared" si="2"/>
        <v>2.1453344330848962E-4</v>
      </c>
      <c r="E29" s="11">
        <f t="shared" si="1"/>
        <v>4.7382110898988969</v>
      </c>
    </row>
    <row r="30" spans="1:5" ht="14.5" x14ac:dyDescent="0.35">
      <c r="A30" s="7">
        <v>21</v>
      </c>
      <c r="B30" s="22">
        <v>170.22999572753901</v>
      </c>
      <c r="C30" s="9">
        <f t="shared" si="0"/>
        <v>-1.4758670388777383E-2</v>
      </c>
      <c r="D30" s="13">
        <f t="shared" si="2"/>
        <v>2.8192950130668815E-4</v>
      </c>
      <c r="E30" s="11">
        <f t="shared" si="1"/>
        <v>7.4012548652786965</v>
      </c>
    </row>
    <row r="31" spans="1:5" ht="14.5" x14ac:dyDescent="0.35">
      <c r="A31" s="7">
        <v>22</v>
      </c>
      <c r="B31" s="22">
        <v>174.38000488281199</v>
      </c>
      <c r="C31" s="9">
        <f t="shared" si="0"/>
        <v>2.4378836042005574E-2</v>
      </c>
      <c r="D31" s="13">
        <f t="shared" si="2"/>
        <v>2.7787978160853362E-4</v>
      </c>
      <c r="E31" s="11">
        <f t="shared" si="1"/>
        <v>6.0495278444145875</v>
      </c>
    </row>
    <row r="32" spans="1:5" ht="14.5" x14ac:dyDescent="0.35">
      <c r="A32" s="7">
        <v>23</v>
      </c>
      <c r="B32" s="22">
        <v>180.11999511718699</v>
      </c>
      <c r="C32" s="9">
        <f t="shared" si="0"/>
        <v>3.2916561954637095E-2</v>
      </c>
      <c r="D32" s="13">
        <f t="shared" si="2"/>
        <v>3.1411713765799496E-4</v>
      </c>
      <c r="E32" s="11">
        <f t="shared" si="1"/>
        <v>4.616394266613014</v>
      </c>
    </row>
    <row r="33" spans="1:5" ht="14.5" x14ac:dyDescent="0.35">
      <c r="A33" s="7">
        <v>24</v>
      </c>
      <c r="B33" s="22">
        <v>179.89999389648401</v>
      </c>
      <c r="C33" s="9">
        <f t="shared" si="0"/>
        <v>-1.2214147605314389E-3</v>
      </c>
      <c r="D33" s="13">
        <f t="shared" si="2"/>
        <v>3.9617492529804468E-4</v>
      </c>
      <c r="E33" s="11">
        <f t="shared" si="1"/>
        <v>7.8298890689693579</v>
      </c>
    </row>
    <row r="34" spans="1:5" ht="14.5" x14ac:dyDescent="0.35">
      <c r="A34" s="7">
        <v>25</v>
      </c>
      <c r="B34" s="22">
        <v>183.63000488281199</v>
      </c>
      <c r="C34" s="9">
        <f t="shared" si="0"/>
        <v>2.073380273972807E-2</v>
      </c>
      <c r="D34" s="13">
        <f t="shared" si="2"/>
        <v>3.5138932486761081E-4</v>
      </c>
      <c r="E34" s="11">
        <f t="shared" si="1"/>
        <v>6.7302132685545004</v>
      </c>
    </row>
    <row r="35" spans="1:5" ht="14.5" x14ac:dyDescent="0.35">
      <c r="A35" s="7">
        <v>26</v>
      </c>
      <c r="B35" s="22">
        <v>183.88999938964801</v>
      </c>
      <c r="C35" s="9">
        <f t="shared" si="0"/>
        <v>1.4158606977217295E-3</v>
      </c>
      <c r="D35" s="13">
        <f t="shared" si="2"/>
        <v>3.587571992515518E-4</v>
      </c>
      <c r="E35" s="11">
        <f t="shared" si="1"/>
        <v>7.9272769289622715</v>
      </c>
    </row>
    <row r="36" spans="1:5" ht="14.5" x14ac:dyDescent="0.35">
      <c r="A36" s="7">
        <v>27</v>
      </c>
      <c r="B36" s="22">
        <v>188.69999694824199</v>
      </c>
      <c r="C36" s="9">
        <f t="shared" si="0"/>
        <v>2.6156928460269242E-2</v>
      </c>
      <c r="D36" s="13">
        <f t="shared" si="2"/>
        <v>3.1990599934888977E-4</v>
      </c>
      <c r="E36" s="11">
        <f t="shared" si="1"/>
        <v>5.9087772753591636</v>
      </c>
    </row>
    <row r="37" spans="1:5" ht="14.5" x14ac:dyDescent="0.35">
      <c r="A37" s="7">
        <v>28</v>
      </c>
      <c r="B37" s="22">
        <v>184.44000244140599</v>
      </c>
      <c r="C37" s="9">
        <f t="shared" si="0"/>
        <v>-2.2575487947699632E-2</v>
      </c>
      <c r="D37" s="13">
        <f t="shared" si="2"/>
        <v>3.5900168470661645E-4</v>
      </c>
      <c r="E37" s="11">
        <f t="shared" si="1"/>
        <v>6.5125448572063034</v>
      </c>
    </row>
    <row r="38" spans="1:5" ht="14.5" x14ac:dyDescent="0.35">
      <c r="A38" s="7">
        <v>29</v>
      </c>
      <c r="B38" s="22">
        <v>184.71000671386699</v>
      </c>
      <c r="C38" s="9">
        <f t="shared" si="0"/>
        <v>1.4639138412870652E-3</v>
      </c>
      <c r="D38" s="13">
        <f t="shared" si="2"/>
        <v>3.7357307523383228E-4</v>
      </c>
      <c r="E38" s="11">
        <f t="shared" si="1"/>
        <v>7.8866603107765627</v>
      </c>
    </row>
    <row r="39" spans="1:5" ht="14.5" x14ac:dyDescent="0.35">
      <c r="A39" s="7">
        <v>30</v>
      </c>
      <c r="B39" s="22">
        <v>183.71000671386699</v>
      </c>
      <c r="C39" s="9">
        <f t="shared" si="0"/>
        <v>-5.4138918502076236E-3</v>
      </c>
      <c r="D39" s="13">
        <f t="shared" si="2"/>
        <v>3.3240805422119255E-4</v>
      </c>
      <c r="E39" s="11">
        <f t="shared" si="1"/>
        <v>7.9209718292041069</v>
      </c>
    </row>
    <row r="40" spans="1:5" ht="14.5" x14ac:dyDescent="0.35">
      <c r="A40" s="7">
        <v>31</v>
      </c>
      <c r="B40" s="22">
        <v>185.350006103515</v>
      </c>
      <c r="C40" s="9">
        <f t="shared" si="0"/>
        <v>8.9271097366097861E-3</v>
      </c>
      <c r="D40" s="13">
        <f t="shared" si="2"/>
        <v>3.0057334494430424E-4</v>
      </c>
      <c r="E40" s="11">
        <f t="shared" si="1"/>
        <v>7.8446811808823016</v>
      </c>
    </row>
    <row r="41" spans="1:5" ht="14.5" x14ac:dyDescent="0.35">
      <c r="A41" s="7">
        <v>32</v>
      </c>
      <c r="B41" s="22">
        <v>187.22999572753901</v>
      </c>
      <c r="C41" s="9">
        <f t="shared" si="0"/>
        <v>1.0142916439798021E-2</v>
      </c>
      <c r="D41" s="13">
        <f t="shared" si="2"/>
        <v>2.7904753099928018E-4</v>
      </c>
      <c r="E41" s="11">
        <f t="shared" si="1"/>
        <v>7.8154501839911337</v>
      </c>
    </row>
    <row r="42" spans="1:5" ht="14.5" x14ac:dyDescent="0.35">
      <c r="A42" s="7">
        <v>33</v>
      </c>
      <c r="B42" s="22">
        <v>187.27999877929599</v>
      </c>
      <c r="C42" s="9">
        <f t="shared" si="0"/>
        <v>2.6706752602693936E-4</v>
      </c>
      <c r="D42" s="13">
        <f t="shared" si="2"/>
        <v>2.6334630296549858E-4</v>
      </c>
      <c r="E42" s="11">
        <f t="shared" si="1"/>
        <v>8.2417698092844844</v>
      </c>
    </row>
    <row r="43" spans="1:5" ht="14.5" x14ac:dyDescent="0.35">
      <c r="A43" s="7">
        <v>34</v>
      </c>
      <c r="B43" s="22">
        <v>184.419998168945</v>
      </c>
      <c r="C43" s="9">
        <f t="shared" si="0"/>
        <v>-1.5271254960447865E-2</v>
      </c>
      <c r="D43" s="13">
        <f t="shared" si="2"/>
        <v>2.392858347448901E-4</v>
      </c>
      <c r="E43" s="11">
        <f t="shared" si="1"/>
        <v>7.3632381625365459</v>
      </c>
    </row>
    <row r="44" spans="1:5" ht="14.5" x14ac:dyDescent="0.35">
      <c r="A44" s="7">
        <v>35</v>
      </c>
      <c r="B44" s="22">
        <v>178.58999633789</v>
      </c>
      <c r="C44" s="9">
        <f t="shared" si="0"/>
        <v>-3.1612633602317919E-2</v>
      </c>
      <c r="D44" s="13">
        <f t="shared" si="2"/>
        <v>2.4355883784472573E-4</v>
      </c>
      <c r="E44" s="11">
        <f t="shared" si="1"/>
        <v>4.2170013629941447</v>
      </c>
    </row>
    <row r="45" spans="1:5" ht="14.5" x14ac:dyDescent="0.35">
      <c r="A45" s="7">
        <v>36</v>
      </c>
      <c r="B45" s="22">
        <v>170.88999938964801</v>
      </c>
      <c r="C45" s="9">
        <f t="shared" si="0"/>
        <v>-4.3115499782382508E-2</v>
      </c>
      <c r="D45" s="13">
        <f t="shared" si="2"/>
        <v>3.2784420472277604E-4</v>
      </c>
      <c r="E45" s="11">
        <f t="shared" si="1"/>
        <v>2.3527595058900541</v>
      </c>
    </row>
    <row r="46" spans="1:5" ht="14.5" x14ac:dyDescent="0.35">
      <c r="A46" s="7">
        <v>37</v>
      </c>
      <c r="B46" s="22">
        <v>168.07000732421801</v>
      </c>
      <c r="C46" s="9">
        <f t="shared" si="0"/>
        <v>-1.6501796919081893E-2</v>
      </c>
      <c r="D46" s="13">
        <f t="shared" si="2"/>
        <v>4.8940787703052175E-4</v>
      </c>
      <c r="E46" s="11">
        <f t="shared" si="1"/>
        <v>7.0659086748315367</v>
      </c>
    </row>
    <row r="47" spans="1:5" ht="14.5" x14ac:dyDescent="0.35">
      <c r="A47" s="7">
        <v>38</v>
      </c>
      <c r="B47" s="22">
        <v>170.169998168945</v>
      </c>
      <c r="C47" s="9">
        <f t="shared" si="0"/>
        <v>1.2494738818425643E-2</v>
      </c>
      <c r="D47" s="13">
        <f t="shared" si="2"/>
        <v>4.5849032534436553E-4</v>
      </c>
      <c r="E47" s="11">
        <f t="shared" si="1"/>
        <v>7.3470658220870435</v>
      </c>
    </row>
    <row r="48" spans="1:5" ht="14.5" x14ac:dyDescent="0.35">
      <c r="A48" s="7">
        <v>39</v>
      </c>
      <c r="B48" s="22">
        <v>158.17999267578099</v>
      </c>
      <c r="C48" s="9">
        <f t="shared" si="0"/>
        <v>-7.0458985850492359E-2</v>
      </c>
      <c r="D48" s="13">
        <f t="shared" si="2"/>
        <v>4.2019544121835525E-4</v>
      </c>
      <c r="E48" s="11">
        <f t="shared" si="1"/>
        <v>-4.039875129910838</v>
      </c>
    </row>
    <row r="49" spans="1:5" ht="14.5" x14ac:dyDescent="0.35">
      <c r="A49" s="7">
        <v>40</v>
      </c>
      <c r="B49" s="22">
        <v>162.009994506835</v>
      </c>
      <c r="C49" s="9">
        <f t="shared" si="0"/>
        <v>2.4212934684503994E-2</v>
      </c>
      <c r="D49" s="13">
        <f t="shared" si="2"/>
        <v>8.9429186682947167E-4</v>
      </c>
      <c r="E49" s="11">
        <f t="shared" si="1"/>
        <v>6.3639136333127047</v>
      </c>
    </row>
    <row r="50" spans="1:5" ht="14.5" x14ac:dyDescent="0.35">
      <c r="A50" s="7">
        <v>41</v>
      </c>
      <c r="B50" s="22">
        <v>172.78999328613199</v>
      </c>
      <c r="C50" s="9">
        <f t="shared" si="0"/>
        <v>6.6539097245893644E-2</v>
      </c>
      <c r="D50" s="13">
        <f t="shared" si="2"/>
        <v>8.3280780057968704E-4</v>
      </c>
      <c r="E50" s="11">
        <f t="shared" si="1"/>
        <v>1.7744132550446503</v>
      </c>
    </row>
    <row r="51" spans="1:5" ht="14.5" x14ac:dyDescent="0.35">
      <c r="A51" s="7">
        <v>42</v>
      </c>
      <c r="B51" s="22">
        <v>164.509994506835</v>
      </c>
      <c r="C51" s="9">
        <f t="shared" si="0"/>
        <v>-4.7919434579673292E-2</v>
      </c>
      <c r="D51" s="13">
        <f t="shared" si="2"/>
        <v>1.1855060617066216E-3</v>
      </c>
      <c r="E51" s="11">
        <f t="shared" si="1"/>
        <v>4.8006302721364653</v>
      </c>
    </row>
    <row r="52" spans="1:5" ht="14.5" x14ac:dyDescent="0.35">
      <c r="A52" s="7">
        <v>43</v>
      </c>
      <c r="B52" s="22">
        <v>170.55000305175699</v>
      </c>
      <c r="C52" s="9">
        <f t="shared" si="0"/>
        <v>3.6715146475012742E-2</v>
      </c>
      <c r="D52" s="13">
        <f t="shared" si="2"/>
        <v>1.2583388854156771E-3</v>
      </c>
      <c r="E52" s="11">
        <f t="shared" si="1"/>
        <v>5.606707647157152</v>
      </c>
    </row>
    <row r="53" spans="1:5" ht="14.5" x14ac:dyDescent="0.35">
      <c r="A53" s="7">
        <v>44</v>
      </c>
      <c r="B53" s="22">
        <v>166.27000427246</v>
      </c>
      <c r="C53" s="9">
        <f t="shared" si="0"/>
        <v>-2.5095272370051692E-2</v>
      </c>
      <c r="D53" s="13">
        <f t="shared" si="2"/>
        <v>1.2198621775698299E-3</v>
      </c>
      <c r="E53" s="11">
        <f t="shared" si="1"/>
        <v>6.1927519464088334</v>
      </c>
    </row>
    <row r="54" spans="1:5" ht="14.5" x14ac:dyDescent="0.35">
      <c r="A54" s="7">
        <v>45</v>
      </c>
      <c r="B54" s="22">
        <v>161.57000732421801</v>
      </c>
      <c r="C54" s="9">
        <f t="shared" si="0"/>
        <v>-2.8267257036574629E-2</v>
      </c>
      <c r="D54" s="13">
        <f t="shared" si="2"/>
        <v>1.1117947123338518E-3</v>
      </c>
      <c r="E54" s="11">
        <f t="shared" si="1"/>
        <v>6.0830878418491814</v>
      </c>
    </row>
    <row r="55" spans="1:5" ht="14.5" x14ac:dyDescent="0.35">
      <c r="A55" s="7">
        <v>46</v>
      </c>
      <c r="B55" s="22">
        <v>150.61999511718699</v>
      </c>
      <c r="C55" s="9">
        <f t="shared" si="0"/>
        <v>-6.7772554995667852E-2</v>
      </c>
      <c r="D55" s="13">
        <f t="shared" si="2"/>
        <v>1.0385361395206208E-3</v>
      </c>
      <c r="E55" s="11">
        <f t="shared" si="1"/>
        <v>2.4472571483679655</v>
      </c>
    </row>
    <row r="56" spans="1:5" ht="14.5" x14ac:dyDescent="0.35">
      <c r="A56" s="7">
        <v>47</v>
      </c>
      <c r="B56" s="22">
        <v>160.919998168945</v>
      </c>
      <c r="C56" s="9">
        <f t="shared" si="0"/>
        <v>6.8384035225497727E-2</v>
      </c>
      <c r="D56" s="13">
        <f t="shared" si="2"/>
        <v>1.3763497568713011E-3</v>
      </c>
      <c r="E56" s="11">
        <f t="shared" si="1"/>
        <v>3.190654750774268</v>
      </c>
    </row>
    <row r="57" spans="1:5" ht="14.5" x14ac:dyDescent="0.35">
      <c r="A57" s="7">
        <v>48</v>
      </c>
      <c r="B57" s="22">
        <v>153.63000488281199</v>
      </c>
      <c r="C57" s="9">
        <f t="shared" si="0"/>
        <v>-4.5301972216526314E-2</v>
      </c>
      <c r="D57" s="13">
        <f t="shared" si="2"/>
        <v>1.6698420540824728E-3</v>
      </c>
      <c r="E57" s="11">
        <f t="shared" si="1"/>
        <v>5.1660065915025122</v>
      </c>
    </row>
    <row r="58" spans="1:5" ht="14.5" x14ac:dyDescent="0.35">
      <c r="A58" s="7">
        <v>49</v>
      </c>
      <c r="B58" s="22">
        <v>139.05999755859301</v>
      </c>
      <c r="C58" s="9">
        <f t="shared" si="0"/>
        <v>-9.4838292398238794E-2</v>
      </c>
      <c r="D58" s="13">
        <f t="shared" si="2"/>
        <v>1.6408625805449687E-3</v>
      </c>
      <c r="E58" s="11">
        <f t="shared" si="1"/>
        <v>0.93108594627659791</v>
      </c>
    </row>
    <row r="59" spans="1:5" ht="14.5" x14ac:dyDescent="0.35">
      <c r="A59" s="7">
        <v>50</v>
      </c>
      <c r="B59" s="22">
        <v>158.83000183105401</v>
      </c>
      <c r="C59" s="9">
        <f t="shared" si="0"/>
        <v>0.14216888119914495</v>
      </c>
      <c r="D59" s="13">
        <f t="shared" si="2"/>
        <v>2.3475111204169842E-3</v>
      </c>
      <c r="E59" s="11">
        <f t="shared" si="1"/>
        <v>-2.5555663263431949</v>
      </c>
    </row>
    <row r="60" spans="1:5" ht="14.5" x14ac:dyDescent="0.35">
      <c r="A60" s="7">
        <v>51</v>
      </c>
      <c r="B60" s="22">
        <v>135.419998168945</v>
      </c>
      <c r="C60" s="9">
        <f t="shared" si="0"/>
        <v>-0.1473903128642535</v>
      </c>
      <c r="D60" s="13">
        <f t="shared" si="2"/>
        <v>4.1244542018443534E-3</v>
      </c>
      <c r="E60" s="11">
        <f t="shared" si="1"/>
        <v>0.22372361936298102</v>
      </c>
    </row>
    <row r="61" spans="1:5" ht="14.5" x14ac:dyDescent="0.35">
      <c r="A61" s="7">
        <v>52</v>
      </c>
      <c r="B61" s="22">
        <v>146.57000732421801</v>
      </c>
      <c r="C61" s="9">
        <f t="shared" si="0"/>
        <v>8.2336503515253859E-2</v>
      </c>
      <c r="D61" s="13">
        <f t="shared" si="2"/>
        <v>5.7813625650540382E-3</v>
      </c>
      <c r="E61" s="11">
        <f t="shared" si="1"/>
        <v>3.9805030747833454</v>
      </c>
    </row>
    <row r="62" spans="1:5" ht="14.5" x14ac:dyDescent="0.35">
      <c r="A62" s="7">
        <v>53</v>
      </c>
      <c r="B62" s="22">
        <v>140.39999389648401</v>
      </c>
      <c r="C62" s="9">
        <f t="shared" si="0"/>
        <v>-4.2096016370427813E-2</v>
      </c>
      <c r="D62" s="13">
        <f t="shared" si="2"/>
        <v>5.6040448667812673E-3</v>
      </c>
      <c r="E62" s="11">
        <f t="shared" si="1"/>
        <v>4.8680531527594413</v>
      </c>
    </row>
    <row r="63" spans="1:5" ht="14.5" x14ac:dyDescent="0.35">
      <c r="A63" s="7">
        <v>54</v>
      </c>
      <c r="B63" s="22">
        <v>142.71000671386699</v>
      </c>
      <c r="C63" s="9">
        <f t="shared" si="0"/>
        <v>1.6453083460147018E-2</v>
      </c>
      <c r="D63" s="13">
        <f t="shared" si="2"/>
        <v>4.9272767663620549E-3</v>
      </c>
      <c r="E63" s="11">
        <f t="shared" si="1"/>
        <v>5.2580289514935963</v>
      </c>
    </row>
    <row r="64" spans="1:5" ht="14.5" x14ac:dyDescent="0.35">
      <c r="A64" s="7">
        <v>55</v>
      </c>
      <c r="B64" s="22">
        <v>137.350006103515</v>
      </c>
      <c r="C64" s="9">
        <f t="shared" si="0"/>
        <v>-3.7558687955910261E-2</v>
      </c>
      <c r="D64" s="13">
        <f t="shared" si="2"/>
        <v>4.1987552762241956E-3</v>
      </c>
      <c r="E64" s="11">
        <f t="shared" si="1"/>
        <v>5.1369973436139569</v>
      </c>
    </row>
    <row r="65" spans="1:5" ht="14.5" x14ac:dyDescent="0.35">
      <c r="A65" s="7">
        <v>56</v>
      </c>
      <c r="B65" s="22">
        <v>135.97999572753901</v>
      </c>
      <c r="C65" s="9">
        <f t="shared" si="0"/>
        <v>-9.9745927564318711E-3</v>
      </c>
      <c r="D65" s="13">
        <f t="shared" si="2"/>
        <v>3.7047744436242E-3</v>
      </c>
      <c r="E65" s="11">
        <f t="shared" si="1"/>
        <v>5.5712776896594818</v>
      </c>
    </row>
    <row r="66" spans="1:5" ht="14.5" x14ac:dyDescent="0.35">
      <c r="A66" s="7">
        <v>57</v>
      </c>
      <c r="B66" s="22">
        <v>148.33999633789</v>
      </c>
      <c r="C66" s="9">
        <f t="shared" si="0"/>
        <v>9.0895727303275803E-2</v>
      </c>
      <c r="D66" s="13">
        <f t="shared" si="2"/>
        <v>3.1503452631949629E-3</v>
      </c>
      <c r="E66" s="11">
        <f t="shared" si="1"/>
        <v>3.137662983023068</v>
      </c>
    </row>
    <row r="67" spans="1:5" ht="14.5" x14ac:dyDescent="0.35">
      <c r="A67" s="7">
        <v>58</v>
      </c>
      <c r="B67" s="22">
        <v>146.919998168945</v>
      </c>
      <c r="C67" s="9">
        <f t="shared" si="0"/>
        <v>-9.5725913711802776E-3</v>
      </c>
      <c r="D67" s="13">
        <f t="shared" si="2"/>
        <v>3.5426544498234486E-3</v>
      </c>
      <c r="E67" s="11">
        <f t="shared" si="1"/>
        <v>5.6170129302221312</v>
      </c>
    </row>
    <row r="68" spans="1:5" ht="14.5" x14ac:dyDescent="0.35">
      <c r="A68" s="7">
        <v>59</v>
      </c>
      <c r="B68" s="22">
        <v>156.11000061035099</v>
      </c>
      <c r="C68" s="9">
        <f t="shared" si="0"/>
        <v>6.2551065586308435E-2</v>
      </c>
      <c r="D68" s="13">
        <f t="shared" si="2"/>
        <v>3.0128757603988124E-3</v>
      </c>
      <c r="E68" s="11">
        <f t="shared" si="1"/>
        <v>4.5062219706685713</v>
      </c>
    </row>
    <row r="69" spans="1:5" ht="14.5" x14ac:dyDescent="0.35">
      <c r="A69" s="7">
        <v>60</v>
      </c>
      <c r="B69" s="22">
        <v>149.69999694824199</v>
      </c>
      <c r="C69" s="9">
        <f t="shared" si="0"/>
        <v>-4.1060813766238533E-2</v>
      </c>
      <c r="D69" s="13">
        <f t="shared" si="2"/>
        <v>2.9687488115347441E-3</v>
      </c>
      <c r="E69" s="11">
        <f t="shared" si="1"/>
        <v>5.2517018982234775</v>
      </c>
    </row>
    <row r="70" spans="1:5" ht="14.5" x14ac:dyDescent="0.35">
      <c r="A70" s="7">
        <v>61</v>
      </c>
      <c r="B70" s="22">
        <v>160.22999572753901</v>
      </c>
      <c r="C70" s="9">
        <f t="shared" si="0"/>
        <v>7.0340674642349596E-2</v>
      </c>
      <c r="D70" s="13">
        <f t="shared" si="2"/>
        <v>2.6970659824015423E-3</v>
      </c>
      <c r="E70" s="11">
        <f t="shared" si="1"/>
        <v>4.0810748399529926</v>
      </c>
    </row>
    <row r="71" spans="1:5" ht="14.5" x14ac:dyDescent="0.35">
      <c r="A71" s="7">
        <v>62</v>
      </c>
      <c r="B71" s="22">
        <v>157.71000671386699</v>
      </c>
      <c r="C71" s="9">
        <f t="shared" si="0"/>
        <v>-1.5727323727556603E-2</v>
      </c>
      <c r="D71" s="13">
        <f t="shared" si="2"/>
        <v>2.8115857087256473E-3</v>
      </c>
      <c r="E71" s="11">
        <f t="shared" si="1"/>
        <v>5.7860318380954441</v>
      </c>
    </row>
    <row r="72" spans="1:5" ht="14.5" x14ac:dyDescent="0.35">
      <c r="A72" s="7">
        <v>63</v>
      </c>
      <c r="B72" s="22">
        <v>152.11000061035099</v>
      </c>
      <c r="C72" s="9">
        <f t="shared" si="0"/>
        <v>-3.5508248463117988E-2</v>
      </c>
      <c r="D72" s="13">
        <f t="shared" si="2"/>
        <v>2.413096837399307E-3</v>
      </c>
      <c r="E72" s="11">
        <f t="shared" si="1"/>
        <v>5.5043474234912813</v>
      </c>
    </row>
    <row r="73" spans="1:5" ht="14.5" x14ac:dyDescent="0.35">
      <c r="A73" s="7">
        <v>64</v>
      </c>
      <c r="B73" s="22">
        <v>155.259994506835</v>
      </c>
      <c r="C73" s="9">
        <f t="shared" si="0"/>
        <v>2.0708657444247294E-2</v>
      </c>
      <c r="D73" s="13">
        <f t="shared" si="2"/>
        <v>2.1839641457995253E-3</v>
      </c>
      <c r="E73" s="11">
        <f t="shared" si="1"/>
        <v>5.9302512142010793</v>
      </c>
    </row>
    <row r="74" spans="1:5" ht="14.5" x14ac:dyDescent="0.35">
      <c r="A74" s="7">
        <v>65</v>
      </c>
      <c r="B74" s="22">
        <v>153.83000183105401</v>
      </c>
      <c r="C74" s="9">
        <f t="shared" si="0"/>
        <v>-9.2103099727859506E-3</v>
      </c>
      <c r="D74" s="13">
        <f t="shared" si="2"/>
        <v>1.9032233237148207E-3</v>
      </c>
      <c r="E74" s="11">
        <f t="shared" si="1"/>
        <v>6.2196346909310858</v>
      </c>
    </row>
    <row r="75" spans="1:5" ht="14.5" x14ac:dyDescent="0.35">
      <c r="A75" s="7">
        <v>66</v>
      </c>
      <c r="B75" s="22">
        <v>165.27000427246</v>
      </c>
      <c r="C75" s="9">
        <f t="shared" si="0"/>
        <v>7.4367823605502786E-2</v>
      </c>
      <c r="D75" s="13">
        <f t="shared" si="2"/>
        <v>1.6303734105300202E-3</v>
      </c>
      <c r="E75" s="11">
        <f t="shared" si="1"/>
        <v>3.0267336275450965</v>
      </c>
    </row>
    <row r="76" spans="1:5" ht="14.5" x14ac:dyDescent="0.35">
      <c r="A76" s="7">
        <v>67</v>
      </c>
      <c r="B76" s="22">
        <v>163.49000549316401</v>
      </c>
      <c r="C76" s="9">
        <f t="shared" ref="C76:C139" si="3">(B76-B75)/B75</f>
        <v>-1.0770247070130962E-2</v>
      </c>
      <c r="D76" s="13">
        <f t="shared" si="2"/>
        <v>1.9739010198352399E-3</v>
      </c>
      <c r="E76" s="11">
        <f t="shared" ref="E76:E139" si="4">-LN(D76)-((C76^2)/D76)</f>
        <v>6.1689775041454267</v>
      </c>
    </row>
    <row r="77" spans="1:5" ht="14.5" x14ac:dyDescent="0.35">
      <c r="A77" s="7">
        <v>68</v>
      </c>
      <c r="B77" s="22">
        <v>165.13000488281199</v>
      </c>
      <c r="C77" s="9">
        <f t="shared" si="3"/>
        <v>1.0031190498165076E-2</v>
      </c>
      <c r="D77" s="13">
        <f t="shared" ref="D77:D140" si="5">$C$2+$C$3*(C76^2)+$C$4*D76</f>
        <v>1.6932261104240563E-3</v>
      </c>
      <c r="E77" s="11">
        <f t="shared" si="4"/>
        <v>6.321691781335625</v>
      </c>
    </row>
    <row r="78" spans="1:5" ht="14.5" x14ac:dyDescent="0.35">
      <c r="A78" s="7">
        <v>69</v>
      </c>
      <c r="B78" s="22">
        <v>165.13999938964801</v>
      </c>
      <c r="C78" s="9">
        <f t="shared" si="3"/>
        <v>6.0525080485012881E-5</v>
      </c>
      <c r="D78" s="13">
        <f t="shared" si="5"/>
        <v>1.4550417719864618E-3</v>
      </c>
      <c r="E78" s="11">
        <f t="shared" si="4"/>
        <v>6.5327181518521167</v>
      </c>
    </row>
    <row r="79" spans="1:5" ht="14.5" x14ac:dyDescent="0.35">
      <c r="A79" s="7">
        <v>70</v>
      </c>
      <c r="B79" s="22">
        <v>165.509994506835</v>
      </c>
      <c r="C79" s="9">
        <f t="shared" si="3"/>
        <v>2.2404936330051965E-3</v>
      </c>
      <c r="D79" s="13">
        <f t="shared" si="5"/>
        <v>1.2436928492289684E-3</v>
      </c>
      <c r="E79" s="11">
        <f t="shared" si="4"/>
        <v>6.6856340059270778</v>
      </c>
    </row>
    <row r="80" spans="1:5" ht="14.5" x14ac:dyDescent="0.35">
      <c r="A80" s="7">
        <v>71</v>
      </c>
      <c r="B80" s="22">
        <v>173.69999694824199</v>
      </c>
      <c r="C80" s="9">
        <f t="shared" si="3"/>
        <v>4.9483431292536052E-2</v>
      </c>
      <c r="D80" s="13">
        <f t="shared" si="5"/>
        <v>1.0660867987991912E-3</v>
      </c>
      <c r="E80" s="11">
        <f t="shared" si="4"/>
        <v>4.5469400709769676</v>
      </c>
    </row>
    <row r="81" spans="1:5" ht="14.5" x14ac:dyDescent="0.35">
      <c r="A81" s="7">
        <v>72</v>
      </c>
      <c r="B81" s="22">
        <v>171.88000488281199</v>
      </c>
      <c r="C81" s="9">
        <f t="shared" si="3"/>
        <v>-1.0477789852652155E-2</v>
      </c>
      <c r="D81" s="13">
        <f t="shared" si="5"/>
        <v>1.1737298700854205E-3</v>
      </c>
      <c r="E81" s="11">
        <f t="shared" si="4"/>
        <v>6.6540343108727216</v>
      </c>
    </row>
    <row r="82" spans="1:5" ht="14.5" x14ac:dyDescent="0.35">
      <c r="A82" s="7">
        <v>73</v>
      </c>
      <c r="B82" s="22">
        <v>177.03999328613199</v>
      </c>
      <c r="C82" s="9">
        <f t="shared" si="3"/>
        <v>3.0020876522769979E-2</v>
      </c>
      <c r="D82" s="13">
        <f t="shared" si="5"/>
        <v>1.0181517261601337E-3</v>
      </c>
      <c r="E82" s="11">
        <f t="shared" si="4"/>
        <v>6.0045809440852667</v>
      </c>
    </row>
    <row r="83" spans="1:5" ht="14.5" x14ac:dyDescent="0.35">
      <c r="A83" s="7">
        <v>74</v>
      </c>
      <c r="B83" s="22">
        <v>178.600006103515</v>
      </c>
      <c r="C83" s="9">
        <f t="shared" si="3"/>
        <v>8.811640739624968E-3</v>
      </c>
      <c r="D83" s="13">
        <f t="shared" si="5"/>
        <v>9.7037405514507078E-4</v>
      </c>
      <c r="E83" s="11">
        <f t="shared" si="4"/>
        <v>6.8578133881804213</v>
      </c>
    </row>
    <row r="84" spans="1:5" ht="14.5" x14ac:dyDescent="0.35">
      <c r="A84" s="7">
        <v>75</v>
      </c>
      <c r="B84" s="22">
        <v>175.05999755859301</v>
      </c>
      <c r="C84" s="9">
        <f t="shared" si="3"/>
        <v>-1.9820875833958432E-2</v>
      </c>
      <c r="D84" s="13">
        <f t="shared" si="5"/>
        <v>8.4336976392805347E-4</v>
      </c>
      <c r="E84" s="11">
        <f t="shared" si="4"/>
        <v>6.6122748520713523</v>
      </c>
    </row>
    <row r="85" spans="1:5" ht="14.5" x14ac:dyDescent="0.35">
      <c r="A85" s="7">
        <v>76</v>
      </c>
      <c r="B85" s="22">
        <v>167.82000732421801</v>
      </c>
      <c r="C85" s="9">
        <f t="shared" si="3"/>
        <v>-4.135719373554634E-2</v>
      </c>
      <c r="D85" s="13">
        <f t="shared" si="5"/>
        <v>7.6952129168844619E-4</v>
      </c>
      <c r="E85" s="11">
        <f t="shared" si="4"/>
        <v>4.9470386885471251</v>
      </c>
    </row>
    <row r="86" spans="1:5" ht="14.5" x14ac:dyDescent="0.35">
      <c r="A86" s="7">
        <v>77</v>
      </c>
      <c r="B86" s="22">
        <v>173.52000427246</v>
      </c>
      <c r="C86" s="9">
        <f t="shared" si="3"/>
        <v>3.3964942792726389E-2</v>
      </c>
      <c r="D86" s="13">
        <f t="shared" si="5"/>
        <v>8.460312937364603E-4</v>
      </c>
      <c r="E86" s="11">
        <f t="shared" si="4"/>
        <v>5.7113907715542478</v>
      </c>
    </row>
    <row r="87" spans="1:5" ht="14.5" x14ac:dyDescent="0.35">
      <c r="A87" s="7">
        <v>78</v>
      </c>
      <c r="B87" s="22">
        <v>171.419998168945</v>
      </c>
      <c r="C87" s="9">
        <f t="shared" si="3"/>
        <v>-1.2102386190687176E-2</v>
      </c>
      <c r="D87" s="13">
        <f t="shared" si="5"/>
        <v>8.5188005612902651E-4</v>
      </c>
      <c r="E87" s="11">
        <f t="shared" si="4"/>
        <v>6.8961301089415352</v>
      </c>
    </row>
    <row r="88" spans="1:5" ht="14.5" x14ac:dyDescent="0.35">
      <c r="A88" s="7">
        <v>79</v>
      </c>
      <c r="B88" s="22">
        <v>174.55000305175699</v>
      </c>
      <c r="C88" s="9">
        <f t="shared" si="3"/>
        <v>1.8259274975182156E-2</v>
      </c>
      <c r="D88" s="13">
        <f t="shared" si="5"/>
        <v>7.5074553614138057E-4</v>
      </c>
      <c r="E88" s="11">
        <f t="shared" si="4"/>
        <v>6.7503504170449098</v>
      </c>
    </row>
    <row r="89" spans="1:5" ht="14.5" x14ac:dyDescent="0.35">
      <c r="A89" s="7">
        <v>80</v>
      </c>
      <c r="B89" s="22">
        <v>174.05000305175699</v>
      </c>
      <c r="C89" s="9">
        <f t="shared" si="3"/>
        <v>-2.8645086866698117E-3</v>
      </c>
      <c r="D89" s="13">
        <f t="shared" si="5"/>
        <v>6.851910230350651E-4</v>
      </c>
      <c r="E89" s="11">
        <f t="shared" si="4"/>
        <v>7.2738375315979864</v>
      </c>
    </row>
    <row r="90" spans="1:5" ht="14.5" x14ac:dyDescent="0.35">
      <c r="A90" s="7">
        <v>81</v>
      </c>
      <c r="B90" s="22">
        <v>169.80999755859301</v>
      </c>
      <c r="C90" s="9">
        <f t="shared" si="3"/>
        <v>-2.4360846991212826E-2</v>
      </c>
      <c r="D90" s="13">
        <f t="shared" si="5"/>
        <v>5.9569200661837348E-4</v>
      </c>
      <c r="E90" s="11">
        <f t="shared" si="4"/>
        <v>6.4295490389287986</v>
      </c>
    </row>
    <row r="91" spans="1:5" ht="14.5" x14ac:dyDescent="0.35">
      <c r="A91" s="7">
        <v>82</v>
      </c>
      <c r="B91" s="22">
        <v>177.42999267578099</v>
      </c>
      <c r="C91" s="9">
        <f t="shared" si="3"/>
        <v>4.4873654241463022E-2</v>
      </c>
      <c r="D91" s="13">
        <f t="shared" si="5"/>
        <v>5.8189113361177438E-4</v>
      </c>
      <c r="E91" s="11">
        <f t="shared" si="4"/>
        <v>3.9887090062359722</v>
      </c>
    </row>
    <row r="92" spans="1:5" ht="14.5" x14ac:dyDescent="0.35">
      <c r="A92" s="7">
        <v>83</v>
      </c>
      <c r="B92" s="22">
        <v>179.21000671386699</v>
      </c>
      <c r="C92" s="9">
        <f t="shared" si="3"/>
        <v>1.0032204878341092E-2</v>
      </c>
      <c r="D92" s="13">
        <f t="shared" si="5"/>
        <v>7.1982145472074266E-4</v>
      </c>
      <c r="E92" s="11">
        <f t="shared" si="4"/>
        <v>7.0966877745283821</v>
      </c>
    </row>
    <row r="93" spans="1:5" ht="14.5" x14ac:dyDescent="0.35">
      <c r="A93" s="7">
        <v>84</v>
      </c>
      <c r="B93" s="22">
        <v>174.57000732421801</v>
      </c>
      <c r="C93" s="9">
        <f t="shared" si="3"/>
        <v>-2.5891407933806756E-2</v>
      </c>
      <c r="D93" s="13">
        <f t="shared" si="5"/>
        <v>6.3461501747565335E-4</v>
      </c>
      <c r="E93" s="11">
        <f t="shared" si="4"/>
        <v>6.3061586686789468</v>
      </c>
    </row>
    <row r="94" spans="1:5" ht="14.5" x14ac:dyDescent="0.35">
      <c r="A94" s="7">
        <v>85</v>
      </c>
      <c r="B94" s="22">
        <v>178.83999633789</v>
      </c>
      <c r="C94" s="9">
        <f t="shared" si="3"/>
        <v>2.4460038004934053E-2</v>
      </c>
      <c r="D94" s="13">
        <f t="shared" si="5"/>
        <v>6.2279710393398026E-4</v>
      </c>
      <c r="E94" s="11">
        <f t="shared" si="4"/>
        <v>6.4206342746328895</v>
      </c>
    </row>
    <row r="95" spans="1:5" ht="14.5" x14ac:dyDescent="0.35">
      <c r="A95" s="7">
        <v>86</v>
      </c>
      <c r="B95" s="22">
        <v>180.759994506835</v>
      </c>
      <c r="C95" s="9">
        <f t="shared" si="3"/>
        <v>1.0735843258000664E-2</v>
      </c>
      <c r="D95" s="13">
        <f t="shared" si="5"/>
        <v>6.0524649885617169E-4</v>
      </c>
      <c r="E95" s="11">
        <f t="shared" si="4"/>
        <v>7.2194426985585078</v>
      </c>
    </row>
    <row r="96" spans="1:5" ht="14.5" x14ac:dyDescent="0.35">
      <c r="A96" s="7">
        <v>87</v>
      </c>
      <c r="B96" s="22">
        <v>182.53999328613199</v>
      </c>
      <c r="C96" s="9">
        <f t="shared" si="3"/>
        <v>9.8473048981514676E-3</v>
      </c>
      <c r="D96" s="13">
        <f t="shared" si="5"/>
        <v>5.3958506288939235E-4</v>
      </c>
      <c r="E96" s="11">
        <f t="shared" si="4"/>
        <v>7.3449990370330731</v>
      </c>
    </row>
    <row r="97" spans="1:5" ht="14.5" x14ac:dyDescent="0.35">
      <c r="A97" s="7">
        <v>88</v>
      </c>
      <c r="B97" s="22">
        <v>183.600006103515</v>
      </c>
      <c r="C97" s="9">
        <f t="shared" si="3"/>
        <v>5.8070168531311282E-3</v>
      </c>
      <c r="D97" s="13">
        <f t="shared" si="5"/>
        <v>4.8231664593248691E-4</v>
      </c>
      <c r="E97" s="11">
        <f t="shared" si="4"/>
        <v>7.5669941447025844</v>
      </c>
    </row>
    <row r="98" spans="1:5" ht="14.5" x14ac:dyDescent="0.35">
      <c r="A98" s="7">
        <v>89</v>
      </c>
      <c r="B98" s="22">
        <v>184.67999267578099</v>
      </c>
      <c r="C98" s="9">
        <f t="shared" si="3"/>
        <v>5.8822796098225091E-3</v>
      </c>
      <c r="D98" s="13">
        <f t="shared" si="5"/>
        <v>4.2738754892800352E-4</v>
      </c>
      <c r="E98" s="11">
        <f t="shared" si="4"/>
        <v>7.6768595407901437</v>
      </c>
    </row>
    <row r="99" spans="1:5" ht="14.5" x14ac:dyDescent="0.35">
      <c r="A99" s="7">
        <v>90</v>
      </c>
      <c r="B99" s="22">
        <v>186.74000549316401</v>
      </c>
      <c r="C99" s="9">
        <f t="shared" si="3"/>
        <v>1.1154499128660417E-2</v>
      </c>
      <c r="D99" s="13">
        <f t="shared" si="5"/>
        <v>3.8118350335398501E-4</v>
      </c>
      <c r="E99" s="11">
        <f t="shared" si="4"/>
        <v>7.5458177122316776</v>
      </c>
    </row>
    <row r="100" spans="1:5" ht="14.5" x14ac:dyDescent="0.35">
      <c r="A100" s="7">
        <v>91</v>
      </c>
      <c r="B100" s="22">
        <v>182.509994506835</v>
      </c>
      <c r="C100" s="9">
        <f t="shared" si="3"/>
        <v>-2.2651873524143461E-2</v>
      </c>
      <c r="D100" s="13">
        <f t="shared" si="5"/>
        <v>3.516998943472927E-4</v>
      </c>
      <c r="E100" s="11">
        <f t="shared" si="4"/>
        <v>6.493797066418578</v>
      </c>
    </row>
    <row r="101" spans="1:5" ht="14.5" x14ac:dyDescent="0.35">
      <c r="A101" s="7">
        <v>92</v>
      </c>
      <c r="B101" s="22">
        <v>179.75</v>
      </c>
      <c r="C101" s="9">
        <f t="shared" si="3"/>
        <v>-1.5122429400608184E-2</v>
      </c>
      <c r="D101" s="13">
        <f t="shared" si="5"/>
        <v>3.6778262081789295E-4</v>
      </c>
      <c r="E101" s="11">
        <f t="shared" si="4"/>
        <v>7.286216765671127</v>
      </c>
    </row>
    <row r="102" spans="1:5" ht="14.5" x14ac:dyDescent="0.35">
      <c r="A102" s="7">
        <v>93</v>
      </c>
      <c r="B102" s="22">
        <v>180.52999877929599</v>
      </c>
      <c r="C102" s="9">
        <f t="shared" si="3"/>
        <v>4.339353431410258E-3</v>
      </c>
      <c r="D102" s="13">
        <f t="shared" si="5"/>
        <v>3.5138530529773296E-4</v>
      </c>
      <c r="E102" s="11">
        <f t="shared" si="4"/>
        <v>7.9000393359651619</v>
      </c>
    </row>
    <row r="103" spans="1:5" ht="14.5" x14ac:dyDescent="0.35">
      <c r="A103" s="7">
        <v>94</v>
      </c>
      <c r="B103" s="22">
        <v>183.16000366210901</v>
      </c>
      <c r="C103" s="9">
        <f t="shared" si="3"/>
        <v>1.4568242954614325E-2</v>
      </c>
      <c r="D103" s="13">
        <f t="shared" si="5"/>
        <v>3.154645331509148E-4</v>
      </c>
      <c r="E103" s="11">
        <f t="shared" si="4"/>
        <v>7.3886986435904944</v>
      </c>
    </row>
    <row r="104" spans="1:5" ht="14.5" x14ac:dyDescent="0.35">
      <c r="A104" s="7">
        <v>95</v>
      </c>
      <c r="B104" s="22">
        <v>184.91000366210901</v>
      </c>
      <c r="C104" s="9">
        <f t="shared" si="3"/>
        <v>9.5544876884168187E-3</v>
      </c>
      <c r="D104" s="13">
        <f t="shared" si="5"/>
        <v>3.0555647749386521E-4</v>
      </c>
      <c r="E104" s="11">
        <f t="shared" si="4"/>
        <v>7.7946153325032572</v>
      </c>
    </row>
    <row r="105" spans="1:5" ht="14.5" x14ac:dyDescent="0.35">
      <c r="A105" s="7">
        <v>96</v>
      </c>
      <c r="B105" s="22">
        <v>183.63000488281199</v>
      </c>
      <c r="C105" s="9">
        <f t="shared" si="3"/>
        <v>-6.92227977906481E-3</v>
      </c>
      <c r="D105" s="13">
        <f t="shared" si="5"/>
        <v>2.8446861516354582E-4</v>
      </c>
      <c r="E105" s="11">
        <f t="shared" si="4"/>
        <v>7.9964403713170658</v>
      </c>
    </row>
    <row r="106" spans="1:5" ht="14.5" x14ac:dyDescent="0.35">
      <c r="A106" s="7">
        <v>97</v>
      </c>
      <c r="B106" s="22">
        <v>185.66000366210901</v>
      </c>
      <c r="C106" s="9">
        <f t="shared" si="3"/>
        <v>1.1054831592432353E-2</v>
      </c>
      <c r="D106" s="13">
        <f t="shared" si="5"/>
        <v>2.6212744800593088E-4</v>
      </c>
      <c r="E106" s="11">
        <f t="shared" si="4"/>
        <v>7.7804588037161597</v>
      </c>
    </row>
    <row r="107" spans="1:5" ht="14.5" x14ac:dyDescent="0.35">
      <c r="A107" s="7">
        <v>98</v>
      </c>
      <c r="B107" s="22">
        <v>183.42999267578099</v>
      </c>
      <c r="C107" s="9">
        <f t="shared" si="3"/>
        <v>-1.2011262212331465E-2</v>
      </c>
      <c r="D107" s="13">
        <f t="shared" si="5"/>
        <v>2.5112102459238264E-4</v>
      </c>
      <c r="E107" s="11">
        <f t="shared" si="4"/>
        <v>7.7150700249715367</v>
      </c>
    </row>
    <row r="108" spans="1:5" ht="14.5" x14ac:dyDescent="0.35">
      <c r="A108" s="7">
        <v>99</v>
      </c>
      <c r="B108" s="22">
        <v>183.509994506835</v>
      </c>
      <c r="C108" s="9">
        <f t="shared" si="3"/>
        <v>4.361436746901661E-4</v>
      </c>
      <c r="D108" s="13">
        <f t="shared" si="5"/>
        <v>2.4416760215304948E-4</v>
      </c>
      <c r="E108" s="11">
        <f t="shared" si="4"/>
        <v>8.3168766140247268</v>
      </c>
    </row>
    <row r="109" spans="1:5" ht="14.5" x14ac:dyDescent="0.35">
      <c r="A109" s="7">
        <v>100</v>
      </c>
      <c r="B109" s="22">
        <v>181.57000732421801</v>
      </c>
      <c r="C109" s="9">
        <f t="shared" si="3"/>
        <v>-1.0571561444544275E-2</v>
      </c>
      <c r="D109" s="13">
        <f t="shared" si="5"/>
        <v>2.2313369064388803E-4</v>
      </c>
      <c r="E109" s="11">
        <f t="shared" si="4"/>
        <v>7.9068831714278804</v>
      </c>
    </row>
    <row r="110" spans="1:5" ht="14.5" x14ac:dyDescent="0.35">
      <c r="A110" s="7">
        <v>101</v>
      </c>
      <c r="B110" s="22">
        <v>181.80999755859301</v>
      </c>
      <c r="C110" s="9">
        <f t="shared" si="3"/>
        <v>1.3217504251484922E-3</v>
      </c>
      <c r="D110" s="13">
        <f t="shared" si="5"/>
        <v>2.1715469686048186E-4</v>
      </c>
      <c r="E110" s="11">
        <f t="shared" si="4"/>
        <v>8.4268555021862621</v>
      </c>
    </row>
    <row r="111" spans="1:5" ht="14.5" x14ac:dyDescent="0.35">
      <c r="A111" s="7">
        <v>102</v>
      </c>
      <c r="B111" s="22">
        <v>181.39999389648401</v>
      </c>
      <c r="C111" s="9">
        <f t="shared" si="3"/>
        <v>-2.2551216523550698E-3</v>
      </c>
      <c r="D111" s="13">
        <f t="shared" si="5"/>
        <v>2.0052995693294127E-4</v>
      </c>
      <c r="E111" s="11">
        <f t="shared" si="4"/>
        <v>8.4891862432161354</v>
      </c>
    </row>
    <row r="112" spans="1:5" ht="14.5" x14ac:dyDescent="0.35">
      <c r="A112" s="7">
        <v>103</v>
      </c>
      <c r="B112" s="22">
        <v>183.25</v>
      </c>
      <c r="C112" s="9">
        <f t="shared" si="3"/>
        <v>1.0198490439705865E-2</v>
      </c>
      <c r="D112" s="13">
        <f t="shared" si="5"/>
        <v>1.8686947058036641E-4</v>
      </c>
      <c r="E112" s="11">
        <f t="shared" si="4"/>
        <v>8.0285127256424254</v>
      </c>
    </row>
    <row r="113" spans="1:5" ht="14.5" x14ac:dyDescent="0.35">
      <c r="A113" s="7">
        <v>104</v>
      </c>
      <c r="B113" s="22">
        <v>182.83000183105401</v>
      </c>
      <c r="C113" s="9">
        <f t="shared" si="3"/>
        <v>-2.2919408946575422E-3</v>
      </c>
      <c r="D113" s="13">
        <f t="shared" si="5"/>
        <v>1.8577356808663285E-4</v>
      </c>
      <c r="E113" s="11">
        <f t="shared" si="4"/>
        <v>8.562705680625303</v>
      </c>
    </row>
    <row r="114" spans="1:5" ht="14.5" x14ac:dyDescent="0.35">
      <c r="A114" s="7">
        <v>105</v>
      </c>
      <c r="B114" s="22">
        <v>184.91000366210901</v>
      </c>
      <c r="C114" s="9">
        <f t="shared" si="3"/>
        <v>1.1376698628363236E-2</v>
      </c>
      <c r="D114" s="13">
        <f t="shared" si="5"/>
        <v>1.7444975845296194E-4</v>
      </c>
      <c r="E114" s="11">
        <f t="shared" si="4"/>
        <v>7.9119451369978044</v>
      </c>
    </row>
    <row r="115" spans="1:5" ht="14.5" x14ac:dyDescent="0.35">
      <c r="A115" s="7">
        <v>106</v>
      </c>
      <c r="B115" s="22">
        <v>185.36000061035099</v>
      </c>
      <c r="C115" s="9">
        <f t="shared" si="3"/>
        <v>2.4335998016866626E-3</v>
      </c>
      <c r="D115" s="13">
        <f t="shared" si="5"/>
        <v>1.7798269742070577E-4</v>
      </c>
      <c r="E115" s="11">
        <f t="shared" si="4"/>
        <v>8.6005490283403159</v>
      </c>
    </row>
    <row r="116" spans="1:5" ht="14.5" x14ac:dyDescent="0.35">
      <c r="A116" s="7">
        <v>107</v>
      </c>
      <c r="B116" s="22">
        <v>182.919998168945</v>
      </c>
      <c r="C116" s="9">
        <f t="shared" si="3"/>
        <v>-1.3163586714348219E-2</v>
      </c>
      <c r="D116" s="13">
        <f t="shared" si="5"/>
        <v>1.6795376174232859E-4</v>
      </c>
      <c r="E116" s="11">
        <f t="shared" si="4"/>
        <v>7.6601092264290953</v>
      </c>
    </row>
    <row r="117" spans="1:5" ht="14.5" x14ac:dyDescent="0.35">
      <c r="A117" s="7">
        <v>108</v>
      </c>
      <c r="B117" s="22">
        <v>187.19999694824199</v>
      </c>
      <c r="C117" s="9">
        <f t="shared" si="3"/>
        <v>2.3398200427183363E-2</v>
      </c>
      <c r="D117" s="13">
        <f t="shared" si="5"/>
        <v>1.771255552310667E-4</v>
      </c>
      <c r="E117" s="11">
        <f t="shared" si="4"/>
        <v>5.5477607326301417</v>
      </c>
    </row>
    <row r="118" spans="1:5" ht="14.5" x14ac:dyDescent="0.35">
      <c r="A118" s="7">
        <v>109</v>
      </c>
      <c r="B118" s="22">
        <v>188.36000061035099</v>
      </c>
      <c r="C118" s="9">
        <f t="shared" si="3"/>
        <v>6.1966008601470716E-3</v>
      </c>
      <c r="D118" s="13">
        <f t="shared" si="5"/>
        <v>2.2426295253772719E-4</v>
      </c>
      <c r="E118" s="11">
        <f t="shared" si="4"/>
        <v>8.2314732636002432</v>
      </c>
    </row>
    <row r="119" spans="1:5" ht="14.5" x14ac:dyDescent="0.35">
      <c r="A119" s="7">
        <v>110</v>
      </c>
      <c r="B119" s="22">
        <v>189.80000305175699</v>
      </c>
      <c r="C119" s="9">
        <f t="shared" si="3"/>
        <v>7.6449481670200284E-3</v>
      </c>
      <c r="D119" s="13">
        <f t="shared" si="5"/>
        <v>2.1038085537827356E-4</v>
      </c>
      <c r="E119" s="11">
        <f t="shared" si="4"/>
        <v>8.1887842715409889</v>
      </c>
    </row>
    <row r="120" spans="1:5" ht="14.5" x14ac:dyDescent="0.35">
      <c r="A120" s="7">
        <v>111</v>
      </c>
      <c r="B120" s="22">
        <v>196.83999633789</v>
      </c>
      <c r="C120" s="9">
        <f t="shared" si="3"/>
        <v>3.7091639478073452E-2</v>
      </c>
      <c r="D120" s="13">
        <f t="shared" si="5"/>
        <v>2.0079161652640208E-4</v>
      </c>
      <c r="E120" s="11">
        <f t="shared" si="4"/>
        <v>1.6614144288816002</v>
      </c>
    </row>
    <row r="121" spans="1:5" ht="14.5" x14ac:dyDescent="0.35">
      <c r="A121" s="7">
        <v>112</v>
      </c>
      <c r="B121" s="22">
        <v>186.27000427246</v>
      </c>
      <c r="C121" s="9">
        <f t="shared" si="3"/>
        <v>-5.3698395966670559E-2</v>
      </c>
      <c r="D121" s="13">
        <f t="shared" si="5"/>
        <v>3.3144048886382075E-4</v>
      </c>
      <c r="E121" s="11">
        <f t="shared" si="4"/>
        <v>-0.68789389477404406</v>
      </c>
    </row>
    <row r="122" spans="1:5" ht="14.5" x14ac:dyDescent="0.35">
      <c r="A122" s="7">
        <v>113</v>
      </c>
      <c r="B122" s="22">
        <v>187.74000549316401</v>
      </c>
      <c r="C122" s="9">
        <f t="shared" si="3"/>
        <v>7.8917763836726645E-3</v>
      </c>
      <c r="D122" s="13">
        <f t="shared" si="5"/>
        <v>6.0033781646325599E-4</v>
      </c>
      <c r="E122" s="11">
        <f t="shared" si="4"/>
        <v>7.3142762190882271</v>
      </c>
    </row>
    <row r="123" spans="1:5" ht="14.5" x14ac:dyDescent="0.35">
      <c r="A123" s="7">
        <v>114</v>
      </c>
      <c r="B123" s="22">
        <v>188.94000244140599</v>
      </c>
      <c r="C123" s="9">
        <f t="shared" si="3"/>
        <v>6.3918020300989227E-3</v>
      </c>
      <c r="D123" s="13">
        <f t="shared" si="5"/>
        <v>5.2986860956305267E-4</v>
      </c>
      <c r="E123" s="11">
        <f t="shared" si="4"/>
        <v>7.4657772170218717</v>
      </c>
    </row>
    <row r="124" spans="1:5" ht="14.5" x14ac:dyDescent="0.35">
      <c r="A124" s="7">
        <v>115</v>
      </c>
      <c r="B124" s="22">
        <v>193.57000732421801</v>
      </c>
      <c r="C124" s="9">
        <f t="shared" si="3"/>
        <v>2.4505159431486047E-2</v>
      </c>
      <c r="D124" s="13">
        <f t="shared" si="5"/>
        <v>4.6821772384909513E-4</v>
      </c>
      <c r="E124" s="11">
        <f t="shared" si="4"/>
        <v>6.3840480850847268</v>
      </c>
    </row>
    <row r="125" spans="1:5" ht="14.5" x14ac:dyDescent="0.35">
      <c r="A125" s="7">
        <v>116</v>
      </c>
      <c r="B125" s="22">
        <v>194.24000549316401</v>
      </c>
      <c r="C125" s="9">
        <f t="shared" si="3"/>
        <v>3.4612705666936736E-3</v>
      </c>
      <c r="D125" s="13">
        <f t="shared" si="5"/>
        <v>4.7519276909192381E-4</v>
      </c>
      <c r="E125" s="11">
        <f t="shared" si="4"/>
        <v>7.6265783562544449</v>
      </c>
    </row>
    <row r="126" spans="1:5" ht="14.5" x14ac:dyDescent="0.35">
      <c r="A126" s="7">
        <v>117</v>
      </c>
      <c r="B126" s="22">
        <v>196.32000732421801</v>
      </c>
      <c r="C126" s="9">
        <f t="shared" si="3"/>
        <v>1.0708411100859488E-2</v>
      </c>
      <c r="D126" s="13">
        <f t="shared" si="5"/>
        <v>4.1909365165319234E-4</v>
      </c>
      <c r="E126" s="11">
        <f t="shared" si="4"/>
        <v>7.5038017262272838</v>
      </c>
    </row>
    <row r="127" spans="1:5" ht="14.5" x14ac:dyDescent="0.35">
      <c r="A127" s="7">
        <v>118</v>
      </c>
      <c r="B127" s="22">
        <v>195.14999389648401</v>
      </c>
      <c r="C127" s="9">
        <f t="shared" si="3"/>
        <v>-5.9597258765468316E-3</v>
      </c>
      <c r="D127" s="13">
        <f t="shared" si="5"/>
        <v>3.8262518259163169E-4</v>
      </c>
      <c r="E127" s="11">
        <f t="shared" si="4"/>
        <v>7.7756266780706591</v>
      </c>
    </row>
    <row r="128" spans="1:5" ht="14.5" x14ac:dyDescent="0.35">
      <c r="A128" s="7">
        <v>119</v>
      </c>
      <c r="B128" s="22">
        <v>200.57000732421801</v>
      </c>
      <c r="C128" s="9">
        <f t="shared" si="3"/>
        <v>2.777357723418129E-2</v>
      </c>
      <c r="D128" s="13">
        <f t="shared" si="5"/>
        <v>3.4355236566141316E-4</v>
      </c>
      <c r="E128" s="11">
        <f t="shared" si="4"/>
        <v>5.7308900302036072</v>
      </c>
    </row>
    <row r="129" spans="1:5" ht="14.5" x14ac:dyDescent="0.35">
      <c r="A129" s="7">
        <v>120</v>
      </c>
      <c r="B129" s="22">
        <v>201.91000366210901</v>
      </c>
      <c r="C129" s="9">
        <f t="shared" si="3"/>
        <v>6.6809407636153357E-3</v>
      </c>
      <c r="D129" s="13">
        <f t="shared" si="5"/>
        <v>3.881136311768792E-4</v>
      </c>
      <c r="E129" s="11">
        <f t="shared" si="4"/>
        <v>7.7392074969862179</v>
      </c>
    </row>
    <row r="130" spans="1:5" ht="14.5" x14ac:dyDescent="0.35">
      <c r="A130" s="7">
        <v>121</v>
      </c>
      <c r="B130" s="22">
        <v>197.83999633789</v>
      </c>
      <c r="C130" s="9">
        <f t="shared" si="3"/>
        <v>-2.0157531823089134E-2</v>
      </c>
      <c r="D130" s="13">
        <f t="shared" si="5"/>
        <v>3.4913835899553992E-4</v>
      </c>
      <c r="E130" s="11">
        <f t="shared" si="4"/>
        <v>6.7962455153440349</v>
      </c>
    </row>
    <row r="131" spans="1:5" ht="14.5" x14ac:dyDescent="0.35">
      <c r="A131" s="7">
        <v>122</v>
      </c>
      <c r="B131" s="22">
        <v>200.33999633789</v>
      </c>
      <c r="C131" s="9">
        <f t="shared" si="3"/>
        <v>1.263647415222482E-2</v>
      </c>
      <c r="D131" s="13">
        <f t="shared" si="5"/>
        <v>3.5437838065927003E-4</v>
      </c>
      <c r="E131" s="11">
        <f t="shared" si="4"/>
        <v>7.4945521707034128</v>
      </c>
    </row>
    <row r="132" spans="1:5" ht="14.5" x14ac:dyDescent="0.35">
      <c r="A132" s="7">
        <v>123</v>
      </c>
      <c r="B132" s="22">
        <v>196.33000183105401</v>
      </c>
      <c r="C132" s="9">
        <f t="shared" si="3"/>
        <v>-2.0015945792835128E-2</v>
      </c>
      <c r="D132" s="13">
        <f t="shared" si="5"/>
        <v>3.3282036298445559E-4</v>
      </c>
      <c r="E132" s="11">
        <f t="shared" si="4"/>
        <v>6.8041409161456867</v>
      </c>
    </row>
    <row r="133" spans="1:5" ht="14.5" x14ac:dyDescent="0.35">
      <c r="A133" s="7">
        <v>124</v>
      </c>
      <c r="B133" s="22">
        <v>198.44000244140599</v>
      </c>
      <c r="C133" s="9">
        <f t="shared" si="3"/>
        <v>1.0747214336439968E-2</v>
      </c>
      <c r="D133" s="13">
        <f t="shared" si="5"/>
        <v>3.4002583479835011E-4</v>
      </c>
      <c r="E133" s="11">
        <f t="shared" si="4"/>
        <v>7.6468011931619042</v>
      </c>
    </row>
    <row r="134" spans="1:5" ht="14.5" x14ac:dyDescent="0.35">
      <c r="A134" s="7">
        <v>125</v>
      </c>
      <c r="B134" s="22">
        <v>203.509994506835</v>
      </c>
      <c r="C134" s="9">
        <f t="shared" si="3"/>
        <v>2.5549244119395926E-2</v>
      </c>
      <c r="D134" s="13">
        <f t="shared" si="5"/>
        <v>3.1607097344772277E-4</v>
      </c>
      <c r="E134" s="11">
        <f t="shared" si="4"/>
        <v>5.9942991576034252</v>
      </c>
    </row>
    <row r="135" spans="1:5" ht="14.5" x14ac:dyDescent="0.35">
      <c r="A135" s="7">
        <v>126</v>
      </c>
      <c r="B135" s="22">
        <v>204.69999694824199</v>
      </c>
      <c r="C135" s="9">
        <f t="shared" si="3"/>
        <v>5.8473906615285282E-3</v>
      </c>
      <c r="D135" s="13">
        <f t="shared" si="5"/>
        <v>3.5246036757891508E-4</v>
      </c>
      <c r="E135" s="11">
        <f t="shared" si="4"/>
        <v>7.8535629495625301</v>
      </c>
    </row>
    <row r="136" spans="1:5" ht="14.5" x14ac:dyDescent="0.35">
      <c r="A136" s="7">
        <v>127</v>
      </c>
      <c r="B136" s="22">
        <v>206.259994506835</v>
      </c>
      <c r="C136" s="9">
        <f t="shared" si="3"/>
        <v>7.620896833659717E-3</v>
      </c>
      <c r="D136" s="13">
        <f t="shared" si="5"/>
        <v>3.1798843295852358E-4</v>
      </c>
      <c r="E136" s="11">
        <f t="shared" si="4"/>
        <v>7.8708534710144855</v>
      </c>
    </row>
    <row r="137" spans="1:5" ht="14.5" x14ac:dyDescent="0.35">
      <c r="A137" s="7">
        <v>128</v>
      </c>
      <c r="B137" s="22">
        <v>210.69999694824199</v>
      </c>
      <c r="C137" s="9">
        <f t="shared" si="3"/>
        <v>2.1526241441162539E-2</v>
      </c>
      <c r="D137" s="13">
        <f t="shared" si="5"/>
        <v>2.9144942017539095E-4</v>
      </c>
      <c r="E137" s="11">
        <f t="shared" si="4"/>
        <v>6.5507316023818944</v>
      </c>
    </row>
    <row r="138" spans="1:5" ht="14.5" x14ac:dyDescent="0.35">
      <c r="A138" s="7">
        <v>129</v>
      </c>
      <c r="B138" s="22">
        <v>208.25</v>
      </c>
      <c r="C138" s="9">
        <f t="shared" si="3"/>
        <v>-1.16278926612601E-2</v>
      </c>
      <c r="D138" s="13">
        <f t="shared" si="5"/>
        <v>3.1176388487993555E-4</v>
      </c>
      <c r="E138" s="11">
        <f t="shared" si="4"/>
        <v>7.6395776161527928</v>
      </c>
    </row>
    <row r="139" spans="1:5" ht="14.5" x14ac:dyDescent="0.35">
      <c r="A139" s="7">
        <v>130</v>
      </c>
      <c r="B139" s="22">
        <v>212.83000183105401</v>
      </c>
      <c r="C139" s="9">
        <f t="shared" si="3"/>
        <v>2.1992805911423795E-2</v>
      </c>
      <c r="D139" s="13">
        <f t="shared" si="5"/>
        <v>2.9432572595669966E-4</v>
      </c>
      <c r="E139" s="11">
        <f t="shared" si="4"/>
        <v>6.4874621781312269</v>
      </c>
    </row>
    <row r="140" spans="1:5" ht="14.5" x14ac:dyDescent="0.35">
      <c r="A140" s="7">
        <v>131</v>
      </c>
      <c r="B140" s="22">
        <v>214.32000732421801</v>
      </c>
      <c r="C140" s="9">
        <f t="shared" ref="C140:C203" si="6">(B140-B139)/B139</f>
        <v>7.000918481158417E-3</v>
      </c>
      <c r="D140" s="13">
        <f t="shared" si="5"/>
        <v>3.1632644859593836E-4</v>
      </c>
      <c r="E140" s="11">
        <f t="shared" ref="E140:E203" si="7">-LN(D140)-((C140^2)/D140)</f>
        <v>7.9037918935997968</v>
      </c>
    </row>
    <row r="141" spans="1:5" ht="14.5" x14ac:dyDescent="0.35">
      <c r="A141" s="7">
        <v>132</v>
      </c>
      <c r="B141" s="22">
        <v>213.669998168945</v>
      </c>
      <c r="C141" s="9">
        <f t="shared" si="6"/>
        <v>-3.0328906917667904E-3</v>
      </c>
      <c r="D141" s="13">
        <f t="shared" ref="D141:D204" si="8">$C$2+$C$3*(C140^2)+$C$4*D140</f>
        <v>2.8909395764919771E-4</v>
      </c>
      <c r="E141" s="11">
        <f t="shared" si="7"/>
        <v>8.1169406907112762</v>
      </c>
    </row>
    <row r="142" spans="1:5" ht="14.5" x14ac:dyDescent="0.35">
      <c r="A142" s="7">
        <v>133</v>
      </c>
      <c r="B142" s="22">
        <v>207.07000732421801</v>
      </c>
      <c r="C142" s="9">
        <f t="shared" si="6"/>
        <v>-3.0888711102568998E-2</v>
      </c>
      <c r="D142" s="13">
        <f t="shared" si="8"/>
        <v>2.6194829334237309E-4</v>
      </c>
      <c r="E142" s="11">
        <f t="shared" si="7"/>
        <v>4.6049939298902878</v>
      </c>
    </row>
    <row r="143" spans="1:5" ht="14.5" x14ac:dyDescent="0.35">
      <c r="A143" s="7">
        <v>134</v>
      </c>
      <c r="B143" s="22">
        <v>208.350006103515</v>
      </c>
      <c r="C143" s="9">
        <f t="shared" si="6"/>
        <v>6.1814784083763612E-3</v>
      </c>
      <c r="D143" s="13">
        <f t="shared" si="8"/>
        <v>3.3857873514119864E-4</v>
      </c>
      <c r="E143" s="11">
        <f t="shared" si="7"/>
        <v>7.8778977933577767</v>
      </c>
    </row>
    <row r="144" spans="1:5" ht="14.5" x14ac:dyDescent="0.35">
      <c r="A144" s="7">
        <v>135</v>
      </c>
      <c r="B144" s="22">
        <v>208.03999328613199</v>
      </c>
      <c r="C144" s="9">
        <f t="shared" si="6"/>
        <v>-1.4879424444508395E-3</v>
      </c>
      <c r="D144" s="13">
        <f t="shared" si="8"/>
        <v>3.0671158727682449E-4</v>
      </c>
      <c r="E144" s="11">
        <f t="shared" si="7"/>
        <v>8.0823842881674341</v>
      </c>
    </row>
    <row r="145" spans="1:5" ht="14.5" x14ac:dyDescent="0.35">
      <c r="A145" s="7">
        <v>136</v>
      </c>
      <c r="B145" s="22">
        <v>203.919998168945</v>
      </c>
      <c r="C145" s="9">
        <f t="shared" si="6"/>
        <v>-1.9803861037048152E-2</v>
      </c>
      <c r="D145" s="13">
        <f t="shared" si="8"/>
        <v>2.76061677008259E-4</v>
      </c>
      <c r="E145" s="11">
        <f t="shared" si="7"/>
        <v>6.7742149120486914</v>
      </c>
    </row>
    <row r="146" spans="1:5" ht="14.5" x14ac:dyDescent="0.35">
      <c r="A146" s="7">
        <v>137</v>
      </c>
      <c r="B146" s="22">
        <v>202.88000488281199</v>
      </c>
      <c r="C146" s="9">
        <f t="shared" si="6"/>
        <v>-5.100006352841328E-3</v>
      </c>
      <c r="D146" s="13">
        <f t="shared" si="8"/>
        <v>2.9129770918598954E-4</v>
      </c>
      <c r="E146" s="11">
        <f t="shared" si="7"/>
        <v>8.0518744411203631</v>
      </c>
    </row>
    <row r="147" spans="1:5" ht="14.5" x14ac:dyDescent="0.35">
      <c r="A147" s="7">
        <v>138</v>
      </c>
      <c r="B147" s="22">
        <v>211.600006103515</v>
      </c>
      <c r="C147" s="9">
        <f t="shared" si="6"/>
        <v>4.2981077537630571E-2</v>
      </c>
      <c r="D147" s="13">
        <f t="shared" si="8"/>
        <v>2.6557616715004273E-4</v>
      </c>
      <c r="E147" s="11">
        <f t="shared" si="7"/>
        <v>1.2775139598539331</v>
      </c>
    </row>
    <row r="148" spans="1:5" ht="14.5" x14ac:dyDescent="0.35">
      <c r="A148" s="7">
        <v>139</v>
      </c>
      <c r="B148" s="22">
        <v>208.75</v>
      </c>
      <c r="C148" s="9">
        <f t="shared" si="6"/>
        <v>-1.3468837529809772E-2</v>
      </c>
      <c r="D148" s="13">
        <f t="shared" si="8"/>
        <v>4.357067977952847E-4</v>
      </c>
      <c r="E148" s="11">
        <f t="shared" si="7"/>
        <v>7.3221840018505793</v>
      </c>
    </row>
    <row r="149" spans="1:5" ht="14.5" x14ac:dyDescent="0.35">
      <c r="A149" s="7">
        <v>140</v>
      </c>
      <c r="B149" s="22">
        <v>211.75</v>
      </c>
      <c r="C149" s="9">
        <f t="shared" si="6"/>
        <v>1.437125748502994E-2</v>
      </c>
      <c r="D149" s="13">
        <f t="shared" si="8"/>
        <v>4.0365590141779853E-4</v>
      </c>
      <c r="E149" s="11">
        <f t="shared" si="7"/>
        <v>7.3032915793430551</v>
      </c>
    </row>
    <row r="150" spans="1:5" ht="14.5" x14ac:dyDescent="0.35">
      <c r="A150" s="7">
        <v>141</v>
      </c>
      <c r="B150" s="22">
        <v>202.53999328613199</v>
      </c>
      <c r="C150" s="9">
        <f t="shared" si="6"/>
        <v>-4.3494718837629336E-2</v>
      </c>
      <c r="D150" s="13">
        <f t="shared" si="8"/>
        <v>3.7928775625662554E-4</v>
      </c>
      <c r="E150" s="11">
        <f t="shared" si="7"/>
        <v>2.8894705031743948</v>
      </c>
    </row>
    <row r="151" spans="1:5" ht="14.5" x14ac:dyDescent="0.35">
      <c r="A151" s="7">
        <v>142</v>
      </c>
      <c r="B151" s="22">
        <v>201.30000305175699</v>
      </c>
      <c r="C151" s="9">
        <f t="shared" si="6"/>
        <v>-6.1221994444486966E-3</v>
      </c>
      <c r="D151" s="13">
        <f t="shared" si="8"/>
        <v>5.3622566520593058E-4</v>
      </c>
      <c r="E151" s="11">
        <f t="shared" si="7"/>
        <v>7.4610570496707762</v>
      </c>
    </row>
    <row r="152" spans="1:5" ht="14.5" x14ac:dyDescent="0.35">
      <c r="A152" s="7">
        <v>143</v>
      </c>
      <c r="B152" s="22">
        <v>203.850006103515</v>
      </c>
      <c r="C152" s="9">
        <f t="shared" si="6"/>
        <v>1.2667675176847219E-2</v>
      </c>
      <c r="D152" s="13">
        <f t="shared" si="8"/>
        <v>4.7322043449717608E-4</v>
      </c>
      <c r="E152" s="11">
        <f t="shared" si="7"/>
        <v>7.3168472460982494</v>
      </c>
    </row>
    <row r="153" spans="1:5" ht="14.5" x14ac:dyDescent="0.35">
      <c r="A153" s="7">
        <v>144</v>
      </c>
      <c r="B153" s="22">
        <v>202.02000427246</v>
      </c>
      <c r="C153" s="9">
        <f t="shared" si="6"/>
        <v>-8.9771978232157882E-3</v>
      </c>
      <c r="D153" s="13">
        <f t="shared" si="8"/>
        <v>4.3306889601497217E-4</v>
      </c>
      <c r="E153" s="11">
        <f t="shared" si="7"/>
        <v>7.5585230600171514</v>
      </c>
    </row>
    <row r="154" spans="1:5" ht="14.5" x14ac:dyDescent="0.35">
      <c r="A154" s="7">
        <v>145</v>
      </c>
      <c r="B154" s="22">
        <v>204.05999755859301</v>
      </c>
      <c r="C154" s="9">
        <f t="shared" si="6"/>
        <v>1.0097976650776211E-2</v>
      </c>
      <c r="D154" s="13">
        <f t="shared" si="8"/>
        <v>3.9081513848723311E-4</v>
      </c>
      <c r="E154" s="11">
        <f t="shared" si="7"/>
        <v>7.5863619233874413</v>
      </c>
    </row>
    <row r="155" spans="1:5" ht="14.5" x14ac:dyDescent="0.35">
      <c r="A155" s="7">
        <v>146</v>
      </c>
      <c r="B155" s="22">
        <v>203.89999389648401</v>
      </c>
      <c r="C155" s="9">
        <f t="shared" si="6"/>
        <v>-7.8410106842749852E-4</v>
      </c>
      <c r="D155" s="13">
        <f t="shared" si="8"/>
        <v>3.5745323868254837E-4</v>
      </c>
      <c r="E155" s="11">
        <f t="shared" si="7"/>
        <v>7.9347860194990769</v>
      </c>
    </row>
    <row r="156" spans="1:5" ht="14.5" x14ac:dyDescent="0.35">
      <c r="A156" s="7">
        <v>147</v>
      </c>
      <c r="B156" s="22">
        <v>205.009994506835</v>
      </c>
      <c r="C156" s="9">
        <f t="shared" si="6"/>
        <v>5.4438481784090656E-3</v>
      </c>
      <c r="D156" s="13">
        <f t="shared" si="8"/>
        <v>3.186605967311877E-4</v>
      </c>
      <c r="E156" s="11">
        <f t="shared" si="7"/>
        <v>7.9583838326358487</v>
      </c>
    </row>
    <row r="157" spans="1:5" ht="14.5" x14ac:dyDescent="0.35">
      <c r="A157" s="7">
        <v>148</v>
      </c>
      <c r="B157" s="22">
        <v>216.53999328613199</v>
      </c>
      <c r="C157" s="9">
        <f t="shared" si="6"/>
        <v>5.62411545204572E-2</v>
      </c>
      <c r="D157" s="13">
        <f t="shared" si="8"/>
        <v>2.8902062737690907E-4</v>
      </c>
      <c r="E157" s="11">
        <f t="shared" si="7"/>
        <v>-2.7950764781984052</v>
      </c>
    </row>
    <row r="158" spans="1:5" ht="14.5" x14ac:dyDescent="0.35">
      <c r="A158" s="7">
        <v>149</v>
      </c>
      <c r="B158" s="22">
        <v>213.28999328613199</v>
      </c>
      <c r="C158" s="9">
        <f t="shared" si="6"/>
        <v>-1.5008774825745513E-2</v>
      </c>
      <c r="D158" s="13">
        <f t="shared" si="8"/>
        <v>5.940241775314577E-4</v>
      </c>
      <c r="E158" s="11">
        <f t="shared" si="7"/>
        <v>7.0493747902704484</v>
      </c>
    </row>
    <row r="159" spans="1:5" ht="14.5" x14ac:dyDescent="0.35">
      <c r="A159" s="7">
        <v>150</v>
      </c>
      <c r="B159" s="22">
        <v>212.94000244140599</v>
      </c>
      <c r="C159" s="9">
        <f t="shared" si="6"/>
        <v>-1.6409154472449895E-3</v>
      </c>
      <c r="D159" s="13">
        <f t="shared" si="8"/>
        <v>5.4171114565407935E-4</v>
      </c>
      <c r="E159" s="11">
        <f t="shared" si="7"/>
        <v>7.5158070880263379</v>
      </c>
    </row>
    <row r="160" spans="1:5" ht="14.5" x14ac:dyDescent="0.35">
      <c r="A160" s="7">
        <v>151</v>
      </c>
      <c r="B160" s="22">
        <v>216.350006103515</v>
      </c>
      <c r="C160" s="9">
        <f t="shared" si="6"/>
        <v>1.6013917643526492E-2</v>
      </c>
      <c r="D160" s="13">
        <f t="shared" si="8"/>
        <v>4.7418020065082716E-4</v>
      </c>
      <c r="E160" s="11">
        <f t="shared" si="7"/>
        <v>7.113104356937324</v>
      </c>
    </row>
    <row r="161" spans="1:5" ht="14.5" x14ac:dyDescent="0.35">
      <c r="A161" s="7">
        <v>152</v>
      </c>
      <c r="B161" s="22">
        <v>212.47999572753901</v>
      </c>
      <c r="C161" s="9">
        <f t="shared" si="6"/>
        <v>-1.788772945134259E-2</v>
      </c>
      <c r="D161" s="13">
        <f t="shared" si="8"/>
        <v>4.4398513028406895E-4</v>
      </c>
      <c r="E161" s="11">
        <f t="shared" si="7"/>
        <v>6.9990402494621673</v>
      </c>
    </row>
    <row r="162" spans="1:5" ht="14.5" x14ac:dyDescent="0.35">
      <c r="A162" s="7">
        <v>153</v>
      </c>
      <c r="B162" s="22">
        <v>208.25</v>
      </c>
      <c r="C162" s="9">
        <f t="shared" si="6"/>
        <v>-1.9907736316801733E-2</v>
      </c>
      <c r="D162" s="13">
        <f t="shared" si="8"/>
        <v>4.2522530244806767E-4</v>
      </c>
      <c r="E162" s="11">
        <f t="shared" si="7"/>
        <v>6.8308726316330608</v>
      </c>
    </row>
    <row r="163" spans="1:5" ht="14.5" x14ac:dyDescent="0.35">
      <c r="A163" s="7">
        <v>154</v>
      </c>
      <c r="B163" s="22">
        <v>203.38000488281199</v>
      </c>
      <c r="C163" s="9">
        <f t="shared" si="6"/>
        <v>-2.3385330694780368E-2</v>
      </c>
      <c r="D163" s="13">
        <f t="shared" si="8"/>
        <v>4.1745388580810322E-4</v>
      </c>
      <c r="E163" s="11">
        <f t="shared" si="7"/>
        <v>6.4713146710094449</v>
      </c>
    </row>
    <row r="164" spans="1:5" ht="14.5" x14ac:dyDescent="0.35">
      <c r="A164" s="7">
        <v>155</v>
      </c>
      <c r="B164" s="22">
        <v>209.19000244140599</v>
      </c>
      <c r="C164" s="9">
        <f t="shared" si="6"/>
        <v>2.8567201392003798E-2</v>
      </c>
      <c r="D164" s="13">
        <f t="shared" si="8"/>
        <v>4.2675899112404645E-4</v>
      </c>
      <c r="E164" s="11">
        <f t="shared" si="7"/>
        <v>5.8470057105129527</v>
      </c>
    </row>
    <row r="165" spans="1:5" ht="14.5" x14ac:dyDescent="0.35">
      <c r="A165" s="7">
        <v>156</v>
      </c>
      <c r="B165" s="22">
        <v>208.69999694824199</v>
      </c>
      <c r="C165" s="9">
        <f t="shared" si="6"/>
        <v>-2.3423944139073088E-3</v>
      </c>
      <c r="D165" s="13">
        <f t="shared" si="8"/>
        <v>4.6295271108270474E-4</v>
      </c>
      <c r="E165" s="11">
        <f t="shared" si="7"/>
        <v>7.6660338695032513</v>
      </c>
    </row>
    <row r="166" spans="1:5" ht="14.5" x14ac:dyDescent="0.35">
      <c r="A166" s="7">
        <v>157</v>
      </c>
      <c r="B166" s="22">
        <v>208.89999389648401</v>
      </c>
      <c r="C166" s="9">
        <f t="shared" si="6"/>
        <v>9.5829875978204544E-4</v>
      </c>
      <c r="D166" s="13">
        <f t="shared" si="8"/>
        <v>4.080933374905276E-4</v>
      </c>
      <c r="E166" s="11">
        <f t="shared" si="7"/>
        <v>7.8017643313774263</v>
      </c>
    </row>
    <row r="167" spans="1:5" ht="14.5" x14ac:dyDescent="0.35">
      <c r="A167" s="7">
        <v>158</v>
      </c>
      <c r="B167" s="22">
        <v>210.27999877929599</v>
      </c>
      <c r="C167" s="9">
        <f t="shared" si="6"/>
        <v>6.606055160996418E-3</v>
      </c>
      <c r="D167" s="13">
        <f t="shared" si="8"/>
        <v>3.6137429690700568E-4</v>
      </c>
      <c r="E167" s="11">
        <f t="shared" si="7"/>
        <v>7.8048351833552037</v>
      </c>
    </row>
    <row r="168" spans="1:5" ht="14.5" x14ac:dyDescent="0.35">
      <c r="A168" s="7">
        <v>159</v>
      </c>
      <c r="B168" s="22">
        <v>211.49000549316401</v>
      </c>
      <c r="C168" s="9">
        <f t="shared" si="6"/>
        <v>5.7542644136021753E-3</v>
      </c>
      <c r="D168" s="13">
        <f t="shared" si="8"/>
        <v>3.2649646927129284E-4</v>
      </c>
      <c r="E168" s="11">
        <f t="shared" si="7"/>
        <v>7.9256766697015948</v>
      </c>
    </row>
    <row r="169" spans="1:5" ht="14.5" x14ac:dyDescent="0.35">
      <c r="A169" s="7">
        <v>160</v>
      </c>
      <c r="B169" s="22">
        <v>209.69999694824199</v>
      </c>
      <c r="C169" s="9">
        <f t="shared" si="6"/>
        <v>-8.4637973352356625E-3</v>
      </c>
      <c r="D169" s="13">
        <f t="shared" si="8"/>
        <v>2.9599112023945344E-4</v>
      </c>
      <c r="E169" s="11">
        <f t="shared" si="7"/>
        <v>7.8831607843135911</v>
      </c>
    </row>
    <row r="170" spans="1:5" ht="14.5" x14ac:dyDescent="0.35">
      <c r="A170" s="7">
        <v>161</v>
      </c>
      <c r="B170" s="22">
        <v>214.58000183105401</v>
      </c>
      <c r="C170" s="9">
        <f t="shared" si="6"/>
        <v>2.3271363632954636E-2</v>
      </c>
      <c r="D170" s="13">
        <f t="shared" si="8"/>
        <v>2.7433689069440649E-4</v>
      </c>
      <c r="E170" s="11">
        <f t="shared" si="7"/>
        <v>6.2270977507712395</v>
      </c>
    </row>
    <row r="171" spans="1:5" ht="14.5" x14ac:dyDescent="0.35">
      <c r="A171" s="7">
        <v>162</v>
      </c>
      <c r="B171" s="22">
        <v>213.02000427246</v>
      </c>
      <c r="C171" s="9">
        <f t="shared" si="6"/>
        <v>-7.2700044052671966E-3</v>
      </c>
      <c r="D171" s="13">
        <f t="shared" si="8"/>
        <v>3.055736247767746E-4</v>
      </c>
      <c r="E171" s="11">
        <f t="shared" si="7"/>
        <v>7.9203567021387329</v>
      </c>
    </row>
    <row r="172" spans="1:5" ht="14.5" x14ac:dyDescent="0.35">
      <c r="A172" s="7">
        <v>163</v>
      </c>
      <c r="B172" s="22">
        <v>213.69000244140599</v>
      </c>
      <c r="C172" s="9">
        <f t="shared" si="6"/>
        <v>3.1452359192005444E-3</v>
      </c>
      <c r="D172" s="13">
        <f t="shared" si="8"/>
        <v>2.8043540367356603E-4</v>
      </c>
      <c r="E172" s="11">
        <f t="shared" si="7"/>
        <v>8.1438916141355477</v>
      </c>
    </row>
    <row r="173" spans="1:5" ht="14.5" x14ac:dyDescent="0.35">
      <c r="A173" s="7">
        <v>164</v>
      </c>
      <c r="B173" s="22">
        <v>216.47000122070301</v>
      </c>
      <c r="C173" s="9">
        <f t="shared" si="6"/>
        <v>1.3009493881489826E-2</v>
      </c>
      <c r="D173" s="13">
        <f t="shared" si="8"/>
        <v>2.5472357223171578E-4</v>
      </c>
      <c r="E173" s="11">
        <f t="shared" si="7"/>
        <v>7.6108979097524481</v>
      </c>
    </row>
    <row r="174" spans="1:5" ht="14.5" x14ac:dyDescent="0.35">
      <c r="A174" s="7">
        <v>165</v>
      </c>
      <c r="B174" s="22">
        <v>221.14999389648401</v>
      </c>
      <c r="C174" s="9">
        <f t="shared" si="6"/>
        <v>2.1619590009654435E-2</v>
      </c>
      <c r="D174" s="13">
        <f t="shared" si="8"/>
        <v>2.4983429614606123E-4</v>
      </c>
      <c r="E174" s="11">
        <f t="shared" si="7"/>
        <v>6.4238459472266589</v>
      </c>
    </row>
    <row r="175" spans="1:5" ht="14.5" x14ac:dyDescent="0.35">
      <c r="A175" s="7">
        <v>166</v>
      </c>
      <c r="B175" s="22">
        <v>226.58000183105401</v>
      </c>
      <c r="C175" s="9">
        <f t="shared" si="6"/>
        <v>2.4553507051470597E-2</v>
      </c>
      <c r="D175" s="13">
        <f t="shared" si="8"/>
        <v>2.7711295210173007E-4</v>
      </c>
      <c r="E175" s="11">
        <f t="shared" si="7"/>
        <v>6.0155294994379709</v>
      </c>
    </row>
    <row r="176" spans="1:5" ht="14.5" x14ac:dyDescent="0.35">
      <c r="A176" s="7">
        <v>167</v>
      </c>
      <c r="B176" s="22">
        <v>228.91000366210901</v>
      </c>
      <c r="C176" s="9">
        <f t="shared" si="6"/>
        <v>1.0283351629559661E-2</v>
      </c>
      <c r="D176" s="13">
        <f t="shared" si="8"/>
        <v>3.1437092073283623E-4</v>
      </c>
      <c r="E176" s="11">
        <f t="shared" si="7"/>
        <v>7.7285594409911766</v>
      </c>
    </row>
    <row r="177" spans="1:5" ht="14.5" x14ac:dyDescent="0.35">
      <c r="A177" s="7">
        <v>168</v>
      </c>
      <c r="B177" s="22">
        <v>225.52999877929599</v>
      </c>
      <c r="C177" s="9">
        <f t="shared" si="6"/>
        <v>-1.4765649507402881E-2</v>
      </c>
      <c r="D177" s="13">
        <f t="shared" si="8"/>
        <v>2.934205248886914E-4</v>
      </c>
      <c r="E177" s="11">
        <f t="shared" si="7"/>
        <v>7.3908595864348499</v>
      </c>
    </row>
    <row r="178" spans="1:5" ht="14.5" x14ac:dyDescent="0.35">
      <c r="A178" s="7">
        <v>169</v>
      </c>
      <c r="B178" s="22">
        <v>227.27000427246</v>
      </c>
      <c r="C178" s="9">
        <f t="shared" si="6"/>
        <v>7.7151842441447347E-3</v>
      </c>
      <c r="D178" s="13">
        <f t="shared" si="8"/>
        <v>2.8758662901959861E-4</v>
      </c>
      <c r="E178" s="11">
        <f t="shared" si="7"/>
        <v>7.9470085547637233</v>
      </c>
    </row>
    <row r="179" spans="1:5" ht="14.5" x14ac:dyDescent="0.35">
      <c r="A179" s="7">
        <v>170</v>
      </c>
      <c r="B179" s="22">
        <v>231.64999389648401</v>
      </c>
      <c r="C179" s="9">
        <f t="shared" si="6"/>
        <v>1.9272185249634203E-2</v>
      </c>
      <c r="D179" s="13">
        <f t="shared" si="8"/>
        <v>2.6597770255167317E-4</v>
      </c>
      <c r="E179" s="11">
        <f t="shared" si="7"/>
        <v>6.8356760440644004</v>
      </c>
    </row>
    <row r="180" spans="1:5" ht="14.5" x14ac:dyDescent="0.35">
      <c r="A180" s="7">
        <v>171</v>
      </c>
      <c r="B180" s="22">
        <v>217.30000305175699</v>
      </c>
      <c r="C180" s="9">
        <f t="shared" si="6"/>
        <v>-6.1946864765036462E-2</v>
      </c>
      <c r="D180" s="13">
        <f t="shared" si="8"/>
        <v>2.8061056250229332E-4</v>
      </c>
      <c r="E180" s="11">
        <f t="shared" si="7"/>
        <v>-5.4966875066045979</v>
      </c>
    </row>
    <row r="181" spans="1:5" ht="14.5" x14ac:dyDescent="0.35">
      <c r="A181" s="7">
        <v>172</v>
      </c>
      <c r="B181" s="22">
        <v>214.25</v>
      </c>
      <c r="C181" s="9">
        <f t="shared" si="6"/>
        <v>-1.4035908922792476E-2</v>
      </c>
      <c r="D181" s="13">
        <f t="shared" si="8"/>
        <v>6.5795203917690516E-4</v>
      </c>
      <c r="E181" s="11">
        <f t="shared" si="7"/>
        <v>7.0269543540748192</v>
      </c>
    </row>
    <row r="182" spans="1:5" ht="14.5" x14ac:dyDescent="0.35">
      <c r="A182" s="7">
        <v>173</v>
      </c>
      <c r="B182" s="22">
        <v>202.66000366210901</v>
      </c>
      <c r="C182" s="9">
        <f t="shared" si="6"/>
        <v>-5.4095665521078154E-2</v>
      </c>
      <c r="D182" s="13">
        <f t="shared" si="8"/>
        <v>5.9261666703898863E-4</v>
      </c>
      <c r="E182" s="11">
        <f t="shared" si="7"/>
        <v>2.4929629222569387</v>
      </c>
    </row>
    <row r="183" spans="1:5" ht="14.5" x14ac:dyDescent="0.35">
      <c r="A183" s="7">
        <v>174</v>
      </c>
      <c r="B183" s="22">
        <v>211.28999328613199</v>
      </c>
      <c r="C183" s="9">
        <f t="shared" si="6"/>
        <v>4.2583585651224956E-2</v>
      </c>
      <c r="D183" s="13">
        <f t="shared" si="8"/>
        <v>8.2497853105522765E-4</v>
      </c>
      <c r="E183" s="11">
        <f t="shared" si="7"/>
        <v>4.9020817316708758</v>
      </c>
    </row>
    <row r="184" spans="1:5" ht="14.5" x14ac:dyDescent="0.35">
      <c r="A184" s="7">
        <v>175</v>
      </c>
      <c r="B184" s="22">
        <v>205.36999511718699</v>
      </c>
      <c r="C184" s="9">
        <f t="shared" si="6"/>
        <v>-2.8018355611039526E-2</v>
      </c>
      <c r="D184" s="13">
        <f t="shared" si="8"/>
        <v>9.036143164169938E-4</v>
      </c>
      <c r="E184" s="11">
        <f t="shared" si="7"/>
        <v>6.1403431958449142</v>
      </c>
    </row>
    <row r="185" spans="1:5" ht="14.5" x14ac:dyDescent="0.35">
      <c r="A185" s="7">
        <v>176</v>
      </c>
      <c r="B185" s="22">
        <v>204.02999877929599</v>
      </c>
      <c r="C185" s="9">
        <f t="shared" si="6"/>
        <v>-6.5247912049000824E-3</v>
      </c>
      <c r="D185" s="13">
        <f t="shared" si="8"/>
        <v>8.6159704405839785E-4</v>
      </c>
      <c r="E185" s="11">
        <f t="shared" si="7"/>
        <v>7.0073112492312957</v>
      </c>
    </row>
    <row r="186" spans="1:5" ht="14.5" x14ac:dyDescent="0.35">
      <c r="A186" s="7">
        <v>177</v>
      </c>
      <c r="B186" s="22">
        <v>205.41000366210901</v>
      </c>
      <c r="C186" s="9">
        <f t="shared" si="6"/>
        <v>6.763735191244083E-3</v>
      </c>
      <c r="D186" s="13">
        <f t="shared" si="8"/>
        <v>7.4799415729146033E-4</v>
      </c>
      <c r="E186" s="11">
        <f t="shared" si="7"/>
        <v>7.1369543335297054</v>
      </c>
    </row>
    <row r="187" spans="1:5" ht="14.5" x14ac:dyDescent="0.35">
      <c r="A187" s="7">
        <v>178</v>
      </c>
      <c r="B187" s="22">
        <v>208.77999877929599</v>
      </c>
      <c r="C187" s="9">
        <f t="shared" si="6"/>
        <v>1.6406187902759068E-2</v>
      </c>
      <c r="D187" s="13">
        <f t="shared" si="8"/>
        <v>6.5257895845110474E-4</v>
      </c>
      <c r="E187" s="11">
        <f t="shared" si="7"/>
        <v>6.922117981315103</v>
      </c>
    </row>
    <row r="188" spans="1:5" ht="14.5" x14ac:dyDescent="0.35">
      <c r="A188" s="7">
        <v>179</v>
      </c>
      <c r="B188" s="22">
        <v>205.05000305175699</v>
      </c>
      <c r="C188" s="9">
        <f t="shared" si="6"/>
        <v>-1.7865675588407449E-2</v>
      </c>
      <c r="D188" s="13">
        <f t="shared" si="8"/>
        <v>5.9568685632901562E-4</v>
      </c>
      <c r="E188" s="11">
        <f t="shared" si="7"/>
        <v>6.8899730324069672</v>
      </c>
    </row>
    <row r="189" spans="1:5" ht="14.5" x14ac:dyDescent="0.35">
      <c r="A189" s="7">
        <v>180</v>
      </c>
      <c r="B189" s="22">
        <v>202.91000366210901</v>
      </c>
      <c r="C189" s="9">
        <f t="shared" si="6"/>
        <v>-1.0436475775656644E-2</v>
      </c>
      <c r="D189" s="13">
        <f t="shared" si="8"/>
        <v>5.5300325136467283E-4</v>
      </c>
      <c r="E189" s="11">
        <f t="shared" si="7"/>
        <v>7.3031857615428066</v>
      </c>
    </row>
    <row r="190" spans="1:5" ht="14.5" x14ac:dyDescent="0.35">
      <c r="A190" s="7">
        <v>181</v>
      </c>
      <c r="B190" s="22">
        <v>200.38999938964801</v>
      </c>
      <c r="C190" s="9">
        <f t="shared" si="6"/>
        <v>-1.2419320028485982E-2</v>
      </c>
      <c r="D190" s="13">
        <f t="shared" si="8"/>
        <v>4.9488462740320731E-4</v>
      </c>
      <c r="E190" s="11">
        <f t="shared" si="7"/>
        <v>7.2995182866531625</v>
      </c>
    </row>
    <row r="191" spans="1:5" ht="14.5" x14ac:dyDescent="0.35">
      <c r="A191" s="7">
        <v>182</v>
      </c>
      <c r="B191" s="22">
        <v>202.53999328613199</v>
      </c>
      <c r="C191" s="9">
        <f t="shared" si="6"/>
        <v>1.0729047871812329E-2</v>
      </c>
      <c r="D191" s="13">
        <f t="shared" si="8"/>
        <v>4.5067230520579249E-4</v>
      </c>
      <c r="E191" s="11">
        <f t="shared" si="7"/>
        <v>7.4493461998180264</v>
      </c>
    </row>
    <row r="192" spans="1:5" ht="14.5" x14ac:dyDescent="0.35">
      <c r="A192" s="7">
        <v>183</v>
      </c>
      <c r="B192" s="22">
        <v>207.419998168945</v>
      </c>
      <c r="C192" s="9">
        <f t="shared" si="6"/>
        <v>2.4094031028819768E-2</v>
      </c>
      <c r="D192" s="13">
        <f t="shared" si="8"/>
        <v>4.0928767117687079E-4</v>
      </c>
      <c r="E192" s="11">
        <f t="shared" si="7"/>
        <v>6.3827199094495288</v>
      </c>
    </row>
    <row r="193" spans="1:5" ht="14.5" x14ac:dyDescent="0.35">
      <c r="A193" s="7">
        <v>184</v>
      </c>
      <c r="B193" s="22">
        <v>200.58999633789</v>
      </c>
      <c r="C193" s="9">
        <f t="shared" si="6"/>
        <v>-3.2928367039575024E-2</v>
      </c>
      <c r="D193" s="13">
        <f t="shared" si="8"/>
        <v>4.2341971903421213E-4</v>
      </c>
      <c r="E193" s="11">
        <f t="shared" si="7"/>
        <v>5.2063840856502797</v>
      </c>
    </row>
    <row r="194" spans="1:5" ht="14.5" x14ac:dyDescent="0.35">
      <c r="A194" s="7">
        <v>185</v>
      </c>
      <c r="B194" s="22">
        <v>203.19000244140599</v>
      </c>
      <c r="C194" s="9">
        <f t="shared" si="6"/>
        <v>1.2961793464198155E-2</v>
      </c>
      <c r="D194" s="13">
        <f t="shared" si="8"/>
        <v>4.8838187919177209E-4</v>
      </c>
      <c r="E194" s="11">
        <f t="shared" si="7"/>
        <v>7.2804032473464462</v>
      </c>
    </row>
    <row r="195" spans="1:5" ht="14.5" x14ac:dyDescent="0.35">
      <c r="A195" s="7">
        <v>186</v>
      </c>
      <c r="B195" s="22">
        <v>207.82000732421801</v>
      </c>
      <c r="C195" s="9">
        <f t="shared" si="6"/>
        <v>2.2786578213399911E-2</v>
      </c>
      <c r="D195" s="13">
        <f t="shared" si="8"/>
        <v>4.4664148420176235E-4</v>
      </c>
      <c r="E195" s="11">
        <f t="shared" si="7"/>
        <v>6.5512377181625139</v>
      </c>
    </row>
    <row r="196" spans="1:5" ht="14.5" x14ac:dyDescent="0.35">
      <c r="A196" s="7">
        <v>187</v>
      </c>
      <c r="B196" s="22">
        <v>209.44000244140599</v>
      </c>
      <c r="C196" s="9">
        <f t="shared" si="6"/>
        <v>7.7951836208948076E-3</v>
      </c>
      <c r="D196" s="13">
        <f t="shared" si="8"/>
        <v>4.4844821687181852E-4</v>
      </c>
      <c r="E196" s="11">
        <f t="shared" si="7"/>
        <v>7.5742169975415887</v>
      </c>
    </row>
    <row r="197" spans="1:5" ht="14.5" x14ac:dyDescent="0.35">
      <c r="A197" s="7">
        <v>188</v>
      </c>
      <c r="B197" s="22">
        <v>207.259994506835</v>
      </c>
      <c r="C197" s="9">
        <f t="shared" si="6"/>
        <v>-1.0408746701484999E-2</v>
      </c>
      <c r="D197" s="13">
        <f t="shared" si="8"/>
        <v>4.0168970205188331E-4</v>
      </c>
      <c r="E197" s="11">
        <f t="shared" si="7"/>
        <v>7.5501149809168044</v>
      </c>
    </row>
    <row r="198" spans="1:5" ht="14.5" x14ac:dyDescent="0.35">
      <c r="A198" s="7">
        <v>189</v>
      </c>
      <c r="B198" s="22">
        <v>210.33000183105401</v>
      </c>
      <c r="C198" s="9">
        <f t="shared" si="6"/>
        <v>1.4812348767662268E-2</v>
      </c>
      <c r="D198" s="13">
        <f t="shared" si="8"/>
        <v>3.6728994138424581E-4</v>
      </c>
      <c r="E198" s="11">
        <f t="shared" si="7"/>
        <v>7.3119952971799274</v>
      </c>
    </row>
    <row r="199" spans="1:5" ht="14.5" x14ac:dyDescent="0.35">
      <c r="A199" s="7">
        <v>190</v>
      </c>
      <c r="B199" s="22">
        <v>212.46000671386699</v>
      </c>
      <c r="C199" s="9">
        <f t="shared" si="6"/>
        <v>1.0126966501545003E-2</v>
      </c>
      <c r="D199" s="13">
        <f t="shared" si="8"/>
        <v>3.4999253411256709E-4</v>
      </c>
      <c r="E199" s="11">
        <f t="shared" si="7"/>
        <v>7.6645769114113813</v>
      </c>
    </row>
    <row r="200" spans="1:5" ht="14.5" x14ac:dyDescent="0.35">
      <c r="A200" s="7">
        <v>191</v>
      </c>
      <c r="B200" s="22">
        <v>206.19000244140599</v>
      </c>
      <c r="C200" s="9">
        <f t="shared" si="6"/>
        <v>-2.9511456623952742E-2</v>
      </c>
      <c r="D200" s="13">
        <f t="shared" si="8"/>
        <v>3.2310787119793107E-4</v>
      </c>
      <c r="E200" s="11">
        <f t="shared" si="7"/>
        <v>5.3420589710261437</v>
      </c>
    </row>
    <row r="201" spans="1:5" ht="14.5" x14ac:dyDescent="0.35">
      <c r="A201" s="7">
        <v>192</v>
      </c>
      <c r="B201" s="22">
        <v>210.38000488281199</v>
      </c>
      <c r="C201" s="9">
        <f t="shared" si="6"/>
        <v>2.0321074697094915E-2</v>
      </c>
      <c r="D201" s="13">
        <f t="shared" si="8"/>
        <v>3.813662989524553E-4</v>
      </c>
      <c r="E201" s="11">
        <f t="shared" si="7"/>
        <v>6.7889432857820777</v>
      </c>
    </row>
    <row r="202" spans="1:5" ht="14.5" x14ac:dyDescent="0.35">
      <c r="A202" s="7">
        <v>193</v>
      </c>
      <c r="B202" s="22">
        <v>205.91000366210901</v>
      </c>
      <c r="C202" s="9">
        <f t="shared" si="6"/>
        <v>-2.1247272159694588E-2</v>
      </c>
      <c r="D202" s="13">
        <f t="shared" si="8"/>
        <v>3.8223868590299241E-4</v>
      </c>
      <c r="E202" s="11">
        <f t="shared" si="7"/>
        <v>6.6884059614644613</v>
      </c>
    </row>
    <row r="203" spans="1:5" ht="14.5" x14ac:dyDescent="0.35">
      <c r="A203" s="7">
        <v>194</v>
      </c>
      <c r="B203" s="22">
        <v>209.83000183105401</v>
      </c>
      <c r="C203" s="9">
        <f t="shared" si="6"/>
        <v>1.9037434312213299E-2</v>
      </c>
      <c r="D203" s="13">
        <f t="shared" si="8"/>
        <v>3.8702850562941115E-4</v>
      </c>
      <c r="E203" s="11">
        <f t="shared" si="7"/>
        <v>6.9205853059340354</v>
      </c>
    </row>
    <row r="204" spans="1:5" ht="14.5" x14ac:dyDescent="0.35">
      <c r="A204" s="7">
        <v>195</v>
      </c>
      <c r="B204" s="22">
        <v>210.58000183105401</v>
      </c>
      <c r="C204" s="9">
        <f t="shared" ref="C204:C267" si="9">(B204-B203)/B203</f>
        <v>3.5743220390564902E-3</v>
      </c>
      <c r="D204" s="13">
        <f t="shared" si="8"/>
        <v>3.8169049661701326E-4</v>
      </c>
      <c r="E204" s="11">
        <f t="shared" ref="E204:E267" si="10">-LN(D204)-((C204^2)/D204)</f>
        <v>7.8374289316406855</v>
      </c>
    </row>
    <row r="205" spans="1:5" ht="14.5" x14ac:dyDescent="0.35">
      <c r="A205" s="7">
        <v>196</v>
      </c>
      <c r="B205" s="22">
        <v>215.80999755859301</v>
      </c>
      <c r="C205" s="9">
        <f t="shared" si="9"/>
        <v>2.4836146272498246E-2</v>
      </c>
      <c r="D205" s="13">
        <f t="shared" ref="D205:D268" si="11">$C$2+$C$3*(C204^2)+$C$4*D204</f>
        <v>3.4036952519976538E-4</v>
      </c>
      <c r="E205" s="11">
        <f t="shared" si="10"/>
        <v>6.1732301911842935</v>
      </c>
    </row>
    <row r="206" spans="1:5" ht="14.5" x14ac:dyDescent="0.35">
      <c r="A206" s="7">
        <v>197</v>
      </c>
      <c r="B206" s="22">
        <v>221.39999389648401</v>
      </c>
      <c r="C206" s="9">
        <f t="shared" si="9"/>
        <v>2.5902397484496961E-2</v>
      </c>
      <c r="D206" s="13">
        <f t="shared" si="11"/>
        <v>3.6915647096347442E-4</v>
      </c>
      <c r="E206" s="11">
        <f t="shared" si="10"/>
        <v>6.0868107959662741</v>
      </c>
    </row>
    <row r="207" spans="1:5" ht="14.5" x14ac:dyDescent="0.35">
      <c r="A207" s="7">
        <v>198</v>
      </c>
      <c r="B207" s="22">
        <v>222.86000061035099</v>
      </c>
      <c r="C207" s="9">
        <f t="shared" si="9"/>
        <v>6.5944297837226568E-3</v>
      </c>
      <c r="D207" s="13">
        <f t="shared" si="11"/>
        <v>3.9911673268379225E-4</v>
      </c>
      <c r="E207" s="11">
        <f t="shared" si="10"/>
        <v>7.7172997652408997</v>
      </c>
    </row>
    <row r="208" spans="1:5" ht="14.5" x14ac:dyDescent="0.35">
      <c r="A208" s="7">
        <v>199</v>
      </c>
      <c r="B208" s="22">
        <v>220.86000061035099</v>
      </c>
      <c r="C208" s="9">
        <f t="shared" si="9"/>
        <v>-8.9742438953718095E-3</v>
      </c>
      <c r="D208" s="13">
        <f t="shared" si="11"/>
        <v>3.5829131789248426E-4</v>
      </c>
      <c r="E208" s="11">
        <f t="shared" si="10"/>
        <v>7.709383241347866</v>
      </c>
    </row>
    <row r="209" spans="1:5" ht="14.5" x14ac:dyDescent="0.35">
      <c r="A209" s="7">
        <v>200</v>
      </c>
      <c r="B209" s="22">
        <v>219.66000366210901</v>
      </c>
      <c r="C209" s="9">
        <f t="shared" si="9"/>
        <v>-5.4332923341744686E-3</v>
      </c>
      <c r="D209" s="13">
        <f t="shared" si="11"/>
        <v>3.2778367311951266E-4</v>
      </c>
      <c r="E209" s="11">
        <f t="shared" si="10"/>
        <v>7.9330952726073658</v>
      </c>
    </row>
    <row r="210" spans="1:5" ht="14.5" x14ac:dyDescent="0.35">
      <c r="A210" s="7">
        <v>201</v>
      </c>
      <c r="B210" s="22">
        <v>219.66000366210901</v>
      </c>
      <c r="C210" s="9">
        <f t="shared" si="9"/>
        <v>0</v>
      </c>
      <c r="D210" s="13">
        <f t="shared" si="11"/>
        <v>2.9669787186549046E-4</v>
      </c>
      <c r="E210" s="11">
        <f t="shared" si="10"/>
        <v>8.1227962033744134</v>
      </c>
    </row>
    <row r="211" spans="1:5" ht="14.5" x14ac:dyDescent="0.35">
      <c r="A211" s="7">
        <v>202</v>
      </c>
      <c r="B211" s="22">
        <v>214.22000122070301</v>
      </c>
      <c r="C211" s="9">
        <f t="shared" si="9"/>
        <v>-2.4765557455667046E-2</v>
      </c>
      <c r="D211" s="13">
        <f t="shared" si="11"/>
        <v>2.673885145413489E-4</v>
      </c>
      <c r="E211" s="11">
        <f t="shared" si="10"/>
        <v>5.9330188364398353</v>
      </c>
    </row>
    <row r="212" spans="1:5" ht="14.5" x14ac:dyDescent="0.35">
      <c r="A212" s="7">
        <v>203</v>
      </c>
      <c r="B212" s="22">
        <v>214.64999389648401</v>
      </c>
      <c r="C212" s="9">
        <f t="shared" si="9"/>
        <v>2.0072480316064814E-3</v>
      </c>
      <c r="D212" s="13">
        <f t="shared" si="11"/>
        <v>3.0727608846844003E-4</v>
      </c>
      <c r="E212" s="11">
        <f t="shared" si="10"/>
        <v>8.0746517714518458</v>
      </c>
    </row>
    <row r="213" spans="1:5" ht="14.5" x14ac:dyDescent="0.35">
      <c r="A213" s="7">
        <v>204</v>
      </c>
      <c r="B213" s="22">
        <v>214.80000305175699</v>
      </c>
      <c r="C213" s="9">
        <f t="shared" si="9"/>
        <v>6.9885469153717003E-4</v>
      </c>
      <c r="D213" s="13">
        <f t="shared" si="11"/>
        <v>2.7672861119240009E-4</v>
      </c>
      <c r="E213" s="11">
        <f t="shared" si="10"/>
        <v>8.1907083766382591</v>
      </c>
    </row>
    <row r="214" spans="1:5" ht="14.5" x14ac:dyDescent="0.35">
      <c r="A214" s="7">
        <v>205</v>
      </c>
      <c r="B214" s="22">
        <v>214.88999938964801</v>
      </c>
      <c r="C214" s="9">
        <f t="shared" si="9"/>
        <v>4.1897735853075338E-4</v>
      </c>
      <c r="D214" s="13">
        <f t="shared" si="11"/>
        <v>2.506089639541932E-4</v>
      </c>
      <c r="E214" s="11">
        <f t="shared" si="10"/>
        <v>8.2909162842894961</v>
      </c>
    </row>
    <row r="215" spans="1:5" ht="14.5" x14ac:dyDescent="0.35">
      <c r="A215" s="7">
        <v>206</v>
      </c>
      <c r="B215" s="22">
        <v>216.22999572753901</v>
      </c>
      <c r="C215" s="9">
        <f t="shared" si="9"/>
        <v>6.2357314984270353E-3</v>
      </c>
      <c r="D215" s="13">
        <f t="shared" si="11"/>
        <v>2.2856121202793396E-4</v>
      </c>
      <c r="E215" s="11">
        <f t="shared" si="10"/>
        <v>8.2135798734274097</v>
      </c>
    </row>
    <row r="216" spans="1:5" ht="14.5" x14ac:dyDescent="0.35">
      <c r="A216" s="7">
        <v>207</v>
      </c>
      <c r="B216" s="22">
        <v>210.08000183105401</v>
      </c>
      <c r="C216" s="9">
        <f t="shared" si="9"/>
        <v>-2.8441909161549959E-2</v>
      </c>
      <c r="D216" s="13">
        <f t="shared" si="11"/>
        <v>2.1405485267929794E-4</v>
      </c>
      <c r="E216" s="11">
        <f t="shared" si="10"/>
        <v>4.6701432031228105</v>
      </c>
    </row>
    <row r="217" spans="1:5" ht="14.5" x14ac:dyDescent="0.35">
      <c r="A217" s="7">
        <v>208</v>
      </c>
      <c r="B217" s="22">
        <v>213.25</v>
      </c>
      <c r="C217" s="9">
        <f t="shared" si="9"/>
        <v>1.5089480870698497E-2</v>
      </c>
      <c r="D217" s="13">
        <f t="shared" si="11"/>
        <v>2.829239512326916E-4</v>
      </c>
      <c r="E217" s="11">
        <f t="shared" si="10"/>
        <v>7.3655492549230042</v>
      </c>
    </row>
    <row r="218" spans="1:5" ht="14.5" x14ac:dyDescent="0.35">
      <c r="A218" s="7">
        <v>209</v>
      </c>
      <c r="B218" s="22">
        <v>202.67999267578099</v>
      </c>
      <c r="C218" s="9">
        <f t="shared" si="9"/>
        <v>-4.956627115694727E-2</v>
      </c>
      <c r="D218" s="13">
        <f t="shared" si="11"/>
        <v>2.7975779961715298E-4</v>
      </c>
      <c r="E218" s="11">
        <f t="shared" si="10"/>
        <v>-0.6003501866174048</v>
      </c>
    </row>
    <row r="219" spans="1:5" ht="14.5" x14ac:dyDescent="0.35">
      <c r="A219" s="7">
        <v>210</v>
      </c>
      <c r="B219" s="22">
        <v>204.72000122070301</v>
      </c>
      <c r="C219" s="9">
        <f t="shared" si="9"/>
        <v>1.0065169817651102E-2</v>
      </c>
      <c r="D219" s="13">
        <f t="shared" si="11"/>
        <v>5.1184079297078415E-4</v>
      </c>
      <c r="E219" s="11">
        <f t="shared" si="10"/>
        <v>7.3795688954134766</v>
      </c>
    </row>
    <row r="220" spans="1:5" ht="14.5" x14ac:dyDescent="0.35">
      <c r="A220" s="7">
        <v>211</v>
      </c>
      <c r="B220" s="22">
        <v>202.47000122070301</v>
      </c>
      <c r="C220" s="9">
        <f t="shared" si="9"/>
        <v>-1.0990621270924754E-2</v>
      </c>
      <c r="D220" s="13">
        <f t="shared" si="11"/>
        <v>4.5938940082422769E-4</v>
      </c>
      <c r="E220" s="11">
        <f t="shared" si="10"/>
        <v>7.4226681888800812</v>
      </c>
    </row>
    <row r="221" spans="1:5" ht="14.5" x14ac:dyDescent="0.35">
      <c r="A221" s="7">
        <v>212</v>
      </c>
      <c r="B221" s="22">
        <v>202.33000183105401</v>
      </c>
      <c r="C221" s="9">
        <f t="shared" si="9"/>
        <v>-6.9145744458409516E-4</v>
      </c>
      <c r="D221" s="13">
        <f t="shared" si="11"/>
        <v>4.1723313165279699E-4</v>
      </c>
      <c r="E221" s="11">
        <f t="shared" si="10"/>
        <v>7.7807195094087493</v>
      </c>
    </row>
    <row r="222" spans="1:5" ht="14.5" x14ac:dyDescent="0.35">
      <c r="A222" s="7">
        <v>213</v>
      </c>
      <c r="B222" s="22">
        <v>206.42999267578099</v>
      </c>
      <c r="C222" s="9">
        <f t="shared" si="9"/>
        <v>2.0263879838000941E-2</v>
      </c>
      <c r="D222" s="13">
        <f t="shared" si="11"/>
        <v>3.6903136301989753E-4</v>
      </c>
      <c r="E222" s="11">
        <f t="shared" si="10"/>
        <v>6.7919190905214251</v>
      </c>
    </row>
    <row r="223" spans="1:5" ht="14.5" x14ac:dyDescent="0.35">
      <c r="A223" s="7">
        <v>214</v>
      </c>
      <c r="B223" s="22">
        <v>216.38999938964801</v>
      </c>
      <c r="C223" s="9">
        <f t="shared" si="9"/>
        <v>4.8248835281945714E-2</v>
      </c>
      <c r="D223" s="13">
        <f t="shared" si="11"/>
        <v>3.715977975812236E-4</v>
      </c>
      <c r="E223" s="11">
        <f t="shared" si="10"/>
        <v>1.6329947546302552</v>
      </c>
    </row>
    <row r="224" spans="1:5" ht="14.5" x14ac:dyDescent="0.35">
      <c r="A224" s="7">
        <v>215</v>
      </c>
      <c r="B224" s="22">
        <v>223.28999328613199</v>
      </c>
      <c r="C224" s="9">
        <f t="shared" si="9"/>
        <v>3.1886842811341444E-2</v>
      </c>
      <c r="D224" s="13">
        <f t="shared" si="11"/>
        <v>5.7567670333016647E-4</v>
      </c>
      <c r="E224" s="11">
        <f t="shared" si="10"/>
        <v>5.6937460056967444</v>
      </c>
    </row>
    <row r="225" spans="1:5" ht="14.5" x14ac:dyDescent="0.35">
      <c r="A225" s="7">
        <v>216</v>
      </c>
      <c r="B225" s="22">
        <v>223.72000122070301</v>
      </c>
      <c r="C225" s="9">
        <f t="shared" si="9"/>
        <v>1.9257823794190145E-3</v>
      </c>
      <c r="D225" s="13">
        <f t="shared" si="11"/>
        <v>6.0960166114869827E-4</v>
      </c>
      <c r="E225" s="11">
        <f t="shared" si="10"/>
        <v>7.3966211218113687</v>
      </c>
    </row>
    <row r="226" spans="1:5" ht="14.5" x14ac:dyDescent="0.35">
      <c r="A226" s="7">
        <v>217</v>
      </c>
      <c r="B226" s="22">
        <v>218.38999938964801</v>
      </c>
      <c r="C226" s="9">
        <f t="shared" si="9"/>
        <v>-2.3824431440963904E-2</v>
      </c>
      <c r="D226" s="13">
        <f t="shared" si="11"/>
        <v>5.3150835759915686E-4</v>
      </c>
      <c r="E226" s="11">
        <f t="shared" si="10"/>
        <v>6.4718808016724862</v>
      </c>
    </row>
    <row r="227" spans="1:5" ht="14.5" x14ac:dyDescent="0.35">
      <c r="A227" s="7">
        <v>218</v>
      </c>
      <c r="B227" s="22">
        <v>211.009994506835</v>
      </c>
      <c r="C227" s="9">
        <f t="shared" si="9"/>
        <v>-3.3792778531244565E-2</v>
      </c>
      <c r="D227" s="13">
        <f t="shared" si="11"/>
        <v>5.2507227571372021E-4</v>
      </c>
      <c r="E227" s="11">
        <f t="shared" si="10"/>
        <v>5.3771276039833893</v>
      </c>
    </row>
    <row r="228" spans="1:5" ht="14.5" x14ac:dyDescent="0.35">
      <c r="A228" s="7">
        <v>219</v>
      </c>
      <c r="B228" s="22">
        <v>216.55000305175699</v>
      </c>
      <c r="C228" s="9">
        <f t="shared" si="9"/>
        <v>2.6254721051815096E-2</v>
      </c>
      <c r="D228" s="13">
        <f t="shared" si="11"/>
        <v>5.8013296451006591E-4</v>
      </c>
      <c r="E228" s="11">
        <f t="shared" si="10"/>
        <v>6.2640594558431761</v>
      </c>
    </row>
    <row r="229" spans="1:5" ht="14.5" x14ac:dyDescent="0.35">
      <c r="A229" s="7">
        <v>220</v>
      </c>
      <c r="B229" s="22">
        <v>215.44000244140599</v>
      </c>
      <c r="C229" s="9">
        <f t="shared" si="9"/>
        <v>-5.1258397354337418E-3</v>
      </c>
      <c r="D229" s="13">
        <f t="shared" si="11"/>
        <v>5.7887235722855741E-4</v>
      </c>
      <c r="E229" s="11">
        <f t="shared" si="10"/>
        <v>7.4090399116816981</v>
      </c>
    </row>
    <row r="230" spans="1:5" ht="14.5" x14ac:dyDescent="0.35">
      <c r="A230" s="7">
        <v>221</v>
      </c>
      <c r="B230" s="22">
        <v>216.509994506835</v>
      </c>
      <c r="C230" s="9">
        <f t="shared" si="9"/>
        <v>4.9665431363890514E-3</v>
      </c>
      <c r="D230" s="13">
        <f t="shared" si="11"/>
        <v>5.0798473806839889E-4</v>
      </c>
      <c r="E230" s="11">
        <f t="shared" si="10"/>
        <v>7.5365014929675826</v>
      </c>
    </row>
    <row r="231" spans="1:5" ht="14.5" x14ac:dyDescent="0.35">
      <c r="A231" s="7">
        <v>222</v>
      </c>
      <c r="B231" s="22">
        <v>217.22999572753901</v>
      </c>
      <c r="C231" s="9">
        <f t="shared" si="9"/>
        <v>3.3254872244767269E-3</v>
      </c>
      <c r="D231" s="13">
        <f t="shared" si="11"/>
        <v>4.4806818120354548E-4</v>
      </c>
      <c r="E231" s="11">
        <f t="shared" si="10"/>
        <v>7.6858839360374356</v>
      </c>
    </row>
    <row r="232" spans="1:5" ht="14.5" x14ac:dyDescent="0.35">
      <c r="A232" s="7">
        <v>223</v>
      </c>
      <c r="B232" s="22">
        <v>214.46000671386699</v>
      </c>
      <c r="C232" s="9">
        <f t="shared" si="9"/>
        <v>-1.2751411260654258E-2</v>
      </c>
      <c r="D232" s="13">
        <f t="shared" si="11"/>
        <v>3.9613479083014727E-4</v>
      </c>
      <c r="E232" s="11">
        <f t="shared" si="10"/>
        <v>7.4232934920426512</v>
      </c>
    </row>
    <row r="233" spans="1:5" ht="14.5" x14ac:dyDescent="0.35">
      <c r="A233" s="7">
        <v>224</v>
      </c>
      <c r="B233" s="22">
        <v>211.08000183105401</v>
      </c>
      <c r="C233" s="9">
        <f t="shared" si="9"/>
        <v>-1.5760537055855794E-2</v>
      </c>
      <c r="D233" s="13">
        <f t="shared" si="11"/>
        <v>3.6832182864330487E-4</v>
      </c>
      <c r="E233" s="11">
        <f t="shared" si="10"/>
        <v>7.2321581183038326</v>
      </c>
    </row>
    <row r="234" spans="1:5" ht="14.5" x14ac:dyDescent="0.35">
      <c r="A234" s="7">
        <v>225</v>
      </c>
      <c r="B234" s="22">
        <v>212.419998168945</v>
      </c>
      <c r="C234" s="9">
        <f t="shared" si="9"/>
        <v>6.3482865561253505E-3</v>
      </c>
      <c r="D234" s="13">
        <f t="shared" si="11"/>
        <v>3.5391510518733476E-4</v>
      </c>
      <c r="E234" s="11">
        <f t="shared" si="10"/>
        <v>7.8325822768076394</v>
      </c>
    </row>
    <row r="235" spans="1:5" ht="14.5" x14ac:dyDescent="0.35">
      <c r="A235" s="7">
        <v>226</v>
      </c>
      <c r="B235" s="22">
        <v>210.38999938964801</v>
      </c>
      <c r="C235" s="9">
        <f t="shared" si="9"/>
        <v>-9.5565332680327963E-3</v>
      </c>
      <c r="D235" s="13">
        <f t="shared" si="11"/>
        <v>3.198578720094848E-4</v>
      </c>
      <c r="E235" s="11">
        <f t="shared" si="10"/>
        <v>7.7621090946885456</v>
      </c>
    </row>
    <row r="236" spans="1:5" ht="14.5" x14ac:dyDescent="0.35">
      <c r="A236" s="7">
        <v>227</v>
      </c>
      <c r="B236" s="22">
        <v>210.11000061035099</v>
      </c>
      <c r="C236" s="9">
        <f t="shared" si="9"/>
        <v>-1.3308559347369536E-3</v>
      </c>
      <c r="D236" s="13">
        <f t="shared" si="11"/>
        <v>2.9652658583527257E-4</v>
      </c>
      <c r="E236" s="11">
        <f t="shared" si="10"/>
        <v>8.1174005963120397</v>
      </c>
    </row>
    <row r="237" spans="1:5" ht="14.5" x14ac:dyDescent="0.35">
      <c r="A237" s="7">
        <v>228</v>
      </c>
      <c r="B237" s="22">
        <v>213.86000061035099</v>
      </c>
      <c r="C237" s="9">
        <f t="shared" si="9"/>
        <v>1.784779396081377E-2</v>
      </c>
      <c r="D237" s="13">
        <f t="shared" si="11"/>
        <v>2.6743067183468704E-4</v>
      </c>
      <c r="E237" s="11">
        <f t="shared" si="10"/>
        <v>7.0355237365666676</v>
      </c>
    </row>
    <row r="238" spans="1:5" ht="14.5" x14ac:dyDescent="0.35">
      <c r="A238" s="7">
        <v>229</v>
      </c>
      <c r="B238" s="22">
        <v>213.86999511718699</v>
      </c>
      <c r="C238" s="9">
        <f t="shared" si="9"/>
        <v>4.6733876402647877E-5</v>
      </c>
      <c r="D238" s="13">
        <f t="shared" si="11"/>
        <v>2.762670320180582E-4</v>
      </c>
      <c r="E238" s="11">
        <f t="shared" si="10"/>
        <v>8.1941347470740808</v>
      </c>
    </row>
    <row r="239" spans="1:5" ht="14.5" x14ac:dyDescent="0.35">
      <c r="A239" s="7">
        <v>230</v>
      </c>
      <c r="B239" s="22">
        <v>215.22999572753901</v>
      </c>
      <c r="C239" s="9">
        <f t="shared" si="9"/>
        <v>6.35900613177096E-3</v>
      </c>
      <c r="D239" s="13">
        <f t="shared" si="11"/>
        <v>2.5016872066583457E-4</v>
      </c>
      <c r="E239" s="11">
        <f t="shared" si="10"/>
        <v>8.1317362363232331</v>
      </c>
    </row>
    <row r="240" spans="1:5" ht="14.5" x14ac:dyDescent="0.35">
      <c r="A240" s="7">
        <v>231</v>
      </c>
      <c r="B240" s="22">
        <v>214.07000732421801</v>
      </c>
      <c r="C240" s="9">
        <f t="shared" si="9"/>
        <v>-5.389529463121075E-3</v>
      </c>
      <c r="D240" s="13">
        <f t="shared" si="11"/>
        <v>2.3243013292123201E-4</v>
      </c>
      <c r="E240" s="11">
        <f t="shared" si="10"/>
        <v>8.2419498743797242</v>
      </c>
    </row>
    <row r="241" spans="1:5" ht="14.5" x14ac:dyDescent="0.35">
      <c r="A241" s="7">
        <v>232</v>
      </c>
      <c r="B241" s="22">
        <v>216.21000671386699</v>
      </c>
      <c r="C241" s="9">
        <f t="shared" si="9"/>
        <v>9.996726848370956E-3</v>
      </c>
      <c r="D241" s="13">
        <f t="shared" si="11"/>
        <v>2.1627977213443334E-4</v>
      </c>
      <c r="E241" s="11">
        <f t="shared" si="10"/>
        <v>7.9768762851688395</v>
      </c>
    </row>
    <row r="242" spans="1:5" ht="14.5" x14ac:dyDescent="0.35">
      <c r="A242" s="7">
        <v>233</v>
      </c>
      <c r="B242" s="22">
        <v>215.36999511718699</v>
      </c>
      <c r="C242" s="9">
        <f t="shared" si="9"/>
        <v>-3.8851652125041288E-3</v>
      </c>
      <c r="D242" s="13">
        <f t="shared" si="11"/>
        <v>2.101327759143839E-4</v>
      </c>
      <c r="E242" s="11">
        <f t="shared" si="10"/>
        <v>8.3959377654969582</v>
      </c>
    </row>
    <row r="243" spans="1:5" ht="14.5" x14ac:dyDescent="0.35">
      <c r="A243" s="7">
        <v>234</v>
      </c>
      <c r="B243" s="22">
        <v>214.24000549316401</v>
      </c>
      <c r="C243" s="9">
        <f t="shared" si="9"/>
        <v>-5.2467365447453973E-3</v>
      </c>
      <c r="D243" s="13">
        <f t="shared" si="11"/>
        <v>1.9601720792633234E-4</v>
      </c>
      <c r="E243" s="11">
        <f t="shared" si="10"/>
        <v>8.3968702104889825</v>
      </c>
    </row>
    <row r="244" spans="1:5" ht="14.5" x14ac:dyDescent="0.35">
      <c r="A244" s="7">
        <v>235</v>
      </c>
      <c r="B244" s="22">
        <v>214.36000061035099</v>
      </c>
      <c r="C244" s="9">
        <f t="shared" si="9"/>
        <v>5.6009668647444668E-4</v>
      </c>
      <c r="D244" s="13">
        <f t="shared" si="11"/>
        <v>1.8542938854285544E-4</v>
      </c>
      <c r="E244" s="11">
        <f t="shared" si="10"/>
        <v>8.5911446092947958</v>
      </c>
    </row>
    <row r="245" spans="1:5" ht="14.5" x14ac:dyDescent="0.35">
      <c r="A245" s="7">
        <v>236</v>
      </c>
      <c r="B245" s="22">
        <v>214.28999328613199</v>
      </c>
      <c r="C245" s="9">
        <f t="shared" si="9"/>
        <v>-3.2658762838063402E-4</v>
      </c>
      <c r="D245" s="13">
        <f t="shared" si="11"/>
        <v>1.7363950662968401E-4</v>
      </c>
      <c r="E245" s="11">
        <f t="shared" si="10"/>
        <v>8.6579149507449813</v>
      </c>
    </row>
    <row r="246" spans="1:5" ht="14.5" x14ac:dyDescent="0.35">
      <c r="A246" s="7">
        <v>237</v>
      </c>
      <c r="B246" s="22">
        <v>216.009994506835</v>
      </c>
      <c r="C246" s="9">
        <f t="shared" si="9"/>
        <v>8.0265120845207615E-3</v>
      </c>
      <c r="D246" s="13">
        <f t="shared" si="11"/>
        <v>1.6368066328178185E-4</v>
      </c>
      <c r="E246" s="11">
        <f t="shared" si="10"/>
        <v>8.3239920599219559</v>
      </c>
    </row>
    <row r="247" spans="1:5" ht="14.5" x14ac:dyDescent="0.35">
      <c r="A247" s="7">
        <v>238</v>
      </c>
      <c r="B247" s="22">
        <v>211.80000305175699</v>
      </c>
      <c r="C247" s="9">
        <f t="shared" si="9"/>
        <v>-1.9489799371041595E-2</v>
      </c>
      <c r="D247" s="13">
        <f t="shared" si="11"/>
        <v>1.620603353601941E-4</v>
      </c>
      <c r="E247" s="11">
        <f t="shared" si="10"/>
        <v>6.3836476551382368</v>
      </c>
    </row>
    <row r="248" spans="1:5" ht="14.5" x14ac:dyDescent="0.35">
      <c r="A248" s="7">
        <v>239</v>
      </c>
      <c r="B248" s="22">
        <v>210.52000427246</v>
      </c>
      <c r="C248" s="9">
        <f t="shared" si="9"/>
        <v>-6.043431354362157E-3</v>
      </c>
      <c r="D248" s="13">
        <f t="shared" si="11"/>
        <v>1.9391268264088923E-4</v>
      </c>
      <c r="E248" s="11">
        <f t="shared" si="10"/>
        <v>8.359754607313409</v>
      </c>
    </row>
    <row r="249" spans="1:5" ht="14.5" x14ac:dyDescent="0.35">
      <c r="A249" s="7">
        <v>240</v>
      </c>
      <c r="B249" s="22">
        <v>213.259994506835</v>
      </c>
      <c r="C249" s="9">
        <f t="shared" si="9"/>
        <v>1.3015343809459739E-2</v>
      </c>
      <c r="D249" s="13">
        <f t="shared" si="11"/>
        <v>1.8460285565697373E-4</v>
      </c>
      <c r="E249" s="11">
        <f t="shared" si="10"/>
        <v>7.679662628934449</v>
      </c>
    </row>
    <row r="250" spans="1:5" ht="14.5" x14ac:dyDescent="0.35">
      <c r="A250" s="7">
        <v>241</v>
      </c>
      <c r="B250" s="22">
        <v>214.19999694824199</v>
      </c>
      <c r="C250" s="9">
        <f t="shared" si="9"/>
        <v>4.4077767308432613E-3</v>
      </c>
      <c r="D250" s="13">
        <f t="shared" si="11"/>
        <v>1.9074945887860421E-4</v>
      </c>
      <c r="E250" s="11">
        <f t="shared" si="10"/>
        <v>8.4626962471606735</v>
      </c>
    </row>
    <row r="251" spans="1:5" ht="14.5" x14ac:dyDescent="0.35">
      <c r="A251" s="7">
        <v>242</v>
      </c>
      <c r="B251" s="22">
        <v>214.13000488281199</v>
      </c>
      <c r="C251" s="9">
        <f t="shared" si="9"/>
        <v>-3.2676034746589004E-4</v>
      </c>
      <c r="D251" s="13">
        <f t="shared" si="11"/>
        <v>1.801365003448998E-4</v>
      </c>
      <c r="E251" s="11">
        <f t="shared" si="10"/>
        <v>8.6212029291221022</v>
      </c>
    </row>
    <row r="252" spans="1:5" ht="14.5" x14ac:dyDescent="0.35">
      <c r="A252" s="7">
        <v>243</v>
      </c>
      <c r="B252" s="22">
        <v>219.27999877929599</v>
      </c>
      <c r="C252" s="9">
        <f t="shared" si="9"/>
        <v>2.4050781203234308E-2</v>
      </c>
      <c r="D252" s="13">
        <f t="shared" si="11"/>
        <v>1.691566315025791E-4</v>
      </c>
      <c r="E252" s="11">
        <f t="shared" si="10"/>
        <v>5.2651324009372837</v>
      </c>
    </row>
    <row r="253" spans="1:5" ht="14.5" x14ac:dyDescent="0.35">
      <c r="A253" s="7">
        <v>244</v>
      </c>
      <c r="B253" s="22">
        <v>219.419998168945</v>
      </c>
      <c r="C253" s="9">
        <f t="shared" si="9"/>
        <v>6.3845033942158344E-4</v>
      </c>
      <c r="D253" s="13">
        <f t="shared" si="11"/>
        <v>2.208072743386072E-4</v>
      </c>
      <c r="E253" s="11">
        <f t="shared" si="10"/>
        <v>8.4163742597480322</v>
      </c>
    </row>
    <row r="254" spans="1:5" ht="14.5" x14ac:dyDescent="0.35">
      <c r="A254" s="7">
        <v>245</v>
      </c>
      <c r="B254" s="22">
        <v>218.58999633789</v>
      </c>
      <c r="C254" s="9">
        <f t="shared" si="9"/>
        <v>-3.7827082215903152E-3</v>
      </c>
      <c r="D254" s="13">
        <f t="shared" si="11"/>
        <v>2.0346745792035041E-4</v>
      </c>
      <c r="E254" s="11">
        <f t="shared" si="10"/>
        <v>8.4296793180212912</v>
      </c>
    </row>
    <row r="255" spans="1:5" ht="14.5" x14ac:dyDescent="0.35">
      <c r="A255" s="7">
        <v>246</v>
      </c>
      <c r="B255" s="22">
        <v>222.58999633789</v>
      </c>
      <c r="C255" s="9">
        <f t="shared" si="9"/>
        <v>1.8299099075956421E-2</v>
      </c>
      <c r="D255" s="13">
        <f t="shared" si="11"/>
        <v>1.9031664503640027E-4</v>
      </c>
      <c r="E255" s="11">
        <f t="shared" si="10"/>
        <v>6.8073481698653673</v>
      </c>
    </row>
    <row r="256" spans="1:5" ht="14.5" x14ac:dyDescent="0.35">
      <c r="A256" s="7">
        <v>247</v>
      </c>
      <c r="B256" s="22">
        <v>223.94000244140599</v>
      </c>
      <c r="C256" s="9">
        <f t="shared" si="9"/>
        <v>6.0649900073078532E-3</v>
      </c>
      <c r="D256" s="13">
        <f t="shared" si="11"/>
        <v>2.1298985840124748E-4</v>
      </c>
      <c r="E256" s="11">
        <f t="shared" si="10"/>
        <v>8.2815624606181686</v>
      </c>
    </row>
    <row r="257" spans="1:5" ht="14.5" x14ac:dyDescent="0.35">
      <c r="A257" s="7">
        <v>248</v>
      </c>
      <c r="B257" s="22">
        <v>221.02000427246</v>
      </c>
      <c r="C257" s="9">
        <f t="shared" si="9"/>
        <v>-1.3039198611735362E-2</v>
      </c>
      <c r="D257" s="13">
        <f t="shared" si="11"/>
        <v>2.0070944158030339E-4</v>
      </c>
      <c r="E257" s="11">
        <f t="shared" si="10"/>
        <v>7.6665535929222202</v>
      </c>
    </row>
    <row r="258" spans="1:5" ht="14.5" x14ac:dyDescent="0.35">
      <c r="A258" s="7">
        <v>249</v>
      </c>
      <c r="B258" s="22">
        <v>222.75</v>
      </c>
      <c r="C258" s="9">
        <f t="shared" si="9"/>
        <v>7.8273264595876448E-3</v>
      </c>
      <c r="D258" s="13">
        <f t="shared" si="11"/>
        <v>2.0439026214843226E-4</v>
      </c>
      <c r="E258" s="11">
        <f t="shared" si="10"/>
        <v>8.1957241634661386</v>
      </c>
    </row>
    <row r="259" spans="1:5" ht="14.5" x14ac:dyDescent="0.35">
      <c r="A259" s="7">
        <v>250</v>
      </c>
      <c r="B259" s="22">
        <v>224.96000671386699</v>
      </c>
      <c r="C259" s="9">
        <f t="shared" si="9"/>
        <v>9.921466728920263E-3</v>
      </c>
      <c r="D259" s="13">
        <f t="shared" si="11"/>
        <v>1.9603964497115945E-4</v>
      </c>
      <c r="E259" s="11">
        <f t="shared" si="10"/>
        <v>8.0350732636976261</v>
      </c>
    </row>
    <row r="260" spans="1:5" ht="14.5" x14ac:dyDescent="0.35">
      <c r="A260" s="7">
        <v>251</v>
      </c>
      <c r="B260" s="22">
        <v>224.14999389648401</v>
      </c>
      <c r="C260" s="9">
        <f t="shared" si="9"/>
        <v>-3.6006969826119419E-3</v>
      </c>
      <c r="D260" s="13">
        <f t="shared" si="11"/>
        <v>1.9291562692359791E-4</v>
      </c>
      <c r="E260" s="11">
        <f t="shared" si="10"/>
        <v>8.4860519877996037</v>
      </c>
    </row>
    <row r="261" spans="1:5" ht="14.5" x14ac:dyDescent="0.35">
      <c r="A261" s="7">
        <v>252</v>
      </c>
      <c r="B261" s="22">
        <v>221.67999267578099</v>
      </c>
      <c r="C261" s="9">
        <f t="shared" si="9"/>
        <v>-1.1019412393308815E-2</v>
      </c>
      <c r="D261" s="13">
        <f t="shared" si="11"/>
        <v>1.8128156704727799E-4</v>
      </c>
      <c r="E261" s="11">
        <f t="shared" si="10"/>
        <v>7.945631226691078</v>
      </c>
    </row>
    <row r="262" spans="1:5" ht="14.5" x14ac:dyDescent="0.35">
      <c r="A262" s="7">
        <v>253</v>
      </c>
      <c r="B262" s="22">
        <v>222.419998168945</v>
      </c>
      <c r="C262" s="9">
        <f t="shared" si="9"/>
        <v>3.3381699639728145E-3</v>
      </c>
      <c r="D262" s="13">
        <f t="shared" si="11"/>
        <v>1.8289816929562458E-4</v>
      </c>
      <c r="E262" s="11">
        <f t="shared" si="10"/>
        <v>8.5456543293384915</v>
      </c>
    </row>
    <row r="263" spans="1:5" ht="14.5" x14ac:dyDescent="0.35">
      <c r="A263" s="7">
        <v>254</v>
      </c>
      <c r="B263" s="22">
        <v>217.69000244140599</v>
      </c>
      <c r="C263" s="9">
        <f t="shared" si="9"/>
        <v>-2.1266054160949198E-2</v>
      </c>
      <c r="D263" s="13">
        <f t="shared" si="11"/>
        <v>1.7264656749166118E-4</v>
      </c>
      <c r="E263" s="11">
        <f t="shared" si="10"/>
        <v>6.0447792141318146</v>
      </c>
    </row>
    <row r="264" spans="1:5" ht="14.5" x14ac:dyDescent="0.35">
      <c r="A264" s="7">
        <v>255</v>
      </c>
      <c r="B264" s="22">
        <v>217.89999389648401</v>
      </c>
      <c r="C264" s="9">
        <f t="shared" si="9"/>
        <v>9.6463527365953864E-4</v>
      </c>
      <c r="D264" s="13">
        <f t="shared" si="11"/>
        <v>2.104590012246507E-4</v>
      </c>
      <c r="E264" s="11">
        <f t="shared" si="10"/>
        <v>8.4617983028739605</v>
      </c>
    </row>
    <row r="265" spans="1:5" ht="14.5" x14ac:dyDescent="0.35">
      <c r="A265" s="7">
        <v>256</v>
      </c>
      <c r="B265" s="22">
        <v>212.25</v>
      </c>
      <c r="C265" s="9">
        <f t="shared" si="9"/>
        <v>-2.5929298094281281E-2</v>
      </c>
      <c r="D265" s="13">
        <f t="shared" si="11"/>
        <v>1.9480053884997025E-4</v>
      </c>
      <c r="E265" s="11">
        <f t="shared" si="10"/>
        <v>5.0921656126421073</v>
      </c>
    </row>
    <row r="266" spans="1:5" ht="14.5" x14ac:dyDescent="0.35">
      <c r="A266" s="7">
        <v>257</v>
      </c>
      <c r="B266" s="22">
        <v>218.28999328613199</v>
      </c>
      <c r="C266" s="9">
        <f t="shared" si="9"/>
        <v>2.8456976613107129E-2</v>
      </c>
      <c r="D266" s="13">
        <f t="shared" si="11"/>
        <v>2.523086054690825E-4</v>
      </c>
      <c r="E266" s="11">
        <f t="shared" si="10"/>
        <v>5.0752979507716081</v>
      </c>
    </row>
    <row r="267" spans="1:5" ht="14.5" x14ac:dyDescent="0.35">
      <c r="A267" s="7">
        <v>258</v>
      </c>
      <c r="B267" s="22">
        <v>219.61999511718699</v>
      </c>
      <c r="C267" s="9">
        <f t="shared" si="9"/>
        <v>6.0928208894653691E-3</v>
      </c>
      <c r="D267" s="13">
        <f t="shared" si="11"/>
        <v>3.1525620729129251E-4</v>
      </c>
      <c r="E267" s="11">
        <f t="shared" si="10"/>
        <v>7.9443715690285117</v>
      </c>
    </row>
    <row r="268" spans="1:5" ht="14.5" x14ac:dyDescent="0.35">
      <c r="A268" s="7">
        <v>259</v>
      </c>
      <c r="B268" s="22">
        <v>217.49000549316401</v>
      </c>
      <c r="C268" s="9">
        <f t="shared" ref="C268:C331" si="12">(B268-B267)/B267</f>
        <v>-9.698523228208078E-3</v>
      </c>
      <c r="D268" s="13">
        <f t="shared" si="11"/>
        <v>2.8693971908616724E-4</v>
      </c>
      <c r="E268" s="11">
        <f t="shared" ref="E268:E331" si="13">-LN(D268)-((C268^2)/D268)</f>
        <v>7.8284296447335784</v>
      </c>
    </row>
    <row r="269" spans="1:5" ht="14.5" x14ac:dyDescent="0.35">
      <c r="A269" s="7">
        <v>260</v>
      </c>
      <c r="B269" s="22">
        <v>214.92999267578099</v>
      </c>
      <c r="C269" s="9">
        <f t="shared" si="12"/>
        <v>-1.177071475803276E-2</v>
      </c>
      <c r="D269" s="13">
        <f t="shared" ref="D269:D332" si="14">$C$2+$C$3*(C268^2)+$C$4*D268</f>
        <v>2.6906962043071086E-4</v>
      </c>
      <c r="E269" s="11">
        <f t="shared" si="13"/>
        <v>7.7056189245221383</v>
      </c>
    </row>
    <row r="270" spans="1:5" ht="14.5" x14ac:dyDescent="0.35">
      <c r="A270" s="7">
        <v>261</v>
      </c>
      <c r="B270" s="22">
        <v>216.33999633789</v>
      </c>
      <c r="C270" s="9">
        <f t="shared" si="12"/>
        <v>6.5602927006840643E-3</v>
      </c>
      <c r="D270" s="13">
        <f t="shared" si="14"/>
        <v>2.5869302689808754E-4</v>
      </c>
      <c r="E270" s="11">
        <f t="shared" si="13"/>
        <v>8.0935035205613133</v>
      </c>
    </row>
    <row r="271" spans="1:5" ht="14.5" x14ac:dyDescent="0.35">
      <c r="A271" s="7">
        <v>262</v>
      </c>
      <c r="B271" s="22">
        <v>213.02000427246</v>
      </c>
      <c r="C271" s="9">
        <f t="shared" si="12"/>
        <v>-1.5346177875702097E-2</v>
      </c>
      <c r="D271" s="13">
        <f t="shared" si="14"/>
        <v>2.398886585239957E-4</v>
      </c>
      <c r="E271" s="11">
        <f t="shared" si="13"/>
        <v>7.3536086553886966</v>
      </c>
    </row>
    <row r="272" spans="1:5" ht="14.5" x14ac:dyDescent="0.35">
      <c r="A272" s="7">
        <v>263</v>
      </c>
      <c r="B272" s="22">
        <v>212.64999389648401</v>
      </c>
      <c r="C272" s="9">
        <f t="shared" si="12"/>
        <v>-1.7369747843152699E-3</v>
      </c>
      <c r="D272" s="13">
        <f t="shared" si="14"/>
        <v>2.4430850295116866E-4</v>
      </c>
      <c r="E272" s="11">
        <f t="shared" si="13"/>
        <v>8.3047293013642136</v>
      </c>
    </row>
    <row r="273" spans="1:5" ht="14.5" x14ac:dyDescent="0.35">
      <c r="A273" s="7">
        <v>264</v>
      </c>
      <c r="B273" s="22">
        <v>216.44000244140599</v>
      </c>
      <c r="C273" s="9">
        <f t="shared" si="12"/>
        <v>1.7822754073376221E-2</v>
      </c>
      <c r="D273" s="13">
        <f t="shared" si="14"/>
        <v>2.2355014811733173E-4</v>
      </c>
      <c r="E273" s="11">
        <f t="shared" si="13"/>
        <v>6.9849383029156433</v>
      </c>
    </row>
    <row r="274" spans="1:5" ht="14.5" x14ac:dyDescent="0.35">
      <c r="A274" s="7">
        <v>265</v>
      </c>
      <c r="B274" s="22">
        <v>224.33999633789</v>
      </c>
      <c r="C274" s="9">
        <f t="shared" si="12"/>
        <v>3.649969417563035E-2</v>
      </c>
      <c r="D274" s="13">
        <f t="shared" si="14"/>
        <v>2.3918850521823684E-4</v>
      </c>
      <c r="E274" s="11">
        <f t="shared" si="13"/>
        <v>2.7684772445933188</v>
      </c>
    </row>
    <row r="275" spans="1:5" ht="14.5" x14ac:dyDescent="0.35">
      <c r="A275" s="7">
        <v>266</v>
      </c>
      <c r="B275" s="22">
        <v>224.97000122070301</v>
      </c>
      <c r="C275" s="9">
        <f t="shared" si="12"/>
        <v>2.8082593077345371E-3</v>
      </c>
      <c r="D275" s="13">
        <f t="shared" si="14"/>
        <v>3.5921553017026345E-4</v>
      </c>
      <c r="E275" s="11">
        <f t="shared" si="13"/>
        <v>7.9096337014353644</v>
      </c>
    </row>
    <row r="276" spans="1:5" ht="14.5" x14ac:dyDescent="0.35">
      <c r="A276" s="7">
        <v>267</v>
      </c>
      <c r="B276" s="22">
        <v>225.94999694824199</v>
      </c>
      <c r="C276" s="9">
        <f t="shared" si="12"/>
        <v>4.3561173588542992E-3</v>
      </c>
      <c r="D276" s="13">
        <f t="shared" si="14"/>
        <v>3.209117055769596E-4</v>
      </c>
      <c r="E276" s="11">
        <f t="shared" si="13"/>
        <v>7.9852137563497925</v>
      </c>
    </row>
    <row r="277" spans="1:5" ht="14.5" x14ac:dyDescent="0.35">
      <c r="A277" s="7">
        <v>268</v>
      </c>
      <c r="B277" s="22">
        <v>229.52999877929599</v>
      </c>
      <c r="C277" s="9">
        <f t="shared" si="12"/>
        <v>1.5844221639330542E-2</v>
      </c>
      <c r="D277" s="13">
        <f t="shared" si="14"/>
        <v>2.8979537416476636E-4</v>
      </c>
      <c r="E277" s="11">
        <f t="shared" si="13"/>
        <v>7.2800712855671428</v>
      </c>
    </row>
    <row r="278" spans="1:5" ht="14.5" x14ac:dyDescent="0.35">
      <c r="A278" s="7">
        <v>269</v>
      </c>
      <c r="B278" s="22">
        <v>232.33000183105401</v>
      </c>
      <c r="C278" s="9">
        <f t="shared" si="12"/>
        <v>1.2198854470653954E-2</v>
      </c>
      <c r="D278" s="13">
        <f t="shared" si="14"/>
        <v>2.8800803413414291E-4</v>
      </c>
      <c r="E278" s="11">
        <f t="shared" si="13"/>
        <v>7.6358280874512046</v>
      </c>
    </row>
    <row r="279" spans="1:5" ht="14.5" x14ac:dyDescent="0.35">
      <c r="A279" s="7">
        <v>270</v>
      </c>
      <c r="B279" s="22">
        <v>232.89999389648401</v>
      </c>
      <c r="C279" s="9">
        <f t="shared" si="12"/>
        <v>2.4533726205730744E-3</v>
      </c>
      <c r="D279" s="13">
        <f t="shared" si="14"/>
        <v>2.7573590496848371E-4</v>
      </c>
      <c r="E279" s="11">
        <f t="shared" si="13"/>
        <v>8.174238023116386</v>
      </c>
    </row>
    <row r="280" spans="1:5" ht="14.5" x14ac:dyDescent="0.35">
      <c r="A280" s="7">
        <v>271</v>
      </c>
      <c r="B280" s="22">
        <v>238.92999267578099</v>
      </c>
      <c r="C280" s="9">
        <f t="shared" si="12"/>
        <v>2.5890935754927992E-2</v>
      </c>
      <c r="D280" s="13">
        <f t="shared" si="14"/>
        <v>2.5035470502356231E-4</v>
      </c>
      <c r="E280" s="11">
        <f t="shared" si="13"/>
        <v>5.6150685890423579</v>
      </c>
    </row>
    <row r="281" spans="1:5" ht="14.5" x14ac:dyDescent="0.35">
      <c r="A281" s="7">
        <v>272</v>
      </c>
      <c r="B281" s="22">
        <v>231.96000671386699</v>
      </c>
      <c r="C281" s="9">
        <f t="shared" si="12"/>
        <v>-2.9171666076146473E-2</v>
      </c>
      <c r="D281" s="13">
        <f t="shared" si="14"/>
        <v>2.9892278383736971E-4</v>
      </c>
      <c r="E281" s="11">
        <f t="shared" si="13"/>
        <v>5.2684827110582404</v>
      </c>
    </row>
    <row r="282" spans="1:5" ht="14.5" x14ac:dyDescent="0.35">
      <c r="A282" s="7">
        <v>273</v>
      </c>
      <c r="B282" s="22">
        <v>239.64999389648401</v>
      </c>
      <c r="C282" s="9">
        <f t="shared" si="12"/>
        <v>3.3152211415922915E-2</v>
      </c>
      <c r="D282" s="13">
        <f t="shared" si="14"/>
        <v>3.5888212573077327E-4</v>
      </c>
      <c r="E282" s="11">
        <f t="shared" si="13"/>
        <v>4.8700371509134071</v>
      </c>
    </row>
    <row r="283" spans="1:5" ht="14.5" x14ac:dyDescent="0.35">
      <c r="A283" s="7">
        <v>274</v>
      </c>
      <c r="B283" s="22">
        <v>239.509994506835</v>
      </c>
      <c r="C283" s="9">
        <f t="shared" si="12"/>
        <v>-5.8418273822063267E-4</v>
      </c>
      <c r="D283" s="13">
        <f t="shared" si="14"/>
        <v>4.3554445293342037E-4</v>
      </c>
      <c r="E283" s="11">
        <f t="shared" si="13"/>
        <v>7.7381301467336554</v>
      </c>
    </row>
    <row r="284" spans="1:5" ht="14.5" x14ac:dyDescent="0.35">
      <c r="A284" s="7">
        <v>275</v>
      </c>
      <c r="B284" s="22">
        <v>243</v>
      </c>
      <c r="C284" s="9">
        <f t="shared" si="12"/>
        <v>1.4571439911520705E-2</v>
      </c>
      <c r="D284" s="13">
        <f t="shared" si="14"/>
        <v>3.8445055083864764E-4</v>
      </c>
      <c r="E284" s="11">
        <f t="shared" si="13"/>
        <v>7.3114088526089986</v>
      </c>
    </row>
    <row r="285" spans="1:5" ht="14.5" x14ac:dyDescent="0.35">
      <c r="A285" s="7">
        <v>276</v>
      </c>
      <c r="B285" s="22">
        <v>242.009994506835</v>
      </c>
      <c r="C285" s="9">
        <f t="shared" si="12"/>
        <v>-4.0740966796913598E-3</v>
      </c>
      <c r="D285" s="13">
        <f t="shared" si="14"/>
        <v>3.6371078343303101E-4</v>
      </c>
      <c r="E285" s="11">
        <f t="shared" si="13"/>
        <v>7.873515671417775</v>
      </c>
    </row>
    <row r="286" spans="1:5" ht="14.5" x14ac:dyDescent="0.35">
      <c r="A286" s="7">
        <v>277</v>
      </c>
      <c r="B286" s="22">
        <v>242.19999694824199</v>
      </c>
      <c r="C286" s="9">
        <f t="shared" si="12"/>
        <v>7.8510163100566825E-4</v>
      </c>
      <c r="D286" s="13">
        <f t="shared" si="14"/>
        <v>3.2561797079821335E-4</v>
      </c>
      <c r="E286" s="11">
        <f t="shared" si="13"/>
        <v>8.0278927639613364</v>
      </c>
    </row>
    <row r="287" spans="1:5" ht="14.5" x14ac:dyDescent="0.35">
      <c r="A287" s="7">
        <v>278</v>
      </c>
      <c r="B287" s="22">
        <v>242.47000122070301</v>
      </c>
      <c r="C287" s="9">
        <f t="shared" si="12"/>
        <v>1.1147988268502024E-3</v>
      </c>
      <c r="D287" s="13">
        <f t="shared" si="14"/>
        <v>2.9182857714075343E-4</v>
      </c>
      <c r="E287" s="11">
        <f t="shared" si="13"/>
        <v>8.1350854089636346</v>
      </c>
    </row>
    <row r="288" spans="1:5" ht="14.5" x14ac:dyDescent="0.35">
      <c r="A288" s="7">
        <v>279</v>
      </c>
      <c r="B288" s="22">
        <v>243.77000427246</v>
      </c>
      <c r="C288" s="9">
        <f t="shared" si="12"/>
        <v>5.3615005782661294E-3</v>
      </c>
      <c r="D288" s="13">
        <f t="shared" si="14"/>
        <v>2.6341533383589737E-4</v>
      </c>
      <c r="E288" s="11">
        <f t="shared" si="13"/>
        <v>8.1326516945967864</v>
      </c>
    </row>
    <row r="289" spans="1:5" ht="14.5" x14ac:dyDescent="0.35">
      <c r="A289" s="7">
        <v>280</v>
      </c>
      <c r="B289" s="22">
        <v>242.82000732421801</v>
      </c>
      <c r="C289" s="9">
        <f t="shared" si="12"/>
        <v>-3.8971035467521417E-3</v>
      </c>
      <c r="D289" s="13">
        <f t="shared" si="14"/>
        <v>2.4236374827440093E-4</v>
      </c>
      <c r="E289" s="11">
        <f t="shared" si="13"/>
        <v>8.2624071400490813</v>
      </c>
    </row>
    <row r="290" spans="1:5" ht="14.5" x14ac:dyDescent="0.35">
      <c r="A290" s="7">
        <v>281</v>
      </c>
      <c r="B290" s="22">
        <v>244.49000549316401</v>
      </c>
      <c r="C290" s="9">
        <f t="shared" si="12"/>
        <v>6.8775146963741766E-3</v>
      </c>
      <c r="D290" s="13">
        <f t="shared" si="14"/>
        <v>2.2319269444186622E-4</v>
      </c>
      <c r="E290" s="11">
        <f t="shared" si="13"/>
        <v>8.195549626047093</v>
      </c>
    </row>
    <row r="291" spans="1:5" ht="14.5" x14ac:dyDescent="0.35">
      <c r="A291" s="7">
        <v>282</v>
      </c>
      <c r="B291" s="22">
        <v>244.99000549316401</v>
      </c>
      <c r="C291" s="9">
        <f t="shared" si="12"/>
        <v>2.0450733721873145E-3</v>
      </c>
      <c r="D291" s="13">
        <f t="shared" si="14"/>
        <v>2.1041631071614826E-4</v>
      </c>
      <c r="E291" s="11">
        <f t="shared" si="13"/>
        <v>8.4465461275628027</v>
      </c>
    </row>
    <row r="292" spans="1:5" ht="14.5" x14ac:dyDescent="0.35">
      <c r="A292" s="7">
        <v>283</v>
      </c>
      <c r="B292" s="22">
        <v>243.69999694824199</v>
      </c>
      <c r="C292" s="9">
        <f t="shared" si="12"/>
        <v>-5.2655558022672577E-3</v>
      </c>
      <c r="D292" s="13">
        <f t="shared" si="14"/>
        <v>1.9510700870917978E-4</v>
      </c>
      <c r="E292" s="11">
        <f t="shared" si="13"/>
        <v>8.3998553554237532</v>
      </c>
    </row>
    <row r="293" spans="1:5" ht="14.5" x14ac:dyDescent="0.35">
      <c r="A293" s="7">
        <v>284</v>
      </c>
      <c r="B293" s="22">
        <v>244.19999694824199</v>
      </c>
      <c r="C293" s="9">
        <f t="shared" si="12"/>
        <v>2.0517029391107955E-3</v>
      </c>
      <c r="D293" s="13">
        <f t="shared" si="14"/>
        <v>1.8468306609473051E-4</v>
      </c>
      <c r="E293" s="11">
        <f t="shared" si="13"/>
        <v>8.5740763375505562</v>
      </c>
    </row>
    <row r="294" spans="1:5" ht="14.5" x14ac:dyDescent="0.35">
      <c r="A294" s="7">
        <v>285</v>
      </c>
      <c r="B294" s="22">
        <v>243.78999328613199</v>
      </c>
      <c r="C294" s="9">
        <f t="shared" si="12"/>
        <v>-1.6789666962891087E-3</v>
      </c>
      <c r="D294" s="13">
        <f t="shared" si="14"/>
        <v>1.7342074161522217E-4</v>
      </c>
      <c r="E294" s="11">
        <f t="shared" si="13"/>
        <v>8.643535027700441</v>
      </c>
    </row>
    <row r="295" spans="1:5" ht="14.5" x14ac:dyDescent="0.35">
      <c r="A295" s="7">
        <v>286</v>
      </c>
      <c r="B295" s="22">
        <v>240.97000122070301</v>
      </c>
      <c r="C295" s="9">
        <f t="shared" si="12"/>
        <v>-1.1567300312114132E-2</v>
      </c>
      <c r="D295" s="13">
        <f t="shared" si="14"/>
        <v>1.6378191070062084E-4</v>
      </c>
      <c r="E295" s="11">
        <f t="shared" si="13"/>
        <v>7.9000199155176833</v>
      </c>
    </row>
    <row r="296" spans="1:5" ht="14.5" x14ac:dyDescent="0.35">
      <c r="A296" s="7">
        <v>287</v>
      </c>
      <c r="B296" s="22">
        <v>234.509994506835</v>
      </c>
      <c r="C296" s="9">
        <f t="shared" si="12"/>
        <v>-2.6808344113968482E-2</v>
      </c>
      <c r="D296" s="13">
        <f t="shared" si="14"/>
        <v>1.6945190228632339E-4</v>
      </c>
      <c r="E296" s="11">
        <f t="shared" si="13"/>
        <v>4.4416947765055834</v>
      </c>
    </row>
    <row r="297" spans="1:5" ht="14.5" x14ac:dyDescent="0.35">
      <c r="A297" s="7">
        <v>288</v>
      </c>
      <c r="B297" s="22">
        <v>233.27000427246</v>
      </c>
      <c r="C297" s="9">
        <f t="shared" si="12"/>
        <v>-5.2875794781482516E-3</v>
      </c>
      <c r="D297" s="13">
        <f t="shared" si="14"/>
        <v>2.3582574473571692E-4</v>
      </c>
      <c r="E297" s="11">
        <f t="shared" si="13"/>
        <v>8.2338616509388913</v>
      </c>
    </row>
    <row r="298" spans="1:5" ht="14.5" x14ac:dyDescent="0.35">
      <c r="A298" s="7">
        <v>289</v>
      </c>
      <c r="B298" s="22">
        <v>234.55000305175699</v>
      </c>
      <c r="C298" s="9">
        <f t="shared" si="12"/>
        <v>5.4871983360618741E-3</v>
      </c>
      <c r="D298" s="13">
        <f t="shared" si="14"/>
        <v>2.1902711085465402E-4</v>
      </c>
      <c r="E298" s="11">
        <f t="shared" si="13"/>
        <v>8.2888464634658412</v>
      </c>
    </row>
    <row r="299" spans="1:5" ht="14.5" x14ac:dyDescent="0.35">
      <c r="A299" s="7">
        <v>290</v>
      </c>
      <c r="B299" s="22">
        <v>228.99000549316401</v>
      </c>
      <c r="C299" s="9">
        <f t="shared" si="12"/>
        <v>-2.3704956240678816E-2</v>
      </c>
      <c r="D299" s="13">
        <f t="shared" si="14"/>
        <v>2.05094980751719E-4</v>
      </c>
      <c r="E299" s="11">
        <f t="shared" si="13"/>
        <v>5.7522094655857163</v>
      </c>
    </row>
    <row r="300" spans="1:5" ht="14.5" x14ac:dyDescent="0.35">
      <c r="A300" s="7">
        <v>291</v>
      </c>
      <c r="B300" s="22">
        <v>232.38000488281199</v>
      </c>
      <c r="C300" s="9">
        <f t="shared" si="12"/>
        <v>1.4804136898233245E-2</v>
      </c>
      <c r="D300" s="13">
        <f t="shared" si="14"/>
        <v>2.4935849189129027E-4</v>
      </c>
      <c r="E300" s="11">
        <f t="shared" si="13"/>
        <v>7.4177137940446833</v>
      </c>
    </row>
    <row r="301" spans="1:5" ht="14.5" x14ac:dyDescent="0.35">
      <c r="A301" s="7">
        <v>292</v>
      </c>
      <c r="B301" s="22">
        <v>236.94000244140599</v>
      </c>
      <c r="C301" s="9">
        <f t="shared" si="12"/>
        <v>1.9623020323515306E-2</v>
      </c>
      <c r="D301" s="13">
        <f t="shared" si="14"/>
        <v>2.5056903148900993E-4</v>
      </c>
      <c r="E301" s="11">
        <f t="shared" si="13"/>
        <v>6.7550222394796444</v>
      </c>
    </row>
    <row r="302" spans="1:5" ht="14.5" x14ac:dyDescent="0.35">
      <c r="A302" s="7">
        <v>293</v>
      </c>
      <c r="B302" s="22">
        <v>233.86999511718699</v>
      </c>
      <c r="C302" s="9">
        <f t="shared" si="12"/>
        <v>-1.2956897495509236E-2</v>
      </c>
      <c r="D302" s="13">
        <f t="shared" si="14"/>
        <v>2.690605023019547E-4</v>
      </c>
      <c r="E302" s="11">
        <f t="shared" si="13"/>
        <v>7.5966209716851099</v>
      </c>
    </row>
    <row r="303" spans="1:5" ht="14.5" x14ac:dyDescent="0.35">
      <c r="A303" s="7">
        <v>294</v>
      </c>
      <c r="B303" s="22">
        <v>227.55999755859301</v>
      </c>
      <c r="C303" s="9">
        <f t="shared" si="12"/>
        <v>-2.6980791424022477E-2</v>
      </c>
      <c r="D303" s="13">
        <f t="shared" si="14"/>
        <v>2.6177427330187223E-4</v>
      </c>
      <c r="E303" s="11">
        <f t="shared" si="13"/>
        <v>5.4671469665563173</v>
      </c>
    </row>
    <row r="304" spans="1:5" ht="14.5" x14ac:dyDescent="0.35">
      <c r="A304" s="7">
        <v>295</v>
      </c>
      <c r="B304" s="22">
        <v>226.72999572753901</v>
      </c>
      <c r="C304" s="9">
        <f t="shared" si="12"/>
        <v>-3.6473977850184033E-3</v>
      </c>
      <c r="D304" s="13">
        <f t="shared" si="14"/>
        <v>3.1461600504372242E-4</v>
      </c>
      <c r="E304" s="11">
        <f t="shared" si="13"/>
        <v>8.0218727807320889</v>
      </c>
    </row>
    <row r="305" spans="1:5" ht="14.5" x14ac:dyDescent="0.35">
      <c r="A305" s="7">
        <v>296</v>
      </c>
      <c r="B305" s="22">
        <v>231.600006103515</v>
      </c>
      <c r="C305" s="9">
        <f t="shared" si="12"/>
        <v>2.1479338718941608E-2</v>
      </c>
      <c r="D305" s="13">
        <f t="shared" si="14"/>
        <v>2.8389172555729164E-4</v>
      </c>
      <c r="E305" s="11">
        <f t="shared" si="13"/>
        <v>6.5417840058806114</v>
      </c>
    </row>
    <row r="306" spans="1:5" ht="14.5" x14ac:dyDescent="0.35">
      <c r="A306" s="7">
        <v>297</v>
      </c>
      <c r="B306" s="22">
        <v>227.38999938964801</v>
      </c>
      <c r="C306" s="9">
        <f t="shared" si="12"/>
        <v>-1.8177921428833215E-2</v>
      </c>
      <c r="D306" s="13">
        <f t="shared" si="14"/>
        <v>3.0518150151152281E-4</v>
      </c>
      <c r="E306" s="11">
        <f t="shared" si="13"/>
        <v>7.0118487704920911</v>
      </c>
    </row>
    <row r="307" spans="1:5" ht="14.5" x14ac:dyDescent="0.35">
      <c r="A307" s="7">
        <v>298</v>
      </c>
      <c r="B307" s="22">
        <v>233.77999877929599</v>
      </c>
      <c r="C307" s="9">
        <f t="shared" si="12"/>
        <v>2.8101497017458055E-2</v>
      </c>
      <c r="D307" s="13">
        <f t="shared" si="14"/>
        <v>3.0933759068952287E-4</v>
      </c>
      <c r="E307" s="11">
        <f t="shared" si="13"/>
        <v>5.5282219644892336</v>
      </c>
    </row>
    <row r="308" spans="1:5" ht="14.5" x14ac:dyDescent="0.35">
      <c r="A308" s="7">
        <v>299</v>
      </c>
      <c r="B308" s="22">
        <v>232.419998168945</v>
      </c>
      <c r="C308" s="9">
        <f t="shared" si="12"/>
        <v>-5.8174378366513974E-3</v>
      </c>
      <c r="D308" s="13">
        <f t="shared" si="14"/>
        <v>3.6120546010421544E-4</v>
      </c>
      <c r="E308" s="11">
        <f t="shared" si="13"/>
        <v>7.8323701775335977</v>
      </c>
    </row>
    <row r="309" spans="1:5" ht="14.5" x14ac:dyDescent="0.35">
      <c r="A309" s="7">
        <v>300</v>
      </c>
      <c r="B309" s="22">
        <v>237.13000488281199</v>
      </c>
      <c r="C309" s="9">
        <f t="shared" si="12"/>
        <v>2.0265066478674123E-2</v>
      </c>
      <c r="D309" s="13">
        <f t="shared" si="14"/>
        <v>3.2532239217419553E-4</v>
      </c>
      <c r="E309" s="11">
        <f t="shared" si="13"/>
        <v>6.7683371361779745</v>
      </c>
    </row>
    <row r="310" spans="1:5" ht="14.5" x14ac:dyDescent="0.35">
      <c r="A310" s="7">
        <v>301</v>
      </c>
      <c r="B310" s="22">
        <v>235.75</v>
      </c>
      <c r="C310" s="9">
        <f t="shared" si="12"/>
        <v>-5.8196130999701081E-3</v>
      </c>
      <c r="D310" s="13">
        <f t="shared" si="14"/>
        <v>3.3476299049291789E-4</v>
      </c>
      <c r="E310" s="11">
        <f t="shared" si="13"/>
        <v>7.9009179919771402</v>
      </c>
    </row>
    <row r="311" spans="1:5" ht="14.5" x14ac:dyDescent="0.35">
      <c r="A311" s="7">
        <v>302</v>
      </c>
      <c r="B311" s="22">
        <v>234.80999755859301</v>
      </c>
      <c r="C311" s="9">
        <f t="shared" si="12"/>
        <v>-3.9872850112703667E-3</v>
      </c>
      <c r="D311" s="13">
        <f t="shared" si="14"/>
        <v>3.0303816417230563E-4</v>
      </c>
      <c r="E311" s="11">
        <f t="shared" si="13"/>
        <v>8.0491883092067056</v>
      </c>
    </row>
    <row r="312" spans="1:5" ht="14.5" x14ac:dyDescent="0.35">
      <c r="A312" s="7">
        <v>303</v>
      </c>
      <c r="B312" s="22">
        <v>237.71000671386699</v>
      </c>
      <c r="C312" s="9">
        <f t="shared" si="12"/>
        <v>1.235045008912079E-2</v>
      </c>
      <c r="D312" s="13">
        <f t="shared" si="14"/>
        <v>2.7440667970118389E-4</v>
      </c>
      <c r="E312" s="11">
        <f t="shared" si="13"/>
        <v>7.645032321010869</v>
      </c>
    </row>
    <row r="313" spans="1:5" ht="14.5" x14ac:dyDescent="0.35">
      <c r="A313" s="7">
        <v>304</v>
      </c>
      <c r="B313" s="22">
        <v>237.03999328613199</v>
      </c>
      <c r="C313" s="9">
        <f t="shared" si="12"/>
        <v>-2.8186168390525504E-3</v>
      </c>
      <c r="D313" s="13">
        <f t="shared" si="14"/>
        <v>2.6466399890857895E-4</v>
      </c>
      <c r="E313" s="11">
        <f t="shared" si="13"/>
        <v>8.2070317788596192</v>
      </c>
    </row>
    <row r="314" spans="1:5" ht="14.5" x14ac:dyDescent="0.35">
      <c r="A314" s="7">
        <v>305</v>
      </c>
      <c r="B314" s="22">
        <v>230.72000122070301</v>
      </c>
      <c r="C314" s="9">
        <f t="shared" si="12"/>
        <v>-2.6662134004535206E-2</v>
      </c>
      <c r="D314" s="13">
        <f t="shared" si="14"/>
        <v>2.4122559172768152E-4</v>
      </c>
      <c r="E314" s="11">
        <f t="shared" si="13"/>
        <v>5.3828709770086416</v>
      </c>
    </row>
    <row r="315" spans="1:5" ht="14.5" x14ac:dyDescent="0.35">
      <c r="A315" s="7">
        <v>306</v>
      </c>
      <c r="B315" s="22">
        <v>230.350006103515</v>
      </c>
      <c r="C315" s="9">
        <f t="shared" si="12"/>
        <v>-1.6036542789113471E-3</v>
      </c>
      <c r="D315" s="13">
        <f t="shared" si="14"/>
        <v>2.9549649936118252E-4</v>
      </c>
      <c r="E315" s="11">
        <f t="shared" si="13"/>
        <v>8.1181505642558882</v>
      </c>
    </row>
    <row r="316" spans="1:5" ht="14.5" x14ac:dyDescent="0.35">
      <c r="A316" s="7">
        <v>307</v>
      </c>
      <c r="B316" s="22">
        <v>235.99000549316401</v>
      </c>
      <c r="C316" s="9">
        <f t="shared" si="12"/>
        <v>2.4484476840493312E-2</v>
      </c>
      <c r="D316" s="13">
        <f t="shared" si="14"/>
        <v>2.6664677368434965E-4</v>
      </c>
      <c r="E316" s="11">
        <f t="shared" si="13"/>
        <v>5.9813319805887248</v>
      </c>
    </row>
    <row r="317" spans="1:5" ht="14.5" x14ac:dyDescent="0.35">
      <c r="A317" s="7">
        <v>308</v>
      </c>
      <c r="B317" s="22">
        <v>237.58000183105401</v>
      </c>
      <c r="C317" s="9">
        <f t="shared" si="12"/>
        <v>6.7375579510974568E-3</v>
      </c>
      <c r="D317" s="13">
        <f t="shared" si="14"/>
        <v>3.0519306919232162E-4</v>
      </c>
      <c r="E317" s="11">
        <f t="shared" si="13"/>
        <v>7.9458250830871071</v>
      </c>
    </row>
    <row r="318" spans="1:5" ht="14.5" x14ac:dyDescent="0.35">
      <c r="A318" s="7">
        <v>309</v>
      </c>
      <c r="B318" s="22">
        <v>235.46000671386699</v>
      </c>
      <c r="C318" s="9">
        <f t="shared" si="12"/>
        <v>-8.9232894218704943E-3</v>
      </c>
      <c r="D318" s="13">
        <f t="shared" si="14"/>
        <v>2.7932921444810997E-4</v>
      </c>
      <c r="E318" s="11">
        <f t="shared" si="13"/>
        <v>7.8980612521895193</v>
      </c>
    </row>
    <row r="319" spans="1:5" ht="14.5" x14ac:dyDescent="0.35">
      <c r="A319" s="7">
        <v>310</v>
      </c>
      <c r="B319" s="22">
        <v>232.33999633789</v>
      </c>
      <c r="C319" s="9">
        <f t="shared" si="12"/>
        <v>-1.3250701974915222E-2</v>
      </c>
      <c r="D319" s="13">
        <f t="shared" si="14"/>
        <v>2.6113484784714833E-4</v>
      </c>
      <c r="E319" s="11">
        <f t="shared" si="13"/>
        <v>7.5780964830481867</v>
      </c>
    </row>
    <row r="320" spans="1:5" ht="14.5" x14ac:dyDescent="0.35">
      <c r="A320" s="7">
        <v>311</v>
      </c>
      <c r="B320" s="22">
        <v>236.47999572753901</v>
      </c>
      <c r="C320" s="9">
        <f t="shared" si="12"/>
        <v>1.7818711607571178E-2</v>
      </c>
      <c r="D320" s="13">
        <f t="shared" si="14"/>
        <v>2.5590506458703397E-4</v>
      </c>
      <c r="E320" s="11">
        <f t="shared" si="13"/>
        <v>7.0299842127772649</v>
      </c>
    </row>
    <row r="321" spans="1:5" ht="14.5" x14ac:dyDescent="0.35">
      <c r="A321" s="7">
        <v>312</v>
      </c>
      <c r="B321" s="22">
        <v>235.24000549316401</v>
      </c>
      <c r="C321" s="9">
        <f t="shared" si="12"/>
        <v>-5.2435311940873756E-3</v>
      </c>
      <c r="D321" s="13">
        <f t="shared" si="14"/>
        <v>2.664435000085079E-4</v>
      </c>
      <c r="E321" s="11">
        <f t="shared" si="13"/>
        <v>8.1271571635041315</v>
      </c>
    </row>
    <row r="322" spans="1:5" ht="14.5" x14ac:dyDescent="0.35">
      <c r="A322" s="7">
        <v>313</v>
      </c>
      <c r="B322" s="22">
        <v>231.850006103515</v>
      </c>
      <c r="C322" s="9">
        <f t="shared" si="12"/>
        <v>-1.4410811556232165E-2</v>
      </c>
      <c r="D322" s="13">
        <f t="shared" si="14"/>
        <v>2.4478427033782494E-4</v>
      </c>
      <c r="E322" s="11">
        <f t="shared" si="13"/>
        <v>7.4667475025748296</v>
      </c>
    </row>
    <row r="323" spans="1:5" ht="14.5" x14ac:dyDescent="0.35">
      <c r="A323" s="7">
        <v>314</v>
      </c>
      <c r="B323" s="22">
        <v>235.77000427246</v>
      </c>
      <c r="C323" s="9">
        <f t="shared" si="12"/>
        <v>1.6907474943929149E-2</v>
      </c>
      <c r="D323" s="13">
        <f t="shared" si="14"/>
        <v>2.4550354467006496E-4</v>
      </c>
      <c r="E323" s="11">
        <f t="shared" si="13"/>
        <v>7.1478057645642776</v>
      </c>
    </row>
    <row r="324" spans="1:5" ht="14.5" x14ac:dyDescent="0.35">
      <c r="A324" s="7">
        <v>315</v>
      </c>
      <c r="B324" s="22">
        <v>242.350006103515</v>
      </c>
      <c r="C324" s="9">
        <f t="shared" si="12"/>
        <v>2.7908562208155338E-2</v>
      </c>
      <c r="D324" s="13">
        <f t="shared" si="14"/>
        <v>2.543441912614439E-4</v>
      </c>
      <c r="E324" s="11">
        <f t="shared" si="13"/>
        <v>5.2144842717886881</v>
      </c>
    </row>
    <row r="325" spans="1:5" ht="14.5" x14ac:dyDescent="0.35">
      <c r="A325" s="7">
        <v>316</v>
      </c>
      <c r="B325" s="22">
        <v>249.07000732421801</v>
      </c>
      <c r="C325" s="9">
        <f t="shared" si="12"/>
        <v>2.7728496189237544E-2</v>
      </c>
      <c r="D325" s="13">
        <f t="shared" si="14"/>
        <v>3.1371654486238992E-4</v>
      </c>
      <c r="E325" s="11">
        <f t="shared" si="13"/>
        <v>5.616179287496017</v>
      </c>
    </row>
    <row r="326" spans="1:5" ht="14.5" x14ac:dyDescent="0.35">
      <c r="A326" s="7">
        <v>317</v>
      </c>
      <c r="B326" s="22">
        <v>247.86000061035099</v>
      </c>
      <c r="C326" s="9">
        <f t="shared" si="12"/>
        <v>-4.8580988408288509E-3</v>
      </c>
      <c r="D326" s="13">
        <f t="shared" si="14"/>
        <v>3.6270317127907472E-4</v>
      </c>
      <c r="E326" s="11">
        <f t="shared" si="13"/>
        <v>7.8568556882480927</v>
      </c>
    </row>
    <row r="327" spans="1:5" ht="14.5" x14ac:dyDescent="0.35">
      <c r="A327" s="7">
        <v>318</v>
      </c>
      <c r="B327" s="22">
        <v>249.89999389648401</v>
      </c>
      <c r="C327" s="9">
        <f t="shared" si="12"/>
        <v>8.230425567294291E-3</v>
      </c>
      <c r="D327" s="13">
        <f t="shared" si="14"/>
        <v>3.2550618985161027E-4</v>
      </c>
      <c r="E327" s="11">
        <f t="shared" si="13"/>
        <v>7.8220227302200938</v>
      </c>
    </row>
    <row r="328" spans="1:5" ht="14.5" x14ac:dyDescent="0.35">
      <c r="A328" s="7">
        <v>319</v>
      </c>
      <c r="B328" s="22">
        <v>253.25</v>
      </c>
      <c r="C328" s="9">
        <f t="shared" si="12"/>
        <v>1.3405386896102392E-2</v>
      </c>
      <c r="D328" s="13">
        <f t="shared" si="14"/>
        <v>2.9880322074902338E-4</v>
      </c>
      <c r="E328" s="11">
        <f t="shared" si="13"/>
        <v>7.5143114676147063</v>
      </c>
    </row>
    <row r="329" spans="1:5" ht="14.5" x14ac:dyDescent="0.35">
      <c r="A329" s="7">
        <v>320</v>
      </c>
      <c r="B329" s="22">
        <v>255.850006103515</v>
      </c>
      <c r="C329" s="9">
        <f t="shared" si="12"/>
        <v>1.0266559145172754E-2</v>
      </c>
      <c r="D329" s="13">
        <f t="shared" si="14"/>
        <v>2.8808787992009189E-4</v>
      </c>
      <c r="E329" s="11">
        <f t="shared" si="13"/>
        <v>7.7863766378450245</v>
      </c>
    </row>
    <row r="330" spans="1:5" ht="14.5" x14ac:dyDescent="0.35">
      <c r="A330" s="7">
        <v>321</v>
      </c>
      <c r="B330" s="22">
        <v>255.91000366210901</v>
      </c>
      <c r="C330" s="9">
        <f t="shared" si="12"/>
        <v>2.3450286168737175E-4</v>
      </c>
      <c r="D330" s="13">
        <f t="shared" si="14"/>
        <v>2.7123166357343652E-4</v>
      </c>
      <c r="E330" s="11">
        <f t="shared" si="13"/>
        <v>8.2123345074379088</v>
      </c>
    </row>
    <row r="331" spans="1:5" ht="14.5" x14ac:dyDescent="0.35">
      <c r="A331" s="7">
        <v>322</v>
      </c>
      <c r="B331" s="22">
        <v>258.489990234375</v>
      </c>
      <c r="C331" s="9">
        <f t="shared" si="12"/>
        <v>1.0081616722074225E-2</v>
      </c>
      <c r="D331" s="13">
        <f t="shared" si="14"/>
        <v>2.459302485801055E-4</v>
      </c>
      <c r="E331" s="11">
        <f t="shared" si="13"/>
        <v>7.8971787718105393</v>
      </c>
    </row>
    <row r="332" spans="1:5" ht="14.5" x14ac:dyDescent="0.35">
      <c r="A332" s="7">
        <v>323</v>
      </c>
      <c r="B332" s="22">
        <v>255.58999633789</v>
      </c>
      <c r="C332" s="9">
        <f t="shared" ref="C332:C395" si="15">(B332-B331)/B331</f>
        <v>-1.1218979481006409E-2</v>
      </c>
      <c r="D332" s="13">
        <f t="shared" si="14"/>
        <v>2.3530301854258361E-4</v>
      </c>
      <c r="E332" s="11">
        <f t="shared" ref="E332:E395" si="16">-LN(D332)-((C332^2)/D332)</f>
        <v>7.8197282912345347</v>
      </c>
    </row>
    <row r="333" spans="1:5" ht="14.5" x14ac:dyDescent="0.35">
      <c r="A333" s="7">
        <v>324</v>
      </c>
      <c r="B333" s="22">
        <v>259.5</v>
      </c>
      <c r="C333" s="9">
        <f t="shared" si="15"/>
        <v>1.5297952651249211E-2</v>
      </c>
      <c r="D333" s="13">
        <f t="shared" ref="D333:D396" si="17">$C$2+$C$3*(C332^2)+$C$4*D332</f>
        <v>2.2889723662639528E-4</v>
      </c>
      <c r="E333" s="11">
        <f t="shared" si="16"/>
        <v>7.3598250809541907</v>
      </c>
    </row>
    <row r="334" spans="1:5" ht="14.5" x14ac:dyDescent="0.35">
      <c r="A334" s="7">
        <v>325</v>
      </c>
      <c r="B334" s="22">
        <v>260.739990234375</v>
      </c>
      <c r="C334" s="9">
        <f t="shared" si="15"/>
        <v>4.7783824060693642E-3</v>
      </c>
      <c r="D334" s="13">
        <f t="shared" si="17"/>
        <v>2.3488881092013125E-4</v>
      </c>
      <c r="E334" s="11">
        <f t="shared" si="16"/>
        <v>8.2591908675169297</v>
      </c>
    </row>
    <row r="335" spans="1:5" ht="14.5" x14ac:dyDescent="0.35">
      <c r="A335" s="7">
        <v>326</v>
      </c>
      <c r="B335" s="22">
        <v>258.739990234375</v>
      </c>
      <c r="C335" s="9">
        <f t="shared" si="15"/>
        <v>-7.6704766238666804E-3</v>
      </c>
      <c r="D335" s="13">
        <f t="shared" si="17"/>
        <v>2.1769764258097708E-4</v>
      </c>
      <c r="E335" s="11">
        <f t="shared" si="16"/>
        <v>8.1621376915379003</v>
      </c>
    </row>
    <row r="336" spans="1:5" ht="14.5" x14ac:dyDescent="0.35">
      <c r="A336" s="7">
        <v>327</v>
      </c>
      <c r="B336" s="22">
        <v>258.260009765625</v>
      </c>
      <c r="C336" s="9">
        <f t="shared" si="15"/>
        <v>-1.8550687441675261E-3</v>
      </c>
      <c r="D336" s="13">
        <f t="shared" si="17"/>
        <v>2.0699970589044703E-4</v>
      </c>
      <c r="E336" s="11">
        <f t="shared" si="16"/>
        <v>8.4661686206154805</v>
      </c>
    </row>
    <row r="337" spans="1:5" ht="14.5" x14ac:dyDescent="0.35">
      <c r="A337" s="7">
        <v>328</v>
      </c>
      <c r="B337" s="22">
        <v>260.579986572265</v>
      </c>
      <c r="C337" s="9">
        <f t="shared" si="15"/>
        <v>8.9831050836922648E-3</v>
      </c>
      <c r="D337" s="13">
        <f t="shared" si="17"/>
        <v>1.9214930130700619E-4</v>
      </c>
      <c r="E337" s="11">
        <f t="shared" si="16"/>
        <v>8.1372718590762005</v>
      </c>
    </row>
    <row r="338" spans="1:5" ht="14.5" x14ac:dyDescent="0.35">
      <c r="A338" s="7">
        <v>329</v>
      </c>
      <c r="B338" s="22">
        <v>257.17001342773398</v>
      </c>
      <c r="C338" s="9">
        <f t="shared" si="15"/>
        <v>-1.3086089954131441E-2</v>
      </c>
      <c r="D338" s="13">
        <f t="shared" si="17"/>
        <v>1.8776852223898076E-4</v>
      </c>
      <c r="E338" s="11">
        <f t="shared" si="16"/>
        <v>7.6682960489635503</v>
      </c>
    </row>
    <row r="339" spans="1:5" ht="14.5" x14ac:dyDescent="0.35">
      <c r="A339" s="7">
        <v>330</v>
      </c>
      <c r="B339" s="22">
        <v>261.14999389648398</v>
      </c>
      <c r="C339" s="9">
        <f t="shared" si="15"/>
        <v>1.5476067429877061E-2</v>
      </c>
      <c r="D339" s="13">
        <f t="shared" si="17"/>
        <v>1.9361208908254501E-4</v>
      </c>
      <c r="E339" s="11">
        <f t="shared" si="16"/>
        <v>7.3125996633493866</v>
      </c>
    </row>
    <row r="340" spans="1:5" ht="14.5" x14ac:dyDescent="0.35">
      <c r="A340" s="7">
        <v>331</v>
      </c>
      <c r="B340" s="22">
        <v>261.54998779296801</v>
      </c>
      <c r="C340" s="9">
        <f t="shared" si="15"/>
        <v>1.5316634341664417E-3</v>
      </c>
      <c r="D340" s="13">
        <f t="shared" si="17"/>
        <v>2.0572615642351798E-4</v>
      </c>
      <c r="E340" s="11">
        <f t="shared" si="16"/>
        <v>8.4775611372794746</v>
      </c>
    </row>
    <row r="341" spans="1:5" ht="14.5" x14ac:dyDescent="0.35">
      <c r="A341" s="7">
        <v>332</v>
      </c>
      <c r="B341" s="22">
        <v>261.97000122070301</v>
      </c>
      <c r="C341" s="9">
        <f t="shared" si="15"/>
        <v>1.6058629223392098E-3</v>
      </c>
      <c r="D341" s="13">
        <f t="shared" si="17"/>
        <v>1.9096055097205249E-4</v>
      </c>
      <c r="E341" s="11">
        <f t="shared" si="16"/>
        <v>8.5499393531850156</v>
      </c>
    </row>
    <row r="342" spans="1:5" ht="14.5" x14ac:dyDescent="0.35">
      <c r="A342" s="7">
        <v>333</v>
      </c>
      <c r="B342" s="22">
        <v>254.55999755859301</v>
      </c>
      <c r="C342" s="9">
        <f t="shared" si="15"/>
        <v>-2.8285695413908334E-2</v>
      </c>
      <c r="D342" s="13">
        <f t="shared" si="17"/>
        <v>1.785399562872988E-4</v>
      </c>
      <c r="E342" s="11">
        <f t="shared" si="16"/>
        <v>4.1494571773993716</v>
      </c>
    </row>
    <row r="343" spans="1:5" ht="14.5" x14ac:dyDescent="0.35">
      <c r="A343" s="7">
        <v>334</v>
      </c>
      <c r="B343" s="22">
        <v>252.509994506835</v>
      </c>
      <c r="C343" s="9">
        <f t="shared" si="15"/>
        <v>-8.05312331638499E-3</v>
      </c>
      <c r="D343" s="13">
        <f t="shared" si="17"/>
        <v>2.5205718217615066E-4</v>
      </c>
      <c r="E343" s="11">
        <f t="shared" si="16"/>
        <v>8.0285606045451221</v>
      </c>
    </row>
    <row r="344" spans="1:5" ht="14.5" x14ac:dyDescent="0.35">
      <c r="A344" s="7">
        <v>335</v>
      </c>
      <c r="B344" s="22">
        <v>252.17999267578099</v>
      </c>
      <c r="C344" s="9">
        <f t="shared" si="15"/>
        <v>-1.3068862153298761E-3</v>
      </c>
      <c r="D344" s="13">
        <f t="shared" si="17"/>
        <v>2.3659307326115995E-4</v>
      </c>
      <c r="E344" s="11">
        <f t="shared" si="16"/>
        <v>8.3419499414017864</v>
      </c>
    </row>
    <row r="345" spans="1:5" ht="14.5" x14ac:dyDescent="0.35">
      <c r="A345" s="7">
        <v>336</v>
      </c>
      <c r="B345" s="22">
        <v>251.86000061035099</v>
      </c>
      <c r="C345" s="9">
        <f t="shared" si="15"/>
        <v>-1.2689034607174516E-3</v>
      </c>
      <c r="D345" s="13">
        <f t="shared" si="17"/>
        <v>2.1690937353364414E-4</v>
      </c>
      <c r="E345" s="11">
        <f t="shared" si="16"/>
        <v>8.4286079356866033</v>
      </c>
    </row>
    <row r="346" spans="1:5" ht="14.5" x14ac:dyDescent="0.35">
      <c r="A346" s="7">
        <v>337</v>
      </c>
      <c r="B346" s="22">
        <v>247.78999328613199</v>
      </c>
      <c r="C346" s="9">
        <f t="shared" si="15"/>
        <v>-1.6159800342872451E-2</v>
      </c>
      <c r="D346" s="13">
        <f t="shared" si="17"/>
        <v>2.0030876951722496E-4</v>
      </c>
      <c r="E346" s="11">
        <f t="shared" si="16"/>
        <v>7.2119674866563788</v>
      </c>
    </row>
    <row r="347" spans="1:5" ht="14.5" x14ac:dyDescent="0.35">
      <c r="A347" s="7">
        <v>338</v>
      </c>
      <c r="B347" s="22">
        <v>246.47000122070301</v>
      </c>
      <c r="C347" s="9">
        <f t="shared" si="15"/>
        <v>-5.3270596117444289E-3</v>
      </c>
      <c r="D347" s="13">
        <f t="shared" si="17"/>
        <v>2.1364834957922276E-4</v>
      </c>
      <c r="E347" s="11">
        <f t="shared" si="16"/>
        <v>8.3183554216410567</v>
      </c>
    </row>
    <row r="348" spans="1:5" ht="14.5" x14ac:dyDescent="0.35">
      <c r="A348" s="7">
        <v>339</v>
      </c>
      <c r="B348" s="22">
        <v>249.72999572753901</v>
      </c>
      <c r="C348" s="9">
        <f t="shared" si="15"/>
        <v>1.3226739524851193E-2</v>
      </c>
      <c r="D348" s="13">
        <f t="shared" si="17"/>
        <v>2.0037914467275101E-4</v>
      </c>
      <c r="E348" s="11">
        <f t="shared" si="16"/>
        <v>7.6422211848874406</v>
      </c>
    </row>
    <row r="349" spans="1:5" ht="14.5" x14ac:dyDescent="0.35">
      <c r="A349" s="7">
        <v>340</v>
      </c>
      <c r="B349" s="22">
        <v>252.46000671386699</v>
      </c>
      <c r="C349" s="9">
        <f t="shared" si="15"/>
        <v>1.0931850530708716E-2</v>
      </c>
      <c r="D349" s="13">
        <f t="shared" si="17"/>
        <v>2.0463062954758897E-4</v>
      </c>
      <c r="E349" s="11">
        <f t="shared" si="16"/>
        <v>7.9102987901497031</v>
      </c>
    </row>
    <row r="350" spans="1:5" ht="14.5" x14ac:dyDescent="0.35">
      <c r="A350" s="7">
        <v>341</v>
      </c>
      <c r="B350" s="22">
        <v>247.17999267578099</v>
      </c>
      <c r="C350" s="9">
        <f t="shared" si="15"/>
        <v>-2.0914259279372731E-2</v>
      </c>
      <c r="D350" s="13">
        <f t="shared" si="17"/>
        <v>2.0237538355776338E-4</v>
      </c>
      <c r="E350" s="11">
        <f t="shared" si="16"/>
        <v>6.3440253503866089</v>
      </c>
    </row>
    <row r="351" spans="1:5" ht="14.5" x14ac:dyDescent="0.35">
      <c r="A351" s="7">
        <v>342</v>
      </c>
      <c r="B351" s="22">
        <v>246.22999572753901</v>
      </c>
      <c r="C351" s="9">
        <f t="shared" si="15"/>
        <v>-3.8433407896733482E-3</v>
      </c>
      <c r="D351" s="13">
        <f t="shared" si="17"/>
        <v>2.3395308096677057E-4</v>
      </c>
      <c r="E351" s="11">
        <f t="shared" si="16"/>
        <v>8.2972522329932481</v>
      </c>
    </row>
    <row r="352" spans="1:5" ht="14.5" x14ac:dyDescent="0.35">
      <c r="A352" s="7">
        <v>343</v>
      </c>
      <c r="B352" s="22">
        <v>239</v>
      </c>
      <c r="C352" s="9">
        <f t="shared" si="15"/>
        <v>-2.9362774044553112E-2</v>
      </c>
      <c r="D352" s="13">
        <f t="shared" si="17"/>
        <v>2.1605998357205689E-4</v>
      </c>
      <c r="E352" s="11">
        <f t="shared" si="16"/>
        <v>4.4495232867668406</v>
      </c>
    </row>
    <row r="353" spans="1:5" ht="14.5" x14ac:dyDescent="0.35">
      <c r="A353" s="7">
        <v>344</v>
      </c>
      <c r="B353" s="22">
        <v>243.02999877929599</v>
      </c>
      <c r="C353" s="9">
        <f t="shared" si="15"/>
        <v>1.6861919578644326E-2</v>
      </c>
      <c r="D353" s="13">
        <f t="shared" si="17"/>
        <v>2.9021971140993219E-4</v>
      </c>
      <c r="E353" s="11">
        <f t="shared" si="16"/>
        <v>7.165185801197552</v>
      </c>
    </row>
    <row r="354" spans="1:5" ht="14.5" x14ac:dyDescent="0.35">
      <c r="A354" s="7">
        <v>345</v>
      </c>
      <c r="B354" s="22">
        <v>248.14999389648401</v>
      </c>
      <c r="C354" s="9">
        <f t="shared" si="15"/>
        <v>2.106733795377112E-2</v>
      </c>
      <c r="D354" s="13">
        <f t="shared" si="17"/>
        <v>2.9187096445589477E-4</v>
      </c>
      <c r="E354" s="11">
        <f t="shared" si="16"/>
        <v>6.6185516806340736</v>
      </c>
    </row>
    <row r="355" spans="1:5" ht="14.5" x14ac:dyDescent="0.35">
      <c r="A355" s="7">
        <v>346</v>
      </c>
      <c r="B355" s="22">
        <v>245.17999267578099</v>
      </c>
      <c r="C355" s="9">
        <f t="shared" si="15"/>
        <v>-1.1968572612344896E-2</v>
      </c>
      <c r="D355" s="13">
        <f t="shared" si="17"/>
        <v>3.1006073273698331E-4</v>
      </c>
      <c r="E355" s="11">
        <f t="shared" si="16"/>
        <v>7.6167466511261868</v>
      </c>
    </row>
    <row r="356" spans="1:5" ht="14.5" x14ac:dyDescent="0.35">
      <c r="A356" s="7">
        <v>347</v>
      </c>
      <c r="B356" s="22">
        <v>243.08000183105401</v>
      </c>
      <c r="C356" s="9">
        <f t="shared" si="15"/>
        <v>-8.5650987334189074E-3</v>
      </c>
      <c r="D356" s="13">
        <f t="shared" si="17"/>
        <v>2.937368133557976E-4</v>
      </c>
      <c r="E356" s="11">
        <f t="shared" si="16"/>
        <v>7.8830758831645582</v>
      </c>
    </row>
    <row r="357" spans="1:5" ht="14.5" x14ac:dyDescent="0.35">
      <c r="A357" s="7">
        <v>348</v>
      </c>
      <c r="B357" s="22">
        <v>243.11999511718699</v>
      </c>
      <c r="C357" s="9">
        <f t="shared" si="15"/>
        <v>1.645272578234521E-4</v>
      </c>
      <c r="D357" s="13">
        <f t="shared" si="17"/>
        <v>2.7261852738346272E-4</v>
      </c>
      <c r="E357" s="11">
        <f t="shared" si="16"/>
        <v>8.2073377821618561</v>
      </c>
    </row>
    <row r="358" spans="1:5" ht="14.5" x14ac:dyDescent="0.35">
      <c r="A358" s="7">
        <v>349</v>
      </c>
      <c r="B358" s="22">
        <v>246.47999572753901</v>
      </c>
      <c r="C358" s="9">
        <f t="shared" si="15"/>
        <v>1.3820338424786712E-2</v>
      </c>
      <c r="D358" s="13">
        <f t="shared" si="17"/>
        <v>2.4709621877219235E-4</v>
      </c>
      <c r="E358" s="11">
        <f t="shared" si="16"/>
        <v>7.5327474095486178</v>
      </c>
    </row>
    <row r="359" spans="1:5" ht="14.5" x14ac:dyDescent="0.35">
      <c r="A359" s="7">
        <v>350</v>
      </c>
      <c r="B359" s="22">
        <v>245.169998168945</v>
      </c>
      <c r="C359" s="9">
        <f t="shared" si="15"/>
        <v>-5.3148230335174455E-3</v>
      </c>
      <c r="D359" s="13">
        <f t="shared" si="17"/>
        <v>2.4569664839113191E-4</v>
      </c>
      <c r="E359" s="11">
        <f t="shared" si="16"/>
        <v>8.1964445467525753</v>
      </c>
    </row>
    <row r="360" spans="1:5" ht="14.5" x14ac:dyDescent="0.35">
      <c r="A360" s="7">
        <v>351</v>
      </c>
      <c r="B360" s="22">
        <v>250.77999877929599</v>
      </c>
      <c r="C360" s="9">
        <f t="shared" si="15"/>
        <v>2.2882084481173671E-2</v>
      </c>
      <c r="D360" s="13">
        <f t="shared" si="17"/>
        <v>2.2737716793959996E-4</v>
      </c>
      <c r="E360" s="11">
        <f t="shared" si="16"/>
        <v>6.0861635068835955</v>
      </c>
    </row>
    <row r="361" spans="1:5" ht="14.5" x14ac:dyDescent="0.35">
      <c r="A361" s="7">
        <v>352</v>
      </c>
      <c r="B361" s="22">
        <v>251.72000122070301</v>
      </c>
      <c r="C361" s="9">
        <f t="shared" si="15"/>
        <v>3.7483150410024747E-3</v>
      </c>
      <c r="D361" s="13">
        <f t="shared" si="17"/>
        <v>2.6410179275529461E-4</v>
      </c>
      <c r="E361" s="11">
        <f t="shared" si="16"/>
        <v>8.1859772747323447</v>
      </c>
    </row>
    <row r="362" spans="1:5" ht="14.5" x14ac:dyDescent="0.35">
      <c r="A362" s="7">
        <v>353</v>
      </c>
      <c r="B362" s="22">
        <v>251.49000549316401</v>
      </c>
      <c r="C362" s="9">
        <f t="shared" si="15"/>
        <v>-9.1369667258721344E-4</v>
      </c>
      <c r="D362" s="13">
        <f t="shared" si="17"/>
        <v>2.413946919599992E-4</v>
      </c>
      <c r="E362" s="11">
        <f t="shared" si="16"/>
        <v>8.3256188289673236</v>
      </c>
    </row>
    <row r="363" spans="1:5" ht="14.5" x14ac:dyDescent="0.35">
      <c r="A363" s="7">
        <v>354</v>
      </c>
      <c r="B363" s="22">
        <v>249.30999755859301</v>
      </c>
      <c r="C363" s="9">
        <f t="shared" si="15"/>
        <v>-8.6683680740953003E-3</v>
      </c>
      <c r="D363" s="13">
        <f t="shared" si="17"/>
        <v>2.2086444387620975E-4</v>
      </c>
      <c r="E363" s="11">
        <f t="shared" si="16"/>
        <v>8.0777500053402065</v>
      </c>
    </row>
    <row r="364" spans="1:5" ht="14.5" x14ac:dyDescent="0.35">
      <c r="A364" s="7">
        <v>355</v>
      </c>
      <c r="B364" s="22">
        <v>249.67999267578099</v>
      </c>
      <c r="C364" s="9">
        <f t="shared" si="15"/>
        <v>1.4840765344800368E-3</v>
      </c>
      <c r="D364" s="13">
        <f t="shared" si="17"/>
        <v>2.1138586240920749E-4</v>
      </c>
      <c r="E364" s="11">
        <f t="shared" si="16"/>
        <v>8.4514061079916729</v>
      </c>
    </row>
    <row r="365" spans="1:5" ht="14.5" x14ac:dyDescent="0.35">
      <c r="A365" s="7">
        <v>356</v>
      </c>
      <c r="B365" s="22">
        <v>247.39999389648401</v>
      </c>
      <c r="C365" s="9">
        <f t="shared" si="15"/>
        <v>-9.1316839401611727E-3</v>
      </c>
      <c r="D365" s="13">
        <f t="shared" si="17"/>
        <v>1.9571569065455235E-4</v>
      </c>
      <c r="E365" s="11">
        <f t="shared" si="16"/>
        <v>8.1127822754571817</v>
      </c>
    </row>
    <row r="366" spans="1:5" ht="14.5" x14ac:dyDescent="0.35">
      <c r="A366" s="7">
        <v>357</v>
      </c>
      <c r="B366" s="22">
        <v>247.30000305175699</v>
      </c>
      <c r="C366" s="9">
        <f t="shared" si="15"/>
        <v>-4.0416672269141189E-4</v>
      </c>
      <c r="D366" s="13">
        <f t="shared" si="17"/>
        <v>1.9105787677663728E-4</v>
      </c>
      <c r="E366" s="11">
        <f t="shared" si="16"/>
        <v>8.5620791756468275</v>
      </c>
    </row>
    <row r="367" spans="1:5" ht="14.5" x14ac:dyDescent="0.35">
      <c r="A367" s="7">
        <v>358</v>
      </c>
      <c r="B367" s="22">
        <v>245.71000671386699</v>
      </c>
      <c r="C367" s="9">
        <f t="shared" si="15"/>
        <v>-6.429423041928682E-3</v>
      </c>
      <c r="D367" s="13">
        <f t="shared" si="17"/>
        <v>1.7836761344279585E-4</v>
      </c>
      <c r="E367" s="11">
        <f t="shared" si="16"/>
        <v>8.3999094853396521</v>
      </c>
    </row>
    <row r="368" spans="1:5" ht="14.5" x14ac:dyDescent="0.35">
      <c r="A368" s="7">
        <v>359</v>
      </c>
      <c r="B368" s="22">
        <v>250.78999328613199</v>
      </c>
      <c r="C368" s="9">
        <f t="shared" si="15"/>
        <v>2.0674723997629939E-2</v>
      </c>
      <c r="D368" s="13">
        <f t="shared" si="17"/>
        <v>1.7200778947022927E-4</v>
      </c>
      <c r="E368" s="11">
        <f t="shared" si="16"/>
        <v>6.1829425659262824</v>
      </c>
    </row>
    <row r="369" spans="1:5" ht="14.5" x14ac:dyDescent="0.35">
      <c r="A369" s="7">
        <v>360</v>
      </c>
      <c r="B369" s="22">
        <v>253.80999755859301</v>
      </c>
      <c r="C369" s="9">
        <f t="shared" si="15"/>
        <v>1.2041964804454663E-2</v>
      </c>
      <c r="D369" s="13">
        <f t="shared" si="17"/>
        <v>2.0730880394782039E-4</v>
      </c>
      <c r="E369" s="11">
        <f t="shared" si="16"/>
        <v>7.7818183966815129</v>
      </c>
    </row>
    <row r="370" spans="1:5" ht="14.5" x14ac:dyDescent="0.35">
      <c r="A370" s="7">
        <v>361</v>
      </c>
      <c r="B370" s="22">
        <v>252.57000732421801</v>
      </c>
      <c r="C370" s="9">
        <f t="shared" si="15"/>
        <v>-4.8855058756649E-3</v>
      </c>
      <c r="D370" s="13">
        <f t="shared" si="17"/>
        <v>2.0731847869702701E-4</v>
      </c>
      <c r="E370" s="11">
        <f t="shared" si="16"/>
        <v>8.3661263744188954</v>
      </c>
    </row>
    <row r="371" spans="1:5" ht="14.5" x14ac:dyDescent="0.35">
      <c r="A371" s="7">
        <v>362</v>
      </c>
      <c r="B371" s="22">
        <v>253.58999633789</v>
      </c>
      <c r="C371" s="9">
        <f t="shared" si="15"/>
        <v>4.0384407653069176E-3</v>
      </c>
      <c r="D371" s="13">
        <f t="shared" si="17"/>
        <v>1.9456915703000211E-4</v>
      </c>
      <c r="E371" s="11">
        <f t="shared" si="16"/>
        <v>8.4609017793091006</v>
      </c>
    </row>
    <row r="372" spans="1:5" ht="14.5" x14ac:dyDescent="0.35">
      <c r="A372" s="7">
        <v>363</v>
      </c>
      <c r="B372" s="22">
        <v>257.239990234375</v>
      </c>
      <c r="C372" s="9">
        <f t="shared" si="15"/>
        <v>1.4393288178535451E-2</v>
      </c>
      <c r="D372" s="13">
        <f t="shared" si="17"/>
        <v>1.8302739507024236E-4</v>
      </c>
      <c r="E372" s="11">
        <f t="shared" si="16"/>
        <v>7.4739854465204534</v>
      </c>
    </row>
    <row r="373" spans="1:5" ht="14.5" x14ac:dyDescent="0.35">
      <c r="A373" s="7">
        <v>364</v>
      </c>
      <c r="B373" s="22">
        <v>257.89001464843699</v>
      </c>
      <c r="C373" s="9">
        <f t="shared" si="15"/>
        <v>2.5269182037743897E-3</v>
      </c>
      <c r="D373" s="13">
        <f t="shared" si="17"/>
        <v>1.9339893798516643E-4</v>
      </c>
      <c r="E373" s="11">
        <f t="shared" si="16"/>
        <v>8.5177391752832001</v>
      </c>
    </row>
    <row r="374" spans="1:5" ht="14.5" x14ac:dyDescent="0.35">
      <c r="A374" s="7">
        <v>365</v>
      </c>
      <c r="B374" s="22">
        <v>259.89001464843699</v>
      </c>
      <c r="C374" s="9">
        <f t="shared" si="15"/>
        <v>7.755244043575929E-3</v>
      </c>
      <c r="D374" s="13">
        <f t="shared" si="17"/>
        <v>1.809960068398342E-4</v>
      </c>
      <c r="E374" s="11">
        <f t="shared" si="16"/>
        <v>8.28474201358976</v>
      </c>
    </row>
    <row r="375" spans="1:5" ht="14.5" x14ac:dyDescent="0.35">
      <c r="A375" s="7">
        <v>366</v>
      </c>
      <c r="B375" s="22">
        <v>258.35998535156199</v>
      </c>
      <c r="C375" s="9">
        <f t="shared" si="15"/>
        <v>-5.8872184794969062E-3</v>
      </c>
      <c r="D375" s="13">
        <f t="shared" si="17"/>
        <v>1.7620363363565834E-4</v>
      </c>
      <c r="E375" s="11">
        <f t="shared" si="16"/>
        <v>8.447169730469005</v>
      </c>
    </row>
    <row r="376" spans="1:5" ht="14.5" x14ac:dyDescent="0.35">
      <c r="A376" s="7">
        <v>367</v>
      </c>
      <c r="B376" s="22">
        <v>257.38000488281199</v>
      </c>
      <c r="C376" s="9">
        <f t="shared" si="15"/>
        <v>-3.793081453447587E-3</v>
      </c>
      <c r="D376" s="13">
        <f t="shared" si="17"/>
        <v>1.6948060792053177E-4</v>
      </c>
      <c r="E376" s="11">
        <f t="shared" si="16"/>
        <v>8.5978805223131261</v>
      </c>
    </row>
    <row r="377" spans="1:5" ht="14.5" x14ac:dyDescent="0.35">
      <c r="A377" s="7">
        <v>368</v>
      </c>
      <c r="B377" s="22">
        <v>260.89999389648398</v>
      </c>
      <c r="C377" s="9">
        <f t="shared" si="15"/>
        <v>1.3676233378248163E-2</v>
      </c>
      <c r="D377" s="13">
        <f t="shared" si="17"/>
        <v>1.6167928656634324E-4</v>
      </c>
      <c r="E377" s="11">
        <f t="shared" si="16"/>
        <v>7.5730417117380924</v>
      </c>
    </row>
    <row r="378" spans="1:5" ht="14.5" x14ac:dyDescent="0.35">
      <c r="A378" s="7">
        <v>369</v>
      </c>
      <c r="B378" s="22">
        <v>259.42999267578102</v>
      </c>
      <c r="C378" s="9">
        <f t="shared" si="15"/>
        <v>-5.6343474706488485E-3</v>
      </c>
      <c r="D378" s="13">
        <f t="shared" si="17"/>
        <v>1.7328616031881756E-4</v>
      </c>
      <c r="E378" s="11">
        <f t="shared" si="16"/>
        <v>8.4773671079043407</v>
      </c>
    </row>
    <row r="379" spans="1:5" ht="14.5" x14ac:dyDescent="0.35">
      <c r="A379" s="7">
        <v>370</v>
      </c>
      <c r="B379" s="22">
        <v>262.63000488281199</v>
      </c>
      <c r="C379" s="9">
        <f t="shared" si="15"/>
        <v>1.2334781241080849E-2</v>
      </c>
      <c r="D379" s="13">
        <f t="shared" si="17"/>
        <v>1.667148101864612E-4</v>
      </c>
      <c r="E379" s="11">
        <f t="shared" si="16"/>
        <v>7.7866085788805499</v>
      </c>
    </row>
    <row r="380" spans="1:5" ht="14.5" x14ac:dyDescent="0.35">
      <c r="A380" s="7">
        <v>371</v>
      </c>
      <c r="B380" s="22">
        <v>265.510009765625</v>
      </c>
      <c r="C380" s="9">
        <f t="shared" si="15"/>
        <v>1.096601617967489E-2</v>
      </c>
      <c r="D380" s="13">
        <f t="shared" si="17"/>
        <v>1.7385575056241316E-4</v>
      </c>
      <c r="E380" s="11">
        <f t="shared" si="16"/>
        <v>7.9655990700064638</v>
      </c>
    </row>
    <row r="381" spans="1:5" ht="14.5" x14ac:dyDescent="0.35">
      <c r="A381" s="7">
        <v>372</v>
      </c>
      <c r="B381" s="22">
        <v>265.26998901367102</v>
      </c>
      <c r="C381" s="9">
        <f t="shared" si="15"/>
        <v>-9.0399888187210869E-4</v>
      </c>
      <c r="D381" s="13">
        <f t="shared" si="17"/>
        <v>1.7651573079355195E-4</v>
      </c>
      <c r="E381" s="11">
        <f t="shared" si="16"/>
        <v>8.6374708643544853</v>
      </c>
    </row>
    <row r="382" spans="1:5" ht="14.5" x14ac:dyDescent="0.35">
      <c r="A382" s="7">
        <v>373</v>
      </c>
      <c r="B382" s="22">
        <v>266.69000244140602</v>
      </c>
      <c r="C382" s="9">
        <f t="shared" si="15"/>
        <v>5.3530873696451889E-3</v>
      </c>
      <c r="D382" s="13">
        <f t="shared" si="17"/>
        <v>1.6617970274263817E-4</v>
      </c>
      <c r="E382" s="11">
        <f t="shared" si="16"/>
        <v>8.5300037183216038</v>
      </c>
    </row>
    <row r="383" spans="1:5" ht="14.5" x14ac:dyDescent="0.35">
      <c r="A383" s="7">
        <v>374</v>
      </c>
      <c r="B383" s="22">
        <v>265.01998901367102</v>
      </c>
      <c r="C383" s="9">
        <f t="shared" si="15"/>
        <v>-6.262002371468409E-3</v>
      </c>
      <c r="D383" s="13">
        <f t="shared" si="17"/>
        <v>1.6039972449384746E-4</v>
      </c>
      <c r="E383" s="11">
        <f t="shared" si="16"/>
        <v>8.4933731197235574</v>
      </c>
    </row>
    <row r="384" spans="1:5" ht="14.5" x14ac:dyDescent="0.35">
      <c r="A384" s="7">
        <v>375</v>
      </c>
      <c r="B384" s="22">
        <v>268.72000122070301</v>
      </c>
      <c r="C384" s="9">
        <f t="shared" si="15"/>
        <v>1.3961257114236483E-2</v>
      </c>
      <c r="D384" s="13">
        <f t="shared" si="17"/>
        <v>1.5663988461446778E-4</v>
      </c>
      <c r="E384" s="11">
        <f t="shared" si="16"/>
        <v>7.5171992427826808</v>
      </c>
    </row>
    <row r="385" spans="1:5" ht="14.5" x14ac:dyDescent="0.35">
      <c r="A385" s="7">
        <v>376</v>
      </c>
      <c r="B385" s="22">
        <v>271.39999389648398</v>
      </c>
      <c r="C385" s="9">
        <f t="shared" si="15"/>
        <v>9.9731790101469046E-3</v>
      </c>
      <c r="D385" s="13">
        <f t="shared" si="17"/>
        <v>1.6986829949413711E-4</v>
      </c>
      <c r="E385" s="11">
        <f t="shared" si="16"/>
        <v>8.0949493936344972</v>
      </c>
    </row>
    <row r="386" spans="1:5" ht="14.5" x14ac:dyDescent="0.35">
      <c r="A386" s="7">
        <v>377</v>
      </c>
      <c r="B386" s="22">
        <v>270.89999389648398</v>
      </c>
      <c r="C386" s="9">
        <f t="shared" si="15"/>
        <v>-1.8422992308198337E-3</v>
      </c>
      <c r="D386" s="13">
        <f t="shared" si="17"/>
        <v>1.7096559252187241E-4</v>
      </c>
      <c r="E386" s="11">
        <f t="shared" si="16"/>
        <v>8.6541958986283021</v>
      </c>
    </row>
    <row r="387" spans="1:5" ht="14.5" x14ac:dyDescent="0.35">
      <c r="A387" s="7">
        <v>378</v>
      </c>
      <c r="B387" s="22">
        <v>271.600006103515</v>
      </c>
      <c r="C387" s="9">
        <f t="shared" si="15"/>
        <v>2.5840244474073727E-3</v>
      </c>
      <c r="D387" s="13">
        <f t="shared" si="17"/>
        <v>1.6177316983416722E-4</v>
      </c>
      <c r="E387" s="11">
        <f t="shared" si="16"/>
        <v>8.6880404225091272</v>
      </c>
    </row>
    <row r="388" spans="1:5" ht="14.5" x14ac:dyDescent="0.35">
      <c r="A388" s="7">
        <v>379</v>
      </c>
      <c r="B388" s="22">
        <v>277.64999389648398</v>
      </c>
      <c r="C388" s="9">
        <f t="shared" si="15"/>
        <v>2.2275359561896121E-2</v>
      </c>
      <c r="D388" s="13">
        <f t="shared" si="17"/>
        <v>1.5437113446170275E-4</v>
      </c>
      <c r="E388" s="11">
        <f t="shared" si="16"/>
        <v>5.5618735238625341</v>
      </c>
    </row>
    <row r="389" spans="1:5" ht="14.5" x14ac:dyDescent="0.35">
      <c r="A389" s="7">
        <v>380</v>
      </c>
      <c r="B389" s="22">
        <v>277.66000366210898</v>
      </c>
      <c r="C389" s="9">
        <f t="shared" si="15"/>
        <v>3.6051740842940316E-5</v>
      </c>
      <c r="D389" s="13">
        <f t="shared" si="17"/>
        <v>1.9968371733662272E-4</v>
      </c>
      <c r="E389" s="11">
        <f t="shared" si="16"/>
        <v>8.5187693475536275</v>
      </c>
    </row>
    <row r="390" spans="1:5" ht="14.5" x14ac:dyDescent="0.35">
      <c r="A390" s="7">
        <v>381</v>
      </c>
      <c r="B390" s="22">
        <v>279.92999267578102</v>
      </c>
      <c r="C390" s="9">
        <f t="shared" si="15"/>
        <v>8.1754267223681544E-3</v>
      </c>
      <c r="D390" s="13">
        <f t="shared" si="17"/>
        <v>1.8562079115045052E-4</v>
      </c>
      <c r="E390" s="11">
        <f t="shared" si="16"/>
        <v>8.2317286681972917</v>
      </c>
    </row>
    <row r="391" spans="1:5" ht="14.5" x14ac:dyDescent="0.35">
      <c r="A391" s="7">
        <v>382</v>
      </c>
      <c r="B391" s="22">
        <v>277.42001342773398</v>
      </c>
      <c r="C391" s="9">
        <f t="shared" si="15"/>
        <v>-8.966453448073855E-3</v>
      </c>
      <c r="D391" s="13">
        <f t="shared" si="17"/>
        <v>1.8080653947761708E-4</v>
      </c>
      <c r="E391" s="11">
        <f t="shared" si="16"/>
        <v>8.1734237617922574</v>
      </c>
    </row>
    <row r="392" spans="1:5" ht="14.5" x14ac:dyDescent="0.35">
      <c r="A392" s="7">
        <v>383</v>
      </c>
      <c r="B392" s="22">
        <v>277.94000244140602</v>
      </c>
      <c r="C392" s="9">
        <f t="shared" si="15"/>
        <v>1.8743745530367048E-3</v>
      </c>
      <c r="D392" s="13">
        <f t="shared" si="17"/>
        <v>1.7817685980574827E-4</v>
      </c>
      <c r="E392" s="11">
        <f t="shared" si="16"/>
        <v>8.6130159702837492</v>
      </c>
    </row>
    <row r="393" spans="1:5" ht="14.5" x14ac:dyDescent="0.35">
      <c r="A393" s="7">
        <v>384</v>
      </c>
      <c r="B393" s="22">
        <v>277.32000732421801</v>
      </c>
      <c r="C393" s="9">
        <f t="shared" si="15"/>
        <v>-2.2306796853350246E-3</v>
      </c>
      <c r="D393" s="13">
        <f t="shared" si="17"/>
        <v>1.6786370233686057E-4</v>
      </c>
      <c r="E393" s="11">
        <f t="shared" si="16"/>
        <v>8.6627155124528628</v>
      </c>
    </row>
    <row r="394" spans="1:5" ht="14.5" x14ac:dyDescent="0.35">
      <c r="A394" s="7">
        <v>385</v>
      </c>
      <c r="B394" s="22">
        <v>280.98001098632801</v>
      </c>
      <c r="C394" s="9">
        <f t="shared" si="15"/>
        <v>1.3197762748617873E-2</v>
      </c>
      <c r="D394" s="13">
        <f t="shared" si="17"/>
        <v>1.5932534643652119E-4</v>
      </c>
      <c r="E394" s="11">
        <f t="shared" si="16"/>
        <v>7.651321615781832</v>
      </c>
    </row>
    <row r="395" spans="1:5" ht="14.5" x14ac:dyDescent="0.35">
      <c r="A395" s="7">
        <v>386</v>
      </c>
      <c r="B395" s="22">
        <v>282.510009765625</v>
      </c>
      <c r="C395" s="9">
        <f t="shared" si="15"/>
        <v>5.4452228609651373E-3</v>
      </c>
      <c r="D395" s="13">
        <f t="shared" si="17"/>
        <v>1.699480192546781E-4</v>
      </c>
      <c r="E395" s="11">
        <f t="shared" si="16"/>
        <v>8.5055501663474047</v>
      </c>
    </row>
    <row r="396" spans="1:5" ht="14.5" x14ac:dyDescent="0.35">
      <c r="A396" s="7">
        <v>387</v>
      </c>
      <c r="B396" s="22">
        <v>281.02999877929602</v>
      </c>
      <c r="C396" s="9">
        <f t="shared" ref="C396:C459" si="18">(B396-B395)/B395</f>
        <v>-5.2387913177193947E-3</v>
      </c>
      <c r="D396" s="13">
        <f t="shared" si="17"/>
        <v>1.6368060477418763E-4</v>
      </c>
      <c r="E396" s="11">
        <f t="shared" ref="E396:E459" si="19">-LN(D396)-((C396^2)/D396)</f>
        <v>8.5499198496090152</v>
      </c>
    </row>
    <row r="397" spans="1:5" ht="14.5" x14ac:dyDescent="0.35">
      <c r="A397" s="7">
        <v>388</v>
      </c>
      <c r="B397" s="22">
        <v>280.75</v>
      </c>
      <c r="C397" s="9">
        <f t="shared" si="18"/>
        <v>-9.9633057151281724E-4</v>
      </c>
      <c r="D397" s="13">
        <f t="shared" ref="D397:D460" si="20">$C$2+$C$3*(C396^2)+$C$4*D396</f>
        <v>1.5816588239658035E-4</v>
      </c>
      <c r="E397" s="11">
        <f t="shared" si="19"/>
        <v>8.7455900256873154</v>
      </c>
    </row>
    <row r="398" spans="1:5" ht="14.5" x14ac:dyDescent="0.35">
      <c r="A398" s="7">
        <v>389</v>
      </c>
      <c r="B398" s="22">
        <v>277.010009765625</v>
      </c>
      <c r="C398" s="9">
        <f t="shared" si="18"/>
        <v>-1.3321425589937668E-2</v>
      </c>
      <c r="D398" s="13">
        <f t="shared" si="20"/>
        <v>1.5073210932117225E-4</v>
      </c>
      <c r="E398" s="11">
        <f t="shared" si="19"/>
        <v>7.6226834031830979</v>
      </c>
    </row>
    <row r="399" spans="1:5" ht="14.5" x14ac:dyDescent="0.35">
      <c r="A399" s="7">
        <v>390</v>
      </c>
      <c r="B399" s="22">
        <v>279.32000732421801</v>
      </c>
      <c r="C399" s="9">
        <f t="shared" si="18"/>
        <v>8.339040024392886E-3</v>
      </c>
      <c r="D399" s="13">
        <f t="shared" si="20"/>
        <v>1.6305061692701949E-4</v>
      </c>
      <c r="E399" s="11">
        <f t="shared" si="19"/>
        <v>8.2949590691568584</v>
      </c>
    </row>
    <row r="400" spans="1:5" ht="14.5" x14ac:dyDescent="0.35">
      <c r="A400" s="7">
        <v>391</v>
      </c>
      <c r="B400" s="22">
        <v>281.39999389648398</v>
      </c>
      <c r="C400" s="9">
        <f t="shared" si="18"/>
        <v>7.4466078967685319E-3</v>
      </c>
      <c r="D400" s="13">
        <f t="shared" si="20"/>
        <v>1.6206793847950643E-4</v>
      </c>
      <c r="E400" s="11">
        <f t="shared" si="19"/>
        <v>8.385342321019543</v>
      </c>
    </row>
    <row r="401" spans="1:5" ht="14.5" x14ac:dyDescent="0.35">
      <c r="A401" s="7">
        <v>392</v>
      </c>
      <c r="B401" s="22">
        <v>286.14001464843699</v>
      </c>
      <c r="C401" s="9">
        <f t="shared" si="18"/>
        <v>1.6844423790914078E-2</v>
      </c>
      <c r="D401" s="13">
        <f t="shared" si="20"/>
        <v>1.5975610930626133E-4</v>
      </c>
      <c r="E401" s="11">
        <f t="shared" si="19"/>
        <v>6.9658136314510442</v>
      </c>
    </row>
    <row r="402" spans="1:5" ht="14.5" x14ac:dyDescent="0.35">
      <c r="A402" s="7">
        <v>393</v>
      </c>
      <c r="B402" s="22">
        <v>289.67001342773398</v>
      </c>
      <c r="C402" s="9">
        <f t="shared" si="18"/>
        <v>1.2336613540871191E-2</v>
      </c>
      <c r="D402" s="13">
        <f t="shared" si="20"/>
        <v>1.8184831253840696E-4</v>
      </c>
      <c r="E402" s="11">
        <f t="shared" si="19"/>
        <v>7.7754201739741777</v>
      </c>
    </row>
    <row r="403" spans="1:5" ht="14.5" x14ac:dyDescent="0.35">
      <c r="A403" s="7">
        <v>394</v>
      </c>
      <c r="B403" s="22">
        <v>289.04998779296801</v>
      </c>
      <c r="C403" s="9">
        <f t="shared" si="18"/>
        <v>-2.140455021315654E-3</v>
      </c>
      <c r="D403" s="13">
        <f t="shared" si="20"/>
        <v>1.8661570255600019E-4</v>
      </c>
      <c r="E403" s="11">
        <f t="shared" si="19"/>
        <v>8.5619084137914001</v>
      </c>
    </row>
    <row r="404" spans="1:5" ht="14.5" x14ac:dyDescent="0.35">
      <c r="A404" s="7">
        <v>395</v>
      </c>
      <c r="B404" s="22">
        <v>286.54000854492102</v>
      </c>
      <c r="C404" s="9">
        <f t="shared" si="18"/>
        <v>-8.6835473241561271E-3</v>
      </c>
      <c r="D404" s="13">
        <f t="shared" si="20"/>
        <v>1.7508883626945695E-4</v>
      </c>
      <c r="E404" s="11">
        <f t="shared" si="19"/>
        <v>8.2195557296852684</v>
      </c>
    </row>
    <row r="405" spans="1:5" ht="14.5" x14ac:dyDescent="0.35">
      <c r="A405" s="7">
        <v>396</v>
      </c>
      <c r="B405" s="22">
        <v>286.22000122070301</v>
      </c>
      <c r="C405" s="9">
        <f t="shared" si="18"/>
        <v>-1.1167980549838064E-3</v>
      </c>
      <c r="D405" s="13">
        <f t="shared" si="20"/>
        <v>1.7283187465415038E-4</v>
      </c>
      <c r="E405" s="11">
        <f t="shared" si="19"/>
        <v>8.6559747780555263</v>
      </c>
    </row>
    <row r="406" spans="1:5" ht="14.5" x14ac:dyDescent="0.35">
      <c r="A406" s="7">
        <v>397</v>
      </c>
      <c r="B406" s="22">
        <v>286.5</v>
      </c>
      <c r="C406" s="9">
        <f t="shared" si="18"/>
        <v>9.7826419573341706E-4</v>
      </c>
      <c r="D406" s="13">
        <f t="shared" si="20"/>
        <v>1.6312007066547198E-4</v>
      </c>
      <c r="E406" s="11">
        <f t="shared" si="19"/>
        <v>8.7151571494057318</v>
      </c>
    </row>
    <row r="407" spans="1:5" ht="14.5" x14ac:dyDescent="0.35">
      <c r="A407" s="7">
        <v>398</v>
      </c>
      <c r="B407" s="22">
        <v>284.91000366210898</v>
      </c>
      <c r="C407" s="9">
        <f t="shared" si="18"/>
        <v>-5.5497254376650016E-3</v>
      </c>
      <c r="D407" s="13">
        <f t="shared" si="20"/>
        <v>1.549039635080259E-4</v>
      </c>
      <c r="E407" s="11">
        <f t="shared" si="19"/>
        <v>8.5738758858861264</v>
      </c>
    </row>
    <row r="408" spans="1:5" ht="14.5" x14ac:dyDescent="0.35">
      <c r="A408" s="7">
        <v>399</v>
      </c>
      <c r="B408" s="22">
        <v>284.82000732421801</v>
      </c>
      <c r="C408" s="9">
        <f t="shared" si="18"/>
        <v>-3.1587637055277936E-4</v>
      </c>
      <c r="D408" s="13">
        <f t="shared" si="20"/>
        <v>1.511218056043054E-4</v>
      </c>
      <c r="E408" s="11">
        <f t="shared" si="19"/>
        <v>8.7967641386166697</v>
      </c>
    </row>
    <row r="409" spans="1:5" ht="14.5" x14ac:dyDescent="0.35">
      <c r="A409" s="7">
        <v>400</v>
      </c>
      <c r="B409" s="22">
        <v>287.11999511718699</v>
      </c>
      <c r="C409" s="9">
        <f t="shared" si="18"/>
        <v>8.0752325462545241E-3</v>
      </c>
      <c r="D409" s="13">
        <f t="shared" si="20"/>
        <v>1.4470101493082628E-4</v>
      </c>
      <c r="E409" s="11">
        <f t="shared" si="19"/>
        <v>8.3901918204864625</v>
      </c>
    </row>
    <row r="410" spans="1:5" ht="14.5" x14ac:dyDescent="0.35">
      <c r="A410" s="7">
        <v>401</v>
      </c>
      <c r="B410" s="22">
        <v>286.510009765625</v>
      </c>
      <c r="C410" s="9">
        <f t="shared" si="18"/>
        <v>-2.1244962452476538E-3</v>
      </c>
      <c r="D410" s="13">
        <f t="shared" si="20"/>
        <v>1.4614605544185927E-4</v>
      </c>
      <c r="E410" s="11">
        <f t="shared" si="19"/>
        <v>8.8000206756715436</v>
      </c>
    </row>
    <row r="411" spans="1:5" ht="14.5" x14ac:dyDescent="0.35">
      <c r="A411" s="7">
        <v>402</v>
      </c>
      <c r="B411" s="22">
        <v>289.51998901367102</v>
      </c>
      <c r="C411" s="9">
        <f t="shared" si="18"/>
        <v>1.0505668721690696E-2</v>
      </c>
      <c r="D411" s="13">
        <f t="shared" si="20"/>
        <v>1.4097204322974062E-4</v>
      </c>
      <c r="E411" s="11">
        <f t="shared" si="19"/>
        <v>8.0840343306200868</v>
      </c>
    </row>
    <row r="412" spans="1:5" ht="14.5" x14ac:dyDescent="0.35">
      <c r="A412" s="7">
        <v>403</v>
      </c>
      <c r="B412" s="22">
        <v>289.45999145507801</v>
      </c>
      <c r="C412" s="9">
        <f t="shared" si="18"/>
        <v>-2.0723114420323488E-4</v>
      </c>
      <c r="D412" s="13">
        <f t="shared" si="20"/>
        <v>1.4775893264790452E-4</v>
      </c>
      <c r="E412" s="11">
        <f t="shared" si="19"/>
        <v>8.8196378050362494</v>
      </c>
    </row>
    <row r="413" spans="1:5" ht="14.5" x14ac:dyDescent="0.35">
      <c r="A413" s="7">
        <v>404</v>
      </c>
      <c r="B413" s="22">
        <v>288.329986572265</v>
      </c>
      <c r="C413" s="9">
        <f t="shared" si="18"/>
        <v>-3.9038378918365294E-3</v>
      </c>
      <c r="D413" s="13">
        <f t="shared" si="20"/>
        <v>1.4186065031562194E-4</v>
      </c>
      <c r="E413" s="11">
        <f t="shared" si="19"/>
        <v>8.7532363004907587</v>
      </c>
    </row>
    <row r="414" spans="1:5" ht="14.5" x14ac:dyDescent="0.35">
      <c r="A414" s="7">
        <v>405</v>
      </c>
      <c r="B414" s="22">
        <v>286.44000244140602</v>
      </c>
      <c r="C414" s="9">
        <f t="shared" si="18"/>
        <v>-6.5549343421666094E-3</v>
      </c>
      <c r="D414" s="13">
        <f t="shared" si="20"/>
        <v>1.3848972934392488E-4</v>
      </c>
      <c r="E414" s="11">
        <f t="shared" si="19"/>
        <v>8.5744591513399797</v>
      </c>
    </row>
    <row r="415" spans="1:5" ht="14.5" x14ac:dyDescent="0.35">
      <c r="A415" s="7">
        <v>406</v>
      </c>
      <c r="B415" s="22">
        <v>286.95001220703102</v>
      </c>
      <c r="C415" s="9">
        <f t="shared" si="18"/>
        <v>1.7805116648444634E-3</v>
      </c>
      <c r="D415" s="13">
        <f t="shared" si="20"/>
        <v>1.3856855246566094E-4</v>
      </c>
      <c r="E415" s="11">
        <f t="shared" si="19"/>
        <v>8.8612670270939269</v>
      </c>
    </row>
    <row r="416" spans="1:5" ht="14.5" x14ac:dyDescent="0.35">
      <c r="A416" s="7">
        <v>407</v>
      </c>
      <c r="B416" s="22">
        <v>289.80999755859301</v>
      </c>
      <c r="C416" s="9">
        <f t="shared" si="18"/>
        <v>9.9668417142235316E-3</v>
      </c>
      <c r="D416" s="13">
        <f t="shared" si="20"/>
        <v>1.344439248840187E-4</v>
      </c>
      <c r="E416" s="11">
        <f t="shared" si="19"/>
        <v>8.175483312585655</v>
      </c>
    </row>
    <row r="417" spans="1:5" ht="14.5" x14ac:dyDescent="0.35">
      <c r="A417" s="7">
        <v>408</v>
      </c>
      <c r="B417" s="22">
        <v>292.850006103515</v>
      </c>
      <c r="C417" s="9">
        <f t="shared" si="18"/>
        <v>1.0489660710574238E-2</v>
      </c>
      <c r="D417" s="13">
        <f t="shared" si="20"/>
        <v>1.4109504047969175E-4</v>
      </c>
      <c r="E417" s="11">
        <f t="shared" si="19"/>
        <v>8.0862267458956154</v>
      </c>
    </row>
    <row r="418" spans="1:5" ht="14.5" x14ac:dyDescent="0.35">
      <c r="A418" s="7">
        <v>409</v>
      </c>
      <c r="B418" s="22">
        <v>294.600006103515</v>
      </c>
      <c r="C418" s="9">
        <f t="shared" si="18"/>
        <v>5.9757553816864855E-3</v>
      </c>
      <c r="D418" s="13">
        <f t="shared" si="20"/>
        <v>1.4782720581913279E-4</v>
      </c>
      <c r="E418" s="11">
        <f t="shared" si="19"/>
        <v>8.5779030273575803</v>
      </c>
    </row>
    <row r="419" spans="1:5" ht="14.5" x14ac:dyDescent="0.35">
      <c r="A419" s="7">
        <v>410</v>
      </c>
      <c r="B419" s="22">
        <v>293.079986572265</v>
      </c>
      <c r="C419" s="9">
        <f t="shared" si="18"/>
        <v>-5.1596045477198789E-3</v>
      </c>
      <c r="D419" s="13">
        <f t="shared" si="20"/>
        <v>1.4567429729151886E-4</v>
      </c>
      <c r="E419" s="11">
        <f t="shared" si="19"/>
        <v>8.6513904178444374</v>
      </c>
    </row>
    <row r="420" spans="1:5" ht="14.5" x14ac:dyDescent="0.35">
      <c r="A420" s="7">
        <v>411</v>
      </c>
      <c r="B420" s="22">
        <v>290.73001098632801</v>
      </c>
      <c r="C420" s="9">
        <f t="shared" si="18"/>
        <v>-8.0182055875642425E-3</v>
      </c>
      <c r="D420" s="13">
        <f t="shared" si="20"/>
        <v>1.4290264777588603E-4</v>
      </c>
      <c r="E420" s="11">
        <f t="shared" si="19"/>
        <v>8.403448906432045</v>
      </c>
    </row>
    <row r="421" spans="1:5" ht="14.5" x14ac:dyDescent="0.35">
      <c r="A421" s="7">
        <v>412</v>
      </c>
      <c r="B421" s="22">
        <v>296.76998901367102</v>
      </c>
      <c r="C421" s="9">
        <f t="shared" si="18"/>
        <v>2.0775213425170094E-2</v>
      </c>
      <c r="D421" s="13">
        <f t="shared" si="20"/>
        <v>1.4453366094559019E-4</v>
      </c>
      <c r="E421" s="11">
        <f t="shared" si="19"/>
        <v>5.8557768576423523</v>
      </c>
    </row>
    <row r="422" spans="1:5" ht="14.5" x14ac:dyDescent="0.35">
      <c r="A422" s="7">
        <v>413</v>
      </c>
      <c r="B422" s="22">
        <v>304.35998535156199</v>
      </c>
      <c r="C422" s="9">
        <f t="shared" si="18"/>
        <v>2.5575349997877733E-2</v>
      </c>
      <c r="D422" s="13">
        <f t="shared" si="20"/>
        <v>1.8459103257850837E-4</v>
      </c>
      <c r="E422" s="11">
        <f t="shared" si="19"/>
        <v>5.0538667118295244</v>
      </c>
    </row>
    <row r="423" spans="1:5" ht="14.5" x14ac:dyDescent="0.35">
      <c r="A423" s="7">
        <v>414</v>
      </c>
      <c r="B423" s="22">
        <v>304.64999389648398</v>
      </c>
      <c r="C423" s="9">
        <f t="shared" si="18"/>
        <v>9.5284715100443914E-4</v>
      </c>
      <c r="D423" s="13">
        <f t="shared" si="20"/>
        <v>2.4178375782201453E-4</v>
      </c>
      <c r="E423" s="11">
        <f t="shared" si="19"/>
        <v>8.3237117125860696</v>
      </c>
    </row>
    <row r="424" spans="1:5" ht="14.5" x14ac:dyDescent="0.35">
      <c r="A424" s="7">
        <v>415</v>
      </c>
      <c r="B424" s="22">
        <v>302.61999511718699</v>
      </c>
      <c r="C424" s="9">
        <f t="shared" si="18"/>
        <v>-6.6633803379846949E-3</v>
      </c>
      <c r="D424" s="13">
        <f t="shared" si="20"/>
        <v>2.2120006168216644E-4</v>
      </c>
      <c r="E424" s="11">
        <f t="shared" si="19"/>
        <v>8.2157168559943266</v>
      </c>
    </row>
    <row r="425" spans="1:5" ht="14.5" x14ac:dyDescent="0.35">
      <c r="A425" s="7">
        <v>416</v>
      </c>
      <c r="B425" s="22">
        <v>302.010009765625</v>
      </c>
      <c r="C425" s="9">
        <f t="shared" si="18"/>
        <v>-2.0156809246057151E-3</v>
      </c>
      <c r="D425" s="13">
        <f t="shared" si="20"/>
        <v>2.0843147362405447E-4</v>
      </c>
      <c r="E425" s="11">
        <f t="shared" si="19"/>
        <v>8.4564071630569426</v>
      </c>
    </row>
    <row r="426" spans="1:5" ht="14.5" x14ac:dyDescent="0.35">
      <c r="A426" s="7">
        <v>417</v>
      </c>
      <c r="B426" s="22">
        <v>299.08999633789</v>
      </c>
      <c r="C426" s="9">
        <f t="shared" si="18"/>
        <v>-9.6685981699781345E-3</v>
      </c>
      <c r="D426" s="13">
        <f t="shared" si="20"/>
        <v>1.9342152993227871E-4</v>
      </c>
      <c r="E426" s="11">
        <f t="shared" si="19"/>
        <v>8.0673326338876059</v>
      </c>
    </row>
    <row r="427" spans="1:5" ht="14.5" x14ac:dyDescent="0.35">
      <c r="A427" s="7">
        <v>418</v>
      </c>
      <c r="B427" s="22">
        <v>299.72000122070301</v>
      </c>
      <c r="C427" s="9">
        <f t="shared" si="18"/>
        <v>2.1064057324781875E-3</v>
      </c>
      <c r="D427" s="13">
        <f t="shared" si="20"/>
        <v>1.9018728145941456E-4</v>
      </c>
      <c r="E427" s="11">
        <f t="shared" si="19"/>
        <v>8.5441719322524534</v>
      </c>
    </row>
    <row r="428" spans="1:5" ht="14.5" x14ac:dyDescent="0.35">
      <c r="A428" s="7">
        <v>419</v>
      </c>
      <c r="B428" s="22">
        <v>303.58999633789</v>
      </c>
      <c r="C428" s="9">
        <f t="shared" si="18"/>
        <v>1.291203490399449E-2</v>
      </c>
      <c r="D428" s="13">
        <f t="shared" si="20"/>
        <v>1.7808389413872053E-4</v>
      </c>
      <c r="E428" s="11">
        <f t="shared" si="19"/>
        <v>7.6970642057123877</v>
      </c>
    </row>
    <row r="429" spans="1:5" ht="14.5" x14ac:dyDescent="0.35">
      <c r="A429" s="7">
        <v>420</v>
      </c>
      <c r="B429" s="22">
        <v>301.88000488281199</v>
      </c>
      <c r="C429" s="9">
        <f t="shared" si="18"/>
        <v>-5.6325685157781772E-3</v>
      </c>
      <c r="D429" s="13">
        <f t="shared" si="20"/>
        <v>1.8497290801733042E-4</v>
      </c>
      <c r="E429" s="11">
        <f t="shared" si="19"/>
        <v>8.4237851067831322</v>
      </c>
    </row>
    <row r="430" spans="1:5" ht="14.5" x14ac:dyDescent="0.35">
      <c r="A430" s="7">
        <v>421</v>
      </c>
      <c r="B430" s="22">
        <v>301.829986572265</v>
      </c>
      <c r="C430" s="9">
        <f t="shared" si="18"/>
        <v>-1.6568937901801576E-4</v>
      </c>
      <c r="D430" s="13">
        <f t="shared" si="20"/>
        <v>1.7656281207000343E-4</v>
      </c>
      <c r="E430" s="11">
        <f t="shared" si="19"/>
        <v>8.6416783835741704</v>
      </c>
    </row>
    <row r="431" spans="1:5" ht="14.5" x14ac:dyDescent="0.35">
      <c r="A431" s="7">
        <v>422</v>
      </c>
      <c r="B431" s="22">
        <v>301.14999389648398</v>
      </c>
      <c r="C431" s="9">
        <f t="shared" si="18"/>
        <v>-2.2528996654817691E-3</v>
      </c>
      <c r="D431" s="13">
        <f t="shared" si="20"/>
        <v>1.6613621427538535E-4</v>
      </c>
      <c r="E431" s="11">
        <f t="shared" si="19"/>
        <v>8.6721519629952315</v>
      </c>
    </row>
    <row r="432" spans="1:5" ht="14.5" x14ac:dyDescent="0.35">
      <c r="A432" s="7">
        <v>423</v>
      </c>
      <c r="B432" s="22">
        <v>301.14001464843699</v>
      </c>
      <c r="C432" s="9">
        <f t="shared" si="18"/>
        <v>-3.3137135146079106E-5</v>
      </c>
      <c r="D432" s="13">
        <f t="shared" si="20"/>
        <v>1.5787983401274676E-4</v>
      </c>
      <c r="E432" s="11">
        <f t="shared" si="19"/>
        <v>8.7536694034228617</v>
      </c>
    </row>
    <row r="433" spans="1:5" ht="14.5" x14ac:dyDescent="0.35">
      <c r="A433" s="7">
        <v>424</v>
      </c>
      <c r="B433" s="22">
        <v>300.17999267578102</v>
      </c>
      <c r="C433" s="9">
        <f t="shared" si="18"/>
        <v>-3.187958842921404E-3</v>
      </c>
      <c r="D433" s="13">
        <f t="shared" si="20"/>
        <v>1.5038659087201112E-4</v>
      </c>
      <c r="E433" s="11">
        <f t="shared" si="19"/>
        <v>8.7347216009478217</v>
      </c>
    </row>
    <row r="434" spans="1:5" ht="14.5" x14ac:dyDescent="0.35">
      <c r="A434" s="7">
        <v>425</v>
      </c>
      <c r="B434" s="22">
        <v>300.20999145507801</v>
      </c>
      <c r="C434" s="9">
        <f t="shared" si="18"/>
        <v>9.9935971846697408E-5</v>
      </c>
      <c r="D434" s="13">
        <f t="shared" si="20"/>
        <v>1.4514112158656254E-4</v>
      </c>
      <c r="E434" s="11">
        <f t="shared" si="19"/>
        <v>8.8377352262644742</v>
      </c>
    </row>
    <row r="435" spans="1:5" ht="14.5" x14ac:dyDescent="0.35">
      <c r="A435" s="7">
        <v>426</v>
      </c>
      <c r="B435" s="22">
        <v>297.25</v>
      </c>
      <c r="C435" s="9">
        <f t="shared" si="18"/>
        <v>-9.8597366487748299E-3</v>
      </c>
      <c r="D435" s="13">
        <f t="shared" si="20"/>
        <v>1.3965077149229955E-4</v>
      </c>
      <c r="E435" s="11">
        <f t="shared" si="19"/>
        <v>8.1802406446048774</v>
      </c>
    </row>
    <row r="436" spans="1:5" ht="14.5" x14ac:dyDescent="0.35">
      <c r="A436" s="7">
        <v>427</v>
      </c>
      <c r="B436" s="22">
        <v>295.70999145507801</v>
      </c>
      <c r="C436" s="9">
        <f t="shared" si="18"/>
        <v>-5.1808529686189694E-3</v>
      </c>
      <c r="D436" s="13">
        <f t="shared" si="20"/>
        <v>1.4525997209601516E-4</v>
      </c>
      <c r="E436" s="11">
        <f t="shared" si="19"/>
        <v>8.6522048225736814</v>
      </c>
    </row>
    <row r="437" spans="1:5" ht="14.5" x14ac:dyDescent="0.35">
      <c r="A437" s="7">
        <v>428</v>
      </c>
      <c r="B437" s="22">
        <v>296.989990234375</v>
      </c>
      <c r="C437" s="9">
        <f t="shared" si="18"/>
        <v>4.3285611453255084E-3</v>
      </c>
      <c r="D437" s="13">
        <f t="shared" si="20"/>
        <v>1.425765748098593E-4</v>
      </c>
      <c r="E437" s="11">
        <f t="shared" si="19"/>
        <v>8.7242181519950961</v>
      </c>
    </row>
    <row r="438" spans="1:5" ht="14.5" x14ac:dyDescent="0.35">
      <c r="A438" s="7">
        <v>429</v>
      </c>
      <c r="B438" s="22">
        <v>299.79000854492102</v>
      </c>
      <c r="C438" s="9">
        <f t="shared" si="18"/>
        <v>9.4279888299815678E-3</v>
      </c>
      <c r="D438" s="13">
        <f t="shared" si="20"/>
        <v>1.3946136211510704E-4</v>
      </c>
      <c r="E438" s="11">
        <f t="shared" si="19"/>
        <v>8.2403638323265529</v>
      </c>
    </row>
    <row r="439" spans="1:5" ht="14.5" x14ac:dyDescent="0.35">
      <c r="A439" s="7">
        <v>430</v>
      </c>
      <c r="B439" s="22">
        <v>304.82000732421801</v>
      </c>
      <c r="C439" s="9">
        <f t="shared" si="18"/>
        <v>1.6778407004659348E-2</v>
      </c>
      <c r="D439" s="13">
        <f t="shared" si="20"/>
        <v>1.4422335752511676E-4</v>
      </c>
      <c r="E439" s="11">
        <f t="shared" si="19"/>
        <v>6.8922101318331279</v>
      </c>
    </row>
    <row r="440" spans="1:5" ht="14.5" x14ac:dyDescent="0.35">
      <c r="A440" s="7">
        <v>431</v>
      </c>
      <c r="B440" s="22">
        <v>305.22000122070301</v>
      </c>
      <c r="C440" s="9">
        <f t="shared" si="18"/>
        <v>1.3122297974999776E-3</v>
      </c>
      <c r="D440" s="13">
        <f t="shared" si="20"/>
        <v>1.6852285972505154E-4</v>
      </c>
      <c r="E440" s="11">
        <f t="shared" si="19"/>
        <v>8.6782212672936705</v>
      </c>
    </row>
    <row r="441" spans="1:5" ht="14.5" x14ac:dyDescent="0.35">
      <c r="A441" s="7">
        <v>432</v>
      </c>
      <c r="B441" s="22">
        <v>299.86999511718699</v>
      </c>
      <c r="C441" s="9">
        <f t="shared" si="18"/>
        <v>-1.7528360140616935E-2</v>
      </c>
      <c r="D441" s="13">
        <f t="shared" si="20"/>
        <v>1.5953823270694717E-4</v>
      </c>
      <c r="E441" s="11">
        <f t="shared" si="19"/>
        <v>6.8173976220976966</v>
      </c>
    </row>
    <row r="442" spans="1:5" ht="14.5" x14ac:dyDescent="0.35">
      <c r="A442" s="7">
        <v>433</v>
      </c>
      <c r="B442" s="22">
        <v>294.29998779296801</v>
      </c>
      <c r="C442" s="9">
        <f t="shared" si="18"/>
        <v>-1.8574740437242679E-2</v>
      </c>
      <c r="D442" s="13">
        <f t="shared" si="20"/>
        <v>1.8414041565316508E-4</v>
      </c>
      <c r="E442" s="11">
        <f t="shared" si="19"/>
        <v>6.7261277904267329</v>
      </c>
    </row>
    <row r="443" spans="1:5" ht="14.5" x14ac:dyDescent="0.35">
      <c r="A443" s="7">
        <v>434</v>
      </c>
      <c r="B443" s="22">
        <v>294.79998779296801</v>
      </c>
      <c r="C443" s="9">
        <f t="shared" si="18"/>
        <v>1.6989467235443323E-3</v>
      </c>
      <c r="D443" s="13">
        <f t="shared" si="20"/>
        <v>2.0885463475682313E-4</v>
      </c>
      <c r="E443" s="11">
        <f t="shared" si="19"/>
        <v>8.4600518412542023</v>
      </c>
    </row>
    <row r="444" spans="1:5" ht="14.5" x14ac:dyDescent="0.35">
      <c r="A444" s="7">
        <v>435</v>
      </c>
      <c r="B444" s="22">
        <v>298.579986572265</v>
      </c>
      <c r="C444" s="9">
        <f t="shared" si="18"/>
        <v>1.2822248764649219E-2</v>
      </c>
      <c r="D444" s="13">
        <f t="shared" si="20"/>
        <v>1.9365428518891114E-4</v>
      </c>
      <c r="E444" s="11">
        <f t="shared" si="19"/>
        <v>7.7004485447103717</v>
      </c>
    </row>
    <row r="445" spans="1:5" ht="14.5" x14ac:dyDescent="0.35">
      <c r="A445" s="7">
        <v>436</v>
      </c>
      <c r="B445" s="22">
        <v>299.55999755859301</v>
      </c>
      <c r="C445" s="9">
        <f t="shared" si="18"/>
        <v>3.2822393676771779E-3</v>
      </c>
      <c r="D445" s="13">
        <f t="shared" si="20"/>
        <v>1.9785299854587965E-4</v>
      </c>
      <c r="E445" s="11">
        <f t="shared" si="19"/>
        <v>8.4735362371428398</v>
      </c>
    </row>
    <row r="446" spans="1:5" ht="14.5" x14ac:dyDescent="0.35">
      <c r="A446" s="7">
        <v>437</v>
      </c>
      <c r="B446" s="22">
        <v>299.350006103515</v>
      </c>
      <c r="C446" s="9">
        <f t="shared" si="18"/>
        <v>-7.0099965545946307E-4</v>
      </c>
      <c r="D446" s="13">
        <f t="shared" si="20"/>
        <v>1.8521217019696649E-4</v>
      </c>
      <c r="E446" s="11">
        <f t="shared" si="19"/>
        <v>8.5913553479315325</v>
      </c>
    </row>
    <row r="447" spans="1:5" ht="14.5" x14ac:dyDescent="0.35">
      <c r="A447" s="7">
        <v>438</v>
      </c>
      <c r="B447" s="22">
        <v>294.17001342773398</v>
      </c>
      <c r="C447" s="9">
        <f t="shared" si="18"/>
        <v>-1.7304134191297744E-2</v>
      </c>
      <c r="D447" s="13">
        <f t="shared" si="20"/>
        <v>1.7347513828926567E-4</v>
      </c>
      <c r="E447" s="11">
        <f t="shared" si="19"/>
        <v>6.9333899610175846</v>
      </c>
    </row>
    <row r="448" spans="1:5" ht="14.5" x14ac:dyDescent="0.35">
      <c r="A448" s="7">
        <v>439</v>
      </c>
      <c r="B448" s="22">
        <v>283.51998901367102</v>
      </c>
      <c r="C448" s="9">
        <f t="shared" si="18"/>
        <v>-3.6203637107557356E-2</v>
      </c>
      <c r="D448" s="13">
        <f t="shared" si="20"/>
        <v>1.9506454470677768E-4</v>
      </c>
      <c r="E448" s="11">
        <f t="shared" si="19"/>
        <v>1.8228485554963374</v>
      </c>
    </row>
    <row r="449" spans="1:5" ht="14.5" x14ac:dyDescent="0.35">
      <c r="A449" s="7">
        <v>440</v>
      </c>
      <c r="B449" s="22">
        <v>284</v>
      </c>
      <c r="C449" s="9">
        <f t="shared" si="18"/>
        <v>1.6930410726907585E-3</v>
      </c>
      <c r="D449" s="13">
        <f t="shared" si="20"/>
        <v>3.1975913323615093E-4</v>
      </c>
      <c r="E449" s="11">
        <f t="shared" si="19"/>
        <v>8.0389783440658125</v>
      </c>
    </row>
    <row r="450" spans="1:5" ht="14.5" x14ac:dyDescent="0.35">
      <c r="A450" s="7">
        <v>441</v>
      </c>
      <c r="B450" s="22">
        <v>281.92001342773398</v>
      </c>
      <c r="C450" s="9">
        <f t="shared" si="18"/>
        <v>-7.3238963812183909E-3</v>
      </c>
      <c r="D450" s="13">
        <f t="shared" si="20"/>
        <v>2.8712743783631145E-4</v>
      </c>
      <c r="E450" s="11">
        <f t="shared" si="19"/>
        <v>7.9687702914467726</v>
      </c>
    </row>
    <row r="451" spans="1:5" ht="14.5" x14ac:dyDescent="0.35">
      <c r="A451" s="7">
        <v>442</v>
      </c>
      <c r="B451" s="22">
        <v>289.100006103515</v>
      </c>
      <c r="C451" s="9">
        <f t="shared" si="18"/>
        <v>2.546819074134837E-2</v>
      </c>
      <c r="D451" s="13">
        <f t="shared" si="20"/>
        <v>2.6497096049205168E-4</v>
      </c>
      <c r="E451" s="11">
        <f t="shared" si="19"/>
        <v>5.787966448795923</v>
      </c>
    </row>
    <row r="452" spans="1:5" ht="14.5" x14ac:dyDescent="0.35">
      <c r="A452" s="7">
        <v>443</v>
      </c>
      <c r="B452" s="22">
        <v>283.10998535156199</v>
      </c>
      <c r="C452" s="9">
        <f t="shared" si="18"/>
        <v>-2.0719545574164489E-2</v>
      </c>
      <c r="D452" s="13">
        <f t="shared" si="20"/>
        <v>3.0895551947418147E-4</v>
      </c>
      <c r="E452" s="11">
        <f t="shared" si="19"/>
        <v>6.692794227316857</v>
      </c>
    </row>
    <row r="453" spans="1:5" ht="14.5" x14ac:dyDescent="0.35">
      <c r="A453" s="7">
        <v>444</v>
      </c>
      <c r="B453" s="22">
        <v>288.760009765625</v>
      </c>
      <c r="C453" s="9">
        <f t="shared" si="18"/>
        <v>1.9956994477064775E-2</v>
      </c>
      <c r="D453" s="13">
        <f t="shared" si="20"/>
        <v>3.2292985409454645E-4</v>
      </c>
      <c r="E453" s="11">
        <f t="shared" si="19"/>
        <v>6.8047375268838124</v>
      </c>
    </row>
    <row r="454" spans="1:5" ht="14.5" x14ac:dyDescent="0.35">
      <c r="A454" s="7">
        <v>445</v>
      </c>
      <c r="B454" s="22">
        <v>293.10998535156199</v>
      </c>
      <c r="C454" s="9">
        <f t="shared" si="18"/>
        <v>1.5064328296247428E-2</v>
      </c>
      <c r="D454" s="13">
        <f t="shared" si="20"/>
        <v>3.3144151105432676E-4</v>
      </c>
      <c r="E454" s="11">
        <f t="shared" si="19"/>
        <v>7.327371316713915</v>
      </c>
    </row>
    <row r="455" spans="1:5" ht="14.5" x14ac:dyDescent="0.35">
      <c r="A455" s="7">
        <v>446</v>
      </c>
      <c r="B455" s="22">
        <v>294.850006103515</v>
      </c>
      <c r="C455" s="9">
        <f t="shared" si="18"/>
        <v>5.9364089894992679E-3</v>
      </c>
      <c r="D455" s="13">
        <f t="shared" si="20"/>
        <v>3.2057069207692865E-4</v>
      </c>
      <c r="E455" s="11">
        <f t="shared" si="19"/>
        <v>7.9354758177760134</v>
      </c>
    </row>
    <row r="456" spans="1:5" ht="14.5" x14ac:dyDescent="0.35">
      <c r="A456" s="7">
        <v>447</v>
      </c>
      <c r="B456" s="22">
        <v>294.850006103515</v>
      </c>
      <c r="C456" s="9">
        <f t="shared" si="18"/>
        <v>0</v>
      </c>
      <c r="D456" s="13">
        <f t="shared" si="20"/>
        <v>2.912208595630488E-4</v>
      </c>
      <c r="E456" s="11">
        <f t="shared" si="19"/>
        <v>8.1414286110924063</v>
      </c>
    </row>
    <row r="457" spans="1:5" ht="14.5" x14ac:dyDescent="0.35">
      <c r="A457" s="7">
        <v>448</v>
      </c>
      <c r="B457" s="22">
        <v>294.23001098632801</v>
      </c>
      <c r="C457" s="9">
        <f t="shared" si="18"/>
        <v>-2.1027475134910547E-3</v>
      </c>
      <c r="D457" s="13">
        <f t="shared" si="20"/>
        <v>2.6277224407235953E-4</v>
      </c>
      <c r="E457" s="11">
        <f t="shared" si="19"/>
        <v>8.2273963552648599</v>
      </c>
    </row>
    <row r="458" spans="1:5" ht="14.5" x14ac:dyDescent="0.35">
      <c r="A458" s="7">
        <v>449</v>
      </c>
      <c r="B458" s="22">
        <v>292.88000488281199</v>
      </c>
      <c r="C458" s="9">
        <f t="shared" si="18"/>
        <v>-4.5882678622431675E-3</v>
      </c>
      <c r="D458" s="13">
        <f t="shared" si="20"/>
        <v>2.3926011932783048E-4</v>
      </c>
      <c r="E458" s="11">
        <f t="shared" si="19"/>
        <v>8.2499704693140252</v>
      </c>
    </row>
    <row r="459" spans="1:5" ht="14.5" x14ac:dyDescent="0.35">
      <c r="A459" s="7">
        <v>450</v>
      </c>
      <c r="B459" s="22">
        <v>296.30999755859301</v>
      </c>
      <c r="C459" s="9">
        <f t="shared" si="18"/>
        <v>1.1711255867922569E-2</v>
      </c>
      <c r="D459" s="13">
        <f t="shared" si="20"/>
        <v>2.2119444497986903E-4</v>
      </c>
      <c r="E459" s="11">
        <f t="shared" si="19"/>
        <v>7.7964098192746176</v>
      </c>
    </row>
    <row r="460" spans="1:5" ht="14.5" x14ac:dyDescent="0.35">
      <c r="A460" s="7">
        <v>451</v>
      </c>
      <c r="B460" s="22">
        <v>302.75</v>
      </c>
      <c r="C460" s="9">
        <f t="shared" ref="C460:C523" si="21">(B460-B459)/B459</f>
        <v>2.1734003221182331E-2</v>
      </c>
      <c r="D460" s="13">
        <f t="shared" si="20"/>
        <v>2.1819465508910103E-4</v>
      </c>
      <c r="E460" s="11">
        <f t="shared" ref="E460:E523" si="22">-LN(D460)-((C460^2)/D460)</f>
        <v>6.265235413194298</v>
      </c>
    </row>
    <row r="461" spans="1:5" ht="14.5" x14ac:dyDescent="0.35">
      <c r="A461" s="7">
        <v>452</v>
      </c>
      <c r="B461" s="22">
        <v>304.20999145507801</v>
      </c>
      <c r="C461" s="9">
        <f t="shared" si="21"/>
        <v>4.8224325518679148E-3</v>
      </c>
      <c r="D461" s="13">
        <f t="shared" ref="D461:D524" si="23">$C$2+$C$3*(C460^2)+$C$4*D460</f>
        <v>2.5096801724397671E-4</v>
      </c>
      <c r="E461" s="11">
        <f t="shared" si="22"/>
        <v>8.1975204292174304</v>
      </c>
    </row>
    <row r="462" spans="1:5" ht="14.5" x14ac:dyDescent="0.35">
      <c r="A462" s="7">
        <v>453</v>
      </c>
      <c r="B462" s="22">
        <v>307.29000854492102</v>
      </c>
      <c r="C462" s="9">
        <f t="shared" si="21"/>
        <v>1.0124641452803269E-2</v>
      </c>
      <c r="D462" s="13">
        <f t="shared" si="23"/>
        <v>2.3129445338855708E-4</v>
      </c>
      <c r="E462" s="11">
        <f t="shared" si="22"/>
        <v>7.9286247505254162</v>
      </c>
    </row>
    <row r="463" spans="1:5" ht="14.5" x14ac:dyDescent="0.35">
      <c r="A463" s="7">
        <v>454</v>
      </c>
      <c r="B463" s="22">
        <v>308.23001098632801</v>
      </c>
      <c r="C463" s="9">
        <f t="shared" si="21"/>
        <v>3.0590075019298105E-3</v>
      </c>
      <c r="D463" s="13">
        <f t="shared" si="23"/>
        <v>2.2305887125706803E-4</v>
      </c>
      <c r="E463" s="11">
        <f t="shared" si="22"/>
        <v>8.3661238955603974</v>
      </c>
    </row>
    <row r="464" spans="1:5" ht="14.5" x14ac:dyDescent="0.35">
      <c r="A464" s="7">
        <v>455</v>
      </c>
      <c r="B464" s="22">
        <v>307.41000366210898</v>
      </c>
      <c r="C464" s="9">
        <f t="shared" si="21"/>
        <v>-2.6603747039265647E-3</v>
      </c>
      <c r="D464" s="13">
        <f t="shared" si="23"/>
        <v>2.0630772975417877E-4</v>
      </c>
      <c r="E464" s="11">
        <f t="shared" si="22"/>
        <v>8.4518356672244668</v>
      </c>
    </row>
    <row r="465" spans="1:5" ht="14.5" x14ac:dyDescent="0.35">
      <c r="A465" s="7">
        <v>456</v>
      </c>
      <c r="B465" s="22">
        <v>310.760009765625</v>
      </c>
      <c r="C465" s="9">
        <f t="shared" si="21"/>
        <v>1.0897518179656236E-2</v>
      </c>
      <c r="D465" s="13">
        <f t="shared" si="23"/>
        <v>1.9194901741993237E-4</v>
      </c>
      <c r="E465" s="11">
        <f t="shared" si="22"/>
        <v>7.9395961481063235</v>
      </c>
    </row>
    <row r="466" spans="1:5" ht="14.5" x14ac:dyDescent="0.35">
      <c r="A466" s="7">
        <v>457</v>
      </c>
      <c r="B466" s="22">
        <v>309.16000366210898</v>
      </c>
      <c r="C466" s="9">
        <f t="shared" si="21"/>
        <v>-5.1486872610241787E-3</v>
      </c>
      <c r="D466" s="13">
        <f t="shared" si="23"/>
        <v>1.9160782889142826E-4</v>
      </c>
      <c r="E466" s="11">
        <f t="shared" si="22"/>
        <v>8.4217096375493199</v>
      </c>
    </row>
    <row r="467" spans="1:5" ht="14.5" x14ac:dyDescent="0.35">
      <c r="A467" s="7">
        <v>458</v>
      </c>
      <c r="B467" s="22">
        <v>308.13000488281199</v>
      </c>
      <c r="C467" s="9">
        <f t="shared" si="21"/>
        <v>-3.3316042408341666E-3</v>
      </c>
      <c r="D467" s="13">
        <f t="shared" si="23"/>
        <v>1.8160562716594246E-4</v>
      </c>
      <c r="E467" s="11">
        <f t="shared" si="22"/>
        <v>8.5525539267720632</v>
      </c>
    </row>
    <row r="468" spans="1:5" ht="14.5" x14ac:dyDescent="0.35">
      <c r="A468" s="7">
        <v>459</v>
      </c>
      <c r="B468" s="22">
        <v>310.10998535156199</v>
      </c>
      <c r="C468" s="9">
        <f t="shared" si="21"/>
        <v>6.4257957270439344E-3</v>
      </c>
      <c r="D468" s="13">
        <f t="shared" si="23"/>
        <v>1.7155254350813037E-4</v>
      </c>
      <c r="E468" s="11">
        <f t="shared" si="22"/>
        <v>8.4299317255881689</v>
      </c>
    </row>
    <row r="469" spans="1:5" ht="14.5" x14ac:dyDescent="0.35">
      <c r="A469" s="7">
        <v>460</v>
      </c>
      <c r="B469" s="22">
        <v>323.17001342773398</v>
      </c>
      <c r="C469" s="9">
        <f t="shared" si="21"/>
        <v>4.211418107471207E-2</v>
      </c>
      <c r="D469" s="13">
        <f t="shared" si="23"/>
        <v>1.6625883364340725E-4</v>
      </c>
      <c r="E469" s="11">
        <f t="shared" si="22"/>
        <v>-1.9657646544130998</v>
      </c>
    </row>
    <row r="470" spans="1:5" ht="14.5" x14ac:dyDescent="0.35">
      <c r="A470" s="7">
        <v>461</v>
      </c>
      <c r="B470" s="22">
        <v>324.350006103515</v>
      </c>
      <c r="C470" s="9">
        <f t="shared" si="21"/>
        <v>3.6513062064927257E-3</v>
      </c>
      <c r="D470" s="13">
        <f t="shared" si="23"/>
        <v>3.4422903785786771E-4</v>
      </c>
      <c r="E470" s="11">
        <f t="shared" si="22"/>
        <v>7.9354731796880085</v>
      </c>
    </row>
    <row r="471" spans="1:5" ht="14.5" x14ac:dyDescent="0.35">
      <c r="A471" s="7">
        <v>462</v>
      </c>
      <c r="B471" s="22">
        <v>331.61999511718699</v>
      </c>
      <c r="C471" s="9">
        <f t="shared" si="21"/>
        <v>2.2414024593394956E-2</v>
      </c>
      <c r="D471" s="13">
        <f t="shared" si="23"/>
        <v>3.0885391572509259E-4</v>
      </c>
      <c r="E471" s="11">
        <f t="shared" si="22"/>
        <v>6.4560204023758336</v>
      </c>
    </row>
    <row r="472" spans="1:5" ht="14.5" x14ac:dyDescent="0.35">
      <c r="A472" s="7">
        <v>463</v>
      </c>
      <c r="B472" s="22">
        <v>329.36999511718699</v>
      </c>
      <c r="C472" s="9">
        <f t="shared" si="21"/>
        <v>-6.7848743535651431E-3</v>
      </c>
      <c r="D472" s="13">
        <f t="shared" si="23"/>
        <v>3.3054129982269006E-4</v>
      </c>
      <c r="E472" s="11">
        <f t="shared" si="22"/>
        <v>7.8755088444950019</v>
      </c>
    </row>
    <row r="473" spans="1:5" ht="14.5" x14ac:dyDescent="0.35">
      <c r="A473" s="7">
        <v>464</v>
      </c>
      <c r="B473" s="22">
        <v>333.13000488281199</v>
      </c>
      <c r="C473" s="9">
        <f t="shared" si="21"/>
        <v>1.1415762884798359E-2</v>
      </c>
      <c r="D473" s="13">
        <f t="shared" si="23"/>
        <v>3.0076121635574932E-4</v>
      </c>
      <c r="E473" s="11">
        <f t="shared" si="22"/>
        <v>7.6758945502457001</v>
      </c>
    </row>
    <row r="474" spans="1:5" ht="14.5" x14ac:dyDescent="0.35">
      <c r="A474" s="7">
        <v>465</v>
      </c>
      <c r="B474" s="22">
        <v>334</v>
      </c>
      <c r="C474" s="9">
        <f t="shared" si="21"/>
        <v>2.6115783761179283E-3</v>
      </c>
      <c r="D474" s="13">
        <f t="shared" si="23"/>
        <v>2.8453739881853887E-4</v>
      </c>
      <c r="E474" s="11">
        <f t="shared" si="22"/>
        <v>8.140675928200471</v>
      </c>
    </row>
    <row r="475" spans="1:5" ht="14.5" x14ac:dyDescent="0.35">
      <c r="A475" s="7">
        <v>466</v>
      </c>
      <c r="B475" s="22">
        <v>336.44000244140602</v>
      </c>
      <c r="C475" s="9">
        <f t="shared" si="21"/>
        <v>7.3053965311557561E-3</v>
      </c>
      <c r="D475" s="13">
        <f t="shared" si="23"/>
        <v>2.5785738326680741E-4</v>
      </c>
      <c r="E475" s="11">
        <f t="shared" si="22"/>
        <v>8.0561336097123224</v>
      </c>
    </row>
    <row r="476" spans="1:5" ht="14.5" x14ac:dyDescent="0.35">
      <c r="A476" s="7">
        <v>467</v>
      </c>
      <c r="B476" s="22">
        <v>336.05999755859301</v>
      </c>
      <c r="C476" s="9">
        <f t="shared" si="21"/>
        <v>-1.1294878137423411E-3</v>
      </c>
      <c r="D476" s="13">
        <f t="shared" si="23"/>
        <v>2.4027235045943811E-4</v>
      </c>
      <c r="E476" s="11">
        <f t="shared" si="22"/>
        <v>8.3284279150256406</v>
      </c>
    </row>
    <row r="477" spans="1:5" ht="14.5" x14ac:dyDescent="0.35">
      <c r="A477" s="7">
        <v>468</v>
      </c>
      <c r="B477" s="22">
        <v>336.989990234375</v>
      </c>
      <c r="C477" s="9">
        <f t="shared" si="21"/>
        <v>2.7673411966261832E-3</v>
      </c>
      <c r="D477" s="13">
        <f t="shared" si="23"/>
        <v>2.1996491617606791E-4</v>
      </c>
      <c r="E477" s="11">
        <f t="shared" si="22"/>
        <v>8.3872270473575874</v>
      </c>
    </row>
    <row r="478" spans="1:5" ht="14.5" x14ac:dyDescent="0.35">
      <c r="A478" s="7">
        <v>469</v>
      </c>
      <c r="B478" s="22">
        <v>335.95001220703102</v>
      </c>
      <c r="C478" s="9">
        <f t="shared" si="21"/>
        <v>-3.0860798762024871E-3</v>
      </c>
      <c r="D478" s="13">
        <f t="shared" si="23"/>
        <v>2.0352104577152404E-4</v>
      </c>
      <c r="E478" s="11">
        <f t="shared" si="22"/>
        <v>8.4529455416016486</v>
      </c>
    </row>
    <row r="479" spans="1:5" ht="14.5" x14ac:dyDescent="0.35">
      <c r="A479" s="7">
        <v>470</v>
      </c>
      <c r="B479" s="22">
        <v>330.79998779296801</v>
      </c>
      <c r="C479" s="9">
        <f t="shared" si="21"/>
        <v>-1.5329734266803006E-2</v>
      </c>
      <c r="D479" s="13">
        <f t="shared" si="23"/>
        <v>1.8985789803337806E-4</v>
      </c>
      <c r="E479" s="11">
        <f t="shared" si="22"/>
        <v>7.3314628680898304</v>
      </c>
    </row>
    <row r="480" spans="1:5" ht="14.5" x14ac:dyDescent="0.35">
      <c r="A480" s="7">
        <v>471</v>
      </c>
      <c r="B480" s="22">
        <v>332.42999267578102</v>
      </c>
      <c r="C480" s="9">
        <f t="shared" si="21"/>
        <v>4.9274635518824573E-3</v>
      </c>
      <c r="D480" s="13">
        <f t="shared" si="23"/>
        <v>2.0208722322243757E-4</v>
      </c>
      <c r="E480" s="11">
        <f t="shared" si="22"/>
        <v>8.3866655241153865</v>
      </c>
    </row>
    <row r="481" spans="1:5" ht="14.5" x14ac:dyDescent="0.35">
      <c r="A481" s="7">
        <v>472</v>
      </c>
      <c r="B481" s="22">
        <v>336.72000122070301</v>
      </c>
      <c r="C481" s="9">
        <f t="shared" si="21"/>
        <v>1.2904998464160947E-2</v>
      </c>
      <c r="D481" s="13">
        <f t="shared" si="23"/>
        <v>1.9020338109740473E-4</v>
      </c>
      <c r="E481" s="11">
        <f t="shared" si="22"/>
        <v>7.6918329042069189</v>
      </c>
    </row>
    <row r="482" spans="1:5" ht="14.5" x14ac:dyDescent="0.35">
      <c r="A482" s="7">
        <v>473</v>
      </c>
      <c r="B482" s="22">
        <v>336.07000732421801</v>
      </c>
      <c r="C482" s="9">
        <f t="shared" si="21"/>
        <v>-1.9303691320046118E-3</v>
      </c>
      <c r="D482" s="13">
        <f t="shared" si="23"/>
        <v>1.9516862182440288E-4</v>
      </c>
      <c r="E482" s="11">
        <f t="shared" si="22"/>
        <v>8.5225537969633134</v>
      </c>
    </row>
    <row r="483" spans="1:5" ht="14.5" x14ac:dyDescent="0.35">
      <c r="A483" s="7">
        <v>474</v>
      </c>
      <c r="B483" s="22">
        <v>339.510009765625</v>
      </c>
      <c r="C483" s="9">
        <f t="shared" si="21"/>
        <v>1.0235969787355357E-2</v>
      </c>
      <c r="D483" s="13">
        <f t="shared" si="23"/>
        <v>1.8220755392301782E-4</v>
      </c>
      <c r="E483" s="11">
        <f t="shared" si="22"/>
        <v>8.0353326449790892</v>
      </c>
    </row>
    <row r="484" spans="1:5" ht="14.5" x14ac:dyDescent="0.35">
      <c r="A484" s="7">
        <v>475</v>
      </c>
      <c r="B484" s="22">
        <v>339.11999511718699</v>
      </c>
      <c r="C484" s="9">
        <f t="shared" si="21"/>
        <v>-1.1487574363632212E-3</v>
      </c>
      <c r="D484" s="13">
        <f t="shared" si="23"/>
        <v>1.8192495131774699E-4</v>
      </c>
      <c r="E484" s="11">
        <f t="shared" si="22"/>
        <v>8.6046625309183131</v>
      </c>
    </row>
    <row r="485" spans="1:5" ht="14.5" x14ac:dyDescent="0.35">
      <c r="A485" s="7">
        <v>476</v>
      </c>
      <c r="B485" s="22">
        <v>341.26998901367102</v>
      </c>
      <c r="C485" s="9">
        <f t="shared" si="21"/>
        <v>6.339920757963793E-3</v>
      </c>
      <c r="D485" s="13">
        <f t="shared" si="23"/>
        <v>1.7079174673920503E-4</v>
      </c>
      <c r="E485" s="11">
        <f t="shared" si="22"/>
        <v>8.439722873202621</v>
      </c>
    </row>
    <row r="486" spans="1:5" ht="14.5" x14ac:dyDescent="0.35">
      <c r="A486" s="7">
        <v>477</v>
      </c>
      <c r="B486" s="22">
        <v>343.10998535156199</v>
      </c>
      <c r="C486" s="9">
        <f t="shared" si="21"/>
        <v>5.391614841987343E-3</v>
      </c>
      <c r="D486" s="13">
        <f t="shared" si="23"/>
        <v>1.6550215219536822E-4</v>
      </c>
      <c r="E486" s="11">
        <f t="shared" si="22"/>
        <v>8.5308820533897443</v>
      </c>
    </row>
    <row r="487" spans="1:5" ht="14.5" x14ac:dyDescent="0.35">
      <c r="A487" s="7">
        <v>478</v>
      </c>
      <c r="B487" s="22">
        <v>339.829986572265</v>
      </c>
      <c r="C487" s="9">
        <f t="shared" si="21"/>
        <v>-9.5596132999049618E-3</v>
      </c>
      <c r="D487" s="13">
        <f t="shared" si="23"/>
        <v>1.5987224991943885E-4</v>
      </c>
      <c r="E487" s="11">
        <f t="shared" si="22"/>
        <v>8.16951530609599</v>
      </c>
    </row>
    <row r="488" spans="1:5" ht="14.5" x14ac:dyDescent="0.35">
      <c r="A488" s="7">
        <v>479</v>
      </c>
      <c r="B488" s="22">
        <v>337.67999267578102</v>
      </c>
      <c r="C488" s="9">
        <f t="shared" si="21"/>
        <v>-6.3266750476323255E-3</v>
      </c>
      <c r="D488" s="13">
        <f t="shared" si="23"/>
        <v>1.6168976213291994E-4</v>
      </c>
      <c r="E488" s="11">
        <f t="shared" si="22"/>
        <v>8.4822779126932613</v>
      </c>
    </row>
    <row r="489" spans="1:5" ht="14.5" x14ac:dyDescent="0.35">
      <c r="A489" s="7">
        <v>480</v>
      </c>
      <c r="B489" s="22">
        <v>337.91000366210898</v>
      </c>
      <c r="C489" s="9">
        <f t="shared" si="21"/>
        <v>6.8115076793666147E-4</v>
      </c>
      <c r="D489" s="13">
        <f t="shared" si="23"/>
        <v>1.5781292433907302E-4</v>
      </c>
      <c r="E489" s="11">
        <f t="shared" si="22"/>
        <v>8.7511602726118802</v>
      </c>
    </row>
    <row r="490" spans="1:5" ht="14.5" x14ac:dyDescent="0.35">
      <c r="A490" s="7">
        <v>481</v>
      </c>
      <c r="B490" s="22">
        <v>329.67999267578102</v>
      </c>
      <c r="C490" s="9">
        <f t="shared" si="21"/>
        <v>-2.4355629892974413E-2</v>
      </c>
      <c r="D490" s="13">
        <f t="shared" si="23"/>
        <v>1.5037894162186159E-4</v>
      </c>
      <c r="E490" s="11">
        <f t="shared" si="22"/>
        <v>4.8576728101409685</v>
      </c>
    </row>
    <row r="491" spans="1:5" ht="14.5" x14ac:dyDescent="0.35">
      <c r="A491" s="7">
        <v>482</v>
      </c>
      <c r="B491" s="22">
        <v>336.63000488281199</v>
      </c>
      <c r="C491" s="9">
        <f t="shared" si="21"/>
        <v>2.1081085784498466E-2</v>
      </c>
      <c r="D491" s="13">
        <f t="shared" si="23"/>
        <v>2.065346373672637E-4</v>
      </c>
      <c r="E491" s="11">
        <f t="shared" si="22"/>
        <v>6.3332862659133147</v>
      </c>
    </row>
    <row r="492" spans="1:5" ht="14.5" x14ac:dyDescent="0.35">
      <c r="A492" s="7">
        <v>483</v>
      </c>
      <c r="B492" s="22">
        <v>330.58999633789</v>
      </c>
      <c r="C492" s="9">
        <f t="shared" si="21"/>
        <v>-1.7942573321782895E-2</v>
      </c>
      <c r="D492" s="13">
        <f t="shared" si="23"/>
        <v>2.3819648925253804E-4</v>
      </c>
      <c r="E492" s="11">
        <f t="shared" si="22"/>
        <v>6.9908584585298312</v>
      </c>
    </row>
    <row r="493" spans="1:5" ht="14.5" x14ac:dyDescent="0.35">
      <c r="A493" s="7">
        <v>484</v>
      </c>
      <c r="B493" s="22">
        <v>330.079986572265</v>
      </c>
      <c r="C493" s="9">
        <f t="shared" si="21"/>
        <v>-1.5427259483790561E-3</v>
      </c>
      <c r="D493" s="13">
        <f t="shared" si="23"/>
        <v>2.5198439324617951E-4</v>
      </c>
      <c r="E493" s="11">
        <f t="shared" si="22"/>
        <v>8.2766983612419676</v>
      </c>
    </row>
    <row r="494" spans="1:5" ht="14.5" x14ac:dyDescent="0.35">
      <c r="A494" s="7">
        <v>485</v>
      </c>
      <c r="B494" s="22">
        <v>329.489990234375</v>
      </c>
      <c r="C494" s="9">
        <f t="shared" si="21"/>
        <v>-1.787434445865232E-3</v>
      </c>
      <c r="D494" s="13">
        <f t="shared" si="23"/>
        <v>2.2995263967375899E-4</v>
      </c>
      <c r="E494" s="11">
        <f t="shared" si="22"/>
        <v>8.3637433589915755</v>
      </c>
    </row>
    <row r="495" spans="1:5" ht="14.5" x14ac:dyDescent="0.35">
      <c r="A495" s="7">
        <v>486</v>
      </c>
      <c r="B495" s="22">
        <v>323.010009765625</v>
      </c>
      <c r="C495" s="9">
        <f t="shared" si="21"/>
        <v>-1.9666699022148192E-2</v>
      </c>
      <c r="D495" s="13">
        <f t="shared" si="23"/>
        <v>2.1146911427766881E-4</v>
      </c>
      <c r="E495" s="11">
        <f t="shared" si="22"/>
        <v>6.6324219531695832</v>
      </c>
    </row>
    <row r="496" spans="1:5" ht="14.5" x14ac:dyDescent="0.35">
      <c r="A496" s="7">
        <v>487</v>
      </c>
      <c r="B496" s="22">
        <v>326.19000244140602</v>
      </c>
      <c r="C496" s="9">
        <f t="shared" si="21"/>
        <v>9.8448734702940473E-3</v>
      </c>
      <c r="D496" s="13">
        <f t="shared" si="23"/>
        <v>2.3628607364304478E-4</v>
      </c>
      <c r="E496" s="11">
        <f t="shared" si="22"/>
        <v>7.9402800652959602</v>
      </c>
    </row>
    <row r="497" spans="1:5" ht="14.5" x14ac:dyDescent="0.35">
      <c r="A497" s="7">
        <v>488</v>
      </c>
      <c r="B497" s="22">
        <v>334.92001342773398</v>
      </c>
      <c r="C497" s="9">
        <f t="shared" si="21"/>
        <v>2.6763576200947908E-2</v>
      </c>
      <c r="D497" s="13">
        <f t="shared" si="23"/>
        <v>2.2667767584854057E-4</v>
      </c>
      <c r="E497" s="11">
        <f t="shared" si="22"/>
        <v>5.2320363797792027</v>
      </c>
    </row>
    <row r="498" spans="1:5" ht="14.5" x14ac:dyDescent="0.35">
      <c r="A498" s="7">
        <v>489</v>
      </c>
      <c r="B498" s="22">
        <v>334.97000122070301</v>
      </c>
      <c r="C498" s="9">
        <f t="shared" si="21"/>
        <v>1.4925292895290096E-4</v>
      </c>
      <c r="D498" s="13">
        <f t="shared" si="23"/>
        <v>2.8380561318032367E-4</v>
      </c>
      <c r="E498" s="11">
        <f t="shared" si="22"/>
        <v>8.1671425229034984</v>
      </c>
    </row>
    <row r="499" spans="1:5" ht="14.5" x14ac:dyDescent="0.35">
      <c r="A499" s="7">
        <v>490</v>
      </c>
      <c r="B499" s="22">
        <v>333.100006103515</v>
      </c>
      <c r="C499" s="9">
        <f t="shared" si="21"/>
        <v>-5.5825748884179051E-3</v>
      </c>
      <c r="D499" s="13">
        <f t="shared" si="23"/>
        <v>2.5652468935337061E-4</v>
      </c>
      <c r="E499" s="11">
        <f t="shared" si="22"/>
        <v>8.1467958074099016</v>
      </c>
    </row>
    <row r="500" spans="1:5" ht="14.5" x14ac:dyDescent="0.35">
      <c r="A500" s="7">
        <v>491</v>
      </c>
      <c r="B500" s="22">
        <v>342.54000854492102</v>
      </c>
      <c r="C500" s="9">
        <f t="shared" si="21"/>
        <v>2.8339844696587679E-2</v>
      </c>
      <c r="D500" s="13">
        <f t="shared" si="23"/>
        <v>2.368108010622412E-4</v>
      </c>
      <c r="E500" s="11">
        <f t="shared" si="22"/>
        <v>4.9567365202214395</v>
      </c>
    </row>
    <row r="501" spans="1:5" ht="14.5" x14ac:dyDescent="0.35">
      <c r="A501" s="7">
        <v>492</v>
      </c>
      <c r="B501" s="22">
        <v>339.39999389648398</v>
      </c>
      <c r="C501" s="9">
        <f t="shared" si="21"/>
        <v>-9.1668551705114485E-3</v>
      </c>
      <c r="D501" s="13">
        <f t="shared" si="23"/>
        <v>3.0149336000369575E-4</v>
      </c>
      <c r="E501" s="11">
        <f t="shared" si="22"/>
        <v>7.8280458674170879</v>
      </c>
    </row>
    <row r="502" spans="1:5" ht="14.5" x14ac:dyDescent="0.35">
      <c r="A502" s="7">
        <v>493</v>
      </c>
      <c r="B502" s="22">
        <v>328.33999633789</v>
      </c>
      <c r="C502" s="9">
        <f t="shared" si="21"/>
        <v>-3.258691148346704E-2</v>
      </c>
      <c r="D502" s="13">
        <f t="shared" si="23"/>
        <v>2.802797949460784E-4</v>
      </c>
      <c r="E502" s="11">
        <f t="shared" si="22"/>
        <v>4.3909838639347178</v>
      </c>
    </row>
    <row r="503" spans="1:5" ht="14.5" x14ac:dyDescent="0.35">
      <c r="A503" s="7">
        <v>494</v>
      </c>
      <c r="B503" s="22">
        <v>334.64999389648398</v>
      </c>
      <c r="C503" s="9">
        <f t="shared" si="21"/>
        <v>1.9217876679575915E-2</v>
      </c>
      <c r="D503" s="13">
        <f t="shared" si="23"/>
        <v>3.6538129144960985E-4</v>
      </c>
      <c r="E503" s="11">
        <f t="shared" si="22"/>
        <v>6.9037708269575422</v>
      </c>
    </row>
    <row r="504" spans="1:5" ht="14.5" x14ac:dyDescent="0.35">
      <c r="A504" s="7">
        <v>495</v>
      </c>
      <c r="B504" s="22">
        <v>324.89999389648398</v>
      </c>
      <c r="C504" s="9">
        <f t="shared" si="21"/>
        <v>-2.913491760892107E-2</v>
      </c>
      <c r="D504" s="13">
        <f t="shared" si="23"/>
        <v>3.6417220851334343E-4</v>
      </c>
      <c r="E504" s="11">
        <f t="shared" si="22"/>
        <v>5.5869990153763922</v>
      </c>
    </row>
    <row r="505" spans="1:5" ht="14.5" x14ac:dyDescent="0.35">
      <c r="A505" s="7">
        <v>496</v>
      </c>
      <c r="B505" s="22">
        <v>323.79998779296801</v>
      </c>
      <c r="C505" s="9">
        <f t="shared" si="21"/>
        <v>-3.3856759747014271E-3</v>
      </c>
      <c r="D505" s="13">
        <f t="shared" si="23"/>
        <v>4.1365160574319E-4</v>
      </c>
      <c r="E505" s="11">
        <f t="shared" si="22"/>
        <v>7.7627752234785774</v>
      </c>
    </row>
    <row r="506" spans="1:5" ht="14.5" x14ac:dyDescent="0.35">
      <c r="A506" s="7">
        <v>497</v>
      </c>
      <c r="B506" s="22">
        <v>319.91000366210898</v>
      </c>
      <c r="C506" s="9">
        <f t="shared" si="21"/>
        <v>-1.2013540078779191E-2</v>
      </c>
      <c r="D506" s="13">
        <f t="shared" si="23"/>
        <v>3.671695036691366E-4</v>
      </c>
      <c r="E506" s="11">
        <f t="shared" si="22"/>
        <v>7.5166119739135766</v>
      </c>
    </row>
    <row r="507" spans="1:5" ht="14.5" x14ac:dyDescent="0.35">
      <c r="A507" s="7">
        <v>498</v>
      </c>
      <c r="B507" s="22">
        <v>327.29000854492102</v>
      </c>
      <c r="C507" s="9">
        <f t="shared" si="21"/>
        <v>2.3069003151920359E-2</v>
      </c>
      <c r="D507" s="13">
        <f t="shared" si="23"/>
        <v>3.4198420404953962E-4</v>
      </c>
      <c r="E507" s="11">
        <f t="shared" si="22"/>
        <v>6.4245954612963594</v>
      </c>
    </row>
    <row r="508" spans="1:5" ht="14.5" x14ac:dyDescent="0.35">
      <c r="A508" s="7">
        <v>499</v>
      </c>
      <c r="B508" s="22">
        <v>333.20001220703102</v>
      </c>
      <c r="C508" s="9">
        <f t="shared" si="21"/>
        <v>1.8057391022674143E-2</v>
      </c>
      <c r="D508" s="13">
        <f t="shared" si="23"/>
        <v>3.6160224900630249E-4</v>
      </c>
      <c r="E508" s="11">
        <f t="shared" si="22"/>
        <v>7.0232308024065091</v>
      </c>
    </row>
    <row r="509" spans="1:5" ht="14.5" x14ac:dyDescent="0.35">
      <c r="A509" s="7">
        <v>500</v>
      </c>
      <c r="B509" s="22">
        <v>334.69000244140602</v>
      </c>
      <c r="C509" s="9">
        <f t="shared" si="21"/>
        <v>4.4717592430615133E-3</v>
      </c>
      <c r="D509" s="13">
        <f t="shared" si="23"/>
        <v>3.5643157329796416E-4</v>
      </c>
      <c r="E509" s="11">
        <f t="shared" si="22"/>
        <v>7.8832659777076426</v>
      </c>
    </row>
    <row r="510" spans="1:5" ht="14.5" x14ac:dyDescent="0.35">
      <c r="A510" s="7">
        <v>501</v>
      </c>
      <c r="B510" s="22">
        <v>342.45001220703102</v>
      </c>
      <c r="C510" s="9">
        <f t="shared" si="21"/>
        <v>2.3185663476707943E-2</v>
      </c>
      <c r="D510" s="13">
        <f t="shared" si="23"/>
        <v>3.1984061360159792E-4</v>
      </c>
      <c r="E510" s="11">
        <f t="shared" si="22"/>
        <v>6.3669287656897113</v>
      </c>
    </row>
    <row r="511" spans="1:5" ht="14.5" x14ac:dyDescent="0.35">
      <c r="A511" s="7">
        <v>502</v>
      </c>
      <c r="B511" s="22">
        <v>341.25</v>
      </c>
      <c r="C511" s="9">
        <f t="shared" si="21"/>
        <v>-3.5041967126739223E-3</v>
      </c>
      <c r="D511" s="13">
        <f t="shared" si="23"/>
        <v>3.4350691051390997E-4</v>
      </c>
      <c r="E511" s="11">
        <f t="shared" si="22"/>
        <v>7.9405561740622641</v>
      </c>
    </row>
    <row r="512" spans="1:5" ht="14.5" x14ac:dyDescent="0.35">
      <c r="A512" s="7">
        <v>503</v>
      </c>
      <c r="B512" s="22">
        <v>341.95001220703102</v>
      </c>
      <c r="C512" s="9">
        <f t="shared" si="21"/>
        <v>2.0513178228015313E-3</v>
      </c>
      <c r="D512" s="13">
        <f t="shared" si="23"/>
        <v>3.0813441954155064E-4</v>
      </c>
      <c r="E512" s="11">
        <f t="shared" si="22"/>
        <v>8.0713183743882198</v>
      </c>
    </row>
    <row r="513" spans="1:5" ht="14.5" x14ac:dyDescent="0.35">
      <c r="A513" s="7">
        <v>504</v>
      </c>
      <c r="B513" s="22">
        <v>339.32000732421801</v>
      </c>
      <c r="C513" s="9">
        <f t="shared" si="21"/>
        <v>-7.6911969262358007E-3</v>
      </c>
      <c r="D513" s="13">
        <f t="shared" si="23"/>
        <v>2.774708869123484E-4</v>
      </c>
      <c r="E513" s="11">
        <f t="shared" si="22"/>
        <v>7.9766027699526338</v>
      </c>
    </row>
    <row r="514" spans="1:5" ht="14.5" x14ac:dyDescent="0.35">
      <c r="A514" s="7">
        <v>505</v>
      </c>
      <c r="B514" s="22">
        <v>336.32000732421801</v>
      </c>
      <c r="C514" s="9">
        <f t="shared" si="21"/>
        <v>-8.8412116445981334E-3</v>
      </c>
      <c r="D514" s="13">
        <f t="shared" si="23"/>
        <v>2.5741278495815408E-4</v>
      </c>
      <c r="E514" s="11">
        <f t="shared" si="22"/>
        <v>7.961165487929148</v>
      </c>
    </row>
    <row r="515" spans="1:5" ht="14.5" x14ac:dyDescent="0.35">
      <c r="A515" s="7">
        <v>506</v>
      </c>
      <c r="B515" s="22">
        <v>334.75</v>
      </c>
      <c r="C515" s="9">
        <f t="shared" si="21"/>
        <v>-4.6681948442766838E-3</v>
      </c>
      <c r="D515" s="13">
        <f t="shared" si="23"/>
        <v>2.4250915153501269E-4</v>
      </c>
      <c r="E515" s="11">
        <f t="shared" si="22"/>
        <v>8.2346104059245224</v>
      </c>
    </row>
    <row r="516" spans="1:5" ht="14.5" x14ac:dyDescent="0.35">
      <c r="A516" s="7">
        <v>507</v>
      </c>
      <c r="B516" s="22">
        <v>329.010009765625</v>
      </c>
      <c r="C516" s="9">
        <f t="shared" si="21"/>
        <v>-1.7147095547050038E-2</v>
      </c>
      <c r="D516" s="13">
        <f t="shared" si="23"/>
        <v>2.2401078791188604E-4</v>
      </c>
      <c r="E516" s="11">
        <f t="shared" si="22"/>
        <v>7.0912773909432589</v>
      </c>
    </row>
    <row r="517" spans="1:5" ht="14.5" x14ac:dyDescent="0.35">
      <c r="A517" s="7">
        <v>508</v>
      </c>
      <c r="B517" s="22">
        <v>316.38000488281199</v>
      </c>
      <c r="C517" s="9">
        <f t="shared" si="21"/>
        <v>-3.8387904647065832E-2</v>
      </c>
      <c r="D517" s="13">
        <f t="shared" si="23"/>
        <v>2.3708849429524787E-4</v>
      </c>
      <c r="E517" s="11">
        <f t="shared" si="22"/>
        <v>2.1315446708009036</v>
      </c>
    </row>
    <row r="518" spans="1:5" ht="14.5" x14ac:dyDescent="0.35">
      <c r="A518" s="7">
        <v>509</v>
      </c>
      <c r="B518" s="22">
        <v>313.88000488281199</v>
      </c>
      <c r="C518" s="9">
        <f t="shared" si="21"/>
        <v>-7.9018900101667511E-3</v>
      </c>
      <c r="D518" s="13">
        <f t="shared" si="23"/>
        <v>3.7233692266111241E-4</v>
      </c>
      <c r="E518" s="11">
        <f t="shared" si="22"/>
        <v>7.7280141904737327</v>
      </c>
    </row>
    <row r="519" spans="1:5" ht="14.5" x14ac:dyDescent="0.35">
      <c r="A519" s="7">
        <v>510</v>
      </c>
      <c r="B519" s="22">
        <v>314.04000854492102</v>
      </c>
      <c r="C519" s="9">
        <f t="shared" si="21"/>
        <v>5.0976060793924023E-4</v>
      </c>
      <c r="D519" s="13">
        <f t="shared" si="23"/>
        <v>3.3771609951606949E-4</v>
      </c>
      <c r="E519" s="11">
        <f t="shared" si="22"/>
        <v>7.9925355070254005</v>
      </c>
    </row>
    <row r="520" spans="1:5" ht="14.5" x14ac:dyDescent="0.35">
      <c r="A520" s="7">
        <v>511</v>
      </c>
      <c r="B520" s="22">
        <v>314.26998901367102</v>
      </c>
      <c r="C520" s="9">
        <f t="shared" si="21"/>
        <v>7.323285648080189E-4</v>
      </c>
      <c r="D520" s="13">
        <f t="shared" si="23"/>
        <v>3.0198787363960221E-4</v>
      </c>
      <c r="E520" s="11">
        <f t="shared" si="22"/>
        <v>8.1033477788067216</v>
      </c>
    </row>
    <row r="521" spans="1:5" ht="14.5" x14ac:dyDescent="0.35">
      <c r="A521" s="7">
        <v>512</v>
      </c>
      <c r="B521" s="22">
        <v>314.98001098632801</v>
      </c>
      <c r="C521" s="9">
        <f t="shared" si="21"/>
        <v>2.2592738647599672E-3</v>
      </c>
      <c r="D521" s="13">
        <f t="shared" si="23"/>
        <v>2.7190364311791476E-4</v>
      </c>
      <c r="E521" s="11">
        <f t="shared" si="22"/>
        <v>8.1912902809894472</v>
      </c>
    </row>
    <row r="522" spans="1:5" ht="14.5" x14ac:dyDescent="0.35">
      <c r="A522" s="7">
        <v>513</v>
      </c>
      <c r="B522" s="22">
        <v>318.26998901367102</v>
      </c>
      <c r="C522" s="9">
        <f t="shared" si="21"/>
        <v>1.0445037502668114E-2</v>
      </c>
      <c r="D522" s="13">
        <f t="shared" si="23"/>
        <v>2.4702837353489246E-4</v>
      </c>
      <c r="E522" s="11">
        <f t="shared" si="22"/>
        <v>7.8643625075225714</v>
      </c>
    </row>
    <row r="523" spans="1:5" ht="14.5" x14ac:dyDescent="0.35">
      <c r="A523" s="7">
        <v>514</v>
      </c>
      <c r="B523" s="22">
        <v>304.79998779296801</v>
      </c>
      <c r="C523" s="9">
        <f t="shared" si="21"/>
        <v>-4.232256161646588E-2</v>
      </c>
      <c r="D523" s="13">
        <f t="shared" si="23"/>
        <v>2.3701416900272332E-4</v>
      </c>
      <c r="E523" s="11">
        <f t="shared" si="22"/>
        <v>0.79003982512215387</v>
      </c>
    </row>
    <row r="524" spans="1:5" ht="14.5" x14ac:dyDescent="0.35">
      <c r="A524" s="7">
        <v>515</v>
      </c>
      <c r="B524" s="22">
        <v>310.20001220703102</v>
      </c>
      <c r="C524" s="9">
        <f t="shared" ref="C524:C587" si="24">(B524-B523)/B523</f>
        <v>1.7716616241241184E-2</v>
      </c>
      <c r="D524" s="13">
        <f t="shared" si="23"/>
        <v>4.0571774071081321E-4</v>
      </c>
      <c r="E524" s="11">
        <f t="shared" ref="E524:E587" si="25">-LN(D524)-((C524^2)/D524)</f>
        <v>7.0362152801803477</v>
      </c>
    </row>
    <row r="525" spans="1:5" ht="14.5" x14ac:dyDescent="0.35">
      <c r="A525" s="7">
        <v>516</v>
      </c>
      <c r="B525" s="22">
        <v>302.64999389648398</v>
      </c>
      <c r="C525" s="9">
        <f t="shared" si="24"/>
        <v>-2.4339194111662632E-2</v>
      </c>
      <c r="D525" s="13">
        <f t="shared" ref="D525:D588" si="26">$C$2+$C$3*(C524^2)+$C$4*D524</f>
        <v>3.9233024309050284E-4</v>
      </c>
      <c r="E525" s="11">
        <f t="shared" si="25"/>
        <v>6.3334634483579002</v>
      </c>
    </row>
    <row r="526" spans="1:5" ht="14.5" x14ac:dyDescent="0.35">
      <c r="A526" s="7">
        <v>517</v>
      </c>
      <c r="B526" s="22">
        <v>303.329986572265</v>
      </c>
      <c r="C526" s="9">
        <f t="shared" si="24"/>
        <v>2.2467956038142263E-3</v>
      </c>
      <c r="D526" s="13">
        <f t="shared" si="26"/>
        <v>4.1037771075600458E-4</v>
      </c>
      <c r="E526" s="11">
        <f t="shared" si="25"/>
        <v>7.7861314931089884</v>
      </c>
    </row>
    <row r="527" spans="1:5" ht="14.5" x14ac:dyDescent="0.35">
      <c r="A527" s="7">
        <v>518</v>
      </c>
      <c r="B527" s="22">
        <v>301.600006103515</v>
      </c>
      <c r="C527" s="9">
        <f t="shared" si="24"/>
        <v>-5.7032952406037554E-3</v>
      </c>
      <c r="D527" s="13">
        <f t="shared" si="26"/>
        <v>3.637345779631102E-4</v>
      </c>
      <c r="E527" s="11">
        <f t="shared" si="25"/>
        <v>7.8296594552744114</v>
      </c>
    </row>
    <row r="528" spans="1:5" ht="14.5" x14ac:dyDescent="0.35">
      <c r="A528" s="7">
        <v>519</v>
      </c>
      <c r="B528" s="22">
        <v>296.02999877929602</v>
      </c>
      <c r="C528" s="9">
        <f t="shared" si="24"/>
        <v>-1.8468193672075865E-2</v>
      </c>
      <c r="D528" s="13">
        <f t="shared" si="26"/>
        <v>3.2731556072625227E-4</v>
      </c>
      <c r="E528" s="11">
        <f t="shared" si="25"/>
        <v>6.9825511184409477</v>
      </c>
    </row>
    <row r="529" spans="1:5" ht="14.5" x14ac:dyDescent="0.35">
      <c r="A529" s="7">
        <v>520</v>
      </c>
      <c r="B529" s="22">
        <v>296.36999511718699</v>
      </c>
      <c r="C529" s="9">
        <f t="shared" si="24"/>
        <v>1.1485198773535414E-3</v>
      </c>
      <c r="D529" s="13">
        <f t="shared" si="26"/>
        <v>3.2911339584053241E-4</v>
      </c>
      <c r="E529" s="11">
        <f t="shared" si="25"/>
        <v>8.0151001636813817</v>
      </c>
    </row>
    <row r="530" spans="1:5" ht="14.5" x14ac:dyDescent="0.35">
      <c r="A530" s="7">
        <v>521</v>
      </c>
      <c r="B530" s="22">
        <v>288.489990234375</v>
      </c>
      <c r="C530" s="9">
        <f t="shared" si="24"/>
        <v>-2.6588403052394603E-2</v>
      </c>
      <c r="D530" s="13">
        <f t="shared" si="26"/>
        <v>2.9484868098180183E-4</v>
      </c>
      <c r="E530" s="11">
        <f t="shared" si="25"/>
        <v>5.7314008670880252</v>
      </c>
    </row>
    <row r="531" spans="1:5" ht="14.5" x14ac:dyDescent="0.35">
      <c r="A531" s="7">
        <v>522</v>
      </c>
      <c r="B531" s="22">
        <v>296.70999145507801</v>
      </c>
      <c r="C531" s="9">
        <f t="shared" si="24"/>
        <v>2.8493193867922137E-2</v>
      </c>
      <c r="D531" s="13">
        <f t="shared" si="26"/>
        <v>3.4027895865616981E-4</v>
      </c>
      <c r="E531" s="11">
        <f t="shared" si="25"/>
        <v>5.5998726421722314</v>
      </c>
    </row>
    <row r="532" spans="1:5" ht="14.5" x14ac:dyDescent="0.35">
      <c r="A532" s="7">
        <v>523</v>
      </c>
      <c r="B532" s="22">
        <v>299.83999633789</v>
      </c>
      <c r="C532" s="9">
        <f t="shared" si="24"/>
        <v>1.0549037689840897E-2</v>
      </c>
      <c r="D532" s="13">
        <f t="shared" si="26"/>
        <v>3.896187606854119E-4</v>
      </c>
      <c r="E532" s="11">
        <f t="shared" si="25"/>
        <v>7.5647236668354303</v>
      </c>
    </row>
    <row r="533" spans="1:5" ht="14.5" x14ac:dyDescent="0.35">
      <c r="A533" s="7">
        <v>524</v>
      </c>
      <c r="B533" s="22">
        <v>308.260009765625</v>
      </c>
      <c r="C533" s="9">
        <f t="shared" si="24"/>
        <v>2.8081688669201018E-2</v>
      </c>
      <c r="D533" s="13">
        <f t="shared" si="26"/>
        <v>3.5742564785599734E-4</v>
      </c>
      <c r="E533" s="11">
        <f t="shared" si="25"/>
        <v>5.7303026914307722</v>
      </c>
    </row>
    <row r="534" spans="1:5" ht="14.5" x14ac:dyDescent="0.35">
      <c r="A534" s="7">
        <v>525</v>
      </c>
      <c r="B534" s="22">
        <v>310.98001098632801</v>
      </c>
      <c r="C534" s="9">
        <f t="shared" si="24"/>
        <v>8.8237239166088118E-3</v>
      </c>
      <c r="D534" s="13">
        <f t="shared" si="26"/>
        <v>4.0161902098387933E-4</v>
      </c>
      <c r="E534" s="11">
        <f t="shared" si="25"/>
        <v>7.6261460292514354</v>
      </c>
    </row>
    <row r="535" spans="1:5" ht="14.5" x14ac:dyDescent="0.35">
      <c r="A535" s="7">
        <v>526</v>
      </c>
      <c r="B535" s="22">
        <v>308.760009765625</v>
      </c>
      <c r="C535" s="9">
        <f t="shared" si="24"/>
        <v>-7.1387264205885308E-3</v>
      </c>
      <c r="D535" s="13">
        <f t="shared" si="26"/>
        <v>3.6402007211093723E-4</v>
      </c>
      <c r="E535" s="11">
        <f t="shared" si="25"/>
        <v>7.7783053814073515</v>
      </c>
    </row>
    <row r="536" spans="1:5" ht="14.5" x14ac:dyDescent="0.35">
      <c r="A536" s="7">
        <v>527</v>
      </c>
      <c r="B536" s="22">
        <v>313.45999145507801</v>
      </c>
      <c r="C536" s="9">
        <f t="shared" si="24"/>
        <v>1.5222119253787742E-2</v>
      </c>
      <c r="D536" s="13">
        <f t="shared" si="26"/>
        <v>3.2949747732257106E-4</v>
      </c>
      <c r="E536" s="11">
        <f t="shared" si="25"/>
        <v>7.3147106352357101</v>
      </c>
    </row>
    <row r="537" spans="1:5" ht="14.5" x14ac:dyDescent="0.35">
      <c r="A537" s="7">
        <v>528</v>
      </c>
      <c r="B537" s="22">
        <v>301.25</v>
      </c>
      <c r="C537" s="9">
        <f t="shared" si="24"/>
        <v>-3.8952312218217572E-2</v>
      </c>
      <c r="D537" s="13">
        <f t="shared" si="26"/>
        <v>3.1943544819523209E-4</v>
      </c>
      <c r="E537" s="11">
        <f t="shared" si="25"/>
        <v>3.2990672664104554</v>
      </c>
    </row>
    <row r="538" spans="1:5" ht="14.5" x14ac:dyDescent="0.35">
      <c r="A538" s="7">
        <v>529</v>
      </c>
      <c r="B538" s="22">
        <v>305.94000244140602</v>
      </c>
      <c r="C538" s="9">
        <f t="shared" si="24"/>
        <v>1.5568472834542813E-2</v>
      </c>
      <c r="D538" s="13">
        <f t="shared" si="26"/>
        <v>4.4633959261872153E-4</v>
      </c>
      <c r="E538" s="11">
        <f t="shared" si="25"/>
        <v>7.1713969879319244</v>
      </c>
    </row>
    <row r="539" spans="1:5" ht="14.5" x14ac:dyDescent="0.35">
      <c r="A539" s="7">
        <v>530</v>
      </c>
      <c r="B539" s="22">
        <v>300.95001220703102</v>
      </c>
      <c r="C539" s="9">
        <f t="shared" si="24"/>
        <v>-1.6310355607487743E-2</v>
      </c>
      <c r="D539" s="13">
        <f t="shared" si="26"/>
        <v>4.1903828290960177E-4</v>
      </c>
      <c r="E539" s="11">
        <f t="shared" si="25"/>
        <v>7.1426953010862775</v>
      </c>
    </row>
    <row r="540" spans="1:5" ht="14.5" x14ac:dyDescent="0.35">
      <c r="A540" s="7">
        <v>531</v>
      </c>
      <c r="B540" s="22">
        <v>304.55999755859301</v>
      </c>
      <c r="C540" s="9">
        <f t="shared" si="24"/>
        <v>1.1995298903920926E-2</v>
      </c>
      <c r="D540" s="13">
        <f t="shared" si="26"/>
        <v>3.9851816712624106E-4</v>
      </c>
      <c r="E540" s="11">
        <f t="shared" si="25"/>
        <v>7.4667019225575801</v>
      </c>
    </row>
    <row r="541" spans="1:5" ht="14.5" x14ac:dyDescent="0.35">
      <c r="A541" s="7">
        <v>532</v>
      </c>
      <c r="B541" s="22">
        <v>311.20999145507801</v>
      </c>
      <c r="C541" s="9">
        <f t="shared" si="24"/>
        <v>2.1834758175047712E-2</v>
      </c>
      <c r="D541" s="13">
        <f t="shared" si="26"/>
        <v>3.6836013607955602E-4</v>
      </c>
      <c r="E541" s="11">
        <f t="shared" si="25"/>
        <v>6.6121816632622767</v>
      </c>
    </row>
    <row r="542" spans="1:5" ht="14.5" x14ac:dyDescent="0.35">
      <c r="A542" s="7">
        <v>533</v>
      </c>
      <c r="B542" s="22">
        <v>302.38000488281199</v>
      </c>
      <c r="C542" s="9">
        <f t="shared" si="24"/>
        <v>-2.8373081889116011E-2</v>
      </c>
      <c r="D542" s="13">
        <f t="shared" si="26"/>
        <v>3.7799647992632439E-4</v>
      </c>
      <c r="E542" s="11">
        <f t="shared" si="25"/>
        <v>5.7508921490765985</v>
      </c>
    </row>
    <row r="543" spans="1:5" ht="14.5" x14ac:dyDescent="0.35">
      <c r="A543" s="7">
        <v>534</v>
      </c>
      <c r="B543" s="22">
        <v>295.04000854492102</v>
      </c>
      <c r="C543" s="9">
        <f t="shared" si="24"/>
        <v>-2.4274079698939077E-2</v>
      </c>
      <c r="D543" s="13">
        <f t="shared" si="26"/>
        <v>4.2068946216890804E-4</v>
      </c>
      <c r="E543" s="11">
        <f t="shared" si="25"/>
        <v>6.3729840380443736</v>
      </c>
    </row>
    <row r="544" spans="1:5" ht="14.5" x14ac:dyDescent="0.35">
      <c r="A544" s="7">
        <v>535</v>
      </c>
      <c r="B544" s="22">
        <v>295</v>
      </c>
      <c r="C544" s="9">
        <f t="shared" si="24"/>
        <v>-1.3560379528978656E-4</v>
      </c>
      <c r="D544" s="13">
        <f t="shared" si="26"/>
        <v>4.3394677194653029E-4</v>
      </c>
      <c r="E544" s="11">
        <f t="shared" si="25"/>
        <v>7.7425463019122533</v>
      </c>
    </row>
    <row r="545" spans="1:5" ht="14.5" x14ac:dyDescent="0.35">
      <c r="A545" s="7">
        <v>536</v>
      </c>
      <c r="B545" s="22">
        <v>300.47000122070301</v>
      </c>
      <c r="C545" s="9">
        <f t="shared" si="24"/>
        <v>1.8542377019332243E-2</v>
      </c>
      <c r="D545" s="13">
        <f t="shared" si="26"/>
        <v>3.8306995099059605E-4</v>
      </c>
      <c r="E545" s="11">
        <f t="shared" si="25"/>
        <v>6.9697551863419829</v>
      </c>
    </row>
    <row r="546" spans="1:5" ht="14.5" x14ac:dyDescent="0.35">
      <c r="A546" s="7">
        <v>537</v>
      </c>
      <c r="B546" s="22">
        <v>299.5</v>
      </c>
      <c r="C546" s="9">
        <f t="shared" si="24"/>
        <v>-3.2282797509310098E-3</v>
      </c>
      <c r="D546" s="13">
        <f t="shared" si="26"/>
        <v>3.7639482392467751E-4</v>
      </c>
      <c r="E546" s="11">
        <f t="shared" si="25"/>
        <v>7.8571834495174659</v>
      </c>
    </row>
    <row r="547" spans="1:5" ht="14.5" x14ac:dyDescent="0.35">
      <c r="A547" s="7">
        <v>538</v>
      </c>
      <c r="B547" s="22">
        <v>290.73001098632801</v>
      </c>
      <c r="C547" s="9">
        <f t="shared" si="24"/>
        <v>-2.9282100212594288E-2</v>
      </c>
      <c r="D547" s="13">
        <f t="shared" si="26"/>
        <v>3.3565819459184829E-4</v>
      </c>
      <c r="E547" s="11">
        <f t="shared" si="25"/>
        <v>5.4449096421230152</v>
      </c>
    </row>
    <row r="548" spans="1:5" ht="14.5" x14ac:dyDescent="0.35">
      <c r="A548" s="7">
        <v>539</v>
      </c>
      <c r="B548" s="22">
        <v>287.92999267578102</v>
      </c>
      <c r="C548" s="9">
        <f t="shared" si="24"/>
        <v>-9.6309916580255058E-3</v>
      </c>
      <c r="D548" s="13">
        <f t="shared" si="26"/>
        <v>3.9052418420374899E-4</v>
      </c>
      <c r="E548" s="11">
        <f t="shared" si="25"/>
        <v>7.6105039981069922</v>
      </c>
    </row>
    <row r="549" spans="1:5" ht="14.5" x14ac:dyDescent="0.35">
      <c r="A549" s="7">
        <v>540</v>
      </c>
      <c r="B549" s="22">
        <v>287.72000122070301</v>
      </c>
      <c r="C549" s="9">
        <f t="shared" si="24"/>
        <v>-7.2931427923338588E-4</v>
      </c>
      <c r="D549" s="13">
        <f t="shared" si="26"/>
        <v>3.5623776354869787E-4</v>
      </c>
      <c r="E549" s="11">
        <f t="shared" si="25"/>
        <v>7.938419072902934</v>
      </c>
    </row>
    <row r="550" spans="1:5" ht="14.5" x14ac:dyDescent="0.35">
      <c r="A550" s="7">
        <v>541</v>
      </c>
      <c r="B550" s="22">
        <v>280.26998901367102</v>
      </c>
      <c r="C550" s="9">
        <f t="shared" si="24"/>
        <v>-2.5893271845627674E-2</v>
      </c>
      <c r="D550" s="13">
        <f t="shared" si="26"/>
        <v>3.1762740813341E-4</v>
      </c>
      <c r="E550" s="11">
        <f t="shared" si="25"/>
        <v>5.9437887367732447</v>
      </c>
    </row>
    <row r="551" spans="1:5" ht="14.5" x14ac:dyDescent="0.35">
      <c r="A551" s="7">
        <v>542</v>
      </c>
      <c r="B551" s="22">
        <v>294.58999633789</v>
      </c>
      <c r="C551" s="9">
        <f t="shared" si="24"/>
        <v>5.1093616461092006E-2</v>
      </c>
      <c r="D551" s="13">
        <f t="shared" si="26"/>
        <v>3.5563596092229484E-4</v>
      </c>
      <c r="E551" s="11">
        <f t="shared" si="25"/>
        <v>0.60106954974997517</v>
      </c>
    </row>
    <row r="552" spans="1:5" ht="14.5" x14ac:dyDescent="0.35">
      <c r="A552" s="7">
        <v>543</v>
      </c>
      <c r="B552" s="22">
        <v>297.30999755859301</v>
      </c>
      <c r="C552" s="9">
        <f t="shared" si="24"/>
        <v>9.2331757850433373E-3</v>
      </c>
      <c r="D552" s="13">
        <f t="shared" si="26"/>
        <v>5.9198508987316962E-4</v>
      </c>
      <c r="E552" s="11">
        <f t="shared" si="25"/>
        <v>7.2880195109784252</v>
      </c>
    </row>
    <row r="553" spans="1:5" ht="14.5" x14ac:dyDescent="0.35">
      <c r="A553" s="7">
        <v>544</v>
      </c>
      <c r="B553" s="22">
        <v>298.79000854492102</v>
      </c>
      <c r="C553" s="9">
        <f t="shared" si="24"/>
        <v>4.9780061164486572E-3</v>
      </c>
      <c r="D553" s="13">
        <f t="shared" si="26"/>
        <v>5.2524770416839629E-4</v>
      </c>
      <c r="E553" s="11">
        <f t="shared" si="25"/>
        <v>7.5044618110553296</v>
      </c>
    </row>
    <row r="554" spans="1:5" ht="14.5" x14ac:dyDescent="0.35">
      <c r="A554" s="7">
        <v>545</v>
      </c>
      <c r="B554" s="22">
        <v>294.95001220703102</v>
      </c>
      <c r="C554" s="9">
        <f t="shared" si="24"/>
        <v>-1.2851823113464928E-2</v>
      </c>
      <c r="D554" s="13">
        <f t="shared" si="26"/>
        <v>4.6263018453370289E-4</v>
      </c>
      <c r="E554" s="11">
        <f t="shared" si="25"/>
        <v>7.3215601204607204</v>
      </c>
    </row>
    <row r="555" spans="1:5" ht="14.5" x14ac:dyDescent="0.35">
      <c r="A555" s="7">
        <v>546</v>
      </c>
      <c r="B555" s="22">
        <v>300.19000244140602</v>
      </c>
      <c r="C555" s="9">
        <f t="shared" si="24"/>
        <v>1.7765689159208956E-2</v>
      </c>
      <c r="D555" s="13">
        <f t="shared" si="26"/>
        <v>4.2463785607254115E-4</v>
      </c>
      <c r="E555" s="11">
        <f t="shared" si="25"/>
        <v>7.0210058996959406</v>
      </c>
    </row>
    <row r="556" spans="1:5" ht="14.5" x14ac:dyDescent="0.35">
      <c r="A556" s="7">
        <v>547</v>
      </c>
      <c r="B556" s="22">
        <v>295.92001342773398</v>
      </c>
      <c r="C556" s="9">
        <f t="shared" si="24"/>
        <v>-1.4224287880824756E-2</v>
      </c>
      <c r="D556" s="13">
        <f t="shared" si="26"/>
        <v>4.0846033090609639E-4</v>
      </c>
      <c r="E556" s="11">
        <f t="shared" si="25"/>
        <v>7.3077668817609069</v>
      </c>
    </row>
    <row r="557" spans="1:5" ht="14.5" x14ac:dyDescent="0.35">
      <c r="A557" s="7">
        <v>548</v>
      </c>
      <c r="B557" s="22">
        <v>289.85998535156199</v>
      </c>
      <c r="C557" s="9">
        <f t="shared" si="24"/>
        <v>-2.0478601653118322E-2</v>
      </c>
      <c r="D557" s="13">
        <f t="shared" si="26"/>
        <v>3.8289455511056119E-4</v>
      </c>
      <c r="E557" s="11">
        <f t="shared" si="25"/>
        <v>6.7724803809489362</v>
      </c>
    </row>
    <row r="558" spans="1:5" ht="14.5" x14ac:dyDescent="0.35">
      <c r="A558" s="7">
        <v>549</v>
      </c>
      <c r="B558" s="22">
        <v>278.91000366210898</v>
      </c>
      <c r="C558" s="9">
        <f t="shared" si="24"/>
        <v>-3.7776796532202006E-2</v>
      </c>
      <c r="D558" s="13">
        <f t="shared" si="26"/>
        <v>3.8420360855338678E-4</v>
      </c>
      <c r="E558" s="11">
        <f t="shared" si="25"/>
        <v>4.1499366851501431</v>
      </c>
    </row>
    <row r="559" spans="1:5" ht="14.5" x14ac:dyDescent="0.35">
      <c r="A559" s="7">
        <v>550</v>
      </c>
      <c r="B559" s="22">
        <v>275.850006103515</v>
      </c>
      <c r="C559" s="9">
        <f t="shared" si="24"/>
        <v>-1.0971272160969428E-2</v>
      </c>
      <c r="D559" s="13">
        <f t="shared" si="26"/>
        <v>4.9143041319103071E-4</v>
      </c>
      <c r="E559" s="11">
        <f t="shared" si="25"/>
        <v>7.3732545891140937</v>
      </c>
    </row>
    <row r="560" spans="1:5" ht="14.5" x14ac:dyDescent="0.35">
      <c r="A560" s="7">
        <v>551</v>
      </c>
      <c r="B560" s="22">
        <v>288.5</v>
      </c>
      <c r="C560" s="9">
        <f t="shared" si="24"/>
        <v>4.5858233157834279E-2</v>
      </c>
      <c r="D560" s="13">
        <f t="shared" si="26"/>
        <v>4.4419397596421651E-4</v>
      </c>
      <c r="E560" s="11">
        <f t="shared" si="25"/>
        <v>2.9848816521743</v>
      </c>
    </row>
    <row r="561" spans="1:5" ht="14.5" x14ac:dyDescent="0.35">
      <c r="A561" s="7">
        <v>552</v>
      </c>
      <c r="B561" s="22">
        <v>285.58999633789</v>
      </c>
      <c r="C561" s="9">
        <f t="shared" si="24"/>
        <v>-1.0086667806273831E-2</v>
      </c>
      <c r="D561" s="13">
        <f t="shared" si="26"/>
        <v>6.1317187627212824E-4</v>
      </c>
      <c r="E561" s="11">
        <f t="shared" si="25"/>
        <v>7.2309397477153112</v>
      </c>
    </row>
    <row r="562" spans="1:5" ht="14.5" x14ac:dyDescent="0.35">
      <c r="A562" s="7">
        <v>553</v>
      </c>
      <c r="B562" s="22">
        <v>280.07000732421801</v>
      </c>
      <c r="C562" s="9">
        <f t="shared" si="24"/>
        <v>-1.9328369636382941E-2</v>
      </c>
      <c r="D562" s="13">
        <f t="shared" si="26"/>
        <v>5.4484138470434771E-4</v>
      </c>
      <c r="E562" s="11">
        <f t="shared" si="25"/>
        <v>6.8293376193135149</v>
      </c>
    </row>
    <row r="563" spans="1:5" ht="14.5" x14ac:dyDescent="0.35">
      <c r="A563" s="7">
        <v>554</v>
      </c>
      <c r="B563" s="22">
        <v>276.44000244140602</v>
      </c>
      <c r="C563" s="9">
        <f t="shared" si="24"/>
        <v>-1.2961062548228446E-2</v>
      </c>
      <c r="D563" s="13">
        <f t="shared" si="26"/>
        <v>5.1587771611276651E-4</v>
      </c>
      <c r="E563" s="11">
        <f t="shared" si="25"/>
        <v>7.2440032804241783</v>
      </c>
    </row>
    <row r="564" spans="1:5" ht="14.5" x14ac:dyDescent="0.35">
      <c r="A564" s="7">
        <v>555</v>
      </c>
      <c r="B564" s="22">
        <v>287.14999389648398</v>
      </c>
      <c r="C564" s="9">
        <f t="shared" si="24"/>
        <v>3.874255303317773E-2</v>
      </c>
      <c r="D564" s="13">
        <f t="shared" si="26"/>
        <v>4.6981420763010775E-4</v>
      </c>
      <c r="E564" s="11">
        <f t="shared" si="25"/>
        <v>4.4683243207498657</v>
      </c>
    </row>
    <row r="565" spans="1:5" ht="14.5" x14ac:dyDescent="0.35">
      <c r="A565" s="7">
        <v>556</v>
      </c>
      <c r="B565" s="22">
        <v>294.39001464843699</v>
      </c>
      <c r="C565" s="9">
        <f t="shared" si="24"/>
        <v>2.5213375956271131E-2</v>
      </c>
      <c r="D565" s="13">
        <f t="shared" si="26"/>
        <v>5.7136924546923571E-4</v>
      </c>
      <c r="E565" s="11">
        <f t="shared" si="25"/>
        <v>6.3548593080625047</v>
      </c>
    </row>
    <row r="566" spans="1:5" ht="14.5" x14ac:dyDescent="0.35">
      <c r="A566" s="7">
        <v>557</v>
      </c>
      <c r="B566" s="22">
        <v>295.22000122070301</v>
      </c>
      <c r="C566" s="9">
        <f t="shared" si="24"/>
        <v>2.8193434932132456E-3</v>
      </c>
      <c r="D566" s="13">
        <f t="shared" si="26"/>
        <v>5.658416399391585E-4</v>
      </c>
      <c r="E566" s="11">
        <f t="shared" si="25"/>
        <v>7.463148741090575</v>
      </c>
    </row>
    <row r="567" spans="1:5" ht="14.5" x14ac:dyDescent="0.35">
      <c r="A567" s="7">
        <v>558</v>
      </c>
      <c r="B567" s="22">
        <v>300.42999267578102</v>
      </c>
      <c r="C567" s="9">
        <f t="shared" si="24"/>
        <v>1.7647826819101875E-2</v>
      </c>
      <c r="D567" s="13">
        <f t="shared" si="26"/>
        <v>4.9507198396836222E-4</v>
      </c>
      <c r="E567" s="11">
        <f t="shared" si="25"/>
        <v>6.9817154506722767</v>
      </c>
    </row>
    <row r="568" spans="1:5" ht="14.5" x14ac:dyDescent="0.35">
      <c r="A568" s="7">
        <v>559</v>
      </c>
      <c r="B568" s="22">
        <v>299.16000366210898</v>
      </c>
      <c r="C568" s="9">
        <f t="shared" si="24"/>
        <v>-4.2272377746338935E-3</v>
      </c>
      <c r="D568" s="13">
        <f t="shared" si="26"/>
        <v>4.6738579770856095E-4</v>
      </c>
      <c r="E568" s="11">
        <f t="shared" si="25"/>
        <v>7.6301225691252101</v>
      </c>
    </row>
    <row r="569" spans="1:5" ht="14.5" x14ac:dyDescent="0.35">
      <c r="A569" s="7">
        <v>560</v>
      </c>
      <c r="B569" s="22">
        <v>304.05999755859301</v>
      </c>
      <c r="C569" s="9">
        <f t="shared" si="24"/>
        <v>1.637917447687429E-2</v>
      </c>
      <c r="D569" s="13">
        <f t="shared" si="26"/>
        <v>4.1313378053415217E-4</v>
      </c>
      <c r="E569" s="11">
        <f t="shared" si="25"/>
        <v>7.1423674634734047</v>
      </c>
    </row>
    <row r="570" spans="1:5" ht="14.5" x14ac:dyDescent="0.35">
      <c r="A570" s="7">
        <v>561</v>
      </c>
      <c r="B570" s="22">
        <v>299.489990234375</v>
      </c>
      <c r="C570" s="9">
        <f t="shared" si="24"/>
        <v>-1.5029952512373355E-2</v>
      </c>
      <c r="D570" s="13">
        <f t="shared" si="26"/>
        <v>3.937785029353905E-4</v>
      </c>
      <c r="E570" s="11">
        <f t="shared" si="25"/>
        <v>7.266050563104157</v>
      </c>
    </row>
    <row r="571" spans="1:5" ht="14.5" x14ac:dyDescent="0.35">
      <c r="A571" s="7">
        <v>562</v>
      </c>
      <c r="B571" s="22">
        <v>304.100006103515</v>
      </c>
      <c r="C571" s="9">
        <f t="shared" si="24"/>
        <v>1.5392887974427097E-2</v>
      </c>
      <c r="D571" s="13">
        <f t="shared" si="26"/>
        <v>3.7300214568473841E-4</v>
      </c>
      <c r="E571" s="11">
        <f t="shared" si="25"/>
        <v>7.2586994764568011</v>
      </c>
    </row>
    <row r="572" spans="1:5" ht="14.5" x14ac:dyDescent="0.35">
      <c r="A572" s="7">
        <v>563</v>
      </c>
      <c r="B572" s="22">
        <v>303.67999267578102</v>
      </c>
      <c r="C572" s="9">
        <f t="shared" si="24"/>
        <v>-1.3811687579874806E-3</v>
      </c>
      <c r="D572" s="13">
        <f t="shared" si="26"/>
        <v>3.5665370069157964E-4</v>
      </c>
      <c r="E572" s="11">
        <f t="shared" si="25"/>
        <v>7.9333965912937829</v>
      </c>
    </row>
    <row r="573" spans="1:5" ht="14.5" x14ac:dyDescent="0.35">
      <c r="A573" s="7">
        <v>564</v>
      </c>
      <c r="B573" s="22">
        <v>310.70001220703102</v>
      </c>
      <c r="C573" s="9">
        <f t="shared" si="24"/>
        <v>2.3116503228926277E-2</v>
      </c>
      <c r="D573" s="13">
        <f t="shared" si="26"/>
        <v>3.181228580544052E-4</v>
      </c>
      <c r="E573" s="11">
        <f t="shared" si="25"/>
        <v>6.3733045123407148</v>
      </c>
    </row>
    <row r="574" spans="1:5" ht="14.5" x14ac:dyDescent="0.35">
      <c r="A574" s="7">
        <v>565</v>
      </c>
      <c r="B574" s="22">
        <v>315.41000366210898</v>
      </c>
      <c r="C574" s="9">
        <f t="shared" si="24"/>
        <v>1.5159289572024578E-2</v>
      </c>
      <c r="D574" s="13">
        <f t="shared" si="26"/>
        <v>3.4172187467424104E-4</v>
      </c>
      <c r="E574" s="11">
        <f t="shared" si="25"/>
        <v>7.3090247976319205</v>
      </c>
    </row>
    <row r="575" spans="1:5" ht="14.5" x14ac:dyDescent="0.35">
      <c r="A575" s="7">
        <v>566</v>
      </c>
      <c r="B575" s="22">
        <v>313.85998535156199</v>
      </c>
      <c r="C575" s="9">
        <f t="shared" si="24"/>
        <v>-4.9142966061643542E-3</v>
      </c>
      <c r="D575" s="13">
        <f t="shared" si="26"/>
        <v>3.2953769228947913E-4</v>
      </c>
      <c r="E575" s="11">
        <f t="shared" si="25"/>
        <v>7.944534389237055</v>
      </c>
    </row>
    <row r="576" spans="1:5" ht="14.5" x14ac:dyDescent="0.35">
      <c r="A576" s="7">
        <v>567</v>
      </c>
      <c r="B576" s="22">
        <v>308.30999755859301</v>
      </c>
      <c r="C576" s="9">
        <f t="shared" si="24"/>
        <v>-1.7683005327207624E-2</v>
      </c>
      <c r="D576" s="13">
        <f t="shared" si="26"/>
        <v>2.9761067912390524E-4</v>
      </c>
      <c r="E576" s="11">
        <f t="shared" si="25"/>
        <v>7.0690608727181354</v>
      </c>
    </row>
    <row r="577" spans="1:5" ht="14.5" x14ac:dyDescent="0.35">
      <c r="A577" s="7">
        <v>568</v>
      </c>
      <c r="B577" s="22">
        <v>309.42001342773398</v>
      </c>
      <c r="C577" s="9">
        <f t="shared" si="24"/>
        <v>3.6003239529396455E-3</v>
      </c>
      <c r="D577" s="13">
        <f t="shared" si="26"/>
        <v>3.0108748486846516E-4</v>
      </c>
      <c r="E577" s="11">
        <f t="shared" si="25"/>
        <v>8.0650579731164047</v>
      </c>
    </row>
    <row r="578" spans="1:5" ht="14.5" x14ac:dyDescent="0.35">
      <c r="A578" s="7">
        <v>569</v>
      </c>
      <c r="B578" s="22">
        <v>314.97000122070301</v>
      </c>
      <c r="C578" s="9">
        <f t="shared" si="24"/>
        <v>1.7936744722769044E-2</v>
      </c>
      <c r="D578" s="13">
        <f t="shared" si="26"/>
        <v>2.7245335496020557E-4</v>
      </c>
      <c r="E578" s="11">
        <f t="shared" si="25"/>
        <v>7.0271921528214394</v>
      </c>
    </row>
    <row r="579" spans="1:5" ht="14.5" x14ac:dyDescent="0.35">
      <c r="A579" s="7">
        <v>570</v>
      </c>
      <c r="B579" s="22">
        <v>310.88000488281199</v>
      </c>
      <c r="C579" s="9">
        <f t="shared" si="24"/>
        <v>-1.2985352008254007E-2</v>
      </c>
      <c r="D579" s="13">
        <f t="shared" si="26"/>
        <v>2.8083558560895548E-4</v>
      </c>
      <c r="E579" s="11">
        <f t="shared" si="25"/>
        <v>7.5773209349114667</v>
      </c>
    </row>
    <row r="580" spans="1:5" ht="14.5" x14ac:dyDescent="0.35">
      <c r="A580" s="7">
        <v>571</v>
      </c>
      <c r="B580" s="22">
        <v>299.5</v>
      </c>
      <c r="C580" s="9">
        <f t="shared" si="24"/>
        <v>-3.6605779413512771E-2</v>
      </c>
      <c r="D580" s="13">
        <f t="shared" si="26"/>
        <v>2.7177657715411535E-4</v>
      </c>
      <c r="E580" s="11">
        <f t="shared" si="25"/>
        <v>3.2800719150368929</v>
      </c>
    </row>
    <row r="581" spans="1:5" ht="14.5" x14ac:dyDescent="0.35">
      <c r="A581" s="7">
        <v>572</v>
      </c>
      <c r="B581" s="22">
        <v>301.36999511718699</v>
      </c>
      <c r="C581" s="9">
        <f t="shared" si="24"/>
        <v>6.2437232627278409E-3</v>
      </c>
      <c r="D581" s="13">
        <f t="shared" si="26"/>
        <v>3.8749894356173895E-4</v>
      </c>
      <c r="E581" s="11">
        <f t="shared" si="25"/>
        <v>7.7551930833021894</v>
      </c>
    </row>
    <row r="582" spans="1:5" ht="14.5" x14ac:dyDescent="0.35">
      <c r="A582" s="7">
        <v>573</v>
      </c>
      <c r="B582" s="22">
        <v>296.97000122070301</v>
      </c>
      <c r="C582" s="9">
        <f t="shared" si="24"/>
        <v>-1.4599973347622247E-2</v>
      </c>
      <c r="D582" s="13">
        <f t="shared" si="26"/>
        <v>3.4802517097558993E-4</v>
      </c>
      <c r="E582" s="11">
        <f t="shared" si="25"/>
        <v>7.3507535522066387</v>
      </c>
    </row>
    <row r="583" spans="1:5" ht="14.5" x14ac:dyDescent="0.35">
      <c r="A583" s="7">
        <v>574</v>
      </c>
      <c r="B583" s="22">
        <v>285.260009765625</v>
      </c>
      <c r="C583" s="9">
        <f t="shared" si="24"/>
        <v>-3.9431563480970412E-2</v>
      </c>
      <c r="D583" s="13">
        <f t="shared" si="26"/>
        <v>3.3309750409947909E-4</v>
      </c>
      <c r="E583" s="11">
        <f t="shared" si="25"/>
        <v>3.3392282657043388</v>
      </c>
    </row>
    <row r="584" spans="1:5" ht="14.5" x14ac:dyDescent="0.35">
      <c r="A584" s="7">
        <v>575</v>
      </c>
      <c r="B584" s="22">
        <v>282.05999755859301</v>
      </c>
      <c r="C584" s="9">
        <f t="shared" si="24"/>
        <v>-1.1217878768430174E-2</v>
      </c>
      <c r="D584" s="13">
        <f t="shared" si="26"/>
        <v>4.6181065812200204E-4</v>
      </c>
      <c r="E584" s="11">
        <f t="shared" si="25"/>
        <v>7.4078612123995002</v>
      </c>
    </row>
    <row r="585" spans="1:5" ht="14.5" x14ac:dyDescent="0.35">
      <c r="A585" s="7">
        <v>576</v>
      </c>
      <c r="B585" s="22">
        <v>287.61999511718699</v>
      </c>
      <c r="C585" s="9">
        <f t="shared" si="24"/>
        <v>1.971210950407452E-2</v>
      </c>
      <c r="D585" s="13">
        <f t="shared" si="26"/>
        <v>4.1980538601939671E-4</v>
      </c>
      <c r="E585" s="11">
        <f t="shared" si="25"/>
        <v>6.8501302881551878</v>
      </c>
    </row>
    <row r="586" spans="1:5" ht="14.5" x14ac:dyDescent="0.35">
      <c r="A586" s="7">
        <v>577</v>
      </c>
      <c r="B586" s="22">
        <v>279.829986572265</v>
      </c>
      <c r="C586" s="9">
        <f t="shared" si="24"/>
        <v>-2.7084377571691607E-2</v>
      </c>
      <c r="D586" s="13">
        <f t="shared" si="26"/>
        <v>4.120695024392311E-4</v>
      </c>
      <c r="E586" s="11">
        <f t="shared" si="25"/>
        <v>6.0141248852578792</v>
      </c>
    </row>
    <row r="587" spans="1:5" ht="14.5" x14ac:dyDescent="0.35">
      <c r="A587" s="7">
        <v>578</v>
      </c>
      <c r="B587" s="22">
        <v>280.51998901367102</v>
      </c>
      <c r="C587" s="9">
        <f t="shared" si="24"/>
        <v>2.4657916396241264E-3</v>
      </c>
      <c r="D587" s="13">
        <f t="shared" si="26"/>
        <v>4.4188131856302262E-4</v>
      </c>
      <c r="E587" s="11">
        <f t="shared" si="25"/>
        <v>7.7107095807494153</v>
      </c>
    </row>
    <row r="588" spans="1:5" ht="14.5" x14ac:dyDescent="0.35">
      <c r="A588" s="7">
        <v>579</v>
      </c>
      <c r="B588" s="22">
        <v>285.29998779296801</v>
      </c>
      <c r="C588" s="9">
        <f t="shared" ref="C588:C651" si="27">(B588-B587)/B587</f>
        <v>1.7039779575437092E-2</v>
      </c>
      <c r="D588" s="13">
        <f t="shared" si="26"/>
        <v>3.9039591012059985E-4</v>
      </c>
      <c r="E588" s="11">
        <f t="shared" ref="E588:E651" si="28">-LN(D588)-((C588^2)/D588)</f>
        <v>7.104606531559571</v>
      </c>
    </row>
    <row r="589" spans="1:5" ht="14.5" x14ac:dyDescent="0.35">
      <c r="A589" s="7">
        <v>580</v>
      </c>
      <c r="B589" s="22">
        <v>286.35998535156199</v>
      </c>
      <c r="C589" s="9">
        <f t="shared" si="27"/>
        <v>3.7153789132412431E-3</v>
      </c>
      <c r="D589" s="13">
        <f t="shared" ref="D589:D652" si="29">$C$2+$C$3*(C588^2)+$C$4*D588</f>
        <v>3.7693893748607786E-4</v>
      </c>
      <c r="E589" s="11">
        <f t="shared" si="28"/>
        <v>7.8468059296527315</v>
      </c>
    </row>
    <row r="590" spans="1:5" ht="14.5" x14ac:dyDescent="0.35">
      <c r="A590" s="7">
        <v>581</v>
      </c>
      <c r="B590" s="22">
        <v>280.80999755859301</v>
      </c>
      <c r="C590" s="9">
        <f t="shared" si="27"/>
        <v>-1.9381156854562969E-2</v>
      </c>
      <c r="D590" s="13">
        <f t="shared" si="29"/>
        <v>3.3647298658537317E-4</v>
      </c>
      <c r="E590" s="11">
        <f t="shared" si="28"/>
        <v>6.8806200357455189</v>
      </c>
    </row>
    <row r="591" spans="1:5" ht="14.5" x14ac:dyDescent="0.35">
      <c r="A591" s="7">
        <v>582</v>
      </c>
      <c r="B591" s="22">
        <v>274.02999877929602</v>
      </c>
      <c r="C591" s="9">
        <f t="shared" si="27"/>
        <v>-2.4144435163432149E-2</v>
      </c>
      <c r="D591" s="13">
        <f t="shared" si="29"/>
        <v>3.4047071789108918E-4</v>
      </c>
      <c r="E591" s="11">
        <f t="shared" si="28"/>
        <v>6.2729820614449219</v>
      </c>
    </row>
    <row r="592" spans="1:5" ht="14.5" x14ac:dyDescent="0.35">
      <c r="A592" s="7">
        <v>583</v>
      </c>
      <c r="B592" s="22">
        <v>280.72000122070301</v>
      </c>
      <c r="C592" s="9">
        <f t="shared" si="27"/>
        <v>2.4413394413781399E-2</v>
      </c>
      <c r="D592" s="13">
        <f t="shared" si="29"/>
        <v>3.6567377426200331E-4</v>
      </c>
      <c r="E592" s="11">
        <f t="shared" si="28"/>
        <v>6.2838630911397297</v>
      </c>
    </row>
    <row r="593" spans="1:5" ht="14.5" x14ac:dyDescent="0.35">
      <c r="A593" s="7">
        <v>584</v>
      </c>
      <c r="B593" s="22">
        <v>270.22000122070301</v>
      </c>
      <c r="C593" s="9">
        <f t="shared" si="27"/>
        <v>-3.7403818589131686E-2</v>
      </c>
      <c r="D593" s="13">
        <f t="shared" si="29"/>
        <v>3.8829140751760866E-4</v>
      </c>
      <c r="E593" s="11">
        <f t="shared" si="28"/>
        <v>4.2506728005291556</v>
      </c>
    </row>
    <row r="594" spans="1:5" ht="14.5" x14ac:dyDescent="0.35">
      <c r="A594" s="7">
        <v>585</v>
      </c>
      <c r="B594" s="22">
        <v>283.22000122070301</v>
      </c>
      <c r="C594" s="9">
        <f t="shared" si="27"/>
        <v>4.8108948047047823E-2</v>
      </c>
      <c r="D594" s="13">
        <f t="shared" si="29"/>
        <v>4.9192279207714627E-4</v>
      </c>
      <c r="E594" s="11">
        <f t="shared" si="28"/>
        <v>2.9122413385630388</v>
      </c>
    </row>
    <row r="595" spans="1:5" ht="14.5" x14ac:dyDescent="0.35">
      <c r="A595" s="7">
        <v>586</v>
      </c>
      <c r="B595" s="22">
        <v>289.63000488281199</v>
      </c>
      <c r="C595" s="9">
        <f t="shared" si="27"/>
        <v>2.2632595277456747E-2</v>
      </c>
      <c r="D595" s="13">
        <f t="shared" si="29"/>
        <v>6.7567246708658056E-4</v>
      </c>
      <c r="E595" s="11">
        <f t="shared" si="28"/>
        <v>6.541691649323262</v>
      </c>
    </row>
    <row r="596" spans="1:5" ht="14.5" x14ac:dyDescent="0.35">
      <c r="A596" s="7">
        <v>587</v>
      </c>
      <c r="B596" s="22">
        <v>277.51998901367102</v>
      </c>
      <c r="C596" s="9">
        <f t="shared" si="27"/>
        <v>-4.1812021078551011E-2</v>
      </c>
      <c r="D596" s="13">
        <f t="shared" si="29"/>
        <v>6.4074923044301626E-4</v>
      </c>
      <c r="E596" s="11">
        <f t="shared" si="28"/>
        <v>4.6244335231064593</v>
      </c>
    </row>
    <row r="597" spans="1:5" ht="14.5" x14ac:dyDescent="0.35">
      <c r="A597" s="7">
        <v>588</v>
      </c>
      <c r="B597" s="22">
        <v>284.47000122070301</v>
      </c>
      <c r="C597" s="9">
        <f t="shared" si="27"/>
        <v>2.5043285104373588E-2</v>
      </c>
      <c r="D597" s="13">
        <f t="shared" si="29"/>
        <v>7.4148012489023518E-4</v>
      </c>
      <c r="E597" s="11">
        <f t="shared" si="28"/>
        <v>6.3610322077055628</v>
      </c>
    </row>
    <row r="598" spans="1:5" ht="14.5" x14ac:dyDescent="0.35">
      <c r="A598" s="7">
        <v>589</v>
      </c>
      <c r="B598" s="22">
        <v>281.77999877929602</v>
      </c>
      <c r="C598" s="9">
        <f t="shared" si="27"/>
        <v>-9.4561902129004435E-3</v>
      </c>
      <c r="D598" s="13">
        <f t="shared" si="29"/>
        <v>7.0831846216709191E-4</v>
      </c>
      <c r="E598" s="11">
        <f t="shared" si="28"/>
        <v>7.1263747684938474</v>
      </c>
    </row>
    <row r="599" spans="1:5" ht="14.5" x14ac:dyDescent="0.35">
      <c r="A599" s="7">
        <v>590</v>
      </c>
      <c r="B599" s="22">
        <v>289.98001098632801</v>
      </c>
      <c r="C599" s="9">
        <f t="shared" si="27"/>
        <v>2.910076031853007E-2</v>
      </c>
      <c r="D599" s="13">
        <f t="shared" si="29"/>
        <v>6.2373760044356636E-4</v>
      </c>
      <c r="E599" s="11">
        <f t="shared" si="28"/>
        <v>6.0220716340598202</v>
      </c>
    </row>
    <row r="600" spans="1:5" ht="14.5" x14ac:dyDescent="0.35">
      <c r="A600" s="7">
        <v>591</v>
      </c>
      <c r="B600" s="22">
        <v>277.350006103515</v>
      </c>
      <c r="C600" s="9">
        <f t="shared" si="27"/>
        <v>-4.3554743100580447E-2</v>
      </c>
      <c r="D600" s="13">
        <f t="shared" si="29"/>
        <v>6.3221542321203702E-4</v>
      </c>
      <c r="E600" s="11">
        <f t="shared" si="28"/>
        <v>4.365696104379813</v>
      </c>
    </row>
    <row r="601" spans="1:5" ht="14.5" x14ac:dyDescent="0.35">
      <c r="A601" s="7">
        <v>592</v>
      </c>
      <c r="B601" s="22">
        <v>274.73001098632801</v>
      </c>
      <c r="C601" s="9">
        <f t="shared" si="27"/>
        <v>-9.4465298703081003E-3</v>
      </c>
      <c r="D601" s="13">
        <f t="shared" si="29"/>
        <v>7.4995465326721912E-4</v>
      </c>
      <c r="E601" s="11">
        <f t="shared" si="28"/>
        <v>7.0765080523887214</v>
      </c>
    </row>
    <row r="602" spans="1:5" ht="14.5" x14ac:dyDescent="0.35">
      <c r="A602" s="7">
        <v>593</v>
      </c>
      <c r="B602" s="22">
        <v>264.579986572265</v>
      </c>
      <c r="C602" s="9">
        <f t="shared" si="27"/>
        <v>-3.6945451927958936E-2</v>
      </c>
      <c r="D602" s="13">
        <f t="shared" si="29"/>
        <v>6.5881121045926344E-4</v>
      </c>
      <c r="E602" s="11">
        <f t="shared" si="28"/>
        <v>5.2532107752165773</v>
      </c>
    </row>
    <row r="603" spans="1:5" ht="14.5" x14ac:dyDescent="0.35">
      <c r="A603" s="7">
        <v>594</v>
      </c>
      <c r="B603" s="22">
        <v>269.5</v>
      </c>
      <c r="C603" s="9">
        <f t="shared" si="27"/>
        <v>1.8595561559570917E-2</v>
      </c>
      <c r="D603" s="13">
        <f t="shared" si="29"/>
        <v>7.1634003451106771E-4</v>
      </c>
      <c r="E603" s="11">
        <f t="shared" si="28"/>
        <v>6.758631060684225</v>
      </c>
    </row>
    <row r="604" spans="1:5" ht="14.5" x14ac:dyDescent="0.35">
      <c r="A604" s="7">
        <v>595</v>
      </c>
      <c r="B604" s="22">
        <v>260.54998779296801</v>
      </c>
      <c r="C604" s="9">
        <f t="shared" si="27"/>
        <v>-3.3209692790471201E-2</v>
      </c>
      <c r="D604" s="13">
        <f t="shared" si="29"/>
        <v>6.5749773478189499E-4</v>
      </c>
      <c r="E604" s="11">
        <f t="shared" si="28"/>
        <v>5.6496738096051846</v>
      </c>
    </row>
    <row r="605" spans="1:5" ht="14.5" x14ac:dyDescent="0.35">
      <c r="A605" s="7">
        <v>596</v>
      </c>
      <c r="B605" s="22">
        <v>255.350006103515</v>
      </c>
      <c r="C605" s="9">
        <f t="shared" si="27"/>
        <v>-1.9957712274332923E-2</v>
      </c>
      <c r="D605" s="13">
        <f t="shared" si="29"/>
        <v>6.8763273606398622E-4</v>
      </c>
      <c r="E605" s="11">
        <f t="shared" si="28"/>
        <v>6.7030071061665435</v>
      </c>
    </row>
    <row r="606" spans="1:5" ht="14.5" x14ac:dyDescent="0.35">
      <c r="A606" s="7">
        <v>597</v>
      </c>
      <c r="B606" s="22">
        <v>261.11999511718699</v>
      </c>
      <c r="C606" s="9">
        <f t="shared" si="27"/>
        <v>2.2596392699254227E-2</v>
      </c>
      <c r="D606" s="13">
        <f t="shared" si="29"/>
        <v>6.388323979942389E-4</v>
      </c>
      <c r="E606" s="11">
        <f t="shared" si="28"/>
        <v>6.5566025079681154</v>
      </c>
    </row>
    <row r="607" spans="1:5" ht="14.5" x14ac:dyDescent="0.35">
      <c r="A607" s="7">
        <v>598</v>
      </c>
      <c r="B607" s="22">
        <v>261.5</v>
      </c>
      <c r="C607" s="9">
        <f t="shared" si="27"/>
        <v>1.4552883345546584E-3</v>
      </c>
      <c r="D607" s="13">
        <f t="shared" si="29"/>
        <v>6.0952633846057054E-4</v>
      </c>
      <c r="E607" s="11">
        <f t="shared" si="28"/>
        <v>7.3993537903187345</v>
      </c>
    </row>
    <row r="608" spans="1:5" ht="14.5" x14ac:dyDescent="0.35">
      <c r="A608" s="7">
        <v>599</v>
      </c>
      <c r="B608" s="22">
        <v>266.82000732421801</v>
      </c>
      <c r="C608" s="9">
        <f t="shared" si="27"/>
        <v>2.0344196268520118E-2</v>
      </c>
      <c r="D608" s="13">
        <f t="shared" si="29"/>
        <v>5.3127734601603367E-4</v>
      </c>
      <c r="E608" s="11">
        <f t="shared" si="28"/>
        <v>6.7611863299928601</v>
      </c>
    </row>
    <row r="609" spans="1:5" ht="14.5" x14ac:dyDescent="0.35">
      <c r="A609" s="7">
        <v>600</v>
      </c>
      <c r="B609" s="22">
        <v>254.08000183105401</v>
      </c>
      <c r="C609" s="9">
        <f t="shared" si="27"/>
        <v>-4.7747564438387055E-2</v>
      </c>
      <c r="D609" s="13">
        <f t="shared" si="29"/>
        <v>5.0868942689275996E-4</v>
      </c>
      <c r="E609" s="11">
        <f t="shared" si="28"/>
        <v>3.1019011274953261</v>
      </c>
    </row>
    <row r="610" spans="1:5" ht="14.5" x14ac:dyDescent="0.35">
      <c r="A610" s="7">
        <v>601</v>
      </c>
      <c r="B610" s="22">
        <v>253.13999938964801</v>
      </c>
      <c r="C610" s="9">
        <f t="shared" si="27"/>
        <v>-3.6996317483932962E-3</v>
      </c>
      <c r="D610" s="13">
        <f t="shared" si="29"/>
        <v>6.861560534878147E-4</v>
      </c>
      <c r="E610" s="11">
        <f t="shared" si="28"/>
        <v>7.2644577146447995</v>
      </c>
    </row>
    <row r="611" spans="1:5" ht="14.5" x14ac:dyDescent="0.35">
      <c r="A611" s="7">
        <v>602</v>
      </c>
      <c r="B611" s="22">
        <v>252.55999755859301</v>
      </c>
      <c r="C611" s="9">
        <f t="shared" si="27"/>
        <v>-2.2912294874514365E-3</v>
      </c>
      <c r="D611" s="13">
        <f t="shared" si="29"/>
        <v>5.9708267907751967E-4</v>
      </c>
      <c r="E611" s="11">
        <f t="shared" si="28"/>
        <v>7.4146626590147848</v>
      </c>
    </row>
    <row r="612" spans="1:5" ht="14.5" x14ac:dyDescent="0.35">
      <c r="A612" s="7">
        <v>603</v>
      </c>
      <c r="B612" s="22">
        <v>260.64999389648398</v>
      </c>
      <c r="C612" s="9">
        <f t="shared" si="27"/>
        <v>3.2031978207531127E-2</v>
      </c>
      <c r="D612" s="13">
        <f t="shared" si="29"/>
        <v>5.2111909516795187E-4</v>
      </c>
      <c r="E612" s="11">
        <f t="shared" si="28"/>
        <v>5.5906007863493548</v>
      </c>
    </row>
    <row r="613" spans="1:5" ht="14.5" x14ac:dyDescent="0.35">
      <c r="A613" s="7">
        <v>604</v>
      </c>
      <c r="B613" s="22">
        <v>259.61999511718699</v>
      </c>
      <c r="C613" s="9">
        <f t="shared" si="27"/>
        <v>-3.9516547224860031E-3</v>
      </c>
      <c r="D613" s="13">
        <f t="shared" si="29"/>
        <v>5.64595033070746E-4</v>
      </c>
      <c r="E613" s="11">
        <f t="shared" si="28"/>
        <v>7.4517438294810123</v>
      </c>
    </row>
    <row r="614" spans="1:5" ht="14.5" x14ac:dyDescent="0.35">
      <c r="A614" s="7">
        <v>605</v>
      </c>
      <c r="B614" s="22">
        <v>262.51998901367102</v>
      </c>
      <c r="C614" s="9">
        <f t="shared" si="27"/>
        <v>1.1170148490200217E-2</v>
      </c>
      <c r="D614" s="13">
        <f t="shared" si="29"/>
        <v>4.9482869599616641E-4</v>
      </c>
      <c r="E614" s="11">
        <f t="shared" si="28"/>
        <v>7.3591465765114021</v>
      </c>
    </row>
    <row r="615" spans="1:5" ht="14.5" x14ac:dyDescent="0.35">
      <c r="A615" s="7">
        <v>606</v>
      </c>
      <c r="B615" s="22">
        <v>265.89999389648398</v>
      </c>
      <c r="C615" s="9">
        <f t="shared" si="27"/>
        <v>1.2875228646443899E-2</v>
      </c>
      <c r="D615" s="13">
        <f t="shared" si="29"/>
        <v>4.4752192816448715E-4</v>
      </c>
      <c r="E615" s="11">
        <f t="shared" si="28"/>
        <v>7.3413640366220889</v>
      </c>
    </row>
    <row r="616" spans="1:5" ht="14.5" x14ac:dyDescent="0.35">
      <c r="A616" s="7">
        <v>607</v>
      </c>
      <c r="B616" s="22">
        <v>273.239990234375</v>
      </c>
      <c r="C616" s="9">
        <f t="shared" si="27"/>
        <v>2.7604349403439685E-2</v>
      </c>
      <c r="D616" s="13">
        <f t="shared" si="29"/>
        <v>4.1196735684887343E-4</v>
      </c>
      <c r="E616" s="11">
        <f t="shared" si="28"/>
        <v>5.9449050719194281</v>
      </c>
    </row>
    <row r="617" spans="1:5" ht="14.5" x14ac:dyDescent="0.35">
      <c r="A617" s="7">
        <v>608</v>
      </c>
      <c r="B617" s="22">
        <v>271.86999511718699</v>
      </c>
      <c r="C617" s="9">
        <f t="shared" si="27"/>
        <v>-5.013889496968878E-3</v>
      </c>
      <c r="D617" s="13">
        <f t="shared" si="29"/>
        <v>4.447899175265258E-4</v>
      </c>
      <c r="E617" s="11">
        <f t="shared" si="28"/>
        <v>7.6613894680145611</v>
      </c>
    </row>
    <row r="618" spans="1:5" ht="14.5" x14ac:dyDescent="0.35">
      <c r="A618" s="7">
        <v>609</v>
      </c>
      <c r="B618" s="22">
        <v>272.42001342773398</v>
      </c>
      <c r="C618" s="9">
        <f t="shared" si="27"/>
        <v>2.023093097529606E-3</v>
      </c>
      <c r="D618" s="13">
        <f t="shared" si="29"/>
        <v>3.9485452880640896E-4</v>
      </c>
      <c r="E618" s="11">
        <f t="shared" si="28"/>
        <v>7.8266275384031196</v>
      </c>
    </row>
    <row r="619" spans="1:5" ht="14.5" x14ac:dyDescent="0.35">
      <c r="A619" s="7">
        <v>610</v>
      </c>
      <c r="B619" s="22">
        <v>274.579986572265</v>
      </c>
      <c r="C619" s="9">
        <f t="shared" si="27"/>
        <v>7.9288342928740367E-3</v>
      </c>
      <c r="D619" s="13">
        <f t="shared" si="29"/>
        <v>3.5055035559722943E-4</v>
      </c>
      <c r="E619" s="11">
        <f t="shared" si="28"/>
        <v>7.776669866792532</v>
      </c>
    </row>
    <row r="620" spans="1:5" ht="14.5" x14ac:dyDescent="0.35">
      <c r="A620" s="7">
        <v>611</v>
      </c>
      <c r="B620" s="22">
        <v>270.01998901367102</v>
      </c>
      <c r="C620" s="9">
        <f t="shared" si="27"/>
        <v>-1.6607173798494815E-2</v>
      </c>
      <c r="D620" s="13">
        <f t="shared" si="29"/>
        <v>3.1939832844026222E-4</v>
      </c>
      <c r="E620" s="11">
        <f t="shared" si="28"/>
        <v>7.1855785532746665</v>
      </c>
    </row>
    <row r="621" spans="1:5" ht="14.5" x14ac:dyDescent="0.35">
      <c r="A621" s="7">
        <v>612</v>
      </c>
      <c r="B621" s="22">
        <v>268.75</v>
      </c>
      <c r="C621" s="9">
        <f t="shared" si="27"/>
        <v>-4.7033148112850384E-3</v>
      </c>
      <c r="D621" s="13">
        <f t="shared" si="29"/>
        <v>3.1556611066578782E-4</v>
      </c>
      <c r="E621" s="11">
        <f t="shared" si="28"/>
        <v>7.9910424002314935</v>
      </c>
    </row>
    <row r="622" spans="1:5" ht="14.5" x14ac:dyDescent="0.35">
      <c r="A622" s="7">
        <v>613</v>
      </c>
      <c r="B622" s="22">
        <v>272.5</v>
      </c>
      <c r="C622" s="9">
        <f t="shared" si="27"/>
        <v>1.3953488372093023E-2</v>
      </c>
      <c r="D622" s="13">
        <f t="shared" si="29"/>
        <v>2.8562111518528065E-4</v>
      </c>
      <c r="E622" s="11">
        <f t="shared" si="28"/>
        <v>7.4791726743820082</v>
      </c>
    </row>
    <row r="623" spans="1:5" ht="14.5" x14ac:dyDescent="0.35">
      <c r="A623" s="7">
        <v>614</v>
      </c>
      <c r="B623" s="22">
        <v>270.41000366210898</v>
      </c>
      <c r="C623" s="9">
        <f t="shared" si="27"/>
        <v>-7.6697113317101759E-3</v>
      </c>
      <c r="D623" s="13">
        <f t="shared" si="29"/>
        <v>2.7855660045531091E-4</v>
      </c>
      <c r="E623" s="11">
        <f t="shared" si="28"/>
        <v>7.9747132743316032</v>
      </c>
    </row>
    <row r="624" spans="1:5" ht="14.5" x14ac:dyDescent="0.35">
      <c r="A624" s="7">
        <v>615</v>
      </c>
      <c r="B624" s="22">
        <v>264.79000854492102</v>
      </c>
      <c r="C624" s="9">
        <f t="shared" si="27"/>
        <v>-2.0783236718603146E-2</v>
      </c>
      <c r="D624" s="13">
        <f t="shared" si="29"/>
        <v>2.5829311608042147E-4</v>
      </c>
      <c r="E624" s="11">
        <f t="shared" si="28"/>
        <v>6.5891180237487239</v>
      </c>
    </row>
    <row r="625" spans="1:5" ht="14.5" x14ac:dyDescent="0.35">
      <c r="A625" s="7">
        <v>616</v>
      </c>
      <c r="B625" s="22">
        <v>252.99000549316401</v>
      </c>
      <c r="C625" s="9">
        <f t="shared" si="27"/>
        <v>-4.4563626537876606E-2</v>
      </c>
      <c r="D625" s="13">
        <f t="shared" si="29"/>
        <v>2.8050769422948243E-4</v>
      </c>
      <c r="E625" s="11">
        <f t="shared" si="28"/>
        <v>1.0991862757220821</v>
      </c>
    </row>
    <row r="626" spans="1:5" ht="14.5" x14ac:dyDescent="0.35">
      <c r="A626" s="7">
        <v>617</v>
      </c>
      <c r="B626" s="22">
        <v>242.259994506835</v>
      </c>
      <c r="C626" s="9">
        <f t="shared" si="27"/>
        <v>-4.2412786091737285E-2</v>
      </c>
      <c r="D626" s="13">
        <f t="shared" si="29"/>
        <v>4.6288196564465826E-4</v>
      </c>
      <c r="E626" s="11">
        <f t="shared" si="28"/>
        <v>3.7918546099973316</v>
      </c>
    </row>
    <row r="627" spans="1:5" ht="14.5" x14ac:dyDescent="0.35">
      <c r="A627" s="7">
        <v>618</v>
      </c>
      <c r="B627" s="22">
        <v>244.49000549316401</v>
      </c>
      <c r="C627" s="9">
        <f t="shared" si="27"/>
        <v>9.2050319363236408E-3</v>
      </c>
      <c r="D627" s="13">
        <f t="shared" si="29"/>
        <v>5.9689432805734512E-4</v>
      </c>
      <c r="E627" s="11">
        <f t="shared" si="28"/>
        <v>7.281814663335318</v>
      </c>
    </row>
    <row r="628" spans="1:5" ht="14.5" x14ac:dyDescent="0.35">
      <c r="A628" s="7">
        <v>619</v>
      </c>
      <c r="B628" s="22">
        <v>251.759994506835</v>
      </c>
      <c r="C628" s="9">
        <f t="shared" si="27"/>
        <v>2.9735321895905737E-2</v>
      </c>
      <c r="D628" s="13">
        <f t="shared" si="29"/>
        <v>5.293307809593039E-4</v>
      </c>
      <c r="E628" s="11">
        <f t="shared" si="28"/>
        <v>5.8735060347959553</v>
      </c>
    </row>
    <row r="629" spans="1:5" ht="14.5" x14ac:dyDescent="0.35">
      <c r="A629" s="7">
        <v>620</v>
      </c>
      <c r="B629" s="22">
        <v>244.97000122070301</v>
      </c>
      <c r="C629" s="9">
        <f t="shared" si="27"/>
        <v>-2.6970104203539961E-2</v>
      </c>
      <c r="D629" s="13">
        <f t="shared" si="29"/>
        <v>5.5657694679904122E-4</v>
      </c>
      <c r="E629" s="11">
        <f t="shared" si="28"/>
        <v>6.1868121186127052</v>
      </c>
    </row>
    <row r="630" spans="1:5" ht="14.5" x14ac:dyDescent="0.35">
      <c r="A630" s="7">
        <v>621</v>
      </c>
      <c r="B630" s="22">
        <v>247.64999389648401</v>
      </c>
      <c r="C630" s="9">
        <f t="shared" si="27"/>
        <v>1.0940085163188959E-2</v>
      </c>
      <c r="D630" s="13">
        <f t="shared" si="29"/>
        <v>5.6302813775431992E-4</v>
      </c>
      <c r="E630" s="11">
        <f t="shared" si="28"/>
        <v>7.2696063844283989</v>
      </c>
    </row>
    <row r="631" spans="1:5" ht="14.5" x14ac:dyDescent="0.35">
      <c r="A631" s="7">
        <v>622</v>
      </c>
      <c r="B631" s="22">
        <v>253.74000549316401</v>
      </c>
      <c r="C631" s="9">
        <f t="shared" si="27"/>
        <v>2.459120430758251E-2</v>
      </c>
      <c r="D631" s="13">
        <f t="shared" si="29"/>
        <v>5.0446777009406825E-4</v>
      </c>
      <c r="E631" s="11">
        <f t="shared" si="28"/>
        <v>6.393263364863067</v>
      </c>
    </row>
    <row r="632" spans="1:5" ht="14.5" x14ac:dyDescent="0.35">
      <c r="A632" s="7">
        <v>623</v>
      </c>
      <c r="B632" s="22">
        <v>253.13000488281199</v>
      </c>
      <c r="C632" s="9">
        <f t="shared" si="27"/>
        <v>-2.4040379803982122E-3</v>
      </c>
      <c r="D632" s="13">
        <f t="shared" si="29"/>
        <v>5.0619081242389639E-4</v>
      </c>
      <c r="E632" s="11">
        <f t="shared" si="28"/>
        <v>7.5771794292324879</v>
      </c>
    </row>
    <row r="633" spans="1:5" ht="14.5" x14ac:dyDescent="0.35">
      <c r="A633" s="7">
        <v>624</v>
      </c>
      <c r="B633" s="22">
        <v>258.85998535156199</v>
      </c>
      <c r="C633" s="9">
        <f t="shared" si="27"/>
        <v>2.2636512298898456E-2</v>
      </c>
      <c r="D633" s="13">
        <f t="shared" si="29"/>
        <v>4.4456715218864698E-4</v>
      </c>
      <c r="E633" s="11">
        <f t="shared" si="28"/>
        <v>6.5658013668572073</v>
      </c>
    </row>
    <row r="634" spans="1:5" ht="14.5" x14ac:dyDescent="0.35">
      <c r="A634" s="7">
        <v>625</v>
      </c>
      <c r="B634" s="22">
        <v>267.70001220703102</v>
      </c>
      <c r="C634" s="9">
        <f t="shared" si="27"/>
        <v>3.4149839124278901E-2</v>
      </c>
      <c r="D634" s="13">
        <f t="shared" si="29"/>
        <v>4.459820280110962E-4</v>
      </c>
      <c r="E634" s="11">
        <f t="shared" si="28"/>
        <v>5.1003025132422177</v>
      </c>
    </row>
    <row r="635" spans="1:5" ht="14.5" x14ac:dyDescent="0.35">
      <c r="A635" s="7">
        <v>626</v>
      </c>
      <c r="B635" s="22">
        <v>264.89001464843699</v>
      </c>
      <c r="C635" s="9">
        <f t="shared" si="27"/>
        <v>-1.0496815205301029E-2</v>
      </c>
      <c r="D635" s="13">
        <f t="shared" si="29"/>
        <v>5.1602698362309156E-4</v>
      </c>
      <c r="E635" s="11">
        <f t="shared" si="28"/>
        <v>7.3558294692776389</v>
      </c>
    </row>
    <row r="636" spans="1:5" ht="14.5" x14ac:dyDescent="0.35">
      <c r="A636" s="7">
        <v>627</v>
      </c>
      <c r="B636" s="22">
        <v>256.48001098632801</v>
      </c>
      <c r="C636" s="9">
        <f t="shared" si="27"/>
        <v>-3.1749039967666447E-2</v>
      </c>
      <c r="D636" s="13">
        <f t="shared" si="29"/>
        <v>4.6385239714360652E-4</v>
      </c>
      <c r="E636" s="11">
        <f t="shared" si="28"/>
        <v>5.5028357696675263</v>
      </c>
    </row>
    <row r="637" spans="1:5" ht="14.5" x14ac:dyDescent="0.35">
      <c r="A637" s="7">
        <v>628</v>
      </c>
      <c r="B637" s="22">
        <v>260.260009765625</v>
      </c>
      <c r="C637" s="9">
        <f t="shared" si="27"/>
        <v>1.4737985875626332E-2</v>
      </c>
      <c r="D637" s="13">
        <f t="shared" si="29"/>
        <v>5.1442764847454611E-4</v>
      </c>
      <c r="E637" s="11">
        <f t="shared" si="28"/>
        <v>7.1502228350626282</v>
      </c>
    </row>
    <row r="638" spans="1:5" ht="14.5" x14ac:dyDescent="0.35">
      <c r="A638" s="7">
        <v>629</v>
      </c>
      <c r="B638" s="22">
        <v>256.829986572265</v>
      </c>
      <c r="C638" s="9">
        <f t="shared" si="27"/>
        <v>-1.3179217185340458E-2</v>
      </c>
      <c r="D638" s="13">
        <f t="shared" si="29"/>
        <v>4.7377534616205498E-4</v>
      </c>
      <c r="E638" s="11">
        <f t="shared" si="28"/>
        <v>7.2881652207904137</v>
      </c>
    </row>
    <row r="639" spans="1:5" ht="14.5" x14ac:dyDescent="0.35">
      <c r="A639" s="7">
        <v>630</v>
      </c>
      <c r="B639" s="22">
        <v>259.579986572265</v>
      </c>
      <c r="C639" s="9">
        <f t="shared" si="27"/>
        <v>1.0707472428365465E-2</v>
      </c>
      <c r="D639" s="13">
        <f t="shared" si="29"/>
        <v>4.3492900075410459E-4</v>
      </c>
      <c r="E639" s="11">
        <f t="shared" si="28"/>
        <v>7.476721592157296</v>
      </c>
    </row>
    <row r="640" spans="1:5" ht="14.5" x14ac:dyDescent="0.35">
      <c r="A640" s="7">
        <v>631</v>
      </c>
      <c r="B640" s="22">
        <v>262.850006103515</v>
      </c>
      <c r="C640" s="9">
        <f t="shared" si="27"/>
        <v>1.259734841052414E-2</v>
      </c>
      <c r="D640" s="13">
        <f t="shared" si="29"/>
        <v>3.9596980470491569E-4</v>
      </c>
      <c r="E640" s="11">
        <f t="shared" si="28"/>
        <v>7.4334016701282657</v>
      </c>
    </row>
    <row r="641" spans="1:5" ht="14.5" x14ac:dyDescent="0.35">
      <c r="A641" s="7">
        <v>632</v>
      </c>
      <c r="B641" s="22">
        <v>266.20999145507801</v>
      </c>
      <c r="C641" s="9">
        <f t="shared" si="27"/>
        <v>1.2782900032499104E-2</v>
      </c>
      <c r="D641" s="13">
        <f t="shared" si="29"/>
        <v>3.6777149896745337E-4</v>
      </c>
      <c r="E641" s="11">
        <f t="shared" si="28"/>
        <v>7.4637442358943922</v>
      </c>
    </row>
    <row r="642" spans="1:5" ht="14.5" x14ac:dyDescent="0.35">
      <c r="A642" s="7">
        <v>633</v>
      </c>
      <c r="B642" s="22">
        <v>268.39999389648398</v>
      </c>
      <c r="C642" s="9">
        <f t="shared" si="27"/>
        <v>8.226597467043309E-3</v>
      </c>
      <c r="D642" s="13">
        <f t="shared" si="29"/>
        <v>3.4450065492800758E-4</v>
      </c>
      <c r="E642" s="11">
        <f t="shared" si="28"/>
        <v>7.7769652856469547</v>
      </c>
    </row>
    <row r="643" spans="1:5" ht="14.5" x14ac:dyDescent="0.35">
      <c r="A643" s="7">
        <v>634</v>
      </c>
      <c r="B643" s="22">
        <v>267.66000366210898</v>
      </c>
      <c r="C643" s="9">
        <f t="shared" si="27"/>
        <v>-2.7570426646894713E-3</v>
      </c>
      <c r="D643" s="13">
        <f t="shared" si="29"/>
        <v>3.1480596933788674E-4</v>
      </c>
      <c r="E643" s="11">
        <f t="shared" si="28"/>
        <v>8.0394081449757628</v>
      </c>
    </row>
    <row r="644" spans="1:5" ht="14.5" x14ac:dyDescent="0.35">
      <c r="A644" s="7">
        <v>635</v>
      </c>
      <c r="B644" s="22">
        <v>264.510009765625</v>
      </c>
      <c r="C644" s="9">
        <f t="shared" si="27"/>
        <v>-1.1768638770776132E-2</v>
      </c>
      <c r="D644" s="13">
        <f t="shared" si="29"/>
        <v>2.8345132772235722E-4</v>
      </c>
      <c r="E644" s="11">
        <f t="shared" si="28"/>
        <v>7.6798470610447787</v>
      </c>
    </row>
    <row r="645" spans="1:5" ht="14.5" x14ac:dyDescent="0.35">
      <c r="A645" s="7">
        <v>636</v>
      </c>
      <c r="B645" s="22">
        <v>253.669998168945</v>
      </c>
      <c r="C645" s="9">
        <f t="shared" si="27"/>
        <v>-4.0981479703868423E-2</v>
      </c>
      <c r="D645" s="13">
        <f t="shared" si="29"/>
        <v>2.7080942553673519E-4</v>
      </c>
      <c r="E645" s="11">
        <f t="shared" si="28"/>
        <v>2.0123846342067324</v>
      </c>
    </row>
    <row r="646" spans="1:5" ht="14.5" x14ac:dyDescent="0.35">
      <c r="A646" s="7">
        <v>637</v>
      </c>
      <c r="B646" s="22">
        <v>252.72000122070301</v>
      </c>
      <c r="C646" s="9">
        <f t="shared" si="27"/>
        <v>-3.7450110580648471E-3</v>
      </c>
      <c r="D646" s="13">
        <f t="shared" si="29"/>
        <v>4.2243678456693387E-4</v>
      </c>
      <c r="E646" s="11">
        <f t="shared" si="28"/>
        <v>7.7362702556745937</v>
      </c>
    </row>
    <row r="647" spans="1:5" ht="14.5" x14ac:dyDescent="0.35">
      <c r="A647" s="7">
        <v>638</v>
      </c>
      <c r="B647" s="22">
        <v>254.08000183105401</v>
      </c>
      <c r="C647" s="9">
        <f t="shared" si="27"/>
        <v>5.3814522150278533E-3</v>
      </c>
      <c r="D647" s="13">
        <f t="shared" si="29"/>
        <v>3.7484388404992005E-4</v>
      </c>
      <c r="E647" s="11">
        <f t="shared" si="28"/>
        <v>7.8117420231016128</v>
      </c>
    </row>
    <row r="648" spans="1:5" ht="14.5" x14ac:dyDescent="0.35">
      <c r="A648" s="7">
        <v>639</v>
      </c>
      <c r="B648" s="22">
        <v>256.72000122070301</v>
      </c>
      <c r="C648" s="9">
        <f t="shared" si="27"/>
        <v>1.0390425734507144E-2</v>
      </c>
      <c r="D648" s="13">
        <f t="shared" si="29"/>
        <v>3.3630327704700766E-4</v>
      </c>
      <c r="E648" s="11">
        <f t="shared" si="28"/>
        <v>7.6764746110311579</v>
      </c>
    </row>
    <row r="649" spans="1:5" ht="14.5" x14ac:dyDescent="0.35">
      <c r="A649" s="7">
        <v>640</v>
      </c>
      <c r="B649" s="22">
        <v>254.25</v>
      </c>
      <c r="C649" s="9">
        <f t="shared" si="27"/>
        <v>-9.6213820853776923E-3</v>
      </c>
      <c r="D649" s="13">
        <f t="shared" si="29"/>
        <v>3.121392134796714E-4</v>
      </c>
      <c r="E649" s="11">
        <f t="shared" si="28"/>
        <v>7.7754916997022248</v>
      </c>
    </row>
    <row r="650" spans="1:5" ht="14.5" x14ac:dyDescent="0.35">
      <c r="A650" s="7">
        <v>641</v>
      </c>
      <c r="B650" s="22">
        <v>259.52999877929602</v>
      </c>
      <c r="C650" s="9">
        <f t="shared" si="27"/>
        <v>2.0766956850721819E-2</v>
      </c>
      <c r="D650" s="13">
        <f t="shared" si="29"/>
        <v>2.9015192770646308E-4</v>
      </c>
      <c r="E650" s="11">
        <f t="shared" si="28"/>
        <v>6.6587587127532855</v>
      </c>
    </row>
    <row r="651" spans="1:5" ht="14.5" x14ac:dyDescent="0.35">
      <c r="A651" s="7">
        <v>642</v>
      </c>
      <c r="B651" s="22">
        <v>262.26998901367102</v>
      </c>
      <c r="C651" s="9">
        <f t="shared" si="27"/>
        <v>1.0557508755298397E-2</v>
      </c>
      <c r="D651" s="13">
        <f t="shared" si="29"/>
        <v>3.072884870631329E-4</v>
      </c>
      <c r="E651" s="11">
        <f t="shared" si="28"/>
        <v>7.7249992876978419</v>
      </c>
    </row>
    <row r="652" spans="1:5" ht="14.5" x14ac:dyDescent="0.35">
      <c r="A652" s="7">
        <v>643</v>
      </c>
      <c r="B652" s="22">
        <v>264.83999633789</v>
      </c>
      <c r="C652" s="9">
        <f t="shared" ref="C652:C715" si="30">(B652-B651)/B651</f>
        <v>9.7990903720402943E-3</v>
      </c>
      <c r="D652" s="13">
        <f t="shared" si="29"/>
        <v>2.8805284703048185E-4</v>
      </c>
      <c r="E652" s="11">
        <f t="shared" ref="E652:E715" si="31">-LN(D652)-((C652^2)/D652)</f>
        <v>7.8190174466161899</v>
      </c>
    </row>
    <row r="653" spans="1:5" ht="14.5" x14ac:dyDescent="0.35">
      <c r="A653" s="7">
        <v>644</v>
      </c>
      <c r="B653" s="22">
        <v>260.35998535156199</v>
      </c>
      <c r="C653" s="9">
        <f t="shared" si="30"/>
        <v>-1.6915915451880207E-2</v>
      </c>
      <c r="D653" s="13">
        <f t="shared" ref="D653:D716" si="32">$C$2+$C$3*(C652^2)+$C$4*D652</f>
        <v>2.7021431056174305E-4</v>
      </c>
      <c r="E653" s="11">
        <f t="shared" si="31"/>
        <v>7.1573275871496511</v>
      </c>
    </row>
    <row r="654" spans="1:5" ht="14.5" x14ac:dyDescent="0.35">
      <c r="A654" s="7">
        <v>645</v>
      </c>
      <c r="B654" s="22">
        <v>258.829986572265</v>
      </c>
      <c r="C654" s="9">
        <f t="shared" si="30"/>
        <v>-5.8764743638737103E-3</v>
      </c>
      <c r="D654" s="13">
        <f t="shared" si="32"/>
        <v>2.7520159280570609E-4</v>
      </c>
      <c r="E654" s="11">
        <f t="shared" si="31"/>
        <v>8.0725242837317204</v>
      </c>
    </row>
    <row r="655" spans="1:5" ht="14.5" x14ac:dyDescent="0.35">
      <c r="A655" s="7">
        <v>646</v>
      </c>
      <c r="B655" s="22">
        <v>251.89999389648401</v>
      </c>
      <c r="C655" s="9">
        <f t="shared" si="30"/>
        <v>-2.6774303733335586E-2</v>
      </c>
      <c r="D655" s="13">
        <f t="shared" si="32"/>
        <v>2.5290719696737256E-4</v>
      </c>
      <c r="E655" s="11">
        <f t="shared" si="31"/>
        <v>5.4479962875390964</v>
      </c>
    </row>
    <row r="656" spans="1:5" ht="14.5" x14ac:dyDescent="0.35">
      <c r="A656" s="7">
        <v>647</v>
      </c>
      <c r="B656" s="22">
        <v>268.739990234375</v>
      </c>
      <c r="C656" s="9">
        <f t="shared" si="30"/>
        <v>6.6851912449077858E-2</v>
      </c>
      <c r="D656" s="13">
        <f t="shared" si="32"/>
        <v>3.0597350780134011E-4</v>
      </c>
      <c r="E656" s="11">
        <f t="shared" si="31"/>
        <v>-6.514410037415951</v>
      </c>
    </row>
    <row r="657" spans="1:5" ht="14.5" x14ac:dyDescent="0.35">
      <c r="A657" s="7">
        <v>648</v>
      </c>
      <c r="B657" s="22">
        <v>276.41000366210898</v>
      </c>
      <c r="C657" s="9">
        <f t="shared" si="30"/>
        <v>2.8540647862064603E-2</v>
      </c>
      <c r="D657" s="13">
        <f t="shared" si="32"/>
        <v>7.4586089328509942E-4</v>
      </c>
      <c r="E657" s="11">
        <f t="shared" si="31"/>
        <v>6.1088528106616131</v>
      </c>
    </row>
    <row r="658" spans="1:5" ht="14.5" x14ac:dyDescent="0.35">
      <c r="A658" s="7">
        <v>649</v>
      </c>
      <c r="B658" s="22">
        <v>280.739990234375</v>
      </c>
      <c r="C658" s="9">
        <f t="shared" si="30"/>
        <v>1.5665086338767661E-2</v>
      </c>
      <c r="D658" s="13">
        <f t="shared" si="32"/>
        <v>7.3174634385983278E-4</v>
      </c>
      <c r="E658" s="11">
        <f t="shared" si="31"/>
        <v>6.8847214445449216</v>
      </c>
    </row>
    <row r="659" spans="1:5" ht="14.5" x14ac:dyDescent="0.35">
      <c r="A659" s="7">
        <v>650</v>
      </c>
      <c r="B659" s="22">
        <v>278.010009765625</v>
      </c>
      <c r="C659" s="9">
        <f t="shared" si="30"/>
        <v>-9.7242308317774164E-3</v>
      </c>
      <c r="D659" s="13">
        <f t="shared" si="32"/>
        <v>6.5990961906954679E-4</v>
      </c>
      <c r="E659" s="11">
        <f t="shared" si="31"/>
        <v>7.1801143151600542</v>
      </c>
    </row>
    <row r="660" spans="1:5" ht="14.5" x14ac:dyDescent="0.35">
      <c r="A660" s="7">
        <v>651</v>
      </c>
      <c r="B660" s="22">
        <v>274.82000732421801</v>
      </c>
      <c r="C660" s="9">
        <f t="shared" si="30"/>
        <v>-1.14744157740806E-2</v>
      </c>
      <c r="D660" s="13">
        <f t="shared" si="32"/>
        <v>5.8347788515449007E-4</v>
      </c>
      <c r="E660" s="11">
        <f t="shared" si="31"/>
        <v>7.2208532659237754</v>
      </c>
    </row>
    <row r="661" spans="1:5" ht="14.5" x14ac:dyDescent="0.35">
      <c r="A661" s="7">
        <v>652</v>
      </c>
      <c r="B661" s="22">
        <v>282.47000122070301</v>
      </c>
      <c r="C661" s="9">
        <f t="shared" si="30"/>
        <v>2.7836379057584206E-2</v>
      </c>
      <c r="D661" s="13">
        <f t="shared" si="32"/>
        <v>5.2296501627638596E-4</v>
      </c>
      <c r="E661" s="11">
        <f t="shared" si="31"/>
        <v>6.0743213527144837</v>
      </c>
    </row>
    <row r="662" spans="1:5" ht="14.5" x14ac:dyDescent="0.35">
      <c r="A662" s="7">
        <v>653</v>
      </c>
      <c r="B662" s="22">
        <v>283.64999389648398</v>
      </c>
      <c r="C662" s="9">
        <f t="shared" si="30"/>
        <v>4.177408824588771E-3</v>
      </c>
      <c r="D662" s="13">
        <f t="shared" si="32"/>
        <v>5.3969841180265103E-4</v>
      </c>
      <c r="E662" s="11">
        <f t="shared" si="31"/>
        <v>7.4921658190173872</v>
      </c>
    </row>
    <row r="663" spans="1:5" ht="14.5" x14ac:dyDescent="0.35">
      <c r="A663" s="7">
        <v>654</v>
      </c>
      <c r="B663" s="22">
        <v>282.91000366210898</v>
      </c>
      <c r="C663" s="9">
        <f t="shared" si="30"/>
        <v>-2.6088145612478105E-3</v>
      </c>
      <c r="D663" s="13">
        <f t="shared" si="32"/>
        <v>4.7403797604731563E-4</v>
      </c>
      <c r="E663" s="11">
        <f t="shared" si="31"/>
        <v>7.6398658043980054</v>
      </c>
    </row>
    <row r="664" spans="1:5" ht="14.5" x14ac:dyDescent="0.35">
      <c r="A664" s="7">
        <v>655</v>
      </c>
      <c r="B664" s="22">
        <v>280.32000732421801</v>
      </c>
      <c r="C664" s="9">
        <f t="shared" si="30"/>
        <v>-9.1548418379164311E-3</v>
      </c>
      <c r="D664" s="13">
        <f t="shared" si="32"/>
        <v>4.1757540984067881E-4</v>
      </c>
      <c r="E664" s="11">
        <f t="shared" si="31"/>
        <v>7.5803364407938405</v>
      </c>
    </row>
    <row r="665" spans="1:5" ht="14.5" x14ac:dyDescent="0.35">
      <c r="A665" s="7">
        <v>656</v>
      </c>
      <c r="B665" s="22">
        <v>282.29998779296801</v>
      </c>
      <c r="C665" s="9">
        <f t="shared" si="30"/>
        <v>7.0632863049976853E-3</v>
      </c>
      <c r="D665" s="13">
        <f t="shared" si="32"/>
        <v>3.7809574911181962E-4</v>
      </c>
      <c r="E665" s="11">
        <f t="shared" si="31"/>
        <v>7.7484123511083087</v>
      </c>
    </row>
    <row r="666" spans="1:5" ht="14.5" x14ac:dyDescent="0.35">
      <c r="A666" s="7">
        <v>657</v>
      </c>
      <c r="B666" s="22">
        <v>289.16000366210898</v>
      </c>
      <c r="C666" s="9">
        <f t="shared" si="30"/>
        <v>2.4300446920925606E-2</v>
      </c>
      <c r="D666" s="13">
        <f t="shared" si="32"/>
        <v>3.4124825569301342E-4</v>
      </c>
      <c r="E666" s="11">
        <f t="shared" si="31"/>
        <v>6.2524542014298286</v>
      </c>
    </row>
    <row r="667" spans="1:5" ht="14.5" x14ac:dyDescent="0.35">
      <c r="A667" s="7">
        <v>658</v>
      </c>
      <c r="B667" s="22">
        <v>287.01998901367102</v>
      </c>
      <c r="C667" s="9">
        <f t="shared" si="30"/>
        <v>-7.4007975561468653E-3</v>
      </c>
      <c r="D667" s="13">
        <f t="shared" si="32"/>
        <v>3.6712505674579946E-4</v>
      </c>
      <c r="E667" s="11">
        <f t="shared" si="31"/>
        <v>7.7606168773405688</v>
      </c>
    </row>
    <row r="668" spans="1:5" ht="14.5" x14ac:dyDescent="0.35">
      <c r="A668" s="7">
        <v>659</v>
      </c>
      <c r="B668" s="22">
        <v>291.91000366210898</v>
      </c>
      <c r="C668" s="9">
        <f t="shared" si="30"/>
        <v>1.7037191957404191E-2</v>
      </c>
      <c r="D668" s="13">
        <f t="shared" si="32"/>
        <v>3.3251577362859849E-4</v>
      </c>
      <c r="E668" s="11">
        <f t="shared" si="31"/>
        <v>7.1358844914443491</v>
      </c>
    </row>
    <row r="669" spans="1:5" ht="14.5" x14ac:dyDescent="0.35">
      <c r="A669" s="7">
        <v>660</v>
      </c>
      <c r="B669" s="22">
        <v>293.47000122070301</v>
      </c>
      <c r="C669" s="9">
        <f t="shared" si="30"/>
        <v>5.3441044809130938E-3</v>
      </c>
      <c r="D669" s="13">
        <f t="shared" si="32"/>
        <v>3.2814568846152402E-4</v>
      </c>
      <c r="E669" s="11">
        <f t="shared" si="31"/>
        <v>7.9350200314782695</v>
      </c>
    </row>
    <row r="670" spans="1:5" ht="14.5" x14ac:dyDescent="0.35">
      <c r="A670" s="7">
        <v>661</v>
      </c>
      <c r="B670" s="22">
        <v>292.70999145507801</v>
      </c>
      <c r="C670" s="9">
        <f t="shared" si="30"/>
        <v>-2.5897357905874593E-3</v>
      </c>
      <c r="D670" s="13">
        <f t="shared" si="32"/>
        <v>2.9690176808707687E-4</v>
      </c>
      <c r="E670" s="11">
        <f t="shared" si="31"/>
        <v>8.0995201623601396</v>
      </c>
    </row>
    <row r="671" spans="1:5" ht="14.5" x14ac:dyDescent="0.35">
      <c r="A671" s="7">
        <v>662</v>
      </c>
      <c r="B671" s="22">
        <v>291.32000732421801</v>
      </c>
      <c r="C671" s="9">
        <f t="shared" si="30"/>
        <v>-4.7486733334598866E-3</v>
      </c>
      <c r="D671" s="13">
        <f t="shared" si="32"/>
        <v>2.6826666122716788E-4</v>
      </c>
      <c r="E671" s="11">
        <f t="shared" si="31"/>
        <v>8.1394712933891213</v>
      </c>
    </row>
    <row r="672" spans="1:5" ht="14.5" x14ac:dyDescent="0.35">
      <c r="A672" s="7">
        <v>663</v>
      </c>
      <c r="B672" s="22">
        <v>290.17001342773398</v>
      </c>
      <c r="C672" s="9">
        <f t="shared" si="30"/>
        <v>-3.9475280364255046E-3</v>
      </c>
      <c r="D672" s="13">
        <f t="shared" si="32"/>
        <v>2.4580017757033838E-4</v>
      </c>
      <c r="E672" s="11">
        <f t="shared" si="31"/>
        <v>8.2475947045621023</v>
      </c>
    </row>
    <row r="673" spans="1:5" ht="14.5" x14ac:dyDescent="0.35">
      <c r="A673" s="7">
        <v>664</v>
      </c>
      <c r="B673" s="22">
        <v>286.14999389648398</v>
      </c>
      <c r="C673" s="9">
        <f t="shared" si="30"/>
        <v>-1.3854014354419757E-2</v>
      </c>
      <c r="D673" s="13">
        <f t="shared" si="32"/>
        <v>2.2613072751442393E-4</v>
      </c>
      <c r="E673" s="11">
        <f t="shared" si="31"/>
        <v>7.5456240302209769</v>
      </c>
    </row>
    <row r="674" spans="1:5" ht="14.5" x14ac:dyDescent="0.35">
      <c r="A674" s="7">
        <v>665</v>
      </c>
      <c r="B674" s="22">
        <v>277.75</v>
      </c>
      <c r="C674" s="9">
        <f t="shared" si="30"/>
        <v>-2.9355212565626374E-2</v>
      </c>
      <c r="D674" s="13">
        <f t="shared" si="32"/>
        <v>2.2812414220074783E-4</v>
      </c>
      <c r="E674" s="11">
        <f t="shared" si="31"/>
        <v>4.6081663688838344</v>
      </c>
    </row>
    <row r="675" spans="1:5" ht="14.5" x14ac:dyDescent="0.35">
      <c r="A675" s="7">
        <v>666</v>
      </c>
      <c r="B675" s="22">
        <v>276.44000244140602</v>
      </c>
      <c r="C675" s="9">
        <f t="shared" si="30"/>
        <v>-4.7164628572240411E-3</v>
      </c>
      <c r="D675" s="13">
        <f t="shared" si="32"/>
        <v>3.0034116523978852E-4</v>
      </c>
      <c r="E675" s="11">
        <f t="shared" si="31"/>
        <v>8.0365256680102224</v>
      </c>
    </row>
    <row r="676" spans="1:5" ht="14.5" x14ac:dyDescent="0.35">
      <c r="A676" s="7">
        <v>667</v>
      </c>
      <c r="B676" s="22">
        <v>275.79000854492102</v>
      </c>
      <c r="C676" s="9">
        <f t="shared" si="30"/>
        <v>-2.3513018765175726E-3</v>
      </c>
      <c r="D676" s="13">
        <f t="shared" si="32"/>
        <v>2.7280189448643135E-4</v>
      </c>
      <c r="E676" s="11">
        <f t="shared" si="31"/>
        <v>8.1864986239283031</v>
      </c>
    </row>
    <row r="677" spans="1:5" ht="14.5" x14ac:dyDescent="0.35">
      <c r="A677" s="7">
        <v>668</v>
      </c>
      <c r="B677" s="22">
        <v>278.850006103515</v>
      </c>
      <c r="C677" s="9">
        <f t="shared" si="30"/>
        <v>1.1095389476720514E-2</v>
      </c>
      <c r="D677" s="13">
        <f t="shared" si="32"/>
        <v>2.4783014364684669E-4</v>
      </c>
      <c r="E677" s="11">
        <f t="shared" si="31"/>
        <v>7.8060248444792126</v>
      </c>
    </row>
    <row r="678" spans="1:5" ht="14.5" x14ac:dyDescent="0.35">
      <c r="A678" s="7">
        <v>669</v>
      </c>
      <c r="B678" s="22">
        <v>268.08999633789</v>
      </c>
      <c r="C678" s="9">
        <f t="shared" si="30"/>
        <v>-3.8587088148137452E-2</v>
      </c>
      <c r="D678" s="13">
        <f t="shared" si="32"/>
        <v>2.3916522622971097E-4</v>
      </c>
      <c r="E678" s="11">
        <f t="shared" si="31"/>
        <v>2.1126876035551678</v>
      </c>
    </row>
    <row r="679" spans="1:5" ht="14.5" x14ac:dyDescent="0.35">
      <c r="A679" s="7">
        <v>670</v>
      </c>
      <c r="B679" s="22">
        <v>265.23001098632801</v>
      </c>
      <c r="C679" s="9">
        <f t="shared" si="30"/>
        <v>-1.0668004739562816E-2</v>
      </c>
      <c r="D679" s="13">
        <f t="shared" si="32"/>
        <v>3.7570193179968612E-4</v>
      </c>
      <c r="E679" s="11">
        <f t="shared" si="31"/>
        <v>7.5837979345193034</v>
      </c>
    </row>
    <row r="680" spans="1:5" ht="14.5" x14ac:dyDescent="0.35">
      <c r="A680" s="7">
        <v>671</v>
      </c>
      <c r="B680" s="22">
        <v>262.97000122070301</v>
      </c>
      <c r="C680" s="9">
        <f t="shared" si="30"/>
        <v>-8.5209428496441832E-3</v>
      </c>
      <c r="D680" s="13">
        <f t="shared" si="32"/>
        <v>3.4596174222065011E-4</v>
      </c>
      <c r="E680" s="11">
        <f t="shared" si="31"/>
        <v>7.7593138746565113</v>
      </c>
    </row>
    <row r="681" spans="1:5" ht="14.5" x14ac:dyDescent="0.35">
      <c r="A681" s="7">
        <v>672</v>
      </c>
      <c r="B681" s="22">
        <v>261.47000122070301</v>
      </c>
      <c r="C681" s="9">
        <f t="shared" si="30"/>
        <v>-5.7040726814352261E-3</v>
      </c>
      <c r="D681" s="13">
        <f t="shared" si="32"/>
        <v>3.1655657686772661E-4</v>
      </c>
      <c r="E681" s="11">
        <f t="shared" si="31"/>
        <v>7.9552261730615124</v>
      </c>
    </row>
    <row r="682" spans="1:5" ht="14.5" x14ac:dyDescent="0.35">
      <c r="A682" s="7">
        <v>673</v>
      </c>
      <c r="B682" s="22">
        <v>260.39999389648398</v>
      </c>
      <c r="C682" s="9">
        <f t="shared" si="30"/>
        <v>-4.0922756691918038E-3</v>
      </c>
      <c r="D682" s="13">
        <f t="shared" si="32"/>
        <v>2.8755276927760809E-4</v>
      </c>
      <c r="E682" s="11">
        <f t="shared" si="31"/>
        <v>8.0958653973089252</v>
      </c>
    </row>
    <row r="683" spans="1:5" ht="14.5" x14ac:dyDescent="0.35">
      <c r="A683" s="7">
        <v>674</v>
      </c>
      <c r="B683" s="22">
        <v>256.05999755859301</v>
      </c>
      <c r="C683" s="9">
        <f t="shared" si="30"/>
        <v>-1.6666652993917626E-2</v>
      </c>
      <c r="D683" s="13">
        <f t="shared" si="32"/>
        <v>2.6144423080096135E-4</v>
      </c>
      <c r="E683" s="11">
        <f t="shared" si="31"/>
        <v>7.1868170005901781</v>
      </c>
    </row>
    <row r="684" spans="1:5" ht="14.5" x14ac:dyDescent="0.35">
      <c r="A684" s="7">
        <v>675</v>
      </c>
      <c r="B684" s="22">
        <v>253.25</v>
      </c>
      <c r="C684" s="9">
        <f t="shared" si="30"/>
        <v>-1.0973981041103512E-2</v>
      </c>
      <c r="D684" s="13">
        <f t="shared" si="32"/>
        <v>2.6692823145015807E-4</v>
      </c>
      <c r="E684" s="11">
        <f t="shared" si="31"/>
        <v>7.7773672889295282</v>
      </c>
    </row>
    <row r="685" spans="1:5" ht="14.5" x14ac:dyDescent="0.35">
      <c r="A685" s="7">
        <v>676</v>
      </c>
      <c r="B685" s="22">
        <v>258.08999633789</v>
      </c>
      <c r="C685" s="9">
        <f t="shared" si="30"/>
        <v>1.9111535391470879E-2</v>
      </c>
      <c r="D685" s="13">
        <f t="shared" si="32"/>
        <v>2.5497977558299503E-4</v>
      </c>
      <c r="E685" s="11">
        <f t="shared" si="31"/>
        <v>6.841856696478219</v>
      </c>
    </row>
    <row r="686" spans="1:5" ht="14.5" x14ac:dyDescent="0.35">
      <c r="A686" s="7">
        <v>677</v>
      </c>
      <c r="B686" s="22">
        <v>258.51998901367102</v>
      </c>
      <c r="C686" s="9">
        <f t="shared" si="30"/>
        <v>1.6660571191534235E-3</v>
      </c>
      <c r="D686" s="13">
        <f t="shared" si="32"/>
        <v>2.7069163418668286E-4</v>
      </c>
      <c r="E686" s="11">
        <f t="shared" si="31"/>
        <v>8.2042759916837369</v>
      </c>
    </row>
    <row r="687" spans="1:5" ht="14.5" x14ac:dyDescent="0.35">
      <c r="A687" s="7">
        <v>678</v>
      </c>
      <c r="B687" s="22">
        <v>264.45999145507801</v>
      </c>
      <c r="C687" s="9">
        <f t="shared" si="30"/>
        <v>2.2976956111091552E-2</v>
      </c>
      <c r="D687" s="13">
        <f t="shared" si="32"/>
        <v>2.4576161361438575E-4</v>
      </c>
      <c r="E687" s="11">
        <f t="shared" si="31"/>
        <v>6.1629672035298499</v>
      </c>
    </row>
    <row r="688" spans="1:5" ht="14.5" x14ac:dyDescent="0.35">
      <c r="A688" s="7">
        <v>679</v>
      </c>
      <c r="B688" s="22">
        <v>266.64999389648398</v>
      </c>
      <c r="C688" s="9">
        <f t="shared" si="30"/>
        <v>8.2810349851272919E-3</v>
      </c>
      <c r="D688" s="13">
        <f t="shared" si="32"/>
        <v>2.8005520396231457E-4</v>
      </c>
      <c r="E688" s="11">
        <f t="shared" si="31"/>
        <v>7.9356594495711539</v>
      </c>
    </row>
    <row r="689" spans="1:5" ht="14.5" x14ac:dyDescent="0.35">
      <c r="A689" s="7">
        <v>680</v>
      </c>
      <c r="B689" s="22">
        <v>251.99000549316401</v>
      </c>
      <c r="C689" s="9">
        <f t="shared" si="30"/>
        <v>-5.4978393920425576E-2</v>
      </c>
      <c r="D689" s="13">
        <f t="shared" si="32"/>
        <v>2.6058310261032453E-4</v>
      </c>
      <c r="E689" s="11">
        <f t="shared" si="31"/>
        <v>-3.3468732700476895</v>
      </c>
    </row>
    <row r="690" spans="1:5" ht="14.5" x14ac:dyDescent="0.35">
      <c r="A690" s="7">
        <v>681</v>
      </c>
      <c r="B690" s="22">
        <v>252.22000122070301</v>
      </c>
      <c r="C690" s="9">
        <f t="shared" si="30"/>
        <v>9.1271765754711643E-4</v>
      </c>
      <c r="D690" s="13">
        <f t="shared" si="32"/>
        <v>5.5526547330989474E-4</v>
      </c>
      <c r="E690" s="11">
        <f t="shared" si="31"/>
        <v>7.4945639485847755</v>
      </c>
    </row>
    <row r="691" spans="1:5" ht="14.5" x14ac:dyDescent="0.35">
      <c r="A691" s="7">
        <v>682</v>
      </c>
      <c r="B691" s="22">
        <v>245.38000488281199</v>
      </c>
      <c r="C691" s="9">
        <f t="shared" si="30"/>
        <v>-2.7119167016043826E-2</v>
      </c>
      <c r="D691" s="13">
        <f t="shared" si="32"/>
        <v>4.8540856166580658E-4</v>
      </c>
      <c r="E691" s="11">
        <f t="shared" si="31"/>
        <v>6.1154058074484468</v>
      </c>
    </row>
    <row r="692" spans="1:5" ht="14.5" x14ac:dyDescent="0.35">
      <c r="A692" s="7">
        <v>683</v>
      </c>
      <c r="B692" s="22">
        <v>244.74000549316401</v>
      </c>
      <c r="C692" s="9">
        <f t="shared" si="30"/>
        <v>-2.6081969879886186E-3</v>
      </c>
      <c r="D692" s="13">
        <f t="shared" si="32"/>
        <v>5.0389333810765824E-4</v>
      </c>
      <c r="E692" s="11">
        <f t="shared" si="31"/>
        <v>7.5796456821327363</v>
      </c>
    </row>
    <row r="693" spans="1:5" ht="14.5" x14ac:dyDescent="0.35">
      <c r="A693" s="7">
        <v>684</v>
      </c>
      <c r="B693" s="22">
        <v>244.52000427246</v>
      </c>
      <c r="C693" s="9">
        <f t="shared" si="30"/>
        <v>-8.9891809988600774E-4</v>
      </c>
      <c r="D693" s="13">
        <f t="shared" si="32"/>
        <v>4.4273850246409028E-4</v>
      </c>
      <c r="E693" s="11">
        <f t="shared" si="31"/>
        <v>7.7207061236512793</v>
      </c>
    </row>
    <row r="694" spans="1:5" ht="14.5" x14ac:dyDescent="0.35">
      <c r="A694" s="7">
        <v>685</v>
      </c>
      <c r="B694" s="22">
        <v>242.44999694824199</v>
      </c>
      <c r="C694" s="9">
        <f t="shared" si="30"/>
        <v>-8.4655949944752781E-3</v>
      </c>
      <c r="D694" s="13">
        <f t="shared" si="32"/>
        <v>3.9056317454044223E-4</v>
      </c>
      <c r="E694" s="11">
        <f t="shared" si="31"/>
        <v>7.6644260564341584</v>
      </c>
    </row>
    <row r="695" spans="1:5" ht="14.5" x14ac:dyDescent="0.35">
      <c r="A695" s="7">
        <v>686</v>
      </c>
      <c r="B695" s="22">
        <v>238.94999694824199</v>
      </c>
      <c r="C695" s="9">
        <f t="shared" si="30"/>
        <v>-1.4435966360301406E-2</v>
      </c>
      <c r="D695" s="13">
        <f t="shared" si="32"/>
        <v>3.5404964483549565E-4</v>
      </c>
      <c r="E695" s="11">
        <f t="shared" si="31"/>
        <v>7.3574635186468518</v>
      </c>
    </row>
    <row r="696" spans="1:5" ht="14.5" x14ac:dyDescent="0.35">
      <c r="A696" s="7">
        <v>687</v>
      </c>
      <c r="B696" s="22">
        <v>240.97999572753901</v>
      </c>
      <c r="C696" s="9">
        <f t="shared" si="30"/>
        <v>8.4954961507562911E-3</v>
      </c>
      <c r="D696" s="13">
        <f t="shared" si="32"/>
        <v>3.376736975236438E-4</v>
      </c>
      <c r="E696" s="11">
        <f t="shared" si="31"/>
        <v>7.7796932489727224</v>
      </c>
    </row>
    <row r="697" spans="1:5" ht="14.5" x14ac:dyDescent="0.35">
      <c r="A697" s="7">
        <v>688</v>
      </c>
      <c r="B697" s="22">
        <v>237.919998168945</v>
      </c>
      <c r="C697" s="9">
        <f t="shared" si="30"/>
        <v>-1.2698139317977884E-2</v>
      </c>
      <c r="D697" s="13">
        <f t="shared" si="32"/>
        <v>3.0952544178020818E-4</v>
      </c>
      <c r="E697" s="11">
        <f t="shared" si="31"/>
        <v>7.5595349235105385</v>
      </c>
    </row>
    <row r="698" spans="1:5" ht="14.5" x14ac:dyDescent="0.35">
      <c r="A698" s="7">
        <v>689</v>
      </c>
      <c r="B698" s="22">
        <v>237.44999694824199</v>
      </c>
      <c r="C698" s="9">
        <f t="shared" si="30"/>
        <v>-1.9754590800276795E-3</v>
      </c>
      <c r="D698" s="13">
        <f t="shared" si="32"/>
        <v>2.9518082759220937E-4</v>
      </c>
      <c r="E698" s="11">
        <f t="shared" si="31"/>
        <v>8.1147019130181199</v>
      </c>
    </row>
    <row r="699" spans="1:5" ht="14.5" x14ac:dyDescent="0.35">
      <c r="A699" s="7">
        <v>690</v>
      </c>
      <c r="B699" s="22">
        <v>236.41000366210901</v>
      </c>
      <c r="C699" s="9">
        <f t="shared" si="30"/>
        <v>-4.3798412276234936E-3</v>
      </c>
      <c r="D699" s="13">
        <f t="shared" si="32"/>
        <v>2.6652085234188096E-4</v>
      </c>
      <c r="E699" s="11">
        <f t="shared" si="31"/>
        <v>8.1580824312640274</v>
      </c>
    </row>
    <row r="700" spans="1:5" ht="14.5" x14ac:dyDescent="0.35">
      <c r="A700" s="7">
        <v>691</v>
      </c>
      <c r="B700" s="22">
        <v>241.07000732421801</v>
      </c>
      <c r="C700" s="9">
        <f t="shared" si="30"/>
        <v>1.9711533310448889E-2</v>
      </c>
      <c r="D700" s="13">
        <f t="shared" si="32"/>
        <v>2.4397416080520459E-4</v>
      </c>
      <c r="E700" s="11">
        <f t="shared" si="31"/>
        <v>6.72588390863101</v>
      </c>
    </row>
    <row r="701" spans="1:5" ht="14.5" x14ac:dyDescent="0.35">
      <c r="A701" s="7">
        <v>692</v>
      </c>
      <c r="B701" s="22">
        <v>237.5</v>
      </c>
      <c r="C701" s="9">
        <f t="shared" si="30"/>
        <v>-1.4809006577979915E-2</v>
      </c>
      <c r="D701" s="13">
        <f t="shared" si="32"/>
        <v>2.6386870429670012E-4</v>
      </c>
      <c r="E701" s="11">
        <f t="shared" si="31"/>
        <v>7.4089384623651977</v>
      </c>
    </row>
    <row r="702" spans="1:5" ht="14.5" x14ac:dyDescent="0.35">
      <c r="A702" s="7">
        <v>693</v>
      </c>
      <c r="B702" s="22">
        <v>232.89999389648401</v>
      </c>
      <c r="C702" s="9">
        <f t="shared" si="30"/>
        <v>-1.9368446751646291E-2</v>
      </c>
      <c r="D702" s="13">
        <f t="shared" si="32"/>
        <v>2.628140728180721E-4</v>
      </c>
      <c r="E702" s="11">
        <f t="shared" si="31"/>
        <v>6.8166792398070433</v>
      </c>
    </row>
    <row r="703" spans="1:5" ht="14.5" x14ac:dyDescent="0.35">
      <c r="A703" s="7">
        <v>694</v>
      </c>
      <c r="B703" s="22">
        <v>240.74000549316401</v>
      </c>
      <c r="C703" s="9">
        <f t="shared" si="30"/>
        <v>3.3662566776041285E-2</v>
      </c>
      <c r="D703" s="13">
        <f t="shared" si="32"/>
        <v>2.7833583017935435E-4</v>
      </c>
      <c r="E703" s="11">
        <f t="shared" si="31"/>
        <v>4.1154549533066875</v>
      </c>
    </row>
    <row r="704" spans="1:5" ht="14.5" x14ac:dyDescent="0.35">
      <c r="A704" s="7">
        <v>695</v>
      </c>
      <c r="B704" s="22">
        <v>248.88000488281199</v>
      </c>
      <c r="C704" s="9">
        <f t="shared" si="30"/>
        <v>3.3812408423655717E-2</v>
      </c>
      <c r="D704" s="13">
        <f t="shared" si="32"/>
        <v>3.7124747501303629E-4</v>
      </c>
      <c r="E704" s="11">
        <f t="shared" si="31"/>
        <v>4.8190814287577624</v>
      </c>
    </row>
    <row r="705" spans="1:5" ht="14.5" x14ac:dyDescent="0.35">
      <c r="A705" s="7">
        <v>696</v>
      </c>
      <c r="B705" s="22">
        <v>249.19999694824199</v>
      </c>
      <c r="C705" s="9">
        <f t="shared" si="30"/>
        <v>1.2857282993893869E-3</v>
      </c>
      <c r="D705" s="13">
        <f t="shared" si="32"/>
        <v>4.5062231219084503E-4</v>
      </c>
      <c r="E705" s="11">
        <f t="shared" si="31"/>
        <v>7.7012125382960033</v>
      </c>
    </row>
    <row r="706" spans="1:5" ht="14.5" x14ac:dyDescent="0.35">
      <c r="A706" s="7">
        <v>697</v>
      </c>
      <c r="B706" s="22">
        <v>246.78999328613199</v>
      </c>
      <c r="C706" s="9">
        <f t="shared" si="30"/>
        <v>-9.670961844395809E-3</v>
      </c>
      <c r="D706" s="13">
        <f t="shared" si="32"/>
        <v>3.9729699385563819E-4</v>
      </c>
      <c r="E706" s="11">
        <f t="shared" si="31"/>
        <v>7.5954169205273363</v>
      </c>
    </row>
    <row r="707" spans="1:5" ht="14.5" x14ac:dyDescent="0.35">
      <c r="A707" s="7">
        <v>698</v>
      </c>
      <c r="B707" s="22">
        <v>234.24000549316401</v>
      </c>
      <c r="C707" s="9">
        <f t="shared" si="30"/>
        <v>-5.0852903822633279E-2</v>
      </c>
      <c r="D707" s="13">
        <f t="shared" si="32"/>
        <v>3.620274377322606E-4</v>
      </c>
      <c r="E707" s="11">
        <f t="shared" si="31"/>
        <v>0.78063631317462612</v>
      </c>
    </row>
    <row r="708" spans="1:5" ht="14.5" x14ac:dyDescent="0.35">
      <c r="A708" s="7">
        <v>699</v>
      </c>
      <c r="B708" s="22">
        <v>229.25</v>
      </c>
      <c r="C708" s="9">
        <f t="shared" si="30"/>
        <v>-2.1302960109901604E-2</v>
      </c>
      <c r="D708" s="13">
        <f t="shared" si="32"/>
        <v>5.9478779472529235E-4</v>
      </c>
      <c r="E708" s="11">
        <f t="shared" si="31"/>
        <v>6.6643175953528271</v>
      </c>
    </row>
    <row r="709" spans="1:5" ht="14.5" x14ac:dyDescent="0.35">
      <c r="A709" s="7">
        <v>700</v>
      </c>
      <c r="B709" s="22">
        <v>225.41000366210901</v>
      </c>
      <c r="C709" s="9">
        <f t="shared" si="30"/>
        <v>-1.6750256653832039E-2</v>
      </c>
      <c r="D709" s="13">
        <f t="shared" si="32"/>
        <v>5.6642392156064467E-4</v>
      </c>
      <c r="E709" s="11">
        <f t="shared" si="31"/>
        <v>6.9808301254453671</v>
      </c>
    </row>
    <row r="710" spans="1:5" ht="14.5" x14ac:dyDescent="0.35">
      <c r="A710" s="7">
        <v>701</v>
      </c>
      <c r="B710" s="22">
        <v>225.75</v>
      </c>
      <c r="C710" s="9">
        <f t="shared" si="30"/>
        <v>1.5083462684320394E-3</v>
      </c>
      <c r="D710" s="13">
        <f t="shared" si="32"/>
        <v>5.2427294534685147E-4</v>
      </c>
      <c r="E710" s="11">
        <f t="shared" si="31"/>
        <v>7.549158571562784</v>
      </c>
    </row>
    <row r="711" spans="1:5" ht="14.5" x14ac:dyDescent="0.35">
      <c r="A711" s="7">
        <v>702</v>
      </c>
      <c r="B711" s="22">
        <v>234.24000549316401</v>
      </c>
      <c r="C711" s="9">
        <f t="shared" si="30"/>
        <v>3.7607997754879316E-2</v>
      </c>
      <c r="D711" s="13">
        <f t="shared" si="32"/>
        <v>4.5943854007145436E-4</v>
      </c>
      <c r="E711" s="11">
        <f t="shared" si="31"/>
        <v>4.6070490203041565</v>
      </c>
    </row>
    <row r="712" spans="1:5" ht="14.5" x14ac:dyDescent="0.35">
      <c r="A712" s="7">
        <v>703</v>
      </c>
      <c r="B712" s="22">
        <v>228.55999755859301</v>
      </c>
      <c r="C712" s="9">
        <f t="shared" si="30"/>
        <v>-2.424866718480656E-2</v>
      </c>
      <c r="D712" s="13">
        <f t="shared" si="32"/>
        <v>5.5350170183242646E-4</v>
      </c>
      <c r="E712" s="11">
        <f t="shared" si="31"/>
        <v>6.4369222400111381</v>
      </c>
    </row>
    <row r="713" spans="1:5" ht="14.5" x14ac:dyDescent="0.35">
      <c r="A713" s="7">
        <v>704</v>
      </c>
      <c r="B713" s="22">
        <v>237.52999877929599</v>
      </c>
      <c r="C713" s="9">
        <f t="shared" si="30"/>
        <v>3.9245718045667455E-2</v>
      </c>
      <c r="D713" s="13">
        <f t="shared" si="32"/>
        <v>5.4575699879143324E-4</v>
      </c>
      <c r="E713" s="11">
        <f t="shared" si="31"/>
        <v>4.691153260577213</v>
      </c>
    </row>
    <row r="714" spans="1:5" ht="14.5" x14ac:dyDescent="0.35">
      <c r="A714" s="7">
        <v>705</v>
      </c>
      <c r="B714" s="22">
        <v>238.5</v>
      </c>
      <c r="C714" s="9">
        <f t="shared" si="30"/>
        <v>4.0836998513408612E-3</v>
      </c>
      <c r="D714" s="13">
        <f t="shared" si="32"/>
        <v>6.3950973308442012E-4</v>
      </c>
      <c r="E714" s="11">
        <f t="shared" si="31"/>
        <v>7.3287315465233434</v>
      </c>
    </row>
    <row r="715" spans="1:5" ht="14.5" x14ac:dyDescent="0.35">
      <c r="A715" s="7">
        <v>706</v>
      </c>
      <c r="B715" s="22">
        <v>236.47999572753901</v>
      </c>
      <c r="C715" s="9">
        <f t="shared" si="30"/>
        <v>-8.4696195910314229E-3</v>
      </c>
      <c r="D715" s="13">
        <f t="shared" si="32"/>
        <v>5.5808188771921746E-4</v>
      </c>
      <c r="E715" s="11">
        <f t="shared" si="31"/>
        <v>7.3624673445354896</v>
      </c>
    </row>
    <row r="716" spans="1:5" ht="14.5" x14ac:dyDescent="0.35">
      <c r="A716" s="7">
        <v>707</v>
      </c>
      <c r="B716" s="22">
        <v>236.14999389648401</v>
      </c>
      <c r="C716" s="9">
        <f t="shared" ref="C716:C779" si="33">(B716-B715)/B715</f>
        <v>-1.3954746152618023E-3</v>
      </c>
      <c r="D716" s="13">
        <f t="shared" si="32"/>
        <v>4.9524907227902284E-4</v>
      </c>
      <c r="E716" s="11">
        <f t="shared" ref="E716:E779" si="34">-LN(D716)-((C716^2)/D716)</f>
        <v>7.6065176849492699</v>
      </c>
    </row>
    <row r="717" spans="1:5" ht="14.5" x14ac:dyDescent="0.35">
      <c r="A717" s="7">
        <v>708</v>
      </c>
      <c r="B717" s="22">
        <v>242.11999511718699</v>
      </c>
      <c r="C717" s="9">
        <f t="shared" si="33"/>
        <v>2.5280547850955796E-2</v>
      </c>
      <c r="D717" s="13">
        <f t="shared" ref="D717:D780" si="35">$C$2+$C$3*(C716^2)+$C$4*D716</f>
        <v>4.3494140749301144E-4</v>
      </c>
      <c r="E717" s="11">
        <f t="shared" si="34"/>
        <v>6.2708918844588215</v>
      </c>
    </row>
    <row r="718" spans="1:5" ht="14.5" x14ac:dyDescent="0.35">
      <c r="A718" s="7">
        <v>709</v>
      </c>
      <c r="B718" s="22">
        <v>247.25</v>
      </c>
      <c r="C718" s="9">
        <f t="shared" si="33"/>
        <v>2.118786133433577E-2</v>
      </c>
      <c r="D718" s="13">
        <f t="shared" si="35"/>
        <v>4.5121135937784365E-4</v>
      </c>
      <c r="E718" s="11">
        <f t="shared" si="34"/>
        <v>6.7086408034186409</v>
      </c>
    </row>
    <row r="719" spans="1:5" ht="14.5" x14ac:dyDescent="0.35">
      <c r="A719" s="7">
        <v>710</v>
      </c>
      <c r="B719" s="22">
        <v>250.66000366210901</v>
      </c>
      <c r="C719" s="9">
        <f t="shared" si="33"/>
        <v>1.3791723608125401E-2</v>
      </c>
      <c r="D719" s="13">
        <f t="shared" si="35"/>
        <v>4.4489625316178918E-4</v>
      </c>
      <c r="E719" s="11">
        <f t="shared" si="34"/>
        <v>7.2901278775179659</v>
      </c>
    </row>
    <row r="720" spans="1:5" ht="14.5" x14ac:dyDescent="0.35">
      <c r="A720" s="7">
        <v>711</v>
      </c>
      <c r="B720" s="22">
        <v>231.32000732421801</v>
      </c>
      <c r="C720" s="9">
        <f t="shared" si="33"/>
        <v>-7.7156291611490638E-2</v>
      </c>
      <c r="D720" s="13">
        <f t="shared" si="35"/>
        <v>4.1232813955625728E-4</v>
      </c>
      <c r="E720" s="11">
        <f t="shared" si="34"/>
        <v>-6.6440655708297891</v>
      </c>
    </row>
    <row r="721" spans="1:5" ht="14.5" x14ac:dyDescent="0.35">
      <c r="A721" s="7">
        <v>712</v>
      </c>
      <c r="B721" s="22">
        <v>226.75</v>
      </c>
      <c r="C721" s="9">
        <f t="shared" si="33"/>
        <v>-1.9756212949676638E-2</v>
      </c>
      <c r="D721" s="13">
        <f t="shared" si="35"/>
        <v>9.9177418847883536E-4</v>
      </c>
      <c r="E721" s="11">
        <f t="shared" si="34"/>
        <v>6.52246993059644</v>
      </c>
    </row>
    <row r="722" spans="1:5" ht="14.5" x14ac:dyDescent="0.35">
      <c r="A722" s="7">
        <v>713</v>
      </c>
      <c r="B722" s="22">
        <v>235.86999511718699</v>
      </c>
      <c r="C722" s="9">
        <f t="shared" si="33"/>
        <v>4.0220485632577678E-2</v>
      </c>
      <c r="D722" s="13">
        <f t="shared" si="35"/>
        <v>8.9433365656035305E-4</v>
      </c>
      <c r="E722" s="11">
        <f t="shared" si="34"/>
        <v>5.2106129096376987</v>
      </c>
    </row>
    <row r="723" spans="1:5" ht="14.5" x14ac:dyDescent="0.35">
      <c r="A723" s="7">
        <v>714</v>
      </c>
      <c r="B723" s="22">
        <v>232.13000488281199</v>
      </c>
      <c r="C723" s="9">
        <f t="shared" si="33"/>
        <v>-1.585615089582236E-2</v>
      </c>
      <c r="D723" s="13">
        <f t="shared" si="35"/>
        <v>9.4146321933801598E-4</v>
      </c>
      <c r="E723" s="11">
        <f t="shared" si="34"/>
        <v>6.7010255225411113</v>
      </c>
    </row>
    <row r="724" spans="1:5" ht="14.5" x14ac:dyDescent="0.35">
      <c r="A724" s="7">
        <v>715</v>
      </c>
      <c r="B724" s="22">
        <v>228.169998168945</v>
      </c>
      <c r="C724" s="9">
        <f t="shared" si="33"/>
        <v>-1.7059434931154849E-2</v>
      </c>
      <c r="D724" s="13">
        <f t="shared" si="35"/>
        <v>8.3730260996719801E-4</v>
      </c>
      <c r="E724" s="11">
        <f t="shared" si="34"/>
        <v>6.7377513665687401</v>
      </c>
    </row>
    <row r="725" spans="1:5" ht="14.5" x14ac:dyDescent="0.35">
      <c r="A725" s="7">
        <v>716</v>
      </c>
      <c r="B725" s="22">
        <v>220.100006103515</v>
      </c>
      <c r="C725" s="9">
        <f t="shared" si="33"/>
        <v>-3.5368331201259408E-2</v>
      </c>
      <c r="D725" s="13">
        <f t="shared" si="35"/>
        <v>7.5368243752274209E-4</v>
      </c>
      <c r="E725" s="11">
        <f t="shared" si="34"/>
        <v>5.5307968443792133</v>
      </c>
    </row>
    <row r="726" spans="1:5" ht="14.5" x14ac:dyDescent="0.35">
      <c r="A726" s="7">
        <v>717</v>
      </c>
      <c r="B726" s="22">
        <v>214.25</v>
      </c>
      <c r="C726" s="9">
        <f t="shared" si="33"/>
        <v>-2.6578854799139302E-2</v>
      </c>
      <c r="D726" s="13">
        <f t="shared" si="35"/>
        <v>7.842912553337986E-4</v>
      </c>
      <c r="E726" s="11">
        <f t="shared" si="34"/>
        <v>6.2499990108993515</v>
      </c>
    </row>
    <row r="727" spans="1:5" ht="14.5" x14ac:dyDescent="0.35">
      <c r="A727" s="7">
        <v>718</v>
      </c>
      <c r="B727" s="22">
        <v>221.38999938964801</v>
      </c>
      <c r="C727" s="9">
        <f t="shared" si="33"/>
        <v>3.3325551410259092E-2</v>
      </c>
      <c r="D727" s="13">
        <f t="shared" si="35"/>
        <v>7.5274954794021364E-4</v>
      </c>
      <c r="E727" s="11">
        <f t="shared" si="34"/>
        <v>5.7163969964499008</v>
      </c>
    </row>
    <row r="728" spans="1:5" ht="14.5" x14ac:dyDescent="0.35">
      <c r="A728" s="7">
        <v>719</v>
      </c>
      <c r="B728" s="22">
        <v>227.86999511718699</v>
      </c>
      <c r="C728" s="9">
        <f t="shared" si="33"/>
        <v>2.9269595489424694E-2</v>
      </c>
      <c r="D728" s="13">
        <f t="shared" si="35"/>
        <v>7.6872702675205855E-4</v>
      </c>
      <c r="E728" s="11">
        <f t="shared" si="34"/>
        <v>6.0563228213139197</v>
      </c>
    </row>
    <row r="729" spans="1:5" ht="14.5" x14ac:dyDescent="0.35">
      <c r="A729" s="7">
        <v>720</v>
      </c>
      <c r="B729" s="22">
        <v>228.86999511718699</v>
      </c>
      <c r="C729" s="9">
        <f t="shared" si="33"/>
        <v>4.3884672024753794E-3</v>
      </c>
      <c r="D729" s="13">
        <f t="shared" si="35"/>
        <v>7.5545682268724965E-4</v>
      </c>
      <c r="E729" s="11">
        <f t="shared" si="34"/>
        <v>7.1626952149709169</v>
      </c>
    </row>
    <row r="730" spans="1:5" ht="14.5" x14ac:dyDescent="0.35">
      <c r="A730" s="7">
        <v>721</v>
      </c>
      <c r="B730" s="22">
        <v>224.509994506835</v>
      </c>
      <c r="C730" s="9">
        <f t="shared" si="33"/>
        <v>-1.9050118859484235E-2</v>
      </c>
      <c r="D730" s="13">
        <f t="shared" si="35"/>
        <v>6.5607918854224654E-4</v>
      </c>
      <c r="E730" s="11">
        <f t="shared" si="34"/>
        <v>6.7760839007815523</v>
      </c>
    </row>
    <row r="731" spans="1:5" ht="14.5" x14ac:dyDescent="0.35">
      <c r="A731" s="7">
        <v>722</v>
      </c>
      <c r="B731" s="22">
        <v>242.97999572753901</v>
      </c>
      <c r="C731" s="9">
        <f t="shared" si="33"/>
        <v>8.2268057870990258E-2</v>
      </c>
      <c r="D731" s="13">
        <f t="shared" si="35"/>
        <v>6.0850930122089059E-4</v>
      </c>
      <c r="E731" s="11">
        <f t="shared" si="34"/>
        <v>-3.717818640226942</v>
      </c>
    </row>
    <row r="732" spans="1:5" ht="14.5" x14ac:dyDescent="0.35">
      <c r="A732" s="7">
        <v>723</v>
      </c>
      <c r="B732" s="22">
        <v>247.11000061035099</v>
      </c>
      <c r="C732" s="9">
        <f t="shared" si="33"/>
        <v>1.6997304121459819E-2</v>
      </c>
      <c r="D732" s="13">
        <f t="shared" si="35"/>
        <v>1.2429467287372376E-3</v>
      </c>
      <c r="E732" s="11">
        <f t="shared" si="34"/>
        <v>6.4578320865086543</v>
      </c>
    </row>
    <row r="733" spans="1:5" ht="14.5" x14ac:dyDescent="0.35">
      <c r="A733" s="7">
        <v>724</v>
      </c>
      <c r="B733" s="22">
        <v>241.55000305175699</v>
      </c>
      <c r="C733" s="9">
        <f t="shared" si="33"/>
        <v>-2.2500091234110529E-2</v>
      </c>
      <c r="D733" s="13">
        <f t="shared" si="35"/>
        <v>1.0953545736657204E-3</v>
      </c>
      <c r="E733" s="11">
        <f t="shared" si="34"/>
        <v>6.3544943002394438</v>
      </c>
    </row>
    <row r="734" spans="1:5" ht="14.5" x14ac:dyDescent="0.35">
      <c r="A734" s="7">
        <v>725</v>
      </c>
      <c r="B734" s="22">
        <v>241.97000122070301</v>
      </c>
      <c r="C734" s="9">
        <f t="shared" si="33"/>
        <v>1.7387628385002749E-3</v>
      </c>
      <c r="D734" s="13">
        <f t="shared" si="35"/>
        <v>9.9384625634820357E-4</v>
      </c>
      <c r="E734" s="11">
        <f t="shared" si="34"/>
        <v>6.9108860189573171</v>
      </c>
    </row>
    <row r="735" spans="1:5" ht="14.5" x14ac:dyDescent="0.35">
      <c r="A735" s="7">
        <v>726</v>
      </c>
      <c r="B735" s="22">
        <v>241.72999572753901</v>
      </c>
      <c r="C735" s="9">
        <f t="shared" si="33"/>
        <v>-9.918811916899339E-4</v>
      </c>
      <c r="D735" s="13">
        <f t="shared" si="35"/>
        <v>8.5529468144613892E-4</v>
      </c>
      <c r="E735" s="11">
        <f t="shared" si="34"/>
        <v>7.062914211825035</v>
      </c>
    </row>
    <row r="736" spans="1:5" ht="14.5" x14ac:dyDescent="0.35">
      <c r="A736" s="7">
        <v>727</v>
      </c>
      <c r="B736" s="22">
        <v>241.67999267578099</v>
      </c>
      <c r="C736" s="9">
        <f t="shared" si="33"/>
        <v>-2.0685497307653685E-4</v>
      </c>
      <c r="D736" s="13">
        <f t="shared" si="35"/>
        <v>7.3830245022240377E-4</v>
      </c>
      <c r="E736" s="11">
        <f t="shared" si="34"/>
        <v>7.2110990372733657</v>
      </c>
    </row>
    <row r="737" spans="1:5" ht="14.5" x14ac:dyDescent="0.35">
      <c r="A737" s="7">
        <v>728</v>
      </c>
      <c r="B737" s="22">
        <v>241.22000122070301</v>
      </c>
      <c r="C737" s="9">
        <f t="shared" si="33"/>
        <v>-1.9033079651532077E-3</v>
      </c>
      <c r="D737" s="13">
        <f t="shared" si="35"/>
        <v>6.3959707310435167E-4</v>
      </c>
      <c r="E737" s="11">
        <f t="shared" si="34"/>
        <v>7.3490083042005887</v>
      </c>
    </row>
    <row r="738" spans="1:5" ht="14.5" x14ac:dyDescent="0.35">
      <c r="A738" s="7">
        <v>729</v>
      </c>
      <c r="B738" s="22">
        <v>242.05000305175699</v>
      </c>
      <c r="C738" s="9">
        <f t="shared" si="33"/>
        <v>3.4408499579376547E-3</v>
      </c>
      <c r="D738" s="13">
        <f t="shared" si="35"/>
        <v>5.5678076710833832E-4</v>
      </c>
      <c r="E738" s="11">
        <f t="shared" si="34"/>
        <v>7.4720748796560663</v>
      </c>
    </row>
    <row r="739" spans="1:5" ht="14.5" x14ac:dyDescent="0.35">
      <c r="A739" s="7">
        <v>730</v>
      </c>
      <c r="B739" s="22">
        <v>245.02999877929599</v>
      </c>
      <c r="C739" s="9">
        <f t="shared" si="33"/>
        <v>1.2311488080840058E-2</v>
      </c>
      <c r="D739" s="13">
        <f t="shared" si="35"/>
        <v>4.8784481543077013E-4</v>
      </c>
      <c r="E739" s="11">
        <f t="shared" si="34"/>
        <v>7.314814526791193</v>
      </c>
    </row>
    <row r="740" spans="1:5" ht="14.5" x14ac:dyDescent="0.35">
      <c r="A740" s="7">
        <v>731</v>
      </c>
      <c r="B740" s="22">
        <v>247.58000183105401</v>
      </c>
      <c r="C740" s="9">
        <f t="shared" si="33"/>
        <v>1.0406901458848948E-2</v>
      </c>
      <c r="D740" s="13">
        <f t="shared" si="35"/>
        <v>4.4445799656991209E-4</v>
      </c>
      <c r="E740" s="11">
        <f t="shared" si="34"/>
        <v>7.4749793381662855</v>
      </c>
    </row>
    <row r="741" spans="1:5" ht="14.5" x14ac:dyDescent="0.35">
      <c r="A741" s="7">
        <v>732</v>
      </c>
      <c r="B741" s="22">
        <v>247.49000549316401</v>
      </c>
      <c r="C741" s="9">
        <f t="shared" si="33"/>
        <v>-3.6350406827855296E-4</v>
      </c>
      <c r="D741" s="13">
        <f t="shared" si="35"/>
        <v>4.0333292423832748E-4</v>
      </c>
      <c r="E741" s="11">
        <f t="shared" si="34"/>
        <v>7.8154206140420976</v>
      </c>
    </row>
    <row r="742" spans="1:5" ht="14.5" x14ac:dyDescent="0.35">
      <c r="A742" s="7">
        <v>733</v>
      </c>
      <c r="B742" s="22">
        <v>241.759994506835</v>
      </c>
      <c r="C742" s="9">
        <f t="shared" si="33"/>
        <v>-2.3152494481185327E-2</v>
      </c>
      <c r="D742" s="13">
        <f t="shared" si="35"/>
        <v>3.5727921231512306E-4</v>
      </c>
      <c r="E742" s="11">
        <f t="shared" si="34"/>
        <v>6.4366593916658505</v>
      </c>
    </row>
    <row r="743" spans="1:5" ht="14.5" x14ac:dyDescent="0.35">
      <c r="A743" s="7">
        <v>734</v>
      </c>
      <c r="B743" s="22">
        <v>240.33000183105401</v>
      </c>
      <c r="C743" s="9">
        <f t="shared" si="33"/>
        <v>-5.9149268211145896E-3</v>
      </c>
      <c r="D743" s="13">
        <f t="shared" si="35"/>
        <v>3.7489997055752491E-4</v>
      </c>
      <c r="E743" s="11">
        <f t="shared" si="34"/>
        <v>7.795529461471566</v>
      </c>
    </row>
    <row r="744" spans="1:5" ht="14.5" x14ac:dyDescent="0.35">
      <c r="A744" s="7">
        <v>735</v>
      </c>
      <c r="B744" s="22">
        <v>255.13999938964801</v>
      </c>
      <c r="C744" s="9">
        <f t="shared" si="33"/>
        <v>6.1623590254058523E-2</v>
      </c>
      <c r="D744" s="13">
        <f t="shared" si="35"/>
        <v>3.3698518936475596E-4</v>
      </c>
      <c r="E744" s="11">
        <f t="shared" si="34"/>
        <v>-3.2734713784506706</v>
      </c>
    </row>
    <row r="745" spans="1:5" ht="14.5" x14ac:dyDescent="0.35">
      <c r="A745" s="7">
        <v>736</v>
      </c>
      <c r="B745" s="22">
        <v>254.69000244140599</v>
      </c>
      <c r="C745" s="9">
        <f t="shared" si="33"/>
        <v>-1.7637255989594355E-3</v>
      </c>
      <c r="D745" s="13">
        <f t="shared" si="35"/>
        <v>7.0126020657220291E-4</v>
      </c>
      <c r="E745" s="11">
        <f t="shared" si="34"/>
        <v>7.258195635229467</v>
      </c>
    </row>
    <row r="746" spans="1:5" ht="14.5" x14ac:dyDescent="0.35">
      <c r="A746" s="7">
        <v>737</v>
      </c>
      <c r="B746" s="22">
        <v>255.02000427246</v>
      </c>
      <c r="C746" s="9">
        <f t="shared" si="33"/>
        <v>1.2956999799390461E-3</v>
      </c>
      <c r="D746" s="13">
        <f t="shared" si="35"/>
        <v>6.0869930484223162E-4</v>
      </c>
      <c r="E746" s="11">
        <f t="shared" si="34"/>
        <v>7.4014280893328923</v>
      </c>
    </row>
    <row r="747" spans="1:5" ht="14.5" x14ac:dyDescent="0.35">
      <c r="A747" s="7">
        <v>738</v>
      </c>
      <c r="B747" s="22">
        <v>250.19999694824199</v>
      </c>
      <c r="C747" s="9">
        <f t="shared" si="33"/>
        <v>-1.8900506797374133E-2</v>
      </c>
      <c r="D747" s="13">
        <f t="shared" si="35"/>
        <v>5.3053405084548119E-4</v>
      </c>
      <c r="E747" s="11">
        <f t="shared" si="34"/>
        <v>6.8682876231050844</v>
      </c>
    </row>
    <row r="748" spans="1:5" ht="14.5" x14ac:dyDescent="0.35">
      <c r="A748" s="7">
        <v>739</v>
      </c>
      <c r="B748" s="22">
        <v>245.11999511718699</v>
      </c>
      <c r="C748" s="9">
        <f t="shared" si="33"/>
        <v>-2.0303764560420368E-2</v>
      </c>
      <c r="D748" s="13">
        <f t="shared" si="35"/>
        <v>5.0209631131239952E-4</v>
      </c>
      <c r="E748" s="11">
        <f t="shared" si="34"/>
        <v>6.7756752158947595</v>
      </c>
    </row>
    <row r="749" spans="1:5" ht="14.5" x14ac:dyDescent="0.35">
      <c r="A749" s="7">
        <v>740</v>
      </c>
      <c r="B749" s="22">
        <v>244.36999511718699</v>
      </c>
      <c r="C749" s="9">
        <f t="shared" si="33"/>
        <v>-3.0597259095139911E-3</v>
      </c>
      <c r="D749" s="13">
        <f t="shared" si="35"/>
        <v>4.8392127276193094E-4</v>
      </c>
      <c r="E749" s="11">
        <f t="shared" si="34"/>
        <v>7.6142423618801045</v>
      </c>
    </row>
    <row r="750" spans="1:5" ht="14.5" x14ac:dyDescent="0.35">
      <c r="A750" s="7">
        <v>741</v>
      </c>
      <c r="B750" s="22">
        <v>247.39999389648401</v>
      </c>
      <c r="C750" s="9">
        <f t="shared" si="33"/>
        <v>1.2399225927241964E-2</v>
      </c>
      <c r="D750" s="13">
        <f t="shared" si="35"/>
        <v>4.261746698784668E-4</v>
      </c>
      <c r="E750" s="11">
        <f t="shared" si="34"/>
        <v>7.3999152816120448</v>
      </c>
    </row>
    <row r="751" spans="1:5" ht="14.5" x14ac:dyDescent="0.35">
      <c r="A751" s="7">
        <v>742</v>
      </c>
      <c r="B751" s="22">
        <v>245.419998168945</v>
      </c>
      <c r="C751" s="9">
        <f t="shared" si="33"/>
        <v>-8.0032165577476385E-3</v>
      </c>
      <c r="D751" s="13">
        <f t="shared" si="35"/>
        <v>3.9270796634777568E-4</v>
      </c>
      <c r="E751" s="11">
        <f t="shared" si="34"/>
        <v>7.6793422581844659</v>
      </c>
    </row>
    <row r="752" spans="1:5" ht="14.5" x14ac:dyDescent="0.35">
      <c r="A752" s="7">
        <v>743</v>
      </c>
      <c r="B752" s="22">
        <v>252.509994506835</v>
      </c>
      <c r="C752" s="9">
        <f t="shared" si="33"/>
        <v>2.8889236373513896E-2</v>
      </c>
      <c r="D752" s="13">
        <f t="shared" si="35"/>
        <v>3.5505544503591367E-4</v>
      </c>
      <c r="E752" s="11">
        <f t="shared" si="34"/>
        <v>5.5926516679663347</v>
      </c>
    </row>
    <row r="753" spans="1:5" ht="14.5" x14ac:dyDescent="0.35">
      <c r="A753" s="7">
        <v>744</v>
      </c>
      <c r="B753" s="22">
        <v>256.92001342773398</v>
      </c>
      <c r="C753" s="9">
        <f t="shared" si="33"/>
        <v>1.7464730176371717E-2</v>
      </c>
      <c r="D753" s="13">
        <f t="shared" si="35"/>
        <v>4.0446633258621554E-4</v>
      </c>
      <c r="E753" s="11">
        <f t="shared" si="34"/>
        <v>7.0588204515210062</v>
      </c>
    </row>
    <row r="754" spans="1:5" ht="14.5" x14ac:dyDescent="0.35">
      <c r="A754" s="7">
        <v>745</v>
      </c>
      <c r="B754" s="22">
        <v>257.22000122070301</v>
      </c>
      <c r="C754" s="9">
        <f t="shared" si="33"/>
        <v>1.1676310808438218E-3</v>
      </c>
      <c r="D754" s="13">
        <f t="shared" si="35"/>
        <v>3.9034226527505047E-4</v>
      </c>
      <c r="E754" s="11">
        <f t="shared" si="34"/>
        <v>7.8449938648017907</v>
      </c>
    </row>
    <row r="755" spans="1:5" ht="14.5" x14ac:dyDescent="0.35">
      <c r="A755" s="7">
        <v>746</v>
      </c>
      <c r="B755" s="22">
        <v>249.009994506835</v>
      </c>
      <c r="C755" s="9">
        <f t="shared" si="33"/>
        <v>-3.1918228267262788E-2</v>
      </c>
      <c r="D755" s="13">
        <f t="shared" si="35"/>
        <v>3.4645976701230791E-4</v>
      </c>
      <c r="E755" s="11">
        <f t="shared" si="34"/>
        <v>5.0272197553011271</v>
      </c>
    </row>
    <row r="756" spans="1:5" ht="14.5" x14ac:dyDescent="0.35">
      <c r="A756" s="7">
        <v>747</v>
      </c>
      <c r="B756" s="22">
        <v>244.69000244140599</v>
      </c>
      <c r="C756" s="9">
        <f t="shared" si="33"/>
        <v>-1.7348669373632018E-2</v>
      </c>
      <c r="D756" s="13">
        <f t="shared" si="35"/>
        <v>4.1661828574486847E-4</v>
      </c>
      <c r="E756" s="11">
        <f t="shared" si="34"/>
        <v>7.0609130635540733</v>
      </c>
    </row>
    <row r="757" spans="1:5" ht="14.5" x14ac:dyDescent="0.35">
      <c r="A757" s="7">
        <v>748</v>
      </c>
      <c r="B757" s="22">
        <v>240.44999694824199</v>
      </c>
      <c r="C757" s="9">
        <f t="shared" si="33"/>
        <v>-1.7328070010458749E-2</v>
      </c>
      <c r="D757" s="13">
        <f t="shared" si="35"/>
        <v>4.0015896706981671E-4</v>
      </c>
      <c r="E757" s="11">
        <f t="shared" si="34"/>
        <v>7.07329185147558</v>
      </c>
    </row>
    <row r="758" spans="1:5" ht="14.5" x14ac:dyDescent="0.35">
      <c r="A758" s="7">
        <v>749</v>
      </c>
      <c r="B758" s="22">
        <v>241.80000305175699</v>
      </c>
      <c r="C758" s="9">
        <f t="shared" si="33"/>
        <v>5.6144983183576205E-3</v>
      </c>
      <c r="D758" s="13">
        <f t="shared" si="35"/>
        <v>3.8621109277156313E-4</v>
      </c>
      <c r="E758" s="11">
        <f t="shared" si="34"/>
        <v>7.7775063568308695</v>
      </c>
    </row>
    <row r="759" spans="1:5" ht="14.5" x14ac:dyDescent="0.35">
      <c r="A759" s="7">
        <v>750</v>
      </c>
      <c r="B759" s="22">
        <v>244.42999267578099</v>
      </c>
      <c r="C759" s="9">
        <f t="shared" si="33"/>
        <v>1.0876714602278396E-2</v>
      </c>
      <c r="D759" s="13">
        <f t="shared" si="35"/>
        <v>3.4615393459830671E-4</v>
      </c>
      <c r="E759" s="11">
        <f t="shared" si="34"/>
        <v>7.6268630788145924</v>
      </c>
    </row>
    <row r="760" spans="1:5" ht="14.5" x14ac:dyDescent="0.35">
      <c r="A760" s="7">
        <v>751</v>
      </c>
      <c r="B760" s="22">
        <v>238.19000244140599</v>
      </c>
      <c r="C760" s="9">
        <f t="shared" si="33"/>
        <v>-2.5528742058475218E-2</v>
      </c>
      <c r="D760" s="13">
        <f t="shared" si="35"/>
        <v>3.2153091291924714E-4</v>
      </c>
      <c r="E760" s="11">
        <f t="shared" si="34"/>
        <v>6.0154992519824448</v>
      </c>
    </row>
    <row r="761" spans="1:5" ht="14.5" x14ac:dyDescent="0.35">
      <c r="A761" s="7">
        <v>752</v>
      </c>
      <c r="B761" s="22">
        <v>238.72999572753901</v>
      </c>
      <c r="C761" s="9">
        <f t="shared" si="33"/>
        <v>2.2670694848573592E-3</v>
      </c>
      <c r="D761" s="13">
        <f t="shared" si="35"/>
        <v>3.5695196600976328E-4</v>
      </c>
      <c r="E761" s="11">
        <f t="shared" si="34"/>
        <v>7.9235107469163299</v>
      </c>
    </row>
    <row r="762" spans="1:5" ht="14.5" x14ac:dyDescent="0.35">
      <c r="A762" s="7">
        <v>753</v>
      </c>
      <c r="B762" s="22">
        <v>236.96000671386699</v>
      </c>
      <c r="C762" s="9">
        <f t="shared" si="33"/>
        <v>-7.4141877658813098E-3</v>
      </c>
      <c r="D762" s="13">
        <f t="shared" si="35"/>
        <v>3.1871461270273403E-4</v>
      </c>
      <c r="E762" s="11">
        <f t="shared" si="34"/>
        <v>7.8787398712908985</v>
      </c>
    </row>
    <row r="763" spans="1:5" ht="14.5" x14ac:dyDescent="0.35">
      <c r="A763" s="7">
        <v>754</v>
      </c>
      <c r="B763" s="22">
        <v>234.52999877929599</v>
      </c>
      <c r="C763" s="9">
        <f t="shared" si="33"/>
        <v>-1.025492853528346E-2</v>
      </c>
      <c r="D763" s="13">
        <f t="shared" si="35"/>
        <v>2.9173418147472195E-4</v>
      </c>
      <c r="E763" s="11">
        <f t="shared" si="34"/>
        <v>7.7791901761569129</v>
      </c>
    </row>
    <row r="764" spans="1:5" ht="14.5" x14ac:dyDescent="0.35">
      <c r="A764" s="7">
        <v>755</v>
      </c>
      <c r="B764" s="22">
        <v>241.009994506835</v>
      </c>
      <c r="C764" s="9">
        <f t="shared" si="33"/>
        <v>2.7629709466877171E-2</v>
      </c>
      <c r="D764" s="13">
        <f t="shared" si="35"/>
        <v>2.7427979389698276E-4</v>
      </c>
      <c r="E764" s="11">
        <f t="shared" si="34"/>
        <v>5.4180695020980112</v>
      </c>
    </row>
    <row r="765" spans="1:5" ht="14.5" x14ac:dyDescent="0.35">
      <c r="A765" s="7">
        <v>756</v>
      </c>
      <c r="B765" s="22">
        <v>239.82000732421801</v>
      </c>
      <c r="C765" s="9">
        <f t="shared" si="33"/>
        <v>-4.9375013889029432E-3</v>
      </c>
      <c r="D765" s="13">
        <f t="shared" si="35"/>
        <v>3.2888820644138054E-4</v>
      </c>
      <c r="E765" s="11">
        <f t="shared" si="34"/>
        <v>7.9456674146938271</v>
      </c>
    </row>
    <row r="766" spans="1:5" ht="14.5" x14ac:dyDescent="0.35">
      <c r="A766" s="7">
        <v>757</v>
      </c>
      <c r="B766" s="22">
        <v>239.58000183105401</v>
      </c>
      <c r="C766" s="9">
        <f t="shared" si="33"/>
        <v>-1.0007734377204688E-3</v>
      </c>
      <c r="D766" s="13">
        <f t="shared" si="35"/>
        <v>2.97087338524637E-4</v>
      </c>
      <c r="E766" s="11">
        <f t="shared" si="34"/>
        <v>8.1181131709412568</v>
      </c>
    </row>
    <row r="767" spans="1:5" ht="14.5" x14ac:dyDescent="0.35">
      <c r="A767" s="7">
        <v>758</v>
      </c>
      <c r="B767" s="22">
        <v>229.100006103515</v>
      </c>
      <c r="C767" s="9">
        <f t="shared" si="33"/>
        <v>-4.3743199129488465E-2</v>
      </c>
      <c r="D767" s="13">
        <f t="shared" si="35"/>
        <v>2.6782224858072428E-4</v>
      </c>
      <c r="E767" s="11">
        <f t="shared" si="34"/>
        <v>1.0806444271515705</v>
      </c>
    </row>
    <row r="768" spans="1:5" ht="14.5" x14ac:dyDescent="0.35">
      <c r="A768" s="7">
        <v>759</v>
      </c>
      <c r="B768" s="22">
        <v>222.30999755859301</v>
      </c>
      <c r="C768" s="9">
        <f t="shared" si="33"/>
        <v>-2.9637749297370324E-2</v>
      </c>
      <c r="D768" s="13">
        <f t="shared" si="35"/>
        <v>4.4456037978875805E-4</v>
      </c>
      <c r="E768" s="11">
        <f t="shared" si="34"/>
        <v>5.7425486782033328</v>
      </c>
    </row>
    <row r="769" spans="1:5" ht="14.5" x14ac:dyDescent="0.35">
      <c r="A769" s="7">
        <v>760</v>
      </c>
      <c r="B769" s="22">
        <v>224.92999267578099</v>
      </c>
      <c r="C769" s="9">
        <f t="shared" si="33"/>
        <v>1.1785322954256458E-2</v>
      </c>
      <c r="D769" s="13">
        <f t="shared" si="35"/>
        <v>4.8451858126966041E-4</v>
      </c>
      <c r="E769" s="11">
        <f t="shared" si="34"/>
        <v>7.3456911834425949</v>
      </c>
    </row>
    <row r="770" spans="1:5" ht="14.5" x14ac:dyDescent="0.35">
      <c r="A770" s="7">
        <v>761</v>
      </c>
      <c r="B770" s="22">
        <v>227.11999511718699</v>
      </c>
      <c r="C770" s="9">
        <f t="shared" si="33"/>
        <v>9.7363735949732213E-3</v>
      </c>
      <c r="D770" s="13">
        <f t="shared" si="35"/>
        <v>4.4031926775782904E-4</v>
      </c>
      <c r="E770" s="11">
        <f t="shared" si="34"/>
        <v>7.5127190420825283</v>
      </c>
    </row>
    <row r="771" spans="1:5" ht="14.5" x14ac:dyDescent="0.35">
      <c r="A771" s="7">
        <v>762</v>
      </c>
      <c r="B771" s="22">
        <v>228.850006103515</v>
      </c>
      <c r="C771" s="9">
        <f t="shared" si="33"/>
        <v>7.6171672398785426E-3</v>
      </c>
      <c r="D771" s="13">
        <f t="shared" si="35"/>
        <v>3.9842221990233728E-4</v>
      </c>
      <c r="E771" s="11">
        <f t="shared" si="34"/>
        <v>7.6823707485843951</v>
      </c>
    </row>
    <row r="772" spans="1:5" ht="14.5" x14ac:dyDescent="0.35">
      <c r="A772" s="7">
        <v>763</v>
      </c>
      <c r="B772" s="22">
        <v>235.77000427246</v>
      </c>
      <c r="C772" s="9">
        <f t="shared" si="33"/>
        <v>3.0238138450452558E-2</v>
      </c>
      <c r="D772" s="13">
        <f t="shared" si="35"/>
        <v>3.592366214505969E-4</v>
      </c>
      <c r="E772" s="11">
        <f t="shared" si="34"/>
        <v>5.3862848240174319</v>
      </c>
    </row>
    <row r="773" spans="1:5" ht="14.5" x14ac:dyDescent="0.35">
      <c r="A773" s="7">
        <v>764</v>
      </c>
      <c r="B773" s="22">
        <v>238.509994506835</v>
      </c>
      <c r="C773" s="9">
        <f t="shared" si="33"/>
        <v>1.1621453894570146E-2</v>
      </c>
      <c r="D773" s="13">
        <f t="shared" si="35"/>
        <v>4.1638972309858998E-4</v>
      </c>
      <c r="E773" s="11">
        <f t="shared" si="34"/>
        <v>7.4595336569528969</v>
      </c>
    </row>
    <row r="774" spans="1:5" ht="14.5" x14ac:dyDescent="0.35">
      <c r="A774" s="7">
        <v>765</v>
      </c>
      <c r="B774" s="22">
        <v>239.22999572753901</v>
      </c>
      <c r="C774" s="9">
        <f t="shared" si="33"/>
        <v>3.0187465401303043E-3</v>
      </c>
      <c r="D774" s="13">
        <f t="shared" si="35"/>
        <v>3.8249328825093974E-4</v>
      </c>
      <c r="E774" s="11">
        <f t="shared" si="34"/>
        <v>7.8449746399349092</v>
      </c>
    </row>
    <row r="775" spans="1:5" ht="14.5" x14ac:dyDescent="0.35">
      <c r="A775" s="7">
        <v>766</v>
      </c>
      <c r="B775" s="22">
        <v>240.350006103515</v>
      </c>
      <c r="C775" s="9">
        <f t="shared" si="33"/>
        <v>4.6817305353781093E-3</v>
      </c>
      <c r="D775" s="13">
        <f t="shared" si="35"/>
        <v>3.4066040449331981E-4</v>
      </c>
      <c r="E775" s="11">
        <f t="shared" si="34"/>
        <v>7.9202829599413267</v>
      </c>
    </row>
    <row r="776" spans="1:5" ht="14.5" x14ac:dyDescent="0.35">
      <c r="A776" s="7">
        <v>767</v>
      </c>
      <c r="B776" s="22">
        <v>235.80999755859301</v>
      </c>
      <c r="C776" s="9">
        <f t="shared" si="33"/>
        <v>-1.8889155105603274E-2</v>
      </c>
      <c r="D776" s="13">
        <f t="shared" si="35"/>
        <v>3.0675037343820522E-4</v>
      </c>
      <c r="E776" s="11">
        <f t="shared" si="34"/>
        <v>6.9263149000533613</v>
      </c>
    </row>
    <row r="777" spans="1:5" ht="14.5" x14ac:dyDescent="0.35">
      <c r="A777" s="7">
        <v>768</v>
      </c>
      <c r="B777" s="22">
        <v>231.92999267578099</v>
      </c>
      <c r="C777" s="9">
        <f t="shared" si="33"/>
        <v>-1.6453945646846168E-2</v>
      </c>
      <c r="D777" s="13">
        <f t="shared" si="35"/>
        <v>3.1343626198387459E-4</v>
      </c>
      <c r="E777" s="11">
        <f t="shared" si="34"/>
        <v>7.2041589270090984</v>
      </c>
    </row>
    <row r="778" spans="1:5" ht="14.5" x14ac:dyDescent="0.35">
      <c r="A778" s="7">
        <v>769</v>
      </c>
      <c r="B778" s="22">
        <v>240.22000122070301</v>
      </c>
      <c r="C778" s="9">
        <f t="shared" si="33"/>
        <v>3.5743581281920553E-2</v>
      </c>
      <c r="D778" s="13">
        <f t="shared" si="35"/>
        <v>3.1000751957105079E-4</v>
      </c>
      <c r="E778" s="11">
        <f t="shared" si="34"/>
        <v>3.957712026078549</v>
      </c>
    </row>
    <row r="779" spans="1:5" ht="14.5" x14ac:dyDescent="0.35">
      <c r="A779" s="7">
        <v>770</v>
      </c>
      <c r="B779" s="22">
        <v>242.58000183105401</v>
      </c>
      <c r="C779" s="9">
        <f t="shared" si="33"/>
        <v>9.8243301904854079E-3</v>
      </c>
      <c r="D779" s="13">
        <f t="shared" si="35"/>
        <v>4.1315243107419708E-4</v>
      </c>
      <c r="E779" s="11">
        <f t="shared" si="34"/>
        <v>7.5580817134808935</v>
      </c>
    </row>
    <row r="780" spans="1:5" ht="14.5" x14ac:dyDescent="0.35">
      <c r="A780" s="7">
        <v>771</v>
      </c>
      <c r="B780" s="22">
        <v>242.03999328613199</v>
      </c>
      <c r="C780" s="9">
        <f t="shared" ref="C780:C843" si="36">(B780-B779)/B779</f>
        <v>-2.2261049585534614E-3</v>
      </c>
      <c r="D780" s="13">
        <f t="shared" si="35"/>
        <v>3.7570598433452881E-4</v>
      </c>
      <c r="E780" s="11">
        <f t="shared" ref="E780:E843" si="37">-LN(D780)-((C780^2)/D780)</f>
        <v>7.8735137266505486</v>
      </c>
    </row>
    <row r="781" spans="1:5" ht="14.5" x14ac:dyDescent="0.35">
      <c r="A781" s="7">
        <v>772</v>
      </c>
      <c r="B781" s="22">
        <v>240.61000061035099</v>
      </c>
      <c r="C781" s="9">
        <f t="shared" si="36"/>
        <v>-5.9080842647789298E-3</v>
      </c>
      <c r="D781" s="13">
        <f t="shared" ref="D781:D844" si="38">$C$2+$C$3*(C780^2)+$C$4*D780</f>
        <v>3.3450195289173266E-4</v>
      </c>
      <c r="E781" s="11">
        <f t="shared" si="37"/>
        <v>7.8985172993811865</v>
      </c>
    </row>
    <row r="782" spans="1:5" ht="14.5" x14ac:dyDescent="0.35">
      <c r="A782" s="7">
        <v>773</v>
      </c>
      <c r="B782" s="22">
        <v>248</v>
      </c>
      <c r="C782" s="9">
        <f t="shared" si="36"/>
        <v>3.0713600311304306E-2</v>
      </c>
      <c r="D782" s="13">
        <f t="shared" si="38"/>
        <v>3.0292741702446925E-4</v>
      </c>
      <c r="E782" s="11">
        <f t="shared" si="37"/>
        <v>4.9879867358924503</v>
      </c>
    </row>
    <row r="783" spans="1:5" ht="14.5" x14ac:dyDescent="0.35">
      <c r="A783" s="7">
        <v>774</v>
      </c>
      <c r="B783" s="22">
        <v>248.16000366210901</v>
      </c>
      <c r="C783" s="9">
        <f t="shared" si="36"/>
        <v>6.4517605689115131E-4</v>
      </c>
      <c r="D783" s="13">
        <f t="shared" si="38"/>
        <v>3.7198175400123738E-4</v>
      </c>
      <c r="E783" s="11">
        <f t="shared" si="37"/>
        <v>7.8955467410146856</v>
      </c>
    </row>
    <row r="784" spans="1:5" ht="14.5" x14ac:dyDescent="0.35">
      <c r="A784" s="7">
        <v>775</v>
      </c>
      <c r="B784" s="22">
        <v>242.71000671386699</v>
      </c>
      <c r="C784" s="9">
        <f t="shared" si="36"/>
        <v>-2.1961625031496422E-2</v>
      </c>
      <c r="D784" s="13">
        <f t="shared" si="38"/>
        <v>3.308849671766384E-4</v>
      </c>
      <c r="E784" s="11">
        <f t="shared" si="37"/>
        <v>6.5560943025830802</v>
      </c>
    </row>
    <row r="785" spans="1:5" ht="14.5" x14ac:dyDescent="0.35">
      <c r="A785" s="7">
        <v>776</v>
      </c>
      <c r="B785" s="22">
        <v>247.80999755859301</v>
      </c>
      <c r="C785" s="9">
        <f t="shared" si="36"/>
        <v>2.1012692940750678E-2</v>
      </c>
      <c r="D785" s="13">
        <f t="shared" si="38"/>
        <v>3.4699587617971868E-4</v>
      </c>
      <c r="E785" s="11">
        <f t="shared" si="37"/>
        <v>6.6937523828786887</v>
      </c>
    </row>
    <row r="786" spans="1:5" ht="14.5" x14ac:dyDescent="0.35">
      <c r="A786" s="7">
        <v>777</v>
      </c>
      <c r="B786" s="22">
        <v>252.75</v>
      </c>
      <c r="C786" s="9">
        <f t="shared" si="36"/>
        <v>1.9934637383784159E-2</v>
      </c>
      <c r="D786" s="13">
        <f t="shared" si="38"/>
        <v>3.5628030991605029E-4</v>
      </c>
      <c r="E786" s="11">
        <f t="shared" si="37"/>
        <v>6.8244075975550915</v>
      </c>
    </row>
    <row r="787" spans="1:5" ht="14.5" x14ac:dyDescent="0.35">
      <c r="A787" s="7">
        <v>778</v>
      </c>
      <c r="B787" s="22">
        <v>264.600006103515</v>
      </c>
      <c r="C787" s="9">
        <f t="shared" si="36"/>
        <v>4.6884297145459941E-2</v>
      </c>
      <c r="D787" s="13">
        <f t="shared" si="38"/>
        <v>3.5945684109239156E-4</v>
      </c>
      <c r="E787" s="11">
        <f t="shared" si="37"/>
        <v>1.8157530397808515</v>
      </c>
    </row>
    <row r="788" spans="1:5" ht="14.5" x14ac:dyDescent="0.35">
      <c r="A788" s="7">
        <v>779</v>
      </c>
      <c r="B788" s="22">
        <v>258.350006103515</v>
      </c>
      <c r="C788" s="9">
        <f t="shared" si="36"/>
        <v>-2.3620558789990798E-2</v>
      </c>
      <c r="D788" s="13">
        <f t="shared" si="38"/>
        <v>5.5177302456773151E-4</v>
      </c>
      <c r="E788" s="11">
        <f t="shared" si="37"/>
        <v>6.491213808944468</v>
      </c>
    </row>
    <row r="789" spans="1:5" ht="14.5" x14ac:dyDescent="0.35">
      <c r="A789" s="7">
        <v>780</v>
      </c>
      <c r="B789" s="22">
        <v>256.76998901367102</v>
      </c>
      <c r="C789" s="9">
        <f t="shared" si="36"/>
        <v>-6.1158004742252661E-3</v>
      </c>
      <c r="D789" s="13">
        <f t="shared" si="38"/>
        <v>5.4113359437637566E-4</v>
      </c>
      <c r="E789" s="11">
        <f t="shared" si="37"/>
        <v>7.4527246260389202</v>
      </c>
    </row>
    <row r="790" spans="1:5" ht="14.5" x14ac:dyDescent="0.35">
      <c r="A790" s="7">
        <v>781</v>
      </c>
      <c r="B790" s="22">
        <v>267.55999755859301</v>
      </c>
      <c r="C790" s="9">
        <f t="shared" si="36"/>
        <v>4.2022078150057887E-2</v>
      </c>
      <c r="D790" s="13">
        <f t="shared" si="38"/>
        <v>4.7734880931606246E-4</v>
      </c>
      <c r="E790" s="11">
        <f t="shared" si="37"/>
        <v>3.9479660070925533</v>
      </c>
    </row>
    <row r="791" spans="1:5" ht="14.5" x14ac:dyDescent="0.35">
      <c r="A791" s="7">
        <v>782</v>
      </c>
      <c r="B791" s="22">
        <v>266.73001098632801</v>
      </c>
      <c r="C791" s="9">
        <f t="shared" si="36"/>
        <v>-3.1020577808281704E-3</v>
      </c>
      <c r="D791" s="13">
        <f t="shared" si="38"/>
        <v>6.0561347981258166E-4</v>
      </c>
      <c r="E791" s="11">
        <f t="shared" si="37"/>
        <v>7.3933793169479767</v>
      </c>
    </row>
    <row r="792" spans="1:5" ht="14.5" x14ac:dyDescent="0.35">
      <c r="A792" s="7">
        <v>783</v>
      </c>
      <c r="B792" s="22">
        <v>263.61999511718699</v>
      </c>
      <c r="C792" s="9">
        <f t="shared" si="36"/>
        <v>-1.1659789828825956E-2</v>
      </c>
      <c r="D792" s="13">
        <f t="shared" si="38"/>
        <v>5.287697638213367E-4</v>
      </c>
      <c r="E792" s="11">
        <f t="shared" si="37"/>
        <v>7.2878498992318272</v>
      </c>
    </row>
    <row r="793" spans="1:5" ht="14.5" x14ac:dyDescent="0.35">
      <c r="A793" s="7">
        <v>784</v>
      </c>
      <c r="B793" s="22">
        <v>263.100006103515</v>
      </c>
      <c r="C793" s="9">
        <f t="shared" si="36"/>
        <v>-1.9724945880559555E-3</v>
      </c>
      <c r="D793" s="13">
        <f t="shared" si="38"/>
        <v>4.7730619445431922E-4</v>
      </c>
      <c r="E793" s="11">
        <f t="shared" si="37"/>
        <v>7.6392009115340631</v>
      </c>
    </row>
    <row r="794" spans="1:5" ht="14.5" x14ac:dyDescent="0.35">
      <c r="A794" s="7">
        <v>785</v>
      </c>
      <c r="B794" s="22">
        <v>271.32000732421801</v>
      </c>
      <c r="C794" s="9">
        <f t="shared" si="36"/>
        <v>3.1242877347060587E-2</v>
      </c>
      <c r="D794" s="13">
        <f t="shared" si="38"/>
        <v>4.2002300930307882E-4</v>
      </c>
      <c r="E794" s="11">
        <f t="shared" si="37"/>
        <v>5.4512393684551874</v>
      </c>
    </row>
    <row r="795" spans="1:5" ht="14.5" x14ac:dyDescent="0.35">
      <c r="A795" s="7">
        <v>786</v>
      </c>
      <c r="B795" s="22">
        <v>272.17001342773398</v>
      </c>
      <c r="C795" s="9">
        <f t="shared" si="36"/>
        <v>3.1328544912658735E-3</v>
      </c>
      <c r="D795" s="13">
        <f t="shared" si="38"/>
        <v>4.7412852572300916E-4</v>
      </c>
      <c r="E795" s="11">
        <f t="shared" si="37"/>
        <v>7.6333314535765711</v>
      </c>
    </row>
    <row r="796" spans="1:5" ht="14.5" x14ac:dyDescent="0.35">
      <c r="A796" s="7">
        <v>787</v>
      </c>
      <c r="B796" s="22">
        <v>269.32000732421801</v>
      </c>
      <c r="C796" s="9">
        <f t="shared" si="36"/>
        <v>-1.0471418462389479E-2</v>
      </c>
      <c r="D796" s="13">
        <f t="shared" si="38"/>
        <v>4.1796859617148615E-4</v>
      </c>
      <c r="E796" s="11">
        <f t="shared" si="37"/>
        <v>7.51776252701623</v>
      </c>
    </row>
    <row r="797" spans="1:5" ht="14.5" x14ac:dyDescent="0.35">
      <c r="A797" s="7">
        <v>788</v>
      </c>
      <c r="B797" s="22">
        <v>262.14999389648398</v>
      </c>
      <c r="C797" s="9">
        <f t="shared" si="36"/>
        <v>-2.6622654213366667E-2</v>
      </c>
      <c r="D797" s="13">
        <f t="shared" si="38"/>
        <v>3.8114832993098302E-4</v>
      </c>
      <c r="E797" s="11">
        <f t="shared" si="37"/>
        <v>6.0127684243482307</v>
      </c>
    </row>
    <row r="798" spans="1:5" ht="14.5" x14ac:dyDescent="0.35">
      <c r="A798" s="7">
        <v>789</v>
      </c>
      <c r="B798" s="22">
        <v>258.05999755859301</v>
      </c>
      <c r="C798" s="9">
        <f t="shared" si="36"/>
        <v>-1.5601741114310291E-2</v>
      </c>
      <c r="D798" s="13">
        <f t="shared" si="38"/>
        <v>4.1320808921306264E-4</v>
      </c>
      <c r="E798" s="11">
        <f t="shared" si="37"/>
        <v>7.2024751186257578</v>
      </c>
    </row>
    <row r="799" spans="1:5" ht="14.5" x14ac:dyDescent="0.35">
      <c r="A799" s="7">
        <v>790</v>
      </c>
      <c r="B799" s="22">
        <v>252.669998168945</v>
      </c>
      <c r="C799" s="9">
        <f t="shared" si="36"/>
        <v>-2.088661334821644E-2</v>
      </c>
      <c r="D799" s="13">
        <f t="shared" si="38"/>
        <v>3.9122277833947983E-4</v>
      </c>
      <c r="E799" s="11">
        <f t="shared" si="37"/>
        <v>6.7311382588151485</v>
      </c>
    </row>
    <row r="800" spans="1:5" ht="14.5" x14ac:dyDescent="0.35">
      <c r="A800" s="7">
        <v>791</v>
      </c>
      <c r="B800" s="22">
        <v>251.509994506835</v>
      </c>
      <c r="C800" s="9">
        <f t="shared" si="36"/>
        <v>-4.5909829837984034E-3</v>
      </c>
      <c r="D800" s="13">
        <f t="shared" si="38"/>
        <v>3.9300039552669691E-4</v>
      </c>
      <c r="E800" s="11">
        <f t="shared" si="37"/>
        <v>7.7880686329362065</v>
      </c>
    </row>
    <row r="801" spans="1:5" ht="14.5" x14ac:dyDescent="0.35">
      <c r="A801" s="7">
        <v>792</v>
      </c>
      <c r="B801" s="22">
        <v>254.77000427246</v>
      </c>
      <c r="C801" s="9">
        <f t="shared" si="36"/>
        <v>1.2961750375038899E-2</v>
      </c>
      <c r="D801" s="13">
        <f t="shared" si="38"/>
        <v>3.5077623756094186E-4</v>
      </c>
      <c r="E801" s="11">
        <f t="shared" si="37"/>
        <v>7.4764043580603454</v>
      </c>
    </row>
    <row r="802" spans="1:5" ht="14.5" x14ac:dyDescent="0.35">
      <c r="A802" s="7">
        <v>793</v>
      </c>
      <c r="B802" s="22">
        <v>249.22000122070301</v>
      </c>
      <c r="C802" s="9">
        <f t="shared" si="36"/>
        <v>-2.178436612899539E-2</v>
      </c>
      <c r="D802" s="13">
        <f t="shared" si="38"/>
        <v>3.3066118891697755E-4</v>
      </c>
      <c r="E802" s="11">
        <f t="shared" si="37"/>
        <v>6.5792354508136199</v>
      </c>
    </row>
    <row r="803" spans="1:5" ht="14.5" x14ac:dyDescent="0.35">
      <c r="A803" s="7">
        <v>794</v>
      </c>
      <c r="B803" s="22">
        <v>250.16000366210901</v>
      </c>
      <c r="C803" s="9">
        <f t="shared" si="36"/>
        <v>3.771777693611162E-3</v>
      </c>
      <c r="D803" s="13">
        <f t="shared" si="38"/>
        <v>3.459906443485416E-4</v>
      </c>
      <c r="E803" s="11">
        <f t="shared" si="37"/>
        <v>7.9279812167965318</v>
      </c>
    </row>
    <row r="804" spans="1:5" ht="14.5" x14ac:dyDescent="0.35">
      <c r="A804" s="7">
        <v>795</v>
      </c>
      <c r="B804" s="22">
        <v>249.419998168945</v>
      </c>
      <c r="C804" s="9">
        <f t="shared" si="36"/>
        <v>-2.9581287269388225E-3</v>
      </c>
      <c r="D804" s="13">
        <f t="shared" si="38"/>
        <v>3.1043285294585021E-4</v>
      </c>
      <c r="E804" s="11">
        <f t="shared" si="37"/>
        <v>8.0493547918556043</v>
      </c>
    </row>
    <row r="805" spans="1:5" ht="14.5" x14ac:dyDescent="0.35">
      <c r="A805" s="7">
        <v>796</v>
      </c>
      <c r="B805" s="22">
        <v>246.27000427246</v>
      </c>
      <c r="C805" s="9">
        <f t="shared" si="36"/>
        <v>-1.2629275597826551E-2</v>
      </c>
      <c r="D805" s="13">
        <f t="shared" si="38"/>
        <v>2.7988649797186266E-4</v>
      </c>
      <c r="E805" s="11">
        <f t="shared" si="37"/>
        <v>7.6112575320839646</v>
      </c>
    </row>
    <row r="806" spans="1:5" ht="14.5" x14ac:dyDescent="0.35">
      <c r="A806" s="7">
        <v>797</v>
      </c>
      <c r="B806" s="22">
        <v>251.11000061035099</v>
      </c>
      <c r="C806" s="9">
        <f t="shared" si="36"/>
        <v>1.9653210922659831E-2</v>
      </c>
      <c r="D806" s="13">
        <f t="shared" si="38"/>
        <v>2.7001612517785607E-4</v>
      </c>
      <c r="E806" s="11">
        <f t="shared" si="37"/>
        <v>6.7865635702273543</v>
      </c>
    </row>
    <row r="807" spans="1:5" ht="14.5" x14ac:dyDescent="0.35">
      <c r="A807" s="7">
        <v>798</v>
      </c>
      <c r="B807" s="22">
        <v>255.28999328613199</v>
      </c>
      <c r="C807" s="9">
        <f t="shared" si="36"/>
        <v>1.6646062146553516E-2</v>
      </c>
      <c r="D807" s="13">
        <f t="shared" si="38"/>
        <v>2.855762561614755E-4</v>
      </c>
      <c r="E807" s="11">
        <f t="shared" si="37"/>
        <v>7.1907128704360819</v>
      </c>
    </row>
    <row r="808" spans="1:5" ht="14.5" x14ac:dyDescent="0.35">
      <c r="A808" s="7">
        <v>799</v>
      </c>
      <c r="B808" s="22">
        <v>256.86999511718699</v>
      </c>
      <c r="C808" s="9">
        <f t="shared" si="36"/>
        <v>6.1890472506069428E-3</v>
      </c>
      <c r="D808" s="13">
        <f t="shared" si="38"/>
        <v>2.8719554286418705E-4</v>
      </c>
      <c r="E808" s="11">
        <f t="shared" si="37"/>
        <v>8.0219736317786001</v>
      </c>
    </row>
    <row r="809" spans="1:5" ht="14.5" x14ac:dyDescent="0.35">
      <c r="A809" s="7">
        <v>800</v>
      </c>
      <c r="B809" s="22">
        <v>254.14999389648401</v>
      </c>
      <c r="C809" s="9">
        <f t="shared" si="36"/>
        <v>-1.0589018851587114E-2</v>
      </c>
      <c r="D809" s="13">
        <f t="shared" si="38"/>
        <v>2.6341339936260445E-4</v>
      </c>
      <c r="E809" s="11">
        <f t="shared" si="37"/>
        <v>7.8161153732589721</v>
      </c>
    </row>
    <row r="810" spans="1:5" ht="14.5" x14ac:dyDescent="0.35">
      <c r="A810" s="7">
        <v>801</v>
      </c>
      <c r="B810" s="22">
        <v>253.69999694824199</v>
      </c>
      <c r="C810" s="9">
        <f t="shared" si="36"/>
        <v>-1.7705959435328649E-3</v>
      </c>
      <c r="D810" s="13">
        <f t="shared" si="38"/>
        <v>2.5114313638952668E-4</v>
      </c>
      <c r="E810" s="11">
        <f t="shared" si="37"/>
        <v>8.2770045557985785</v>
      </c>
    </row>
    <row r="811" spans="1:5" ht="14.5" x14ac:dyDescent="0.35">
      <c r="A811" s="7">
        <v>802</v>
      </c>
      <c r="B811" s="22">
        <v>252.32000732421801</v>
      </c>
      <c r="C811" s="9">
        <f t="shared" si="36"/>
        <v>-5.4394546339135864E-3</v>
      </c>
      <c r="D811" s="13">
        <f t="shared" si="38"/>
        <v>2.2932310148567655E-4</v>
      </c>
      <c r="E811" s="11">
        <f t="shared" si="37"/>
        <v>8.2513568803444066</v>
      </c>
    </row>
    <row r="812" spans="1:5" ht="14.5" x14ac:dyDescent="0.35">
      <c r="A812" s="7">
        <v>803</v>
      </c>
      <c r="B812" s="22">
        <v>248.58999633789</v>
      </c>
      <c r="C812" s="9">
        <f t="shared" si="36"/>
        <v>-1.4782858584555851E-2</v>
      </c>
      <c r="D812" s="13">
        <f t="shared" si="38"/>
        <v>2.1371796266086114E-4</v>
      </c>
      <c r="E812" s="11">
        <f t="shared" si="37"/>
        <v>7.4283239071625164</v>
      </c>
    </row>
    <row r="813" spans="1:5" ht="14.5" x14ac:dyDescent="0.35">
      <c r="A813" s="7">
        <v>804</v>
      </c>
      <c r="B813" s="22">
        <v>253.919998168945</v>
      </c>
      <c r="C813" s="9">
        <f t="shared" si="36"/>
        <v>2.144093450892659E-2</v>
      </c>
      <c r="D813" s="13">
        <f t="shared" si="38"/>
        <v>2.2046330256211019E-4</v>
      </c>
      <c r="E813" s="11">
        <f t="shared" si="37"/>
        <v>6.3345630026698716</v>
      </c>
    </row>
    <row r="814" spans="1:5" ht="14.5" x14ac:dyDescent="0.35">
      <c r="A814" s="7">
        <v>805</v>
      </c>
      <c r="B814" s="22">
        <v>260.79000854492102</v>
      </c>
      <c r="C814" s="9">
        <f t="shared" si="36"/>
        <v>2.7055806653736188E-2</v>
      </c>
      <c r="D814" s="13">
        <f t="shared" si="38"/>
        <v>2.5154760863992527E-4</v>
      </c>
      <c r="E814" s="11">
        <f t="shared" si="37"/>
        <v>5.3778260805873632</v>
      </c>
    </row>
    <row r="815" spans="1:5" ht="14.5" x14ac:dyDescent="0.35">
      <c r="A815" s="7">
        <v>806</v>
      </c>
      <c r="B815" s="22">
        <v>265.44000244140602</v>
      </c>
      <c r="C815" s="9">
        <f t="shared" si="36"/>
        <v>1.7830414295507951E-2</v>
      </c>
      <c r="D815" s="13">
        <f t="shared" si="38"/>
        <v>3.0642340157231013E-4</v>
      </c>
      <c r="E815" s="11">
        <f t="shared" si="37"/>
        <v>7.0530120875280033</v>
      </c>
    </row>
    <row r="816" spans="1:5" ht="14.5" x14ac:dyDescent="0.35">
      <c r="A816" s="7">
        <v>807</v>
      </c>
      <c r="B816" s="22">
        <v>276.20001220703102</v>
      </c>
      <c r="C816" s="9">
        <f t="shared" si="36"/>
        <v>4.0536504169149092E-2</v>
      </c>
      <c r="D816" s="13">
        <f t="shared" si="38"/>
        <v>3.090665444563372E-4</v>
      </c>
      <c r="E816" s="11">
        <f t="shared" si="37"/>
        <v>2.7652731260097649</v>
      </c>
    </row>
    <row r="817" spans="1:5" ht="14.5" x14ac:dyDescent="0.35">
      <c r="A817" s="7">
        <v>808</v>
      </c>
      <c r="B817" s="22">
        <v>279.42999267578102</v>
      </c>
      <c r="C817" s="9">
        <f t="shared" si="36"/>
        <v>1.1694353099191415E-2</v>
      </c>
      <c r="D817" s="13">
        <f t="shared" si="38"/>
        <v>4.5086158602209467E-4</v>
      </c>
      <c r="E817" s="11">
        <f t="shared" si="37"/>
        <v>7.4010244962897662</v>
      </c>
    </row>
    <row r="818" spans="1:5" ht="14.5" x14ac:dyDescent="0.35">
      <c r="A818" s="7">
        <v>809</v>
      </c>
      <c r="B818" s="22">
        <v>272.23001098632801</v>
      </c>
      <c r="C818" s="9">
        <f t="shared" si="36"/>
        <v>-2.5766674581017709E-2</v>
      </c>
      <c r="D818" s="13">
        <f t="shared" si="38"/>
        <v>4.1172671101104643E-4</v>
      </c>
      <c r="E818" s="11">
        <f t="shared" si="37"/>
        <v>6.182621126365933</v>
      </c>
    </row>
    <row r="819" spans="1:5" ht="14.5" x14ac:dyDescent="0.35">
      <c r="A819" s="7">
        <v>810</v>
      </c>
      <c r="B819" s="22">
        <v>273.77999877929602</v>
      </c>
      <c r="C819" s="9">
        <f t="shared" si="36"/>
        <v>5.6936698027972195E-3</v>
      </c>
      <c r="D819" s="13">
        <f t="shared" si="38"/>
        <v>4.3425831810248226E-4</v>
      </c>
      <c r="E819" s="11">
        <f t="shared" si="37"/>
        <v>7.6672198640916047</v>
      </c>
    </row>
    <row r="820" spans="1:5" ht="14.5" x14ac:dyDescent="0.35">
      <c r="A820" s="7">
        <v>811</v>
      </c>
      <c r="B820" s="22">
        <v>272.29000854492102</v>
      </c>
      <c r="C820" s="9">
        <f t="shared" si="36"/>
        <v>-5.442290309805046E-3</v>
      </c>
      <c r="D820" s="13">
        <f t="shared" si="38"/>
        <v>3.8674456446214891E-4</v>
      </c>
      <c r="E820" s="11">
        <f t="shared" si="37"/>
        <v>7.7811619210864622</v>
      </c>
    </row>
    <row r="821" spans="1:5" ht="14.5" x14ac:dyDescent="0.35">
      <c r="A821" s="7">
        <v>812</v>
      </c>
      <c r="B821" s="22">
        <v>277.66000366210898</v>
      </c>
      <c r="C821" s="9">
        <f t="shared" si="36"/>
        <v>1.9721601779971447E-2</v>
      </c>
      <c r="D821" s="13">
        <f t="shared" si="38"/>
        <v>3.4640304874103195E-4</v>
      </c>
      <c r="E821" s="11">
        <f t="shared" si="37"/>
        <v>6.8451069056209661</v>
      </c>
    </row>
    <row r="822" spans="1:5" ht="14.5" x14ac:dyDescent="0.35">
      <c r="A822" s="7">
        <v>813</v>
      </c>
      <c r="B822" s="22">
        <v>280.57000732421801</v>
      </c>
      <c r="C822" s="9">
        <f t="shared" si="36"/>
        <v>1.0480456759088307E-2</v>
      </c>
      <c r="D822" s="13">
        <f t="shared" si="38"/>
        <v>3.5024215543843221E-4</v>
      </c>
      <c r="E822" s="11">
        <f t="shared" si="37"/>
        <v>7.643274252477176</v>
      </c>
    </row>
    <row r="823" spans="1:5" ht="14.5" x14ac:dyDescent="0.35">
      <c r="A823" s="7">
        <v>814</v>
      </c>
      <c r="B823" s="22">
        <v>276.38000488281199</v>
      </c>
      <c r="C823" s="9">
        <f t="shared" si="36"/>
        <v>-1.493389290382769E-2</v>
      </c>
      <c r="D823" s="13">
        <f t="shared" si="38"/>
        <v>3.2408540499241281E-4</v>
      </c>
      <c r="E823" s="11">
        <f t="shared" si="37"/>
        <v>7.3463479709217756</v>
      </c>
    </row>
    <row r="824" spans="1:5" ht="14.5" x14ac:dyDescent="0.35">
      <c r="A824" s="7">
        <v>815</v>
      </c>
      <c r="B824" s="22">
        <v>275.23001098632801</v>
      </c>
      <c r="C824" s="9">
        <f t="shared" si="36"/>
        <v>-4.1609156819126135E-3</v>
      </c>
      <c r="D824" s="13">
        <f t="shared" si="38"/>
        <v>3.1395857275846319E-4</v>
      </c>
      <c r="E824" s="11">
        <f t="shared" si="37"/>
        <v>8.0111045980459572</v>
      </c>
    </row>
    <row r="825" spans="1:5" ht="14.5" x14ac:dyDescent="0.35">
      <c r="A825" s="7">
        <v>816</v>
      </c>
      <c r="B825" s="22">
        <v>280.510009765625</v>
      </c>
      <c r="C825" s="9">
        <f t="shared" si="36"/>
        <v>1.9183950036463396E-2</v>
      </c>
      <c r="D825" s="13">
        <f t="shared" si="38"/>
        <v>2.8375987946043142E-4</v>
      </c>
      <c r="E825" s="11">
        <f t="shared" si="37"/>
        <v>6.8704266629331219</v>
      </c>
    </row>
    <row r="826" spans="1:5" ht="14.5" x14ac:dyDescent="0.35">
      <c r="A826" s="7">
        <v>817</v>
      </c>
      <c r="B826" s="22">
        <v>284.04998779296801</v>
      </c>
      <c r="C826" s="9">
        <f t="shared" si="36"/>
        <v>1.2619792178898625E-2</v>
      </c>
      <c r="D826" s="13">
        <f t="shared" si="38"/>
        <v>2.9524083464961949E-4</v>
      </c>
      <c r="E826" s="11">
        <f t="shared" si="37"/>
        <v>7.5882979822096885</v>
      </c>
    </row>
    <row r="827" spans="1:5" ht="14.5" x14ac:dyDescent="0.35">
      <c r="A827" s="7">
        <v>818</v>
      </c>
      <c r="B827" s="22">
        <v>288.29998779296801</v>
      </c>
      <c r="C827" s="9">
        <f t="shared" si="36"/>
        <v>1.4962155193252974E-2</v>
      </c>
      <c r="D827" s="13">
        <f t="shared" si="38"/>
        <v>2.8293222906714883E-4</v>
      </c>
      <c r="E827" s="11">
        <f t="shared" si="37"/>
        <v>7.3790674350153207</v>
      </c>
    </row>
    <row r="828" spans="1:5" ht="14.5" x14ac:dyDescent="0.35">
      <c r="A828" s="7">
        <v>819</v>
      </c>
      <c r="B828" s="22">
        <v>287.23001098632801</v>
      </c>
      <c r="C828" s="9">
        <f t="shared" si="36"/>
        <v>-3.7113314323424947E-3</v>
      </c>
      <c r="D828" s="13">
        <f t="shared" si="38"/>
        <v>2.7936181962208027E-4</v>
      </c>
      <c r="E828" s="11">
        <f t="shared" si="37"/>
        <v>8.1336976054015313</v>
      </c>
    </row>
    <row r="829" spans="1:5" ht="14.5" x14ac:dyDescent="0.35">
      <c r="A829" s="7">
        <v>820</v>
      </c>
      <c r="B829" s="22">
        <v>287.17999267578102</v>
      </c>
      <c r="C829" s="9">
        <f t="shared" si="36"/>
        <v>-1.7414026610669707E-4</v>
      </c>
      <c r="D829" s="13">
        <f t="shared" si="38"/>
        <v>2.5422747009009125E-4</v>
      </c>
      <c r="E829" s="11">
        <f t="shared" si="37"/>
        <v>8.2771618578969335</v>
      </c>
    </row>
    <row r="830" spans="1:5" ht="14.5" x14ac:dyDescent="0.35">
      <c r="A830" s="7">
        <v>821</v>
      </c>
      <c r="B830" s="22">
        <v>284.33999633789</v>
      </c>
      <c r="C830" s="9">
        <f t="shared" si="36"/>
        <v>-9.8892555551295218E-3</v>
      </c>
      <c r="D830" s="13">
        <f t="shared" si="38"/>
        <v>2.3159575753871291E-4</v>
      </c>
      <c r="E830" s="11">
        <f t="shared" si="37"/>
        <v>7.9482409347830139</v>
      </c>
    </row>
    <row r="831" spans="1:5" ht="14.5" x14ac:dyDescent="0.35">
      <c r="A831" s="7">
        <v>822</v>
      </c>
      <c r="B831" s="22">
        <v>291.600006103515</v>
      </c>
      <c r="C831" s="9">
        <f t="shared" si="36"/>
        <v>2.5532847503443399E-2</v>
      </c>
      <c r="D831" s="13">
        <f t="shared" si="38"/>
        <v>2.2281670399232895E-4</v>
      </c>
      <c r="E831" s="11">
        <f t="shared" si="37"/>
        <v>5.4833198390913829</v>
      </c>
    </row>
    <row r="832" spans="1:5" ht="14.5" x14ac:dyDescent="0.35">
      <c r="A832" s="7">
        <v>823</v>
      </c>
      <c r="B832" s="22">
        <v>289.39001464843699</v>
      </c>
      <c r="C832" s="9">
        <f t="shared" si="36"/>
        <v>-7.5788457092606752E-3</v>
      </c>
      <c r="D832" s="13">
        <f t="shared" si="38"/>
        <v>2.7377330044531001E-4</v>
      </c>
      <c r="E832" s="11">
        <f t="shared" si="37"/>
        <v>7.993405548258087</v>
      </c>
    </row>
    <row r="833" spans="1:5" ht="14.5" x14ac:dyDescent="0.35">
      <c r="A833" s="7">
        <v>824</v>
      </c>
      <c r="B833" s="22">
        <v>282.829986572265</v>
      </c>
      <c r="C833" s="9">
        <f t="shared" si="36"/>
        <v>-2.2668467272934013E-2</v>
      </c>
      <c r="D833" s="13">
        <f t="shared" si="38"/>
        <v>2.5411562131827197E-4</v>
      </c>
      <c r="E833" s="11">
        <f t="shared" si="37"/>
        <v>6.2555731409797914</v>
      </c>
    </row>
    <row r="834" spans="1:5" ht="14.5" x14ac:dyDescent="0.35">
      <c r="A834" s="7">
        <v>825</v>
      </c>
      <c r="B834" s="22">
        <v>283.489990234375</v>
      </c>
      <c r="C834" s="9">
        <f t="shared" si="36"/>
        <v>2.3335703194306266E-3</v>
      </c>
      <c r="D834" s="13">
        <f t="shared" si="38"/>
        <v>2.8561343685809689E-4</v>
      </c>
      <c r="E834" s="11">
        <f t="shared" si="37"/>
        <v>8.1418051244578447</v>
      </c>
    </row>
    <row r="835" spans="1:5" ht="14.5" x14ac:dyDescent="0.35">
      <c r="A835" s="7">
        <v>826</v>
      </c>
      <c r="B835" s="22">
        <v>289.83999633789</v>
      </c>
      <c r="C835" s="9">
        <f t="shared" si="36"/>
        <v>2.2399401468338052E-2</v>
      </c>
      <c r="D835" s="13">
        <f t="shared" si="38"/>
        <v>2.5861953527196268E-4</v>
      </c>
      <c r="E835" s="11">
        <f t="shared" si="37"/>
        <v>6.3201089060361477</v>
      </c>
    </row>
    <row r="836" spans="1:5" ht="14.5" x14ac:dyDescent="0.35">
      <c r="A836" s="7">
        <v>827</v>
      </c>
      <c r="B836" s="22">
        <v>286.14001464843699</v>
      </c>
      <c r="C836" s="9">
        <f t="shared" si="36"/>
        <v>-1.2765600801138716E-2</v>
      </c>
      <c r="D836" s="13">
        <f t="shared" si="38"/>
        <v>2.8813250973357357E-4</v>
      </c>
      <c r="E836" s="11">
        <f t="shared" si="37"/>
        <v>7.58651501230303</v>
      </c>
    </row>
    <row r="837" spans="1:5" ht="14.5" x14ac:dyDescent="0.35">
      <c r="A837" s="7">
        <v>828</v>
      </c>
      <c r="B837" s="22">
        <v>288.79998779296801</v>
      </c>
      <c r="C837" s="9">
        <f t="shared" si="36"/>
        <v>9.2960544081860472E-3</v>
      </c>
      <c r="D837" s="13">
        <f t="shared" si="38"/>
        <v>2.7733081529560528E-4</v>
      </c>
      <c r="E837" s="11">
        <f t="shared" si="37"/>
        <v>7.8786982394608538</v>
      </c>
    </row>
    <row r="838" spans="1:5" ht="14.5" x14ac:dyDescent="0.35">
      <c r="A838" s="7">
        <v>829</v>
      </c>
      <c r="B838" s="22">
        <v>288.36999511718699</v>
      </c>
      <c r="C838" s="9">
        <f t="shared" si="36"/>
        <v>-1.4888943696537529E-3</v>
      </c>
      <c r="D838" s="13">
        <f t="shared" si="38"/>
        <v>2.601657322765587E-4</v>
      </c>
      <c r="E838" s="11">
        <f t="shared" si="37"/>
        <v>8.2456709509540165</v>
      </c>
    </row>
    <row r="839" spans="1:5" ht="14.5" x14ac:dyDescent="0.35">
      <c r="A839" s="7">
        <v>830</v>
      </c>
      <c r="B839" s="22">
        <v>288.45001220703102</v>
      </c>
      <c r="C839" s="9">
        <f t="shared" si="36"/>
        <v>2.7748063667829622E-4</v>
      </c>
      <c r="D839" s="13">
        <f t="shared" si="38"/>
        <v>2.3683105097349442E-4</v>
      </c>
      <c r="E839" s="11">
        <f t="shared" si="37"/>
        <v>8.3478384288282061</v>
      </c>
    </row>
    <row r="840" spans="1:5" ht="14.5" x14ac:dyDescent="0.35">
      <c r="A840" s="7">
        <v>831</v>
      </c>
      <c r="B840" s="22">
        <v>286.10998535156199</v>
      </c>
      <c r="C840" s="9">
        <f t="shared" si="36"/>
        <v>-8.1124172523505123E-3</v>
      </c>
      <c r="D840" s="13">
        <f t="shared" si="38"/>
        <v>2.1693819385371944E-4</v>
      </c>
      <c r="E840" s="11">
        <f t="shared" si="37"/>
        <v>8.1325337182132547</v>
      </c>
    </row>
    <row r="841" spans="1:5" ht="14.5" x14ac:dyDescent="0.35">
      <c r="A841" s="7">
        <v>832</v>
      </c>
      <c r="B841" s="22">
        <v>285.760009765625</v>
      </c>
      <c r="C841" s="9">
        <f t="shared" si="36"/>
        <v>-1.2232204531657663E-3</v>
      </c>
      <c r="D841" s="13">
        <f t="shared" si="38"/>
        <v>2.0709416487204774E-4</v>
      </c>
      <c r="E841" s="11">
        <f t="shared" si="37"/>
        <v>8.4751119029087061</v>
      </c>
    </row>
    <row r="842" spans="1:5" ht="14.5" x14ac:dyDescent="0.35">
      <c r="A842" s="7">
        <v>833</v>
      </c>
      <c r="B842" s="22">
        <v>281.76998901367102</v>
      </c>
      <c r="C842" s="9">
        <f t="shared" si="36"/>
        <v>-1.3962838100497399E-2</v>
      </c>
      <c r="D842" s="13">
        <f t="shared" si="38"/>
        <v>1.9202408405637013E-4</v>
      </c>
      <c r="E842" s="11">
        <f t="shared" si="37"/>
        <v>7.5425960298149359</v>
      </c>
    </row>
    <row r="843" spans="1:5" ht="14.5" x14ac:dyDescent="0.35">
      <c r="A843" s="7">
        <v>834</v>
      </c>
      <c r="B843" s="22">
        <v>275.42001342773398</v>
      </c>
      <c r="C843" s="9">
        <f t="shared" si="36"/>
        <v>-2.2536025245857374E-2</v>
      </c>
      <c r="D843" s="13">
        <f t="shared" si="38"/>
        <v>1.9969633161476066E-4</v>
      </c>
      <c r="E843" s="11">
        <f t="shared" si="37"/>
        <v>5.9754890346827398</v>
      </c>
    </row>
    <row r="844" spans="1:5" ht="14.5" x14ac:dyDescent="0.35">
      <c r="A844" s="7">
        <v>835</v>
      </c>
      <c r="B844" s="22">
        <v>295.36999511718699</v>
      </c>
      <c r="C844" s="9">
        <f t="shared" ref="C844:C907" si="39">(B844-B843)/B843</f>
        <v>7.2434756796232541E-2</v>
      </c>
      <c r="D844" s="13">
        <f t="shared" si="38"/>
        <v>2.3911593475171066E-4</v>
      </c>
      <c r="E844" s="11">
        <f t="shared" ref="E844:E907" si="40">-LN(D844)-((C844^2)/D844)</f>
        <v>-13.603906985902952</v>
      </c>
    </row>
    <row r="845" spans="1:5" ht="14.5" x14ac:dyDescent="0.35">
      <c r="A845" s="7">
        <v>836</v>
      </c>
      <c r="B845" s="22">
        <v>304.829986572265</v>
      </c>
      <c r="C845" s="9">
        <f t="shared" si="39"/>
        <v>3.2027597966830697E-2</v>
      </c>
      <c r="D845" s="13">
        <f t="shared" ref="D845:D908" si="41">$C$2+$C$3*(C844^2)+$C$4*D844</f>
        <v>7.7140198802239102E-4</v>
      </c>
      <c r="E845" s="11">
        <f t="shared" si="40"/>
        <v>5.8375571082696585</v>
      </c>
    </row>
    <row r="846" spans="1:5" ht="14.5" x14ac:dyDescent="0.35">
      <c r="A846" s="7">
        <v>837</v>
      </c>
      <c r="B846" s="22">
        <v>307.260009765625</v>
      </c>
      <c r="C846" s="9">
        <f t="shared" si="39"/>
        <v>7.9717327704042096E-3</v>
      </c>
      <c r="D846" s="13">
        <f t="shared" si="41"/>
        <v>7.7551507816535999E-4</v>
      </c>
      <c r="E846" s="11">
        <f t="shared" si="40"/>
        <v>7.0800394988526989</v>
      </c>
    </row>
    <row r="847" spans="1:5" ht="14.5" x14ac:dyDescent="0.35">
      <c r="A847" s="7">
        <v>838</v>
      </c>
      <c r="B847" s="22">
        <v>305.55999755859301</v>
      </c>
      <c r="C847" s="9">
        <f t="shared" si="39"/>
        <v>-5.5328130996570041E-3</v>
      </c>
      <c r="D847" s="13">
        <f t="shared" si="41"/>
        <v>6.7764940138877443E-4</v>
      </c>
      <c r="E847" s="11">
        <f t="shared" si="40"/>
        <v>7.2517066780064772</v>
      </c>
    </row>
    <row r="848" spans="1:5" ht="14.5" x14ac:dyDescent="0.35">
      <c r="A848" s="7">
        <v>839</v>
      </c>
      <c r="B848" s="22">
        <v>305.41000366210898</v>
      </c>
      <c r="C848" s="9">
        <f t="shared" si="39"/>
        <v>-4.9088197958658414E-4</v>
      </c>
      <c r="D848" s="13">
        <f t="shared" si="41"/>
        <v>5.916952579942702E-4</v>
      </c>
      <c r="E848" s="11">
        <f t="shared" si="40"/>
        <v>7.4321115772113018</v>
      </c>
    </row>
    <row r="849" spans="1:5" ht="14.5" x14ac:dyDescent="0.35">
      <c r="A849" s="7">
        <v>840</v>
      </c>
      <c r="B849" s="22">
        <v>304.39999389648398</v>
      </c>
      <c r="C849" s="9">
        <f t="shared" si="39"/>
        <v>-3.3070618300454443E-3</v>
      </c>
      <c r="D849" s="13">
        <f t="shared" si="41"/>
        <v>5.1605085693531079E-4</v>
      </c>
      <c r="E849" s="11">
        <f t="shared" si="40"/>
        <v>7.5481122526246969</v>
      </c>
    </row>
    <row r="850" spans="1:5" ht="14.5" x14ac:dyDescent="0.35">
      <c r="A850" s="7">
        <v>841</v>
      </c>
      <c r="B850" s="22">
        <v>305.41000366210898</v>
      </c>
      <c r="C850" s="9">
        <f t="shared" si="39"/>
        <v>3.3180347762045942E-3</v>
      </c>
      <c r="D850" s="13">
        <f t="shared" si="41"/>
        <v>4.534207549670444E-4</v>
      </c>
      <c r="E850" s="11">
        <f t="shared" si="40"/>
        <v>7.6744093855638935</v>
      </c>
    </row>
    <row r="851" spans="1:5" ht="14.5" x14ac:dyDescent="0.35">
      <c r="A851" s="7">
        <v>842</v>
      </c>
      <c r="B851" s="22">
        <v>310.64999389648398</v>
      </c>
      <c r="C851" s="9">
        <f t="shared" si="39"/>
        <v>1.7157231824574661E-2</v>
      </c>
      <c r="D851" s="13">
        <f t="shared" si="41"/>
        <v>4.0064096493350193E-4</v>
      </c>
      <c r="E851" s="11">
        <f t="shared" si="40"/>
        <v>7.0876957423917606</v>
      </c>
    </row>
    <row r="852" spans="1:5" ht="14.5" x14ac:dyDescent="0.35">
      <c r="A852" s="7">
        <v>843</v>
      </c>
      <c r="B852" s="22">
        <v>308.64999389648398</v>
      </c>
      <c r="C852" s="9">
        <f t="shared" si="39"/>
        <v>-6.4381137591988753E-3</v>
      </c>
      <c r="D852" s="13">
        <f t="shared" si="41"/>
        <v>3.8599691108939354E-4</v>
      </c>
      <c r="E852" s="11">
        <f t="shared" si="40"/>
        <v>7.752298702622948</v>
      </c>
    </row>
    <row r="853" spans="1:5" ht="14.5" x14ac:dyDescent="0.35">
      <c r="A853" s="7">
        <v>844</v>
      </c>
      <c r="B853" s="22">
        <v>307</v>
      </c>
      <c r="C853" s="9">
        <f t="shared" si="39"/>
        <v>-5.345841338449394E-3</v>
      </c>
      <c r="D853" s="13">
        <f t="shared" si="41"/>
        <v>3.4701880710364741E-4</v>
      </c>
      <c r="E853" s="11">
        <f t="shared" si="40"/>
        <v>7.8837786385662216</v>
      </c>
    </row>
    <row r="854" spans="1:5" ht="14.5" x14ac:dyDescent="0.35">
      <c r="A854" s="7">
        <v>845</v>
      </c>
      <c r="B854" s="22">
        <v>312.30999755859301</v>
      </c>
      <c r="C854" s="9">
        <f t="shared" si="39"/>
        <v>1.7296408985644988E-2</v>
      </c>
      <c r="D854" s="13">
        <f t="shared" si="41"/>
        <v>3.1281083030126558E-4</v>
      </c>
      <c r="E854" s="11">
        <f t="shared" si="40"/>
        <v>7.113532751218024</v>
      </c>
    </row>
    <row r="855" spans="1:5" ht="14.5" x14ac:dyDescent="0.35">
      <c r="A855" s="7">
        <v>846</v>
      </c>
      <c r="B855" s="22">
        <v>310.10998535156199</v>
      </c>
      <c r="C855" s="9">
        <f t="shared" si="39"/>
        <v>-7.0443220653487876E-3</v>
      </c>
      <c r="D855" s="13">
        <f t="shared" si="41"/>
        <v>3.1247473675753853E-4</v>
      </c>
      <c r="E855" s="11">
        <f t="shared" si="40"/>
        <v>7.9121821815249396</v>
      </c>
    </row>
    <row r="856" spans="1:5" ht="14.5" x14ac:dyDescent="0.35">
      <c r="A856" s="7">
        <v>847</v>
      </c>
      <c r="B856" s="22">
        <v>308.97000122070301</v>
      </c>
      <c r="C856" s="9">
        <f t="shared" si="39"/>
        <v>-3.6760639279854622E-3</v>
      </c>
      <c r="D856" s="13">
        <f t="shared" si="41"/>
        <v>2.859117621172246E-4</v>
      </c>
      <c r="E856" s="11">
        <f t="shared" si="40"/>
        <v>8.112562925412572</v>
      </c>
    </row>
    <row r="857" spans="1:5" ht="14.5" x14ac:dyDescent="0.35">
      <c r="A857" s="7">
        <v>848</v>
      </c>
      <c r="B857" s="22">
        <v>309.45999145507801</v>
      </c>
      <c r="C857" s="9">
        <f t="shared" si="39"/>
        <v>1.5858828767812668E-3</v>
      </c>
      <c r="D857" s="13">
        <f t="shared" si="41"/>
        <v>2.5972061677263038E-4</v>
      </c>
      <c r="E857" s="11">
        <f t="shared" si="40"/>
        <v>8.2462204789217051</v>
      </c>
    </row>
    <row r="858" spans="1:5" ht="14.5" x14ac:dyDescent="0.35">
      <c r="A858" s="7">
        <v>849</v>
      </c>
      <c r="B858" s="22">
        <v>311.739990234375</v>
      </c>
      <c r="C858" s="9">
        <f t="shared" si="39"/>
        <v>7.3676689790381483E-3</v>
      </c>
      <c r="D858" s="13">
        <f t="shared" si="41"/>
        <v>2.3648729345348001E-4</v>
      </c>
      <c r="E858" s="11">
        <f t="shared" si="40"/>
        <v>8.1200792383310318</v>
      </c>
    </row>
    <row r="859" spans="1:5" ht="14.5" x14ac:dyDescent="0.35">
      <c r="A859" s="7">
        <v>850</v>
      </c>
      <c r="B859" s="22">
        <v>314</v>
      </c>
      <c r="C859" s="9">
        <f t="shared" si="39"/>
        <v>7.2496626561316703E-3</v>
      </c>
      <c r="D859" s="13">
        <f t="shared" si="41"/>
        <v>2.2235691052694659E-4</v>
      </c>
      <c r="E859" s="11">
        <f t="shared" si="40"/>
        <v>8.1748607839632221</v>
      </c>
    </row>
    <row r="860" spans="1:5" ht="14.5" x14ac:dyDescent="0.35">
      <c r="A860" s="7">
        <v>851</v>
      </c>
      <c r="B860" s="22">
        <v>318.51998901367102</v>
      </c>
      <c r="C860" s="9">
        <f t="shared" si="39"/>
        <v>1.4394869470289879E-2</v>
      </c>
      <c r="D860" s="13">
        <f t="shared" si="41"/>
        <v>2.1026553777822674E-4</v>
      </c>
      <c r="E860" s="11">
        <f t="shared" si="40"/>
        <v>7.4816603834060338</v>
      </c>
    </row>
    <row r="861" spans="1:5" ht="14.5" x14ac:dyDescent="0.35">
      <c r="A861" s="7">
        <v>852</v>
      </c>
      <c r="B861" s="22">
        <v>318.33999633789</v>
      </c>
      <c r="C861" s="9">
        <f t="shared" si="39"/>
        <v>-5.6509067559115504E-4</v>
      </c>
      <c r="D861" s="13">
        <f t="shared" si="41"/>
        <v>2.1636125462927219E-4</v>
      </c>
      <c r="E861" s="11">
        <f t="shared" si="40"/>
        <v>8.4370851726546707</v>
      </c>
    </row>
    <row r="862" spans="1:5" ht="14.5" x14ac:dyDescent="0.35">
      <c r="A862" s="7">
        <v>853</v>
      </c>
      <c r="B862" s="22">
        <v>321.17999267578102</v>
      </c>
      <c r="C862" s="9">
        <f t="shared" si="39"/>
        <v>8.9212677343773542E-3</v>
      </c>
      <c r="D862" s="13">
        <f t="shared" si="41"/>
        <v>1.9971085596526649E-4</v>
      </c>
      <c r="E862" s="11">
        <f t="shared" si="40"/>
        <v>8.1201187175129288</v>
      </c>
    </row>
    <row r="863" spans="1:5" ht="14.5" x14ac:dyDescent="0.35">
      <c r="A863" s="7">
        <v>854</v>
      </c>
      <c r="B863" s="22">
        <v>315.260009765625</v>
      </c>
      <c r="C863" s="9">
        <f t="shared" si="39"/>
        <v>-1.8431979093205909E-2</v>
      </c>
      <c r="D863" s="13">
        <f t="shared" si="41"/>
        <v>1.9402514183864246E-4</v>
      </c>
      <c r="E863" s="11">
        <f t="shared" si="40"/>
        <v>6.7965236867123764</v>
      </c>
    </row>
    <row r="864" spans="1:5" ht="14.5" x14ac:dyDescent="0.35">
      <c r="A864" s="7">
        <v>855</v>
      </c>
      <c r="B864" s="22">
        <v>313.850006103515</v>
      </c>
      <c r="C864" s="9">
        <f t="shared" si="39"/>
        <v>-4.4725103674209893E-3</v>
      </c>
      <c r="D864" s="13">
        <f t="shared" si="41"/>
        <v>2.1662955066679149E-4</v>
      </c>
      <c r="E864" s="11">
        <f t="shared" si="40"/>
        <v>8.3449828357712725</v>
      </c>
    </row>
    <row r="865" spans="1:5" ht="14.5" x14ac:dyDescent="0.35">
      <c r="A865" s="7">
        <v>856</v>
      </c>
      <c r="B865" s="22">
        <v>325.92001342773398</v>
      </c>
      <c r="C865" s="9">
        <f t="shared" si="39"/>
        <v>3.8457884624791147E-2</v>
      </c>
      <c r="D865" s="13">
        <f t="shared" si="41"/>
        <v>2.0200993550350058E-4</v>
      </c>
      <c r="E865" s="11">
        <f t="shared" si="40"/>
        <v>1.185727600062644</v>
      </c>
    </row>
    <row r="866" spans="1:5" ht="14.5" x14ac:dyDescent="0.35">
      <c r="A866" s="7">
        <v>857</v>
      </c>
      <c r="B866" s="22">
        <v>332.89001464843699</v>
      </c>
      <c r="C866" s="9">
        <f t="shared" si="39"/>
        <v>2.1385618966441484E-2</v>
      </c>
      <c r="D866" s="13">
        <f t="shared" si="41"/>
        <v>3.433374758143831E-4</v>
      </c>
      <c r="E866" s="11">
        <f t="shared" si="40"/>
        <v>6.6447408342891876</v>
      </c>
    </row>
    <row r="867" spans="1:5" ht="14.5" x14ac:dyDescent="0.35">
      <c r="A867" s="7">
        <v>858</v>
      </c>
      <c r="B867" s="22">
        <v>331.20999145507801</v>
      </c>
      <c r="C867" s="9">
        <f t="shared" si="39"/>
        <v>-5.0467815777930098E-3</v>
      </c>
      <c r="D867" s="13">
        <f t="shared" si="41"/>
        <v>3.548619676427559E-4</v>
      </c>
      <c r="E867" s="11">
        <f t="shared" si="40"/>
        <v>7.8720072690971552</v>
      </c>
    </row>
    <row r="868" spans="1:5" ht="14.5" x14ac:dyDescent="0.35">
      <c r="A868" s="7">
        <v>859</v>
      </c>
      <c r="B868" s="22">
        <v>328.39001464843699</v>
      </c>
      <c r="C868" s="9">
        <f t="shared" si="39"/>
        <v>-8.514165874804221E-3</v>
      </c>
      <c r="D868" s="13">
        <f t="shared" si="41"/>
        <v>3.1909408735065554E-4</v>
      </c>
      <c r="E868" s="11">
        <f t="shared" si="40"/>
        <v>7.8228469803024847</v>
      </c>
    </row>
    <row r="869" spans="1:5" ht="14.5" x14ac:dyDescent="0.35">
      <c r="A869" s="7">
        <v>860</v>
      </c>
      <c r="B869" s="22">
        <v>332.579986572265</v>
      </c>
      <c r="C869" s="9">
        <f t="shared" si="39"/>
        <v>1.2759133155475664E-2</v>
      </c>
      <c r="D869" s="13">
        <f t="shared" si="41"/>
        <v>2.9389916013026839E-4</v>
      </c>
      <c r="E869" s="11">
        <f t="shared" si="40"/>
        <v>7.5783577343672359</v>
      </c>
    </row>
    <row r="870" spans="1:5" ht="14.5" x14ac:dyDescent="0.35">
      <c r="A870" s="7">
        <v>861</v>
      </c>
      <c r="B870" s="22">
        <v>335.39999389648398</v>
      </c>
      <c r="C870" s="9">
        <f t="shared" si="39"/>
        <v>8.4791852729425403E-3</v>
      </c>
      <c r="D870" s="13">
        <f t="shared" si="41"/>
        <v>2.8217382038986383E-4</v>
      </c>
      <c r="E870" s="11">
        <f t="shared" si="40"/>
        <v>7.9181919228269884</v>
      </c>
    </row>
    <row r="871" spans="1:5" ht="14.5" x14ac:dyDescent="0.35">
      <c r="A871" s="7">
        <v>862</v>
      </c>
      <c r="B871" s="22">
        <v>335.94000244140602</v>
      </c>
      <c r="C871" s="9">
        <f t="shared" si="39"/>
        <v>1.610043395196694E-3</v>
      </c>
      <c r="D871" s="13">
        <f t="shared" si="41"/>
        <v>2.6271851003578254E-4</v>
      </c>
      <c r="E871" s="11">
        <f t="shared" si="40"/>
        <v>8.2345604174971445</v>
      </c>
    </row>
    <row r="872" spans="1:5" ht="14.5" x14ac:dyDescent="0.35">
      <c r="A872" s="7">
        <v>863</v>
      </c>
      <c r="B872" s="22">
        <v>333.67999267578102</v>
      </c>
      <c r="C872" s="9">
        <f t="shared" si="39"/>
        <v>-6.7274208168144143E-3</v>
      </c>
      <c r="D872" s="13">
        <f t="shared" si="41"/>
        <v>2.3902218335333775E-4</v>
      </c>
      <c r="E872" s="11">
        <f t="shared" si="40"/>
        <v>8.1496069524190879</v>
      </c>
    </row>
    <row r="873" spans="1:5" ht="14.5" x14ac:dyDescent="0.35">
      <c r="A873" s="7">
        <v>864</v>
      </c>
      <c r="B873" s="22">
        <v>323.38000488281199</v>
      </c>
      <c r="C873" s="9">
        <f t="shared" si="39"/>
        <v>-3.0867861481215567E-2</v>
      </c>
      <c r="D873" s="13">
        <f t="shared" si="41"/>
        <v>2.2354306332709591E-4</v>
      </c>
      <c r="E873" s="11">
        <f t="shared" si="40"/>
        <v>4.1435292134595763</v>
      </c>
    </row>
    <row r="874" spans="1:5" ht="14.5" x14ac:dyDescent="0.35">
      <c r="A874" s="7">
        <v>865</v>
      </c>
      <c r="B874" s="22">
        <v>325.260009765625</v>
      </c>
      <c r="C874" s="9">
        <f t="shared" si="39"/>
        <v>5.8136089258032419E-3</v>
      </c>
      <c r="D874" s="13">
        <f t="shared" si="41"/>
        <v>3.0607349402282934E-4</v>
      </c>
      <c r="E874" s="11">
        <f t="shared" si="40"/>
        <v>7.9812606900274661</v>
      </c>
    </row>
    <row r="875" spans="1:5" ht="14.5" x14ac:dyDescent="0.35">
      <c r="A875" s="7">
        <v>866</v>
      </c>
      <c r="B875" s="22">
        <v>326.79000854492102</v>
      </c>
      <c r="C875" s="9">
        <f t="shared" si="39"/>
        <v>4.7039252701200646E-3</v>
      </c>
      <c r="D875" s="13">
        <f t="shared" si="41"/>
        <v>2.7885002004900128E-4</v>
      </c>
      <c r="E875" s="11">
        <f t="shared" si="40"/>
        <v>8.1054858956165194</v>
      </c>
    </row>
    <row r="876" spans="1:5" ht="14.5" x14ac:dyDescent="0.35">
      <c r="A876" s="7">
        <v>867</v>
      </c>
      <c r="B876" s="22">
        <v>331.850006103515</v>
      </c>
      <c r="C876" s="9">
        <f t="shared" si="39"/>
        <v>1.5483942061522432E-2</v>
      </c>
      <c r="D876" s="13">
        <f t="shared" si="41"/>
        <v>2.5467575973651268E-4</v>
      </c>
      <c r="E876" s="11">
        <f t="shared" si="40"/>
        <v>7.3341165976579017</v>
      </c>
    </row>
    <row r="877" spans="1:5" ht="14.5" x14ac:dyDescent="0.35">
      <c r="A877" s="7">
        <v>868</v>
      </c>
      <c r="B877" s="22">
        <v>334.29000854492102</v>
      </c>
      <c r="C877" s="9">
        <f t="shared" si="39"/>
        <v>7.3527268239522202E-3</v>
      </c>
      <c r="D877" s="13">
        <f t="shared" si="41"/>
        <v>2.572190187344736E-4</v>
      </c>
      <c r="E877" s="11">
        <f t="shared" si="40"/>
        <v>8.0554014629595692</v>
      </c>
    </row>
    <row r="878" spans="1:5" ht="14.5" x14ac:dyDescent="0.35">
      <c r="A878" s="7">
        <v>869</v>
      </c>
      <c r="B878" s="22">
        <v>337.33999633789</v>
      </c>
      <c r="C878" s="9">
        <f t="shared" si="39"/>
        <v>9.1237779024410416E-3</v>
      </c>
      <c r="D878" s="13">
        <f t="shared" si="41"/>
        <v>2.3980737042046614E-4</v>
      </c>
      <c r="E878" s="11">
        <f t="shared" si="40"/>
        <v>7.9885487888602844</v>
      </c>
    </row>
    <row r="879" spans="1:5" ht="14.5" x14ac:dyDescent="0.35">
      <c r="A879" s="7">
        <v>870</v>
      </c>
      <c r="B879" s="22">
        <v>348.100006103515</v>
      </c>
      <c r="C879" s="9">
        <f t="shared" si="39"/>
        <v>3.1896632129110022E-2</v>
      </c>
      <c r="D879" s="13">
        <f t="shared" si="41"/>
        <v>2.2820511339768641E-4</v>
      </c>
      <c r="E879" s="11">
        <f t="shared" si="40"/>
        <v>3.9270170525179617</v>
      </c>
    </row>
    <row r="880" spans="1:5" ht="14.5" x14ac:dyDescent="0.35">
      <c r="A880" s="7">
        <v>871</v>
      </c>
      <c r="B880" s="22">
        <v>342.329986572265</v>
      </c>
      <c r="C880" s="9">
        <f t="shared" si="39"/>
        <v>-1.6575752456419554E-2</v>
      </c>
      <c r="D880" s="13">
        <f t="shared" si="41"/>
        <v>3.1680284955696013E-4</v>
      </c>
      <c r="E880" s="11">
        <f t="shared" si="40"/>
        <v>7.1899547096157672</v>
      </c>
    </row>
    <row r="881" spans="1:5" ht="14.5" x14ac:dyDescent="0.35">
      <c r="A881" s="7">
        <v>872</v>
      </c>
      <c r="B881" s="22">
        <v>338.04998779296801</v>
      </c>
      <c r="C881" s="9">
        <f t="shared" si="39"/>
        <v>-1.2502552937744155E-2</v>
      </c>
      <c r="D881" s="13">
        <f t="shared" si="41"/>
        <v>3.1326872227028455E-4</v>
      </c>
      <c r="E881" s="11">
        <f t="shared" si="40"/>
        <v>7.5694723809699962</v>
      </c>
    </row>
    <row r="882" spans="1:5" ht="14.5" x14ac:dyDescent="0.35">
      <c r="A882" s="7">
        <v>873</v>
      </c>
      <c r="B882" s="22">
        <v>333.55999755859301</v>
      </c>
      <c r="C882" s="9">
        <f t="shared" si="39"/>
        <v>-1.3282030458539183E-2</v>
      </c>
      <c r="D882" s="13">
        <f t="shared" si="41"/>
        <v>2.9781676190427687E-4</v>
      </c>
      <c r="E882" s="11">
        <f t="shared" si="40"/>
        <v>7.5266802255323189</v>
      </c>
    </row>
    <row r="883" spans="1:5" ht="14.5" x14ac:dyDescent="0.35">
      <c r="A883" s="7">
        <v>874</v>
      </c>
      <c r="B883" s="22">
        <v>339.70999145507801</v>
      </c>
      <c r="C883" s="9">
        <f t="shared" si="39"/>
        <v>1.8437444362328533E-2</v>
      </c>
      <c r="D883" s="13">
        <f t="shared" si="41"/>
        <v>2.8690975712600362E-4</v>
      </c>
      <c r="E883" s="11">
        <f t="shared" si="40"/>
        <v>6.9715125929547543</v>
      </c>
    </row>
    <row r="884" spans="1:5" ht="14.5" x14ac:dyDescent="0.35">
      <c r="A884" s="7">
        <v>875</v>
      </c>
      <c r="B884" s="22">
        <v>335.01998901367102</v>
      </c>
      <c r="C884" s="9">
        <f t="shared" si="39"/>
        <v>-1.3805900795906314E-2</v>
      </c>
      <c r="D884" s="13">
        <f t="shared" si="41"/>
        <v>2.9493807125644884E-4</v>
      </c>
      <c r="E884" s="11">
        <f t="shared" si="40"/>
        <v>7.4824979717345173</v>
      </c>
    </row>
    <row r="885" spans="1:5" ht="14.5" x14ac:dyDescent="0.35">
      <c r="A885" s="7">
        <v>876</v>
      </c>
      <c r="B885" s="22">
        <v>328.600006103515</v>
      </c>
      <c r="C885" s="9">
        <f t="shared" si="39"/>
        <v>-1.9162984659682636E-2</v>
      </c>
      <c r="D885" s="13">
        <f t="shared" si="41"/>
        <v>2.8597789323845182E-4</v>
      </c>
      <c r="E885" s="11">
        <f t="shared" si="40"/>
        <v>6.8755108435897299</v>
      </c>
    </row>
    <row r="886" spans="1:5" ht="14.5" x14ac:dyDescent="0.35">
      <c r="A886" s="7">
        <v>877</v>
      </c>
      <c r="B886" s="22">
        <v>334.57000732421801</v>
      </c>
      <c r="C886" s="9">
        <f t="shared" si="39"/>
        <v>1.8167988769976929E-2</v>
      </c>
      <c r="D886" s="13">
        <f t="shared" si="41"/>
        <v>2.9702560991261544E-4</v>
      </c>
      <c r="E886" s="11">
        <f t="shared" si="40"/>
        <v>7.0104216339339942</v>
      </c>
    </row>
    <row r="887" spans="1:5" ht="14.5" x14ac:dyDescent="0.35">
      <c r="A887" s="7">
        <v>878</v>
      </c>
      <c r="B887" s="22">
        <v>335.850006103515</v>
      </c>
      <c r="C887" s="9">
        <f t="shared" si="39"/>
        <v>3.8258025264547835E-3</v>
      </c>
      <c r="D887" s="13">
        <f t="shared" si="41"/>
        <v>3.0242542260881317E-4</v>
      </c>
      <c r="E887" s="11">
        <f t="shared" si="40"/>
        <v>8.0552779159407049</v>
      </c>
    </row>
    <row r="888" spans="1:5" ht="14.5" x14ac:dyDescent="0.35">
      <c r="A888" s="7">
        <v>879</v>
      </c>
      <c r="B888" s="22">
        <v>335.04998779296801</v>
      </c>
      <c r="C888" s="9">
        <f t="shared" si="39"/>
        <v>-2.3820702575792383E-3</v>
      </c>
      <c r="D888" s="13">
        <f t="shared" si="41"/>
        <v>2.7375736507824944E-4</v>
      </c>
      <c r="E888" s="11">
        <f t="shared" si="40"/>
        <v>8.1825410447501827</v>
      </c>
    </row>
    <row r="889" spans="1:5" ht="14.5" x14ac:dyDescent="0.35">
      <c r="A889" s="7">
        <v>880</v>
      </c>
      <c r="B889" s="22">
        <v>340.54000854492102</v>
      </c>
      <c r="C889" s="9">
        <f t="shared" si="39"/>
        <v>1.6385676621320667E-2</v>
      </c>
      <c r="D889" s="13">
        <f t="shared" si="41"/>
        <v>2.4865079424638123E-4</v>
      </c>
      <c r="E889" s="11">
        <f t="shared" si="40"/>
        <v>7.2196720549668774</v>
      </c>
    </row>
    <row r="890" spans="1:5" ht="14.5" x14ac:dyDescent="0.35">
      <c r="A890" s="7">
        <v>881</v>
      </c>
      <c r="B890" s="22">
        <v>337.989990234375</v>
      </c>
      <c r="C890" s="9">
        <f t="shared" si="39"/>
        <v>-7.4881607052336889E-3</v>
      </c>
      <c r="D890" s="13">
        <f t="shared" si="41"/>
        <v>2.5516733505563151E-4</v>
      </c>
      <c r="E890" s="11">
        <f t="shared" si="40"/>
        <v>8.053842858478129</v>
      </c>
    </row>
    <row r="891" spans="1:5" ht="14.5" x14ac:dyDescent="0.35">
      <c r="A891" s="7">
        <v>882</v>
      </c>
      <c r="B891" s="22">
        <v>338.14999389648398</v>
      </c>
      <c r="C891" s="9">
        <f t="shared" si="39"/>
        <v>4.7339763523181417E-4</v>
      </c>
      <c r="D891" s="13">
        <f t="shared" si="41"/>
        <v>2.3828979099335261E-4</v>
      </c>
      <c r="E891" s="11">
        <f t="shared" si="40"/>
        <v>8.3410825418956183</v>
      </c>
    </row>
    <row r="892" spans="1:5" ht="14.5" x14ac:dyDescent="0.35">
      <c r="A892" s="7">
        <v>883</v>
      </c>
      <c r="B892" s="22">
        <v>341.26998901367102</v>
      </c>
      <c r="C892" s="9">
        <f t="shared" si="39"/>
        <v>9.2266602794680297E-3</v>
      </c>
      <c r="D892" s="13">
        <f t="shared" si="41"/>
        <v>2.181831773717911E-4</v>
      </c>
      <c r="E892" s="11">
        <f t="shared" si="40"/>
        <v>8.0399930742477501</v>
      </c>
    </row>
    <row r="893" spans="1:5" ht="14.5" x14ac:dyDescent="0.35">
      <c r="A893" s="7">
        <v>884</v>
      </c>
      <c r="B893" s="22">
        <v>337.22000122070301</v>
      </c>
      <c r="C893" s="9">
        <f t="shared" si="39"/>
        <v>-1.1867400953342462E-2</v>
      </c>
      <c r="D893" s="13">
        <f t="shared" si="41"/>
        <v>2.1017809901984876E-4</v>
      </c>
      <c r="E893" s="11">
        <f t="shared" si="40"/>
        <v>7.7974797456796132</v>
      </c>
    </row>
    <row r="894" spans="1:5" ht="14.5" x14ac:dyDescent="0.35">
      <c r="A894" s="7">
        <v>885</v>
      </c>
      <c r="B894" s="22">
        <v>331.829986572265</v>
      </c>
      <c r="C894" s="9">
        <f t="shared" si="39"/>
        <v>-1.5983674245082416E-2</v>
      </c>
      <c r="D894" s="13">
        <f t="shared" si="41"/>
        <v>2.0929731021881212E-4</v>
      </c>
      <c r="E894" s="11">
        <f t="shared" si="40"/>
        <v>7.2511091724491035</v>
      </c>
    </row>
    <row r="895" spans="1:5" ht="14.5" x14ac:dyDescent="0.35">
      <c r="A895" s="7">
        <v>886</v>
      </c>
      <c r="B895" s="22">
        <v>332.47000122070301</v>
      </c>
      <c r="C895" s="9">
        <f t="shared" si="39"/>
        <v>1.9287426523721689E-3</v>
      </c>
      <c r="D895" s="13">
        <f t="shared" si="41"/>
        <v>2.2062809422172499E-4</v>
      </c>
      <c r="E895" s="11">
        <f t="shared" si="40"/>
        <v>8.4021709336901864</v>
      </c>
    </row>
    <row r="896" spans="1:5" ht="14.5" x14ac:dyDescent="0.35">
      <c r="A896" s="7">
        <v>887</v>
      </c>
      <c r="B896" s="22">
        <v>337.20001220703102</v>
      </c>
      <c r="C896" s="9">
        <f t="shared" si="39"/>
        <v>1.4226880527449741E-2</v>
      </c>
      <c r="D896" s="13">
        <f t="shared" si="41"/>
        <v>2.0366527278754788E-4</v>
      </c>
      <c r="E896" s="11">
        <f t="shared" si="40"/>
        <v>7.5052249664804371</v>
      </c>
    </row>
    <row r="897" spans="1:5" ht="14.5" x14ac:dyDescent="0.35">
      <c r="A897" s="7">
        <v>888</v>
      </c>
      <c r="B897" s="22">
        <v>342.66000366210898</v>
      </c>
      <c r="C897" s="9">
        <f t="shared" si="39"/>
        <v>1.6192144891518209E-2</v>
      </c>
      <c r="D897" s="13">
        <f t="shared" si="41"/>
        <v>2.102919059837471E-4</v>
      </c>
      <c r="E897" s="11">
        <f t="shared" si="40"/>
        <v>7.2202443607081479</v>
      </c>
    </row>
    <row r="898" spans="1:5" ht="14.5" x14ac:dyDescent="0.35">
      <c r="A898" s="7">
        <v>889</v>
      </c>
      <c r="B898" s="22">
        <v>345.239990234375</v>
      </c>
      <c r="C898" s="9">
        <f t="shared" si="39"/>
        <v>7.5292900971602817E-3</v>
      </c>
      <c r="D898" s="13">
        <f t="shared" si="41"/>
        <v>2.221727812329073E-4</v>
      </c>
      <c r="E898" s="11">
        <f t="shared" si="40"/>
        <v>8.15689247307518</v>
      </c>
    </row>
    <row r="899" spans="1:5" ht="14.5" x14ac:dyDescent="0.35">
      <c r="A899" s="7">
        <v>890</v>
      </c>
      <c r="B899" s="22">
        <v>345.73001098632801</v>
      </c>
      <c r="C899" s="9">
        <f t="shared" si="39"/>
        <v>1.419362663115441E-3</v>
      </c>
      <c r="D899" s="13">
        <f t="shared" si="41"/>
        <v>2.1054555447664193E-4</v>
      </c>
      <c r="E899" s="11">
        <f t="shared" si="40"/>
        <v>8.4562400875841472</v>
      </c>
    </row>
    <row r="900" spans="1:5" ht="14.5" x14ac:dyDescent="0.35">
      <c r="A900" s="7">
        <v>891</v>
      </c>
      <c r="B900" s="22">
        <v>359.489990234375</v>
      </c>
      <c r="C900" s="9">
        <f t="shared" si="39"/>
        <v>3.9799782520445214E-2</v>
      </c>
      <c r="D900" s="13">
        <f t="shared" si="41"/>
        <v>1.9498765440389019E-4</v>
      </c>
      <c r="E900" s="11">
        <f t="shared" si="40"/>
        <v>0.41886671888429028</v>
      </c>
    </row>
    <row r="901" spans="1:5" ht="14.5" x14ac:dyDescent="0.35">
      <c r="A901" s="7">
        <v>892</v>
      </c>
      <c r="B901" s="22">
        <v>355.079986572265</v>
      </c>
      <c r="C901" s="9">
        <f t="shared" si="39"/>
        <v>-1.2267389306820005E-2</v>
      </c>
      <c r="D901" s="13">
        <f t="shared" si="41"/>
        <v>3.484779115769046E-4</v>
      </c>
      <c r="E901" s="11">
        <f t="shared" si="40"/>
        <v>7.5300895728650596</v>
      </c>
    </row>
    <row r="902" spans="1:5" ht="14.5" x14ac:dyDescent="0.35">
      <c r="A902" s="7">
        <v>893</v>
      </c>
      <c r="B902" s="22">
        <v>346.86999511718699</v>
      </c>
      <c r="C902" s="9">
        <f t="shared" si="39"/>
        <v>-2.3121526882808795E-2</v>
      </c>
      <c r="D902" s="13">
        <f t="shared" si="41"/>
        <v>3.2687920187146884E-4</v>
      </c>
      <c r="E902" s="11">
        <f t="shared" si="40"/>
        <v>6.3904380075738674</v>
      </c>
    </row>
    <row r="903" spans="1:5" ht="14.5" x14ac:dyDescent="0.35">
      <c r="A903" s="7">
        <v>894</v>
      </c>
      <c r="B903" s="22">
        <v>343.76998901367102</v>
      </c>
      <c r="C903" s="9">
        <f t="shared" si="39"/>
        <v>-8.9370834812871492E-3</v>
      </c>
      <c r="D903" s="13">
        <f t="shared" si="41"/>
        <v>3.4912657422594843E-4</v>
      </c>
      <c r="E903" s="11">
        <f t="shared" si="40"/>
        <v>7.7313009412027718</v>
      </c>
    </row>
    <row r="904" spans="1:5" ht="14.5" x14ac:dyDescent="0.35">
      <c r="A904" s="7">
        <v>895</v>
      </c>
      <c r="B904" s="22">
        <v>345.10998535156199</v>
      </c>
      <c r="C904" s="9">
        <f t="shared" si="39"/>
        <v>3.8979444998547478E-3</v>
      </c>
      <c r="D904" s="13">
        <f t="shared" si="41"/>
        <v>3.1998912371277957E-4</v>
      </c>
      <c r="E904" s="11">
        <f t="shared" si="40"/>
        <v>7.9997407768949387</v>
      </c>
    </row>
    <row r="905" spans="1:5" ht="14.5" x14ac:dyDescent="0.35">
      <c r="A905" s="7">
        <v>896</v>
      </c>
      <c r="B905" s="22">
        <v>350.98001098632801</v>
      </c>
      <c r="C905" s="9">
        <f t="shared" si="39"/>
        <v>1.7009144573971843E-2</v>
      </c>
      <c r="D905" s="13">
        <f t="shared" si="41"/>
        <v>2.8861951649576114E-4</v>
      </c>
      <c r="E905" s="11">
        <f t="shared" si="40"/>
        <v>7.1480054614504045</v>
      </c>
    </row>
    <row r="906" spans="1:5" ht="14.5" x14ac:dyDescent="0.35">
      <c r="A906" s="7">
        <v>897</v>
      </c>
      <c r="B906" s="22">
        <v>337.76998901367102</v>
      </c>
      <c r="C906" s="9">
        <f t="shared" si="39"/>
        <v>-3.7637533646243941E-2</v>
      </c>
      <c r="D906" s="13">
        <f t="shared" si="41"/>
        <v>2.9104740059356164E-4</v>
      </c>
      <c r="E906" s="11">
        <f t="shared" si="40"/>
        <v>3.274831181317384</v>
      </c>
    </row>
    <row r="907" spans="1:5" ht="14.5" x14ac:dyDescent="0.35">
      <c r="A907" s="7">
        <v>898</v>
      </c>
      <c r="B907" s="22">
        <v>330.72000122070301</v>
      </c>
      <c r="C907" s="9">
        <f t="shared" si="39"/>
        <v>-2.0872155674797582E-2</v>
      </c>
      <c r="D907" s="13">
        <f t="shared" si="41"/>
        <v>4.1180818049298704E-4</v>
      </c>
      <c r="E907" s="11">
        <f t="shared" si="40"/>
        <v>6.7370650196106379</v>
      </c>
    </row>
    <row r="908" spans="1:5" ht="14.5" x14ac:dyDescent="0.35">
      <c r="A908" s="7">
        <v>899</v>
      </c>
      <c r="B908" s="22">
        <v>338.36999511718699</v>
      </c>
      <c r="C908" s="9">
        <f t="shared" ref="C908:C971" si="42">(B908-B907)/B907</f>
        <v>2.3131331241677225E-2</v>
      </c>
      <c r="D908" s="13">
        <f t="shared" si="41"/>
        <v>4.1028711140728179E-4</v>
      </c>
      <c r="E908" s="11">
        <f t="shared" ref="E908:E971" si="43">-LN(D908)-((C908^2)/D908)</f>
        <v>6.4945459060495905</v>
      </c>
    </row>
    <row r="909" spans="1:5" ht="14.5" x14ac:dyDescent="0.35">
      <c r="A909" s="7">
        <v>900</v>
      </c>
      <c r="B909" s="22">
        <v>335.92001342773398</v>
      </c>
      <c r="C909" s="9">
        <f t="shared" si="42"/>
        <v>-7.2405406058670008E-3</v>
      </c>
      <c r="D909" s="13">
        <f t="shared" ref="D909:D972" si="44">$C$2+$C$3*(C908^2)+$C$4*D908</f>
        <v>4.194742402900791E-4</v>
      </c>
      <c r="E909" s="11">
        <f t="shared" si="43"/>
        <v>7.6515295417482747</v>
      </c>
    </row>
    <row r="910" spans="1:5" ht="14.5" x14ac:dyDescent="0.35">
      <c r="A910" s="7">
        <v>901</v>
      </c>
      <c r="B910" s="22">
        <v>336.33999633789</v>
      </c>
      <c r="C910" s="9">
        <f t="shared" si="42"/>
        <v>1.2502467652061255E-3</v>
      </c>
      <c r="D910" s="13">
        <f t="shared" si="44"/>
        <v>3.7639090278916693E-4</v>
      </c>
      <c r="E910" s="11">
        <f t="shared" si="43"/>
        <v>7.8807294110579855</v>
      </c>
    </row>
    <row r="911" spans="1:5" ht="14.5" x14ac:dyDescent="0.35">
      <c r="A911" s="7">
        <v>902</v>
      </c>
      <c r="B911" s="22">
        <v>327.5</v>
      </c>
      <c r="C911" s="9">
        <f t="shared" si="42"/>
        <v>-2.6282917387586771E-2</v>
      </c>
      <c r="D911" s="13">
        <f t="shared" si="44"/>
        <v>3.3472197230081767E-4</v>
      </c>
      <c r="E911" s="11">
        <f t="shared" si="43"/>
        <v>5.9384325914033464</v>
      </c>
    </row>
    <row r="912" spans="1:5" ht="14.5" x14ac:dyDescent="0.35">
      <c r="A912" s="7">
        <v>903</v>
      </c>
      <c r="B912" s="22">
        <v>326.66000366210898</v>
      </c>
      <c r="C912" s="9">
        <f t="shared" si="42"/>
        <v>-2.5648743141710624E-3</v>
      </c>
      <c r="D912" s="13">
        <f t="shared" si="44"/>
        <v>3.7218502226526128E-4</v>
      </c>
      <c r="E912" s="11">
        <f t="shared" si="43"/>
        <v>7.8784438914796624</v>
      </c>
    </row>
    <row r="913" spans="1:5" ht="14.5" x14ac:dyDescent="0.35">
      <c r="A913" s="7">
        <v>904</v>
      </c>
      <c r="B913" s="22">
        <v>327.77999877929602</v>
      </c>
      <c r="C913" s="9">
        <f t="shared" si="42"/>
        <v>3.4286264147157341E-3</v>
      </c>
      <c r="D913" s="13">
        <f t="shared" si="44"/>
        <v>3.3170525282781284E-4</v>
      </c>
      <c r="E913" s="11">
        <f t="shared" si="43"/>
        <v>7.9758242435453486</v>
      </c>
    </row>
    <row r="914" spans="1:5" ht="14.5" x14ac:dyDescent="0.35">
      <c r="A914" s="7">
        <v>905</v>
      </c>
      <c r="B914" s="22">
        <v>330.10998535156199</v>
      </c>
      <c r="C914" s="9">
        <f t="shared" si="42"/>
        <v>7.1083854443321753E-3</v>
      </c>
      <c r="D914" s="13">
        <f t="shared" si="44"/>
        <v>2.9813228143943187E-4</v>
      </c>
      <c r="E914" s="11">
        <f t="shared" si="43"/>
        <v>7.9484876221037819</v>
      </c>
    </row>
    <row r="915" spans="1:5" ht="14.5" x14ac:dyDescent="0.35">
      <c r="A915" s="7">
        <v>906</v>
      </c>
      <c r="B915" s="22">
        <v>326.04998779296801</v>
      </c>
      <c r="C915" s="9">
        <f t="shared" si="42"/>
        <v>-1.2298923809499865E-2</v>
      </c>
      <c r="D915" s="13">
        <f t="shared" si="44"/>
        <v>2.7391878303182222E-4</v>
      </c>
      <c r="E915" s="11">
        <f t="shared" si="43"/>
        <v>7.6504585554913387</v>
      </c>
    </row>
    <row r="916" spans="1:5" ht="14.5" x14ac:dyDescent="0.35">
      <c r="A916" s="7">
        <v>907</v>
      </c>
      <c r="B916" s="22">
        <v>322.23001098632801</v>
      </c>
      <c r="C916" s="9">
        <f t="shared" si="42"/>
        <v>-1.1715923783642558E-2</v>
      </c>
      <c r="D916" s="13">
        <f t="shared" si="44"/>
        <v>2.6411902307446058E-4</v>
      </c>
      <c r="E916" s="11">
        <f t="shared" si="43"/>
        <v>7.7194099019088078</v>
      </c>
    </row>
    <row r="917" spans="1:5" ht="14.5" x14ac:dyDescent="0.35">
      <c r="A917" s="7">
        <v>908</v>
      </c>
      <c r="B917" s="22">
        <v>322.92999267578102</v>
      </c>
      <c r="C917" s="9">
        <f t="shared" si="42"/>
        <v>2.1723044582669586E-3</v>
      </c>
      <c r="D917" s="13">
        <f t="shared" si="44"/>
        <v>2.5438492213326278E-4</v>
      </c>
      <c r="E917" s="11">
        <f t="shared" si="43"/>
        <v>8.2581117357585576</v>
      </c>
    </row>
    <row r="918" spans="1:5" ht="14.5" x14ac:dyDescent="0.35">
      <c r="A918" s="7">
        <v>909</v>
      </c>
      <c r="B918" s="22">
        <v>321.010009765625</v>
      </c>
      <c r="C918" s="9">
        <f t="shared" si="42"/>
        <v>-5.9455081711275708E-3</v>
      </c>
      <c r="D918" s="13">
        <f t="shared" si="44"/>
        <v>2.3222222526474425E-4</v>
      </c>
      <c r="E918" s="11">
        <f t="shared" si="43"/>
        <v>8.2155949147765739</v>
      </c>
    </row>
    <row r="919" spans="1:5" ht="14.5" x14ac:dyDescent="0.35">
      <c r="A919" s="7">
        <v>910</v>
      </c>
      <c r="B919" s="22">
        <v>324.04000854492102</v>
      </c>
      <c r="C919" s="9">
        <f t="shared" si="42"/>
        <v>9.438954198058425E-3</v>
      </c>
      <c r="D919" s="13">
        <f t="shared" si="44"/>
        <v>2.1676821354571038E-4</v>
      </c>
      <c r="E919" s="11">
        <f t="shared" si="43"/>
        <v>8.0256721329006755</v>
      </c>
    </row>
    <row r="920" spans="1:5" ht="14.5" x14ac:dyDescent="0.35">
      <c r="A920" s="7">
        <v>911</v>
      </c>
      <c r="B920" s="22">
        <v>321.85998535156199</v>
      </c>
      <c r="C920" s="9">
        <f t="shared" si="42"/>
        <v>-6.7276358964075932E-3</v>
      </c>
      <c r="D920" s="13">
        <f t="shared" si="44"/>
        <v>2.0940281007425548E-4</v>
      </c>
      <c r="E920" s="11">
        <f t="shared" si="43"/>
        <v>8.255107203986455</v>
      </c>
    </row>
    <row r="921" spans="1:5" ht="14.5" x14ac:dyDescent="0.35">
      <c r="A921" s="7">
        <v>912</v>
      </c>
      <c r="B921" s="22">
        <v>320.39999389648398</v>
      </c>
      <c r="C921" s="9">
        <f t="shared" si="42"/>
        <v>-4.536107380615482E-3</v>
      </c>
      <c r="D921" s="13">
        <f t="shared" si="44"/>
        <v>1.9857883804353068E-4</v>
      </c>
      <c r="E921" s="11">
        <f t="shared" si="43"/>
        <v>8.4207067296341283</v>
      </c>
    </row>
    <row r="922" spans="1:5" ht="14.5" x14ac:dyDescent="0.35">
      <c r="A922" s="7">
        <v>913</v>
      </c>
      <c r="B922" s="22">
        <v>316.88000488281199</v>
      </c>
      <c r="C922" s="9">
        <f t="shared" si="42"/>
        <v>-1.0986233085913353E-2</v>
      </c>
      <c r="D922" s="13">
        <f t="shared" si="44"/>
        <v>1.8685632410826982E-4</v>
      </c>
      <c r="E922" s="11">
        <f t="shared" si="43"/>
        <v>7.9392340704995039</v>
      </c>
    </row>
    <row r="923" spans="1:5" ht="14.5" x14ac:dyDescent="0.35">
      <c r="A923" s="7">
        <v>914</v>
      </c>
      <c r="B923" s="22">
        <v>316.48001098632801</v>
      </c>
      <c r="C923" s="9">
        <f t="shared" si="42"/>
        <v>-1.2622882173708061E-3</v>
      </c>
      <c r="D923" s="13">
        <f t="shared" si="44"/>
        <v>1.8751993233536508E-4</v>
      </c>
      <c r="E923" s="11">
        <f t="shared" si="43"/>
        <v>8.5731283341373921</v>
      </c>
    </row>
    <row r="924" spans="1:5" ht="14.5" x14ac:dyDescent="0.35">
      <c r="A924" s="7">
        <v>915</v>
      </c>
      <c r="B924" s="22">
        <v>321.88000488281199</v>
      </c>
      <c r="C924" s="9">
        <f t="shared" si="42"/>
        <v>1.70626697074946E-2</v>
      </c>
      <c r="D924" s="13">
        <f t="shared" si="44"/>
        <v>1.7553627311712867E-4</v>
      </c>
      <c r="E924" s="11">
        <f t="shared" si="43"/>
        <v>6.9891204817708843</v>
      </c>
    </row>
    <row r="925" spans="1:5" ht="14.5" x14ac:dyDescent="0.35">
      <c r="A925" s="7">
        <v>916</v>
      </c>
      <c r="B925" s="22">
        <v>322.45999145507801</v>
      </c>
      <c r="C925" s="9">
        <f t="shared" si="42"/>
        <v>1.8018720127619629E-3</v>
      </c>
      <c r="D925" s="13">
        <f t="shared" si="44"/>
        <v>1.9592785074374711E-4</v>
      </c>
      <c r="E925" s="11">
        <f t="shared" si="43"/>
        <v>8.5211929609529555</v>
      </c>
    </row>
    <row r="926" spans="1:5" ht="14.5" x14ac:dyDescent="0.35">
      <c r="A926" s="7">
        <v>917</v>
      </c>
      <c r="B926" s="22">
        <v>327</v>
      </c>
      <c r="C926" s="9">
        <f t="shared" si="42"/>
        <v>1.4079292517609766E-2</v>
      </c>
      <c r="D926" s="13">
        <f t="shared" si="44"/>
        <v>1.8279696057490926E-4</v>
      </c>
      <c r="E926" s="11">
        <f t="shared" si="43"/>
        <v>7.5227265733271373</v>
      </c>
    </row>
    <row r="927" spans="1:5" ht="14.5" x14ac:dyDescent="0.35">
      <c r="A927" s="7">
        <v>918</v>
      </c>
      <c r="B927" s="22">
        <v>319.97000122070301</v>
      </c>
      <c r="C927" s="9">
        <f t="shared" si="42"/>
        <v>-2.1498467214975499E-2</v>
      </c>
      <c r="D927" s="13">
        <f t="shared" si="44"/>
        <v>1.9226320740196732E-4</v>
      </c>
      <c r="E927" s="11">
        <f t="shared" si="43"/>
        <v>6.1527318944852674</v>
      </c>
    </row>
    <row r="928" spans="1:5" ht="14.5" x14ac:dyDescent="0.35">
      <c r="A928" s="7">
        <v>919</v>
      </c>
      <c r="B928" s="22">
        <v>322.98001098632801</v>
      </c>
      <c r="C928" s="9">
        <f t="shared" si="42"/>
        <v>9.4071624031679488E-3</v>
      </c>
      <c r="D928" s="13">
        <f t="shared" si="44"/>
        <v>2.2803947241135686E-4</v>
      </c>
      <c r="E928" s="11">
        <f t="shared" si="43"/>
        <v>7.9979243346453028</v>
      </c>
    </row>
    <row r="929" spans="1:5" ht="14.5" x14ac:dyDescent="0.35">
      <c r="A929" s="7">
        <v>920</v>
      </c>
      <c r="B929" s="22">
        <v>323.70001220703102</v>
      </c>
      <c r="C929" s="9">
        <f t="shared" si="42"/>
        <v>2.2292439043030731E-3</v>
      </c>
      <c r="D929" s="13">
        <f t="shared" si="44"/>
        <v>2.1883963281424282E-4</v>
      </c>
      <c r="E929" s="11">
        <f t="shared" si="43"/>
        <v>8.40446282742219</v>
      </c>
    </row>
    <row r="930" spans="1:5" ht="14.5" x14ac:dyDescent="0.35">
      <c r="A930" s="7">
        <v>921</v>
      </c>
      <c r="B930" s="22">
        <v>328.41000366210898</v>
      </c>
      <c r="C930" s="9">
        <f t="shared" si="42"/>
        <v>1.4550482784861785E-2</v>
      </c>
      <c r="D930" s="13">
        <f t="shared" si="44"/>
        <v>2.0228946191299128E-4</v>
      </c>
      <c r="E930" s="11">
        <f t="shared" si="43"/>
        <v>7.4592089369063013</v>
      </c>
    </row>
    <row r="931" spans="1:5" ht="14.5" x14ac:dyDescent="0.35">
      <c r="A931" s="7">
        <v>922</v>
      </c>
      <c r="B931" s="22">
        <v>328.79000854492102</v>
      </c>
      <c r="C931" s="9">
        <f t="shared" si="42"/>
        <v>1.1571050777217514E-3</v>
      </c>
      <c r="D931" s="13">
        <f t="shared" si="44"/>
        <v>2.1011301313173387E-4</v>
      </c>
      <c r="E931" s="11">
        <f t="shared" si="43"/>
        <v>8.4614927665495934</v>
      </c>
    </row>
    <row r="932" spans="1:5" ht="14.5" x14ac:dyDescent="0.35">
      <c r="A932" s="7">
        <v>923</v>
      </c>
      <c r="B932" s="22">
        <v>327.760009765625</v>
      </c>
      <c r="C932" s="9">
        <f t="shared" si="42"/>
        <v>-3.1326948889181297E-3</v>
      </c>
      <c r="D932" s="13">
        <f t="shared" si="44"/>
        <v>1.9455193066917394E-4</v>
      </c>
      <c r="E932" s="11">
        <f t="shared" si="43"/>
        <v>8.4943684644809725</v>
      </c>
    </row>
    <row r="933" spans="1:5" ht="14.5" x14ac:dyDescent="0.35">
      <c r="A933" s="7">
        <v>924</v>
      </c>
      <c r="B933" s="22">
        <v>328.66000366210898</v>
      </c>
      <c r="C933" s="9">
        <f t="shared" si="42"/>
        <v>2.7458929389450096E-3</v>
      </c>
      <c r="D933" s="13">
        <f t="shared" si="44"/>
        <v>1.8232885591002107E-4</v>
      </c>
      <c r="E933" s="11">
        <f t="shared" si="43"/>
        <v>8.568345146345056</v>
      </c>
    </row>
    <row r="934" spans="1:5" ht="14.5" x14ac:dyDescent="0.35">
      <c r="A934" s="7">
        <v>925</v>
      </c>
      <c r="B934" s="22">
        <v>333.54998779296801</v>
      </c>
      <c r="C934" s="9">
        <f t="shared" si="42"/>
        <v>1.4878549493008472E-2</v>
      </c>
      <c r="D934" s="13">
        <f t="shared" si="44"/>
        <v>1.7178724108924174E-4</v>
      </c>
      <c r="E934" s="11">
        <f t="shared" si="43"/>
        <v>7.3806177485075724</v>
      </c>
    </row>
    <row r="935" spans="1:5" ht="14.5" x14ac:dyDescent="0.35">
      <c r="A935" s="7">
        <v>926</v>
      </c>
      <c r="B935" s="22">
        <v>332.88000488281199</v>
      </c>
      <c r="C935" s="9">
        <f t="shared" si="42"/>
        <v>-2.0086431859559113E-3</v>
      </c>
      <c r="D935" s="13">
        <f t="shared" si="44"/>
        <v>1.8542112617610864E-4</v>
      </c>
      <c r="E935" s="11">
        <f t="shared" si="43"/>
        <v>8.5711215891438144</v>
      </c>
    </row>
    <row r="936" spans="1:5" ht="14.5" x14ac:dyDescent="0.35">
      <c r="A936" s="7">
        <v>927</v>
      </c>
      <c r="B936" s="22">
        <v>329.91000366210898</v>
      </c>
      <c r="C936" s="9">
        <f t="shared" si="42"/>
        <v>-8.9221376386021713E-3</v>
      </c>
      <c r="D936" s="13">
        <f t="shared" si="44"/>
        <v>1.7402439925494177E-4</v>
      </c>
      <c r="E936" s="11">
        <f t="shared" si="43"/>
        <v>8.1988818302613122</v>
      </c>
    </row>
    <row r="937" spans="1:5" ht="14.5" x14ac:dyDescent="0.35">
      <c r="A937" s="7">
        <v>928</v>
      </c>
      <c r="B937" s="22">
        <v>334.26998901367102</v>
      </c>
      <c r="C937" s="9">
        <f t="shared" si="42"/>
        <v>1.3215680952880426E-2</v>
      </c>
      <c r="D937" s="13">
        <f t="shared" si="44"/>
        <v>1.7237708409440164E-4</v>
      </c>
      <c r="E937" s="11">
        <f t="shared" si="43"/>
        <v>7.652615912905862</v>
      </c>
    </row>
    <row r="938" spans="1:5" ht="14.5" x14ac:dyDescent="0.35">
      <c r="A938" s="7">
        <v>929</v>
      </c>
      <c r="B938" s="22">
        <v>337.94000244140602</v>
      </c>
      <c r="C938" s="9">
        <f t="shared" si="42"/>
        <v>1.0979189123630551E-2</v>
      </c>
      <c r="D938" s="13">
        <f t="shared" si="44"/>
        <v>1.8099844823233987E-4</v>
      </c>
      <c r="E938" s="11">
        <f t="shared" si="43"/>
        <v>7.9510352090462124</v>
      </c>
    </row>
    <row r="939" spans="1:5" ht="14.5" x14ac:dyDescent="0.35">
      <c r="A939" s="7">
        <v>930</v>
      </c>
      <c r="B939" s="22">
        <v>331.76998901367102</v>
      </c>
      <c r="C939" s="9">
        <f t="shared" si="42"/>
        <v>-1.8257718480086692E-2</v>
      </c>
      <c r="D939" s="13">
        <f t="shared" si="44"/>
        <v>1.8256635891794514E-4</v>
      </c>
      <c r="E939" s="11">
        <f t="shared" si="43"/>
        <v>6.7825167272652642</v>
      </c>
    </row>
    <row r="940" spans="1:5" ht="14.5" x14ac:dyDescent="0.35">
      <c r="A940" s="7">
        <v>931</v>
      </c>
      <c r="B940" s="22">
        <v>336.05999755859301</v>
      </c>
      <c r="C940" s="9">
        <f t="shared" si="42"/>
        <v>1.2930670907503973E-2</v>
      </c>
      <c r="D940" s="13">
        <f t="shared" si="44"/>
        <v>2.0629826252942918E-4</v>
      </c>
      <c r="E940" s="11">
        <f t="shared" si="43"/>
        <v>7.6756996379394451</v>
      </c>
    </row>
    <row r="941" spans="1:5" ht="14.5" x14ac:dyDescent="0.35">
      <c r="A941" s="7">
        <v>932</v>
      </c>
      <c r="B941" s="22">
        <v>338.70001220703102</v>
      </c>
      <c r="C941" s="9">
        <f t="shared" si="42"/>
        <v>7.8557836922489334E-3</v>
      </c>
      <c r="D941" s="13">
        <f t="shared" si="44"/>
        <v>2.0880395558904222E-4</v>
      </c>
      <c r="E941" s="11">
        <f t="shared" si="43"/>
        <v>8.1785583960579302</v>
      </c>
    </row>
    <row r="942" spans="1:5" ht="14.5" x14ac:dyDescent="0.35">
      <c r="A942" s="7">
        <v>933</v>
      </c>
      <c r="B942" s="22">
        <v>330.22000122070301</v>
      </c>
      <c r="C942" s="9">
        <f t="shared" si="42"/>
        <v>-2.5036937350756835E-2</v>
      </c>
      <c r="D942" s="13">
        <f t="shared" si="44"/>
        <v>1.9980670299845013E-4</v>
      </c>
      <c r="E942" s="11">
        <f t="shared" si="43"/>
        <v>5.3808868566459367</v>
      </c>
    </row>
    <row r="943" spans="1:5" ht="14.5" x14ac:dyDescent="0.35">
      <c r="A943" s="7">
        <v>934</v>
      </c>
      <c r="B943" s="22">
        <v>329.05999755859301</v>
      </c>
      <c r="C943" s="9">
        <f t="shared" si="42"/>
        <v>-3.5128207189809506E-3</v>
      </c>
      <c r="D943" s="13">
        <f t="shared" si="44"/>
        <v>2.5173844313512456E-4</v>
      </c>
      <c r="E943" s="11">
        <f t="shared" si="43"/>
        <v>8.2381011613134483</v>
      </c>
    </row>
    <row r="944" spans="1:5" ht="14.5" x14ac:dyDescent="0.35">
      <c r="A944" s="7">
        <v>935</v>
      </c>
      <c r="B944" s="22">
        <v>328.64999389648398</v>
      </c>
      <c r="C944" s="9">
        <f t="shared" si="42"/>
        <v>-1.2459845169604002E-3</v>
      </c>
      <c r="D944" s="13">
        <f t="shared" si="44"/>
        <v>2.3079423146435835E-4</v>
      </c>
      <c r="E944" s="11">
        <f t="shared" si="43"/>
        <v>8.3672573439029936</v>
      </c>
    </row>
    <row r="945" spans="1:5" ht="14.5" x14ac:dyDescent="0.35">
      <c r="A945" s="7">
        <v>936</v>
      </c>
      <c r="B945" s="22">
        <v>320.76998901367102</v>
      </c>
      <c r="C945" s="9">
        <f t="shared" si="42"/>
        <v>-2.3976890397554511E-2</v>
      </c>
      <c r="D945" s="13">
        <f t="shared" si="44"/>
        <v>2.1200547763134011E-4</v>
      </c>
      <c r="E945" s="11">
        <f t="shared" si="43"/>
        <v>5.7472172214674533</v>
      </c>
    </row>
    <row r="946" spans="1:5" ht="14.5" x14ac:dyDescent="0.35">
      <c r="A946" s="7">
        <v>937</v>
      </c>
      <c r="B946" s="22">
        <v>319.52999877929602</v>
      </c>
      <c r="C946" s="9">
        <f t="shared" si="42"/>
        <v>-3.8656678518704953E-3</v>
      </c>
      <c r="D946" s="13">
        <f t="shared" si="44"/>
        <v>2.565484659891649E-4</v>
      </c>
      <c r="E946" s="11">
        <f t="shared" si="43"/>
        <v>8.2099451435919111</v>
      </c>
    </row>
    <row r="947" spans="1:5" ht="14.5" x14ac:dyDescent="0.35">
      <c r="A947" s="7">
        <v>938</v>
      </c>
      <c r="B947" s="22">
        <v>317.010009765625</v>
      </c>
      <c r="C947" s="9">
        <f t="shared" si="42"/>
        <v>-7.8865490667485508E-3</v>
      </c>
      <c r="D947" s="13">
        <f t="shared" si="44"/>
        <v>2.3512250886479147E-4</v>
      </c>
      <c r="E947" s="11">
        <f t="shared" si="43"/>
        <v>8.0908708927939941</v>
      </c>
    </row>
    <row r="948" spans="1:5" ht="14.5" x14ac:dyDescent="0.35">
      <c r="A948" s="7">
        <v>939</v>
      </c>
      <c r="B948" s="22">
        <v>317.54000854492102</v>
      </c>
      <c r="C948" s="9">
        <f t="shared" si="42"/>
        <v>1.6718676476110844E-3</v>
      </c>
      <c r="D948" s="13">
        <f t="shared" si="44"/>
        <v>2.220401587750397E-4</v>
      </c>
      <c r="E948" s="11">
        <f t="shared" si="43"/>
        <v>8.4000638470937634</v>
      </c>
    </row>
    <row r="949" spans="1:5" ht="14.5" x14ac:dyDescent="0.35">
      <c r="A949" s="7">
        <v>940</v>
      </c>
      <c r="B949" s="22">
        <v>312.14001464843699</v>
      </c>
      <c r="C949" s="9">
        <f t="shared" si="42"/>
        <v>-1.7005711882507931E-2</v>
      </c>
      <c r="D949" s="13">
        <f t="shared" si="44"/>
        <v>2.0475802079812405E-4</v>
      </c>
      <c r="E949" s="11">
        <f t="shared" si="43"/>
        <v>7.0813109259205005</v>
      </c>
    </row>
    <row r="950" spans="1:5" ht="14.5" x14ac:dyDescent="0.35">
      <c r="A950" s="7">
        <v>941</v>
      </c>
      <c r="B950" s="22">
        <v>312.79000854492102</v>
      </c>
      <c r="C950" s="9">
        <f t="shared" si="42"/>
        <v>2.0823792720587953E-3</v>
      </c>
      <c r="D950" s="13">
        <f t="shared" si="44"/>
        <v>2.203528919422213E-4</v>
      </c>
      <c r="E950" s="11">
        <f t="shared" si="43"/>
        <v>8.4006013383318692</v>
      </c>
    </row>
    <row r="951" spans="1:5" ht="14.5" x14ac:dyDescent="0.35">
      <c r="A951" s="7">
        <v>942</v>
      </c>
      <c r="B951" s="22">
        <v>313.64001464843699</v>
      </c>
      <c r="C951" s="9">
        <f t="shared" si="42"/>
        <v>2.7174976191539483E-3</v>
      </c>
      <c r="D951" s="13">
        <f t="shared" si="44"/>
        <v>2.0349821858874802E-4</v>
      </c>
      <c r="E951" s="11">
        <f t="shared" si="43"/>
        <v>8.4635640786978499</v>
      </c>
    </row>
    <row r="952" spans="1:5" ht="14.5" x14ac:dyDescent="0.35">
      <c r="A952" s="7">
        <v>943</v>
      </c>
      <c r="B952" s="22">
        <v>315.75</v>
      </c>
      <c r="C952" s="9">
        <f t="shared" si="42"/>
        <v>6.7274112135472268E-3</v>
      </c>
      <c r="D952" s="13">
        <f t="shared" si="44"/>
        <v>1.8961338755932894E-4</v>
      </c>
      <c r="E952" s="11">
        <f t="shared" si="43"/>
        <v>8.3318373579121374</v>
      </c>
    </row>
    <row r="953" spans="1:5" ht="14.5" x14ac:dyDescent="0.35">
      <c r="A953" s="7">
        <v>944</v>
      </c>
      <c r="B953" s="22">
        <v>321.79998779296801</v>
      </c>
      <c r="C953" s="9">
        <f t="shared" si="42"/>
        <v>1.9160689763952528E-2</v>
      </c>
      <c r="D953" s="13">
        <f t="shared" si="44"/>
        <v>1.8189911095586417E-4</v>
      </c>
      <c r="E953" s="11">
        <f t="shared" si="43"/>
        <v>6.5937305611338726</v>
      </c>
    </row>
    <row r="954" spans="1:5" ht="14.5" x14ac:dyDescent="0.35">
      <c r="A954" s="7">
        <v>945</v>
      </c>
      <c r="B954" s="22">
        <v>313.39001464843699</v>
      </c>
      <c r="C954" s="9">
        <f t="shared" si="42"/>
        <v>-2.6134162410042197E-2</v>
      </c>
      <c r="D954" s="13">
        <f t="shared" si="44"/>
        <v>2.0929410400505181E-4</v>
      </c>
      <c r="E954" s="11">
        <f t="shared" si="43"/>
        <v>5.2084462317253966</v>
      </c>
    </row>
    <row r="955" spans="1:5" ht="14.5" x14ac:dyDescent="0.35">
      <c r="A955" s="7">
        <v>946</v>
      </c>
      <c r="B955" s="22">
        <v>318.95999145507801</v>
      </c>
      <c r="C955" s="9">
        <f t="shared" si="42"/>
        <v>1.7773306571013312E-2</v>
      </c>
      <c r="D955" s="13">
        <f t="shared" si="44"/>
        <v>2.6564767253757336E-4</v>
      </c>
      <c r="E955" s="11">
        <f t="shared" si="43"/>
        <v>7.044206618761689</v>
      </c>
    </row>
    <row r="956" spans="1:5" ht="14.5" x14ac:dyDescent="0.35">
      <c r="A956" s="7">
        <v>947</v>
      </c>
      <c r="B956" s="22">
        <v>319.35998535156199</v>
      </c>
      <c r="C956" s="9">
        <f t="shared" si="42"/>
        <v>1.2540566440926552E-3</v>
      </c>
      <c r="D956" s="13">
        <f t="shared" si="44"/>
        <v>2.7448481604292401E-4</v>
      </c>
      <c r="E956" s="11">
        <f t="shared" si="43"/>
        <v>8.1948851232956184</v>
      </c>
    </row>
    <row r="957" spans="1:5" ht="14.5" x14ac:dyDescent="0.35">
      <c r="A957" s="7">
        <v>948</v>
      </c>
      <c r="B957" s="22">
        <v>327.260009765625</v>
      </c>
      <c r="C957" s="9">
        <f t="shared" si="42"/>
        <v>2.4737051529378062E-2</v>
      </c>
      <c r="D957" s="13">
        <f t="shared" si="44"/>
        <v>2.4883197796320204E-4</v>
      </c>
      <c r="E957" s="11">
        <f t="shared" si="43"/>
        <v>5.8395563143652414</v>
      </c>
    </row>
    <row r="958" spans="1:5" ht="14.5" x14ac:dyDescent="0.35">
      <c r="A958" s="7">
        <v>949</v>
      </c>
      <c r="B958" s="22">
        <v>329.82000732421801</v>
      </c>
      <c r="C958" s="9">
        <f t="shared" si="42"/>
        <v>7.8225187380102264E-3</v>
      </c>
      <c r="D958" s="13">
        <f t="shared" si="44"/>
        <v>2.9148720457233541E-4</v>
      </c>
      <c r="E958" s="11">
        <f t="shared" si="43"/>
        <v>7.9305848237437271</v>
      </c>
    </row>
    <row r="959" spans="1:5" ht="14.5" x14ac:dyDescent="0.35">
      <c r="A959" s="7">
        <v>950</v>
      </c>
      <c r="B959" s="22">
        <v>328.39001464843699</v>
      </c>
      <c r="C959" s="9">
        <f t="shared" si="42"/>
        <v>-4.3356759566599559E-3</v>
      </c>
      <c r="D959" s="13">
        <f t="shared" si="44"/>
        <v>2.6944091253544274E-4</v>
      </c>
      <c r="E959" s="11">
        <f t="shared" si="43"/>
        <v>8.1493944332412571</v>
      </c>
    </row>
    <row r="960" spans="1:5" ht="14.5" x14ac:dyDescent="0.35">
      <c r="A960" s="7">
        <v>951</v>
      </c>
      <c r="B960" s="22">
        <v>332.42001342773398</v>
      </c>
      <c r="C960" s="9">
        <f t="shared" si="42"/>
        <v>1.2271989401417599E-2</v>
      </c>
      <c r="D960" s="13">
        <f t="shared" si="44"/>
        <v>2.463947811747895E-4</v>
      </c>
      <c r="E960" s="11">
        <f t="shared" si="43"/>
        <v>7.6973542660579648</v>
      </c>
    </row>
    <row r="961" spans="1:5" ht="14.5" x14ac:dyDescent="0.35">
      <c r="A961" s="7">
        <v>952</v>
      </c>
      <c r="B961" s="22">
        <v>331.16000366210898</v>
      </c>
      <c r="C961" s="9">
        <f t="shared" si="42"/>
        <v>-3.7904148809587792E-3</v>
      </c>
      <c r="D961" s="13">
        <f t="shared" si="44"/>
        <v>2.4085087034491783E-4</v>
      </c>
      <c r="E961" s="11">
        <f t="shared" si="43"/>
        <v>8.2716805745027742</v>
      </c>
    </row>
    <row r="962" spans="1:5" ht="14.5" x14ac:dyDescent="0.35">
      <c r="A962" s="7">
        <v>953</v>
      </c>
      <c r="B962" s="22">
        <v>327.73001098632801</v>
      </c>
      <c r="C962" s="9">
        <f t="shared" si="42"/>
        <v>-1.0357508871393403E-2</v>
      </c>
      <c r="D962" s="13">
        <f t="shared" si="44"/>
        <v>2.218312001961684E-4</v>
      </c>
      <c r="E962" s="11">
        <f t="shared" si="43"/>
        <v>7.9299919242167851</v>
      </c>
    </row>
    <row r="963" spans="1:5" ht="14.5" x14ac:dyDescent="0.35">
      <c r="A963" s="7">
        <v>954</v>
      </c>
      <c r="B963" s="22">
        <v>332.64001464843699</v>
      </c>
      <c r="C963" s="9">
        <f t="shared" si="42"/>
        <v>1.4981855483213007E-2</v>
      </c>
      <c r="D963" s="13">
        <f t="shared" si="44"/>
        <v>2.1558511393310749E-4</v>
      </c>
      <c r="E963" s="11">
        <f t="shared" si="43"/>
        <v>7.401006842599676</v>
      </c>
    </row>
    <row r="964" spans="1:5" ht="14.5" x14ac:dyDescent="0.35">
      <c r="A964" s="7">
        <v>955</v>
      </c>
      <c r="B964" s="22">
        <v>332.05999755859301</v>
      </c>
      <c r="C964" s="9">
        <f t="shared" si="42"/>
        <v>-1.743678043235388E-3</v>
      </c>
      <c r="D964" s="13">
        <f t="shared" si="44"/>
        <v>2.2266078819840708E-4</v>
      </c>
      <c r="E964" s="11">
        <f t="shared" si="43"/>
        <v>8.3962061633237575</v>
      </c>
    </row>
    <row r="965" spans="1:5" ht="14.5" x14ac:dyDescent="0.35">
      <c r="A965" s="7">
        <v>956</v>
      </c>
      <c r="B965" s="22">
        <v>330.10998535156199</v>
      </c>
      <c r="C965" s="9">
        <f t="shared" si="42"/>
        <v>-5.8724694975851076E-3</v>
      </c>
      <c r="D965" s="13">
        <f t="shared" si="44"/>
        <v>2.053069448341972E-4</v>
      </c>
      <c r="E965" s="11">
        <f t="shared" si="43"/>
        <v>8.3230320177854065</v>
      </c>
    </row>
    <row r="966" spans="1:5" ht="14.5" x14ac:dyDescent="0.35">
      <c r="A966" s="7">
        <v>957</v>
      </c>
      <c r="B966" s="22">
        <v>331.32000732421801</v>
      </c>
      <c r="C966" s="9">
        <f t="shared" si="42"/>
        <v>3.6655115759899478E-3</v>
      </c>
      <c r="D966" s="13">
        <f t="shared" si="44"/>
        <v>1.9399191227296991E-4</v>
      </c>
      <c r="E966" s="11">
        <f t="shared" si="43"/>
        <v>8.4784335979832068</v>
      </c>
    </row>
    <row r="967" spans="1:5" ht="14.5" x14ac:dyDescent="0.35">
      <c r="A967" s="7">
        <v>958</v>
      </c>
      <c r="B967" s="22">
        <v>326.67001342773398</v>
      </c>
      <c r="C967" s="9">
        <f t="shared" si="42"/>
        <v>-1.403475127879529E-2</v>
      </c>
      <c r="D967" s="13">
        <f t="shared" si="44"/>
        <v>1.8223830535875113E-4</v>
      </c>
      <c r="E967" s="11">
        <f t="shared" si="43"/>
        <v>7.5293345411459924</v>
      </c>
    </row>
    <row r="968" spans="1:5" ht="14.5" x14ac:dyDescent="0.35">
      <c r="A968" s="7">
        <v>959</v>
      </c>
      <c r="B968" s="22">
        <v>329.32000732421801</v>
      </c>
      <c r="C968" s="9">
        <f t="shared" si="42"/>
        <v>8.1121431033040516E-3</v>
      </c>
      <c r="D968" s="13">
        <f t="shared" si="44"/>
        <v>1.9166047356275397E-4</v>
      </c>
      <c r="E968" s="11">
        <f t="shared" si="43"/>
        <v>8.216433854872081</v>
      </c>
    </row>
    <row r="969" spans="1:5" ht="14.5" x14ac:dyDescent="0.35">
      <c r="A969" s="7">
        <v>960</v>
      </c>
      <c r="B969" s="22">
        <v>330.52999877929602</v>
      </c>
      <c r="C969" s="9">
        <f t="shared" si="42"/>
        <v>3.6742117945077223E-3</v>
      </c>
      <c r="D969" s="13">
        <f t="shared" si="44"/>
        <v>1.8578850536398478E-4</v>
      </c>
      <c r="E969" s="11">
        <f t="shared" si="43"/>
        <v>8.5182392334857546</v>
      </c>
    </row>
    <row r="970" spans="1:5" ht="14.5" x14ac:dyDescent="0.35">
      <c r="A970" s="7">
        <v>961</v>
      </c>
      <c r="B970" s="22">
        <v>340.67001342773398</v>
      </c>
      <c r="C970" s="9">
        <f t="shared" si="42"/>
        <v>3.06780464281208E-2</v>
      </c>
      <c r="D970" s="13">
        <f t="shared" si="44"/>
        <v>1.753308326829969E-4</v>
      </c>
      <c r="E970" s="11">
        <f t="shared" si="43"/>
        <v>3.2810262632136977</v>
      </c>
    </row>
    <row r="971" spans="1:5" ht="14.5" x14ac:dyDescent="0.35">
      <c r="A971" s="7">
        <v>962</v>
      </c>
      <c r="B971" s="22">
        <v>327.89001464843699</v>
      </c>
      <c r="C971" s="9">
        <f t="shared" si="42"/>
        <v>-3.751430497421223E-2</v>
      </c>
      <c r="D971" s="13">
        <f t="shared" si="44"/>
        <v>2.6420779272034095E-4</v>
      </c>
      <c r="E971" s="11">
        <f t="shared" si="43"/>
        <v>2.9121979517167897</v>
      </c>
    </row>
    <row r="972" spans="1:5" ht="14.5" x14ac:dyDescent="0.35">
      <c r="A972" s="7">
        <v>963</v>
      </c>
      <c r="B972" s="22">
        <v>329.80999755859301</v>
      </c>
      <c r="C972" s="9">
        <f t="shared" ref="C972:C1035" si="45">(B972-B971)/B971</f>
        <v>5.8555699301017887E-3</v>
      </c>
      <c r="D972" s="13">
        <f t="shared" si="44"/>
        <v>3.8821128853596461E-4</v>
      </c>
      <c r="E972" s="11">
        <f t="shared" ref="E972:E1035" si="46">-LN(D972)-((C972^2)/D972)</f>
        <v>7.7656385462991313</v>
      </c>
    </row>
    <row r="973" spans="1:5" ht="14.5" x14ac:dyDescent="0.35">
      <c r="A973" s="7">
        <v>964</v>
      </c>
      <c r="B973" s="22">
        <v>337.30999755859301</v>
      </c>
      <c r="C973" s="9">
        <f t="shared" si="45"/>
        <v>2.2740365833414659E-2</v>
      </c>
      <c r="D973" s="13">
        <f t="shared" ref="D973:D1036" si="47">$C$2+$C$3*(C972^2)+$C$4*D972</f>
        <v>3.4813098566707887E-4</v>
      </c>
      <c r="E973" s="11">
        <f t="shared" si="46"/>
        <v>6.4775016724153085</v>
      </c>
    </row>
    <row r="974" spans="1:5" ht="14.5" x14ac:dyDescent="0.35">
      <c r="A974" s="7">
        <v>965</v>
      </c>
      <c r="B974" s="22">
        <v>338.10998535156199</v>
      </c>
      <c r="C974" s="9">
        <f t="shared" si="45"/>
        <v>2.3716693805673939E-3</v>
      </c>
      <c r="D974" s="13">
        <f t="shared" si="47"/>
        <v>3.6519760598443363E-4</v>
      </c>
      <c r="E974" s="11">
        <f t="shared" si="46"/>
        <v>7.8996698492757398</v>
      </c>
    </row>
    <row r="975" spans="1:5" ht="14.5" x14ac:dyDescent="0.35">
      <c r="A975" s="7">
        <v>966</v>
      </c>
      <c r="B975" s="22">
        <v>346.07000732421801</v>
      </c>
      <c r="C975" s="9">
        <f t="shared" si="45"/>
        <v>2.3542700060689731E-2</v>
      </c>
      <c r="D975" s="13">
        <f t="shared" si="47"/>
        <v>3.2571550437824535E-4</v>
      </c>
      <c r="E975" s="11">
        <f t="shared" si="46"/>
        <v>6.3278210827206873</v>
      </c>
    </row>
    <row r="976" spans="1:5" ht="14.5" x14ac:dyDescent="0.35">
      <c r="A976" s="7">
        <v>967</v>
      </c>
      <c r="B976" s="22">
        <v>348.32000732421801</v>
      </c>
      <c r="C976" s="9">
        <f t="shared" si="45"/>
        <v>6.5015746883030877E-3</v>
      </c>
      <c r="D976" s="13">
        <f t="shared" si="47"/>
        <v>3.5021551468156285E-4</v>
      </c>
      <c r="E976" s="11">
        <f t="shared" si="46"/>
        <v>7.8362633763554985</v>
      </c>
    </row>
    <row r="977" spans="1:5" ht="14.5" x14ac:dyDescent="0.35">
      <c r="A977" s="7">
        <v>968</v>
      </c>
      <c r="B977" s="22">
        <v>352.79998779296801</v>
      </c>
      <c r="C977" s="9">
        <f t="shared" si="45"/>
        <v>1.2861679991238665E-2</v>
      </c>
      <c r="D977" s="13">
        <f t="shared" si="47"/>
        <v>3.1694712670979255E-4</v>
      </c>
      <c r="E977" s="11">
        <f t="shared" si="46"/>
        <v>7.5348500130477953</v>
      </c>
    </row>
    <row r="978" spans="1:5" ht="14.5" x14ac:dyDescent="0.35">
      <c r="A978" s="7">
        <v>969</v>
      </c>
      <c r="B978" s="22">
        <v>356.52999877929602</v>
      </c>
      <c r="C978" s="9">
        <f t="shared" si="45"/>
        <v>1.0572593864478466E-2</v>
      </c>
      <c r="D978" s="13">
        <f t="shared" si="47"/>
        <v>3.0187636310137489E-4</v>
      </c>
      <c r="E978" s="11">
        <f t="shared" si="46"/>
        <v>7.735209833721453</v>
      </c>
    </row>
    <row r="979" spans="1:5" ht="14.5" x14ac:dyDescent="0.35">
      <c r="A979" s="7">
        <v>970</v>
      </c>
      <c r="B979" s="22">
        <v>360.52999877929602</v>
      </c>
      <c r="C979" s="9">
        <f t="shared" si="45"/>
        <v>1.1219252275251413E-2</v>
      </c>
      <c r="D979" s="13">
        <f t="shared" si="47"/>
        <v>2.8352483528240656E-4</v>
      </c>
      <c r="E979" s="11">
        <f t="shared" si="46"/>
        <v>7.7242581169155873</v>
      </c>
    </row>
    <row r="980" spans="1:5" ht="14.5" x14ac:dyDescent="0.35">
      <c r="A980" s="7">
        <v>971</v>
      </c>
      <c r="B980" s="22">
        <v>363.20001220703102</v>
      </c>
      <c r="C980" s="9">
        <f t="shared" si="45"/>
        <v>7.405801006227751E-3</v>
      </c>
      <c r="D980" s="13">
        <f t="shared" si="47"/>
        <v>2.6954138106720588E-4</v>
      </c>
      <c r="E980" s="11">
        <f t="shared" si="46"/>
        <v>8.0153100849622714</v>
      </c>
    </row>
    <row r="981" spans="1:5" ht="14.5" x14ac:dyDescent="0.35">
      <c r="A981" s="7">
        <v>972</v>
      </c>
      <c r="B981" s="22">
        <v>360.69000244140602</v>
      </c>
      <c r="C981" s="9">
        <f t="shared" si="45"/>
        <v>-6.9108196070055356E-3</v>
      </c>
      <c r="D981" s="13">
        <f t="shared" si="47"/>
        <v>2.5027569739472015E-4</v>
      </c>
      <c r="E981" s="11">
        <f t="shared" si="46"/>
        <v>8.1021201899093853</v>
      </c>
    </row>
    <row r="982" spans="1:5" ht="14.5" x14ac:dyDescent="0.35">
      <c r="A982" s="7">
        <v>973</v>
      </c>
      <c r="B982" s="22">
        <v>369.67001342773398</v>
      </c>
      <c r="C982" s="9">
        <f t="shared" si="45"/>
        <v>2.4896756010826096E-2</v>
      </c>
      <c r="D982" s="13">
        <f t="shared" si="47"/>
        <v>2.3329143554621777E-4</v>
      </c>
      <c r="E982" s="11">
        <f t="shared" si="46"/>
        <v>5.7062515994573246</v>
      </c>
    </row>
    <row r="983" spans="1:5" ht="14.5" x14ac:dyDescent="0.35">
      <c r="A983" s="7">
        <v>974</v>
      </c>
      <c r="B983" s="22">
        <v>366.67999267578102</v>
      </c>
      <c r="C983" s="9">
        <f t="shared" si="45"/>
        <v>-8.0883508084094776E-3</v>
      </c>
      <c r="D983" s="13">
        <f t="shared" si="47"/>
        <v>2.7922371622651738E-4</v>
      </c>
      <c r="E983" s="11">
        <f t="shared" si="46"/>
        <v>7.9491997466512423</v>
      </c>
    </row>
    <row r="984" spans="1:5" ht="14.5" x14ac:dyDescent="0.35">
      <c r="A984" s="7">
        <v>975</v>
      </c>
      <c r="B984" s="22">
        <v>370.26998901367102</v>
      </c>
      <c r="C984" s="9">
        <f t="shared" si="45"/>
        <v>9.7905432791482571E-3</v>
      </c>
      <c r="D984" s="13">
        <f t="shared" si="47"/>
        <v>2.5955012333729062E-4</v>
      </c>
      <c r="E984" s="11">
        <f t="shared" si="46"/>
        <v>7.8872496353430961</v>
      </c>
    </row>
    <row r="985" spans="1:5" ht="14.5" x14ac:dyDescent="0.35">
      <c r="A985" s="7">
        <v>976</v>
      </c>
      <c r="B985" s="22">
        <v>369.67001342773398</v>
      </c>
      <c r="C985" s="9">
        <f t="shared" si="45"/>
        <v>-1.6203732512463846E-3</v>
      </c>
      <c r="D985" s="13">
        <f t="shared" si="47"/>
        <v>2.4617330991958812E-4</v>
      </c>
      <c r="E985" s="11">
        <f t="shared" si="46"/>
        <v>8.2988090630831799</v>
      </c>
    </row>
    <row r="986" spans="1:5" ht="14.5" x14ac:dyDescent="0.35">
      <c r="A986" s="7">
        <v>977</v>
      </c>
      <c r="B986" s="22">
        <v>376.17001342773398</v>
      </c>
      <c r="C986" s="9">
        <f t="shared" si="45"/>
        <v>1.7583249286922949E-2</v>
      </c>
      <c r="D986" s="13">
        <f t="shared" si="47"/>
        <v>2.2508066430435058E-4</v>
      </c>
      <c r="E986" s="11">
        <f t="shared" si="46"/>
        <v>7.0254523562132238</v>
      </c>
    </row>
    <row r="987" spans="1:5" ht="14.5" x14ac:dyDescent="0.35">
      <c r="A987" s="7">
        <v>978</v>
      </c>
      <c r="B987" s="22">
        <v>369.850006103515</v>
      </c>
      <c r="C987" s="9">
        <f t="shared" si="45"/>
        <v>-1.6800933350933127E-2</v>
      </c>
      <c r="D987" s="13">
        <f t="shared" si="47"/>
        <v>2.395854634883674E-4</v>
      </c>
      <c r="E987" s="11">
        <f t="shared" si="46"/>
        <v>7.1584347212369792</v>
      </c>
    </row>
    <row r="988" spans="1:5" ht="14.5" x14ac:dyDescent="0.35">
      <c r="A988" s="7">
        <v>979</v>
      </c>
      <c r="B988" s="22">
        <v>377.44000244140602</v>
      </c>
      <c r="C988" s="9">
        <f t="shared" si="45"/>
        <v>2.0521822935340731E-2</v>
      </c>
      <c r="D988" s="13">
        <f t="shared" si="47"/>
        <v>2.4897795918302364E-4</v>
      </c>
      <c r="E988" s="11">
        <f t="shared" si="46"/>
        <v>6.6066502046713946</v>
      </c>
    </row>
    <row r="989" spans="1:5" ht="14.5" x14ac:dyDescent="0.35">
      <c r="A989" s="7">
        <v>980</v>
      </c>
      <c r="B989" s="22">
        <v>373.07000732421801</v>
      </c>
      <c r="C989" s="9">
        <f t="shared" si="45"/>
        <v>-1.1577986140635457E-2</v>
      </c>
      <c r="D989" s="13">
        <f t="shared" si="47"/>
        <v>2.7151934430353014E-4</v>
      </c>
      <c r="E989" s="11">
        <f t="shared" si="46"/>
        <v>7.7177747303497757</v>
      </c>
    </row>
    <row r="990" spans="1:5" ht="14.5" x14ac:dyDescent="0.35">
      <c r="A990" s="7">
        <v>981</v>
      </c>
      <c r="B990" s="22">
        <v>377.850006103515</v>
      </c>
      <c r="C990" s="9">
        <f t="shared" si="45"/>
        <v>1.2812605370184344E-2</v>
      </c>
      <c r="D990" s="13">
        <f t="shared" si="47"/>
        <v>2.6028386711065329E-4</v>
      </c>
      <c r="E990" s="11">
        <f t="shared" si="46"/>
        <v>7.6230307282573744</v>
      </c>
    </row>
    <row r="991" spans="1:5" ht="14.5" x14ac:dyDescent="0.35">
      <c r="A991" s="7">
        <v>982</v>
      </c>
      <c r="B991" s="22">
        <v>377.42999267578102</v>
      </c>
      <c r="C991" s="9">
        <f t="shared" si="45"/>
        <v>-1.1115877225073038E-3</v>
      </c>
      <c r="D991" s="13">
        <f t="shared" si="47"/>
        <v>2.539853509515278E-4</v>
      </c>
      <c r="E991" s="11">
        <f t="shared" si="46"/>
        <v>8.2733690111785343</v>
      </c>
    </row>
    <row r="992" spans="1:5" ht="14.5" x14ac:dyDescent="0.35">
      <c r="A992" s="7">
        <v>983</v>
      </c>
      <c r="B992" s="22">
        <v>378.60998535156199</v>
      </c>
      <c r="C992" s="9">
        <f t="shared" si="45"/>
        <v>3.126388200936114E-3</v>
      </c>
      <c r="D992" s="13">
        <f t="shared" si="47"/>
        <v>2.3151862054949634E-4</v>
      </c>
      <c r="E992" s="11">
        <f t="shared" si="46"/>
        <v>8.3286320371065035</v>
      </c>
    </row>
    <row r="993" spans="1:5" ht="14.5" x14ac:dyDescent="0.35">
      <c r="A993" s="7">
        <v>984</v>
      </c>
      <c r="B993" s="22">
        <v>382.70001220703102</v>
      </c>
      <c r="C993" s="9">
        <f t="shared" si="45"/>
        <v>1.0802744284916838E-2</v>
      </c>
      <c r="D993" s="13">
        <f t="shared" si="47"/>
        <v>2.1348187531652766E-4</v>
      </c>
      <c r="E993" s="11">
        <f t="shared" si="46"/>
        <v>7.9053113532057804</v>
      </c>
    </row>
    <row r="994" spans="1:5" ht="14.5" x14ac:dyDescent="0.35">
      <c r="A994" s="7">
        <v>985</v>
      </c>
      <c r="B994" s="22">
        <v>378.850006103515</v>
      </c>
      <c r="C994" s="9">
        <f t="shared" si="45"/>
        <v>-1.0060114922163282E-2</v>
      </c>
      <c r="D994" s="13">
        <f t="shared" si="47"/>
        <v>2.0954009785676225E-4</v>
      </c>
      <c r="E994" s="11">
        <f t="shared" si="46"/>
        <v>7.9876047690729166</v>
      </c>
    </row>
    <row r="995" spans="1:5" ht="14.5" x14ac:dyDescent="0.35">
      <c r="A995" s="7">
        <v>986</v>
      </c>
      <c r="B995" s="22">
        <v>378.91000366210898</v>
      </c>
      <c r="C995" s="9">
        <f t="shared" si="45"/>
        <v>1.5836757985318326E-4</v>
      </c>
      <c r="D995" s="13">
        <f t="shared" si="47"/>
        <v>2.0458616647683856E-4</v>
      </c>
      <c r="E995" s="11">
        <f t="shared" si="46"/>
        <v>8.4943987289073402</v>
      </c>
    </row>
    <row r="996" spans="1:5" ht="14.5" x14ac:dyDescent="0.35">
      <c r="A996" s="7">
        <v>987</v>
      </c>
      <c r="B996" s="22">
        <v>374.510009765625</v>
      </c>
      <c r="C996" s="9">
        <f t="shared" si="45"/>
        <v>-1.1612239988278717E-2</v>
      </c>
      <c r="D996" s="13">
        <f t="shared" si="47"/>
        <v>1.8975529849635207E-4</v>
      </c>
      <c r="E996" s="11">
        <f t="shared" si="46"/>
        <v>7.859154125907299</v>
      </c>
    </row>
    <row r="997" spans="1:5" ht="14.5" x14ac:dyDescent="0.35">
      <c r="A997" s="7">
        <v>988</v>
      </c>
      <c r="B997" s="22">
        <v>369.14001464843699</v>
      </c>
      <c r="C997" s="9">
        <f t="shared" si="45"/>
        <v>-1.4338722536544883E-2</v>
      </c>
      <c r="D997" s="13">
        <f t="shared" si="47"/>
        <v>1.9145313366991009E-4</v>
      </c>
      <c r="E997" s="11">
        <f t="shared" si="46"/>
        <v>7.4869808640158544</v>
      </c>
    </row>
    <row r="998" spans="1:5" ht="14.5" x14ac:dyDescent="0.35">
      <c r="A998" s="7">
        <v>989</v>
      </c>
      <c r="B998" s="22">
        <v>372.51998901367102</v>
      </c>
      <c r="C998" s="9">
        <f t="shared" si="45"/>
        <v>9.1563478114207349E-3</v>
      </c>
      <c r="D998" s="13">
        <f t="shared" si="47"/>
        <v>2.0033542177594642E-4</v>
      </c>
      <c r="E998" s="11">
        <f t="shared" si="46"/>
        <v>8.0970258171906888</v>
      </c>
    </row>
    <row r="999" spans="1:5" ht="14.5" x14ac:dyDescent="0.35">
      <c r="A999" s="7">
        <v>990</v>
      </c>
      <c r="B999" s="22">
        <v>368.79998779296801</v>
      </c>
      <c r="C999" s="9">
        <f t="shared" si="45"/>
        <v>-9.9860445893186472E-3</v>
      </c>
      <c r="D999" s="13">
        <f t="shared" si="47"/>
        <v>1.9499909339234768E-4</v>
      </c>
      <c r="E999" s="11">
        <f t="shared" si="46"/>
        <v>8.0311230836953307</v>
      </c>
    </row>
    <row r="1000" spans="1:5" ht="14.5" x14ac:dyDescent="0.35">
      <c r="A1000" s="7">
        <v>991</v>
      </c>
      <c r="B1000" s="22">
        <v>370.95001220703102</v>
      </c>
      <c r="C1000" s="9">
        <f t="shared" si="45"/>
        <v>5.8297843959527551E-3</v>
      </c>
      <c r="D1000" s="13">
        <f t="shared" si="47"/>
        <v>1.9217399002913091E-4</v>
      </c>
      <c r="E1000" s="11">
        <f t="shared" si="46"/>
        <v>8.3802572336862493</v>
      </c>
    </row>
    <row r="1001" spans="1:5" ht="14.5" x14ac:dyDescent="0.35">
      <c r="A1001" s="7">
        <v>992</v>
      </c>
      <c r="B1001" s="22">
        <v>374.23001098632801</v>
      </c>
      <c r="C1001" s="9">
        <f t="shared" si="45"/>
        <v>8.8421584347229722E-3</v>
      </c>
      <c r="D1001" s="13">
        <f t="shared" si="47"/>
        <v>1.8287026750166455E-4</v>
      </c>
      <c r="E1001" s="11">
        <f t="shared" si="46"/>
        <v>8.1791967947700801</v>
      </c>
    </row>
    <row r="1002" spans="1:5" ht="14.5" x14ac:dyDescent="0.35">
      <c r="A1002" s="7">
        <v>993</v>
      </c>
      <c r="B1002" s="22">
        <v>371.29998779296801</v>
      </c>
      <c r="C1002" s="9">
        <f t="shared" si="45"/>
        <v>-7.8294714676612198E-3</v>
      </c>
      <c r="D1002" s="13">
        <f t="shared" si="47"/>
        <v>1.7968315332026751E-4</v>
      </c>
      <c r="E1002" s="11">
        <f t="shared" si="46"/>
        <v>8.2831559689654579</v>
      </c>
    </row>
    <row r="1003" spans="1:5" ht="14.5" x14ac:dyDescent="0.35">
      <c r="A1003" s="7">
        <v>994</v>
      </c>
      <c r="B1003" s="22">
        <v>374.38000488281199</v>
      </c>
      <c r="C1003" s="9">
        <f t="shared" si="45"/>
        <v>8.2952254002263918E-3</v>
      </c>
      <c r="D1003" s="13">
        <f t="shared" si="47"/>
        <v>1.7521892746184988E-4</v>
      </c>
      <c r="E1003" s="11">
        <f t="shared" si="46"/>
        <v>8.2567612731933124</v>
      </c>
    </row>
    <row r="1004" spans="1:5" ht="14.5" x14ac:dyDescent="0.35">
      <c r="A1004" s="7">
        <v>995</v>
      </c>
      <c r="B1004" s="22">
        <v>374.36999511718699</v>
      </c>
      <c r="C1004" s="9">
        <f t="shared" si="45"/>
        <v>-2.6736913014714142E-5</v>
      </c>
      <c r="D1004" s="13">
        <f t="shared" si="47"/>
        <v>1.7224718047700603E-4</v>
      </c>
      <c r="E1004" s="11">
        <f t="shared" si="46"/>
        <v>8.6665758667750126</v>
      </c>
    </row>
    <row r="1005" spans="1:5" ht="14.5" x14ac:dyDescent="0.35">
      <c r="A1005" s="7">
        <v>996</v>
      </c>
      <c r="B1005" s="22">
        <v>365.92999267578102</v>
      </c>
      <c r="C1005" s="9">
        <f t="shared" si="45"/>
        <v>-2.254454831179523E-2</v>
      </c>
      <c r="D1005" s="13">
        <f t="shared" si="47"/>
        <v>1.6249599149190599E-4</v>
      </c>
      <c r="E1005" s="11">
        <f t="shared" si="46"/>
        <v>5.597046784632651</v>
      </c>
    </row>
    <row r="1006" spans="1:5" ht="14.5" x14ac:dyDescent="0.35">
      <c r="A1006" s="7">
        <v>997</v>
      </c>
      <c r="B1006" s="22">
        <v>370.73001098632801</v>
      </c>
      <c r="C1006" s="9">
        <f t="shared" si="45"/>
        <v>1.3117313165417054E-2</v>
      </c>
      <c r="D1006" s="13">
        <f t="shared" si="47"/>
        <v>2.078022905868721E-4</v>
      </c>
      <c r="E1006" s="11">
        <f t="shared" si="46"/>
        <v>7.6509060933118054</v>
      </c>
    </row>
    <row r="1007" spans="1:5" ht="14.5" x14ac:dyDescent="0.35">
      <c r="A1007" s="7">
        <v>998</v>
      </c>
      <c r="B1007" s="22">
        <v>372.64999389648398</v>
      </c>
      <c r="C1007" s="9">
        <f t="shared" si="45"/>
        <v>5.1789249676546202E-3</v>
      </c>
      <c r="D1007" s="13">
        <f t="shared" si="47"/>
        <v>2.1058360418769477E-4</v>
      </c>
      <c r="E1007" s="11">
        <f t="shared" si="46"/>
        <v>8.3382614699229869</v>
      </c>
    </row>
    <row r="1008" spans="1:5" ht="14.5" x14ac:dyDescent="0.35">
      <c r="A1008" s="7">
        <v>999</v>
      </c>
      <c r="B1008" s="22">
        <v>373.260009765625</v>
      </c>
      <c r="C1008" s="9">
        <f t="shared" si="45"/>
        <v>1.636967339681415E-3</v>
      </c>
      <c r="D1008" s="13">
        <f t="shared" si="47"/>
        <v>1.9763214461309631E-4</v>
      </c>
      <c r="E1008" s="11">
        <f t="shared" si="46"/>
        <v>8.5155442735289331</v>
      </c>
    </row>
    <row r="1009" spans="1:5" ht="14.5" x14ac:dyDescent="0.35">
      <c r="A1009" s="7">
        <v>1000</v>
      </c>
      <c r="B1009" s="22">
        <v>370.61999511718699</v>
      </c>
      <c r="C1009" s="9">
        <f t="shared" si="45"/>
        <v>-7.0728569344884074E-3</v>
      </c>
      <c r="D1009" s="13">
        <f t="shared" si="47"/>
        <v>1.8417369559058398E-4</v>
      </c>
      <c r="E1009" s="11">
        <f t="shared" si="46"/>
        <v>8.3280109979963619</v>
      </c>
    </row>
    <row r="1010" spans="1:5" ht="14.5" x14ac:dyDescent="0.35">
      <c r="A1010" s="7">
        <v>1001</v>
      </c>
      <c r="B1010" s="22">
        <v>373.54000854492102</v>
      </c>
      <c r="C1010" s="9">
        <f t="shared" si="45"/>
        <v>7.8787260973622042E-3</v>
      </c>
      <c r="D1010" s="13">
        <f t="shared" si="47"/>
        <v>1.7781633980781773E-4</v>
      </c>
      <c r="E1010" s="11">
        <f t="shared" si="46"/>
        <v>8.2856669836341528</v>
      </c>
    </row>
    <row r="1011" spans="1:5" ht="14.5" x14ac:dyDescent="0.35">
      <c r="A1011" s="7">
        <v>1002</v>
      </c>
      <c r="B1011" s="22">
        <v>374.579986572265</v>
      </c>
      <c r="C1011" s="9">
        <f t="shared" si="45"/>
        <v>2.7841141606091495E-3</v>
      </c>
      <c r="D1011" s="13">
        <f t="shared" si="47"/>
        <v>1.7372697311488045E-4</v>
      </c>
      <c r="E1011" s="11">
        <f t="shared" si="46"/>
        <v>8.6134079474531688</v>
      </c>
    </row>
    <row r="1012" spans="1:5" ht="14.5" x14ac:dyDescent="0.35">
      <c r="A1012" s="7">
        <v>1003</v>
      </c>
      <c r="B1012" s="22">
        <v>374.66000366210898</v>
      </c>
      <c r="C1012" s="9">
        <f t="shared" si="45"/>
        <v>2.1361816624589007E-4</v>
      </c>
      <c r="D1012" s="13">
        <f t="shared" si="47"/>
        <v>1.6455944922534355E-4</v>
      </c>
      <c r="E1012" s="11">
        <f t="shared" si="46"/>
        <v>8.7119613572348911</v>
      </c>
    </row>
    <row r="1013" spans="1:5" ht="14.5" x14ac:dyDescent="0.35">
      <c r="A1013" s="7">
        <v>1004</v>
      </c>
      <c r="B1013" s="22">
        <v>374.07000732421801</v>
      </c>
      <c r="C1013" s="9">
        <f t="shared" si="45"/>
        <v>-1.5747513268671732E-3</v>
      </c>
      <c r="D1013" s="13">
        <f t="shared" si="47"/>
        <v>1.5602115875629663E-4</v>
      </c>
      <c r="E1013" s="11">
        <f t="shared" si="46"/>
        <v>8.7496246612269815</v>
      </c>
    </row>
    <row r="1014" spans="1:5" ht="14.5" x14ac:dyDescent="0.35">
      <c r="A1014" s="7">
        <v>1005</v>
      </c>
      <c r="B1014" s="22">
        <v>375.27999877929602</v>
      </c>
      <c r="C1014" s="9">
        <f t="shared" si="45"/>
        <v>3.2346657881856707E-3</v>
      </c>
      <c r="D1014" s="13">
        <f t="shared" si="47"/>
        <v>1.4908105582943999E-4</v>
      </c>
      <c r="E1014" s="11">
        <f t="shared" si="46"/>
        <v>8.7408366832128586</v>
      </c>
    </row>
    <row r="1015" spans="1:5" ht="14.5" x14ac:dyDescent="0.35">
      <c r="A1015" s="7">
        <v>1006</v>
      </c>
      <c r="B1015" s="22">
        <v>376.04000854492102</v>
      </c>
      <c r="C1015" s="9">
        <f t="shared" si="45"/>
        <v>2.0251805800925869E-3</v>
      </c>
      <c r="D1015" s="13">
        <f t="shared" si="47"/>
        <v>1.4407234974569771E-4</v>
      </c>
      <c r="E1015" s="11">
        <f t="shared" si="46"/>
        <v>8.8167276170427744</v>
      </c>
    </row>
    <row r="1016" spans="1:5" ht="14.5" x14ac:dyDescent="0.35">
      <c r="A1016" s="7">
        <v>1007</v>
      </c>
      <c r="B1016" s="22">
        <v>370.86999511718699</v>
      </c>
      <c r="C1016" s="9">
        <f t="shared" si="45"/>
        <v>-1.3748572785484432E-2</v>
      </c>
      <c r="D1016" s="13">
        <f t="shared" si="47"/>
        <v>1.3918082981665046E-4</v>
      </c>
      <c r="E1016" s="11">
        <f t="shared" si="46"/>
        <v>7.5216238287142483</v>
      </c>
    </row>
    <row r="1017" spans="1:5" ht="14.5" x14ac:dyDescent="0.35">
      <c r="A1017" s="7">
        <v>1008</v>
      </c>
      <c r="B1017" s="22">
        <v>370.600006103515</v>
      </c>
      <c r="C1017" s="9">
        <f t="shared" si="45"/>
        <v>-7.2798829030824646E-4</v>
      </c>
      <c r="D1017" s="13">
        <f t="shared" si="47"/>
        <v>1.5453238286604229E-4</v>
      </c>
      <c r="E1017" s="11">
        <f t="shared" si="46"/>
        <v>8.7716773977623781</v>
      </c>
    </row>
    <row r="1018" spans="1:5" ht="14.5" x14ac:dyDescent="0.35">
      <c r="A1018" s="7">
        <v>1009</v>
      </c>
      <c r="B1018" s="22">
        <v>367.94000244140602</v>
      </c>
      <c r="C1018" s="9">
        <f t="shared" si="45"/>
        <v>-7.1775596824086184E-3</v>
      </c>
      <c r="D1018" s="13">
        <f t="shared" si="47"/>
        <v>1.4762090542064666E-4</v>
      </c>
      <c r="E1018" s="11">
        <f t="shared" si="46"/>
        <v>8.4718788241621912</v>
      </c>
    </row>
    <row r="1019" spans="1:5" ht="14.5" x14ac:dyDescent="0.35">
      <c r="A1019" s="7">
        <v>1010</v>
      </c>
      <c r="B1019" s="22">
        <v>367.75</v>
      </c>
      <c r="C1019" s="9">
        <f t="shared" si="45"/>
        <v>-5.1639517352093374E-4</v>
      </c>
      <c r="D1019" s="13">
        <f t="shared" si="47"/>
        <v>1.4716514686658261E-4</v>
      </c>
      <c r="E1019" s="11">
        <f t="shared" si="46"/>
        <v>8.8221431487546926</v>
      </c>
    </row>
    <row r="1020" spans="1:5" ht="14.5" x14ac:dyDescent="0.35">
      <c r="A1020" s="7">
        <v>1011</v>
      </c>
      <c r="B1020" s="22">
        <v>374.69000244140602</v>
      </c>
      <c r="C1020" s="9">
        <f t="shared" si="45"/>
        <v>1.8871522614292379E-2</v>
      </c>
      <c r="D1020" s="13">
        <f t="shared" si="47"/>
        <v>1.4138374128915817E-4</v>
      </c>
      <c r="E1020" s="11">
        <f t="shared" si="46"/>
        <v>6.345112567361034</v>
      </c>
    </row>
    <row r="1021" spans="1:5" ht="14.5" x14ac:dyDescent="0.35">
      <c r="A1021" s="7">
        <v>1012</v>
      </c>
      <c r="B1021" s="22">
        <v>375.79000854492102</v>
      </c>
      <c r="C1021" s="9">
        <f t="shared" si="45"/>
        <v>2.9357764988325744E-3</v>
      </c>
      <c r="D1021" s="13">
        <f t="shared" si="47"/>
        <v>1.7398776449217409E-4</v>
      </c>
      <c r="E1021" s="11">
        <f t="shared" si="46"/>
        <v>8.6069888574852857</v>
      </c>
    </row>
    <row r="1022" spans="1:5" ht="14.5" x14ac:dyDescent="0.35">
      <c r="A1022" s="7">
        <v>1013</v>
      </c>
      <c r="B1022" s="22">
        <v>382.76998901367102</v>
      </c>
      <c r="C1022" s="9">
        <f t="shared" si="45"/>
        <v>1.857415128139478E-2</v>
      </c>
      <c r="D1022" s="13">
        <f t="shared" si="47"/>
        <v>1.6487061245110197E-4</v>
      </c>
      <c r="E1022" s="11">
        <f t="shared" si="46"/>
        <v>6.6178050433134938</v>
      </c>
    </row>
    <row r="1023" spans="1:5" ht="14.5" x14ac:dyDescent="0.35">
      <c r="A1023" s="7">
        <v>1014</v>
      </c>
      <c r="B1023" s="22">
        <v>384.63000488281199</v>
      </c>
      <c r="C1023" s="9">
        <f t="shared" si="45"/>
        <v>4.8593565914973906E-3</v>
      </c>
      <c r="D1023" s="13">
        <f t="shared" si="47"/>
        <v>1.9261087949877618E-4</v>
      </c>
      <c r="E1023" s="11">
        <f t="shared" si="46"/>
        <v>8.4322424527305593</v>
      </c>
    </row>
    <row r="1024" spans="1:5" ht="14.5" x14ac:dyDescent="0.35">
      <c r="A1024" s="7">
        <v>1015</v>
      </c>
      <c r="B1024" s="22">
        <v>388.47000122070301</v>
      </c>
      <c r="C1024" s="9">
        <f t="shared" si="45"/>
        <v>9.9836109745545781E-3</v>
      </c>
      <c r="D1024" s="13">
        <f t="shared" si="47"/>
        <v>1.821461003400163E-4</v>
      </c>
      <c r="E1024" s="11">
        <f t="shared" si="46"/>
        <v>8.0634896840879602</v>
      </c>
    </row>
    <row r="1025" spans="1:5" ht="14.5" x14ac:dyDescent="0.35">
      <c r="A1025" s="7">
        <v>1016</v>
      </c>
      <c r="B1025" s="22">
        <v>390.26998901367102</v>
      </c>
      <c r="C1025" s="9">
        <f t="shared" si="45"/>
        <v>4.6335309993354593E-3</v>
      </c>
      <c r="D1025" s="13">
        <f t="shared" si="47"/>
        <v>1.8133579575109617E-4</v>
      </c>
      <c r="E1025" s="11">
        <f t="shared" si="46"/>
        <v>8.4967630462100772</v>
      </c>
    </row>
    <row r="1026" spans="1:5" ht="14.5" x14ac:dyDescent="0.35">
      <c r="A1026" s="7">
        <v>1017</v>
      </c>
      <c r="B1026" s="22">
        <v>389.47000122070301</v>
      </c>
      <c r="C1026" s="9">
        <f t="shared" si="45"/>
        <v>-2.0498316946937667E-3</v>
      </c>
      <c r="D1026" s="13">
        <f t="shared" si="47"/>
        <v>1.7241719694106536E-4</v>
      </c>
      <c r="E1026" s="11">
        <f t="shared" si="46"/>
        <v>8.6412234377262571</v>
      </c>
    </row>
    <row r="1027" spans="1:5" ht="14.5" x14ac:dyDescent="0.35">
      <c r="A1027" s="7">
        <v>1018</v>
      </c>
      <c r="B1027" s="22">
        <v>393.86999511718699</v>
      </c>
      <c r="C1027" s="9">
        <f t="shared" si="45"/>
        <v>1.1297388457886927E-2</v>
      </c>
      <c r="D1027" s="13">
        <f t="shared" si="47"/>
        <v>1.6308171126859809E-4</v>
      </c>
      <c r="E1027" s="11">
        <f t="shared" si="46"/>
        <v>7.9386393270868876</v>
      </c>
    </row>
    <row r="1028" spans="1:5" ht="14.5" x14ac:dyDescent="0.35">
      <c r="A1028" s="7">
        <v>1019</v>
      </c>
      <c r="B1028" s="22">
        <v>398.67001342773398</v>
      </c>
      <c r="C1028" s="9">
        <f t="shared" si="45"/>
        <v>1.2186808769525216E-2</v>
      </c>
      <c r="D1028" s="13">
        <f t="shared" si="47"/>
        <v>1.6821182016825916E-4</v>
      </c>
      <c r="E1028" s="11">
        <f t="shared" si="46"/>
        <v>7.8073622121862396</v>
      </c>
    </row>
    <row r="1029" spans="1:5" ht="14.5" x14ac:dyDescent="0.35">
      <c r="A1029" s="7">
        <v>1020</v>
      </c>
      <c r="B1029" s="22">
        <v>396.510009765625</v>
      </c>
      <c r="C1029" s="9">
        <f t="shared" si="45"/>
        <v>-5.4180239028700262E-3</v>
      </c>
      <c r="D1029" s="13">
        <f t="shared" si="47"/>
        <v>1.7473537362747339E-4</v>
      </c>
      <c r="E1029" s="11">
        <f t="shared" si="46"/>
        <v>8.4842410826521615</v>
      </c>
    </row>
    <row r="1030" spans="1:5" ht="14.5" x14ac:dyDescent="0.35">
      <c r="A1030" s="7">
        <v>1021</v>
      </c>
      <c r="B1030" s="22">
        <v>398.89999389648398</v>
      </c>
      <c r="C1030" s="9">
        <f t="shared" si="45"/>
        <v>6.0275505586143566E-3</v>
      </c>
      <c r="D1030" s="13">
        <f t="shared" si="47"/>
        <v>1.6768448456262337E-4</v>
      </c>
      <c r="E1030" s="11">
        <f t="shared" si="46"/>
        <v>8.4767613713392151</v>
      </c>
    </row>
    <row r="1031" spans="1:5" ht="14.5" x14ac:dyDescent="0.35">
      <c r="A1031" s="7">
        <v>1022</v>
      </c>
      <c r="B1031" s="22">
        <v>402.55999755859301</v>
      </c>
      <c r="C1031" s="9">
        <f t="shared" si="45"/>
        <v>9.1752412085993121E-3</v>
      </c>
      <c r="D1031" s="13">
        <f t="shared" si="47"/>
        <v>1.6247637164067496E-4</v>
      </c>
      <c r="E1031" s="11">
        <f t="shared" si="46"/>
        <v>8.2068407784071944</v>
      </c>
    </row>
    <row r="1032" spans="1:5" ht="14.5" x14ac:dyDescent="0.35">
      <c r="A1032" s="7">
        <v>1023</v>
      </c>
      <c r="B1032" s="22">
        <v>404.86999511718699</v>
      </c>
      <c r="C1032" s="9">
        <f t="shared" si="45"/>
        <v>5.7382690098455574E-3</v>
      </c>
      <c r="D1032" s="13">
        <f t="shared" si="47"/>
        <v>1.6312626997167412E-4</v>
      </c>
      <c r="E1032" s="11">
        <f t="shared" si="46"/>
        <v>8.5191317425116715</v>
      </c>
    </row>
    <row r="1033" spans="1:5" ht="14.5" x14ac:dyDescent="0.35">
      <c r="A1033" s="7">
        <v>1024</v>
      </c>
      <c r="B1033" s="22">
        <v>403.92999267578102</v>
      </c>
      <c r="C1033" s="9">
        <f t="shared" si="45"/>
        <v>-2.3217389600182353E-3</v>
      </c>
      <c r="D1033" s="13">
        <f t="shared" si="47"/>
        <v>1.5827606411081849E-4</v>
      </c>
      <c r="E1033" s="11">
        <f t="shared" si="46"/>
        <v>8.7171124047619717</v>
      </c>
    </row>
    <row r="1034" spans="1:5" ht="14.5" x14ac:dyDescent="0.35">
      <c r="A1034" s="7">
        <v>1025</v>
      </c>
      <c r="B1034" s="22">
        <v>409.72000122070301</v>
      </c>
      <c r="C1034" s="9">
        <f t="shared" si="45"/>
        <v>1.4334188225456693E-2</v>
      </c>
      <c r="D1034" s="13">
        <f t="shared" si="47"/>
        <v>1.5128811262870055E-4</v>
      </c>
      <c r="E1034" s="11">
        <f t="shared" si="46"/>
        <v>7.4381943255224394</v>
      </c>
    </row>
    <row r="1035" spans="1:5" ht="14.5" x14ac:dyDescent="0.35">
      <c r="A1035" s="7">
        <v>1026</v>
      </c>
      <c r="B1035" s="22">
        <v>408.58999633789</v>
      </c>
      <c r="C1035" s="9">
        <f t="shared" si="45"/>
        <v>-2.7579929694579743E-3</v>
      </c>
      <c r="D1035" s="13">
        <f t="shared" si="47"/>
        <v>1.6646885731986559E-4</v>
      </c>
      <c r="E1035" s="11">
        <f t="shared" si="46"/>
        <v>8.6550089263757606</v>
      </c>
    </row>
    <row r="1036" spans="1:5" ht="14.5" x14ac:dyDescent="0.35">
      <c r="A1036" s="7">
        <v>1027</v>
      </c>
      <c r="B1036" s="22">
        <v>397.579986572265</v>
      </c>
      <c r="C1036" s="9">
        <f t="shared" ref="C1036:C1099" si="48">(B1036-B1035)/B1035</f>
        <v>-2.6946351756786766E-2</v>
      </c>
      <c r="D1036" s="13">
        <f t="shared" si="47"/>
        <v>1.5842673969665487E-4</v>
      </c>
      <c r="E1036" s="11">
        <f t="shared" ref="E1036:E1099" si="49">-LN(D1036)-((C1036^2)/D1036)</f>
        <v>4.1669902584237635</v>
      </c>
    </row>
    <row r="1037" spans="1:5" ht="14.5" x14ac:dyDescent="0.35">
      <c r="A1037" s="7">
        <v>1028</v>
      </c>
      <c r="B1037" s="22">
        <v>403.77999877929602</v>
      </c>
      <c r="C1037" s="9">
        <f t="shared" si="48"/>
        <v>1.5594377022053888E-2</v>
      </c>
      <c r="D1037" s="13">
        <f t="shared" ref="D1037:D1100" si="50">$C$2+$C$3*(C1036^2)+$C$4*D1036</f>
        <v>2.2731450276490151E-4</v>
      </c>
      <c r="E1037" s="11">
        <f t="shared" si="49"/>
        <v>7.3193604530429095</v>
      </c>
    </row>
    <row r="1038" spans="1:5" ht="14.5" x14ac:dyDescent="0.35">
      <c r="A1038" s="7">
        <v>1029</v>
      </c>
      <c r="B1038" s="22">
        <v>411.22000122070301</v>
      </c>
      <c r="C1038" s="9">
        <f t="shared" si="48"/>
        <v>1.8425881578828907E-2</v>
      </c>
      <c r="D1038" s="13">
        <f t="shared" si="50"/>
        <v>2.3451917191127231E-4</v>
      </c>
      <c r="E1038" s="11">
        <f t="shared" si="49"/>
        <v>6.9102744671668583</v>
      </c>
    </row>
    <row r="1039" spans="1:5" ht="14.5" x14ac:dyDescent="0.35">
      <c r="A1039" s="7">
        <v>1030</v>
      </c>
      <c r="B1039" s="22">
        <v>405.64999389648398</v>
      </c>
      <c r="C1039" s="9">
        <f t="shared" si="48"/>
        <v>-1.3545078808629239E-2</v>
      </c>
      <c r="D1039" s="13">
        <f t="shared" si="50"/>
        <v>2.5073605913808358E-4</v>
      </c>
      <c r="E1039" s="11">
        <f t="shared" si="49"/>
        <v>7.5593874530694762</v>
      </c>
    </row>
    <row r="1040" spans="1:5" ht="14.5" x14ac:dyDescent="0.35">
      <c r="A1040" s="7">
        <v>1031</v>
      </c>
      <c r="B1040" s="22">
        <v>405.489990234375</v>
      </c>
      <c r="C1040" s="9">
        <f t="shared" si="48"/>
        <v>-3.9443772837774953E-4</v>
      </c>
      <c r="D1040" s="13">
        <f t="shared" si="50"/>
        <v>2.4797120190121812E-4</v>
      </c>
      <c r="E1040" s="11">
        <f t="shared" si="49"/>
        <v>8.3015705238194144</v>
      </c>
    </row>
    <row r="1041" spans="1:5" ht="14.5" x14ac:dyDescent="0.35">
      <c r="A1041" s="7">
        <v>1032</v>
      </c>
      <c r="B1041" s="22">
        <v>414.04998779296801</v>
      </c>
      <c r="C1041" s="9">
        <f t="shared" si="48"/>
        <v>2.1110256146262191E-2</v>
      </c>
      <c r="D1041" s="13">
        <f t="shared" si="50"/>
        <v>2.2633588631014936E-4</v>
      </c>
      <c r="E1041" s="11">
        <f t="shared" si="49"/>
        <v>6.424545426648435</v>
      </c>
    </row>
    <row r="1042" spans="1:5" ht="14.5" x14ac:dyDescent="0.35">
      <c r="A1042" s="7">
        <v>1033</v>
      </c>
      <c r="B1042" s="22">
        <v>414.10998535156199</v>
      </c>
      <c r="C1042" s="9">
        <f t="shared" si="48"/>
        <v>1.4490414288812191E-4</v>
      </c>
      <c r="D1042" s="13">
        <f t="shared" si="50"/>
        <v>2.5501547615636318E-4</v>
      </c>
      <c r="E1042" s="11">
        <f t="shared" si="49"/>
        <v>8.2741039868328379</v>
      </c>
    </row>
    <row r="1043" spans="1:5" ht="14.5" x14ac:dyDescent="0.35">
      <c r="A1043" s="7">
        <v>1034</v>
      </c>
      <c r="B1043" s="22">
        <v>420.54998779296801</v>
      </c>
      <c r="C1043" s="9">
        <f t="shared" si="48"/>
        <v>1.5551429980464564E-2</v>
      </c>
      <c r="D1043" s="13">
        <f t="shared" si="50"/>
        <v>2.3225894192601272E-4</v>
      </c>
      <c r="E1043" s="11">
        <f t="shared" si="49"/>
        <v>7.3263760290208442</v>
      </c>
    </row>
    <row r="1044" spans="1:5" ht="14.5" x14ac:dyDescent="0.35">
      <c r="A1044" s="7">
        <v>1035</v>
      </c>
      <c r="B1044" s="22">
        <v>415.260009765625</v>
      </c>
      <c r="C1044" s="9">
        <f t="shared" si="48"/>
        <v>-1.257871401947872E-2</v>
      </c>
      <c r="D1044" s="13">
        <f t="shared" si="50"/>
        <v>2.3854569958446154E-4</v>
      </c>
      <c r="E1044" s="11">
        <f t="shared" si="49"/>
        <v>7.6776635550091861</v>
      </c>
    </row>
    <row r="1045" spans="1:5" ht="14.5" x14ac:dyDescent="0.35">
      <c r="A1045" s="7">
        <v>1036</v>
      </c>
      <c r="B1045" s="22">
        <v>406.32000732421801</v>
      </c>
      <c r="C1045" s="9">
        <f t="shared" si="48"/>
        <v>-2.1528686199407392E-2</v>
      </c>
      <c r="D1045" s="13">
        <f t="shared" si="50"/>
        <v>2.3503802981597913E-4</v>
      </c>
      <c r="E1045" s="11">
        <f t="shared" si="49"/>
        <v>6.3838086049253464</v>
      </c>
    </row>
    <row r="1046" spans="1:5" ht="14.5" x14ac:dyDescent="0.35">
      <c r="A1046" s="7">
        <v>1037</v>
      </c>
      <c r="B1046" s="22">
        <v>409.489990234375</v>
      </c>
      <c r="C1046" s="9">
        <f t="shared" si="48"/>
        <v>7.8016904238425566E-3</v>
      </c>
      <c r="D1046" s="13">
        <f t="shared" si="50"/>
        <v>2.6422893175046219E-4</v>
      </c>
      <c r="E1046" s="11">
        <f t="shared" si="49"/>
        <v>8.0083399755976536</v>
      </c>
    </row>
    <row r="1047" spans="1:5" ht="14.5" x14ac:dyDescent="0.35">
      <c r="A1047" s="7">
        <v>1038</v>
      </c>
      <c r="B1047" s="22">
        <v>406.55999755859301</v>
      </c>
      <c r="C1047" s="9">
        <f t="shared" si="48"/>
        <v>-7.1552241706933622E-3</v>
      </c>
      <c r="D1047" s="13">
        <f t="shared" si="50"/>
        <v>2.4643215236716515E-4</v>
      </c>
      <c r="E1047" s="11">
        <f t="shared" si="49"/>
        <v>8.1006699779939897</v>
      </c>
    </row>
    <row r="1048" spans="1:5" ht="14.5" x14ac:dyDescent="0.35">
      <c r="A1048" s="7">
        <v>1039</v>
      </c>
      <c r="B1048" s="22">
        <v>404.05999755859301</v>
      </c>
      <c r="C1048" s="9">
        <f t="shared" si="48"/>
        <v>-6.1491539133524875E-3</v>
      </c>
      <c r="D1048" s="13">
        <f t="shared" si="50"/>
        <v>2.3041396357074167E-4</v>
      </c>
      <c r="E1048" s="11">
        <f t="shared" si="49"/>
        <v>8.2115279802479364</v>
      </c>
    </row>
    <row r="1049" spans="1:5" ht="14.5" x14ac:dyDescent="0.35">
      <c r="A1049" s="7">
        <v>1040</v>
      </c>
      <c r="B1049" s="22">
        <v>402.79000854492102</v>
      </c>
      <c r="C1049" s="9">
        <f t="shared" si="48"/>
        <v>-3.1430703889162568E-3</v>
      </c>
      <c r="D1049" s="13">
        <f t="shared" si="50"/>
        <v>2.1550351410346962E-4</v>
      </c>
      <c r="E1049" s="11">
        <f t="shared" si="49"/>
        <v>8.3966923655686543</v>
      </c>
    </row>
    <row r="1050" spans="1:5" ht="14.5" x14ac:dyDescent="0.35">
      <c r="A1050" s="7">
        <v>1041</v>
      </c>
      <c r="B1050" s="22">
        <v>402.17999267578102</v>
      </c>
      <c r="C1050" s="9">
        <f t="shared" si="48"/>
        <v>-1.5144761692170124E-3</v>
      </c>
      <c r="D1050" s="13">
        <f t="shared" si="50"/>
        <v>1.9999464298655248E-4</v>
      </c>
      <c r="E1050" s="11">
        <f t="shared" si="49"/>
        <v>8.5057514793220932</v>
      </c>
    </row>
    <row r="1051" spans="1:5" ht="14.5" x14ac:dyDescent="0.35">
      <c r="A1051" s="7">
        <v>1042</v>
      </c>
      <c r="B1051" s="22">
        <v>411.64999389648398</v>
      </c>
      <c r="C1051" s="9">
        <f t="shared" si="48"/>
        <v>2.3546674109015744E-2</v>
      </c>
      <c r="D1051" s="13">
        <f t="shared" si="50"/>
        <v>1.8612426203865103E-4</v>
      </c>
      <c r="E1051" s="11">
        <f t="shared" si="49"/>
        <v>5.6101944339305678</v>
      </c>
    </row>
    <row r="1052" spans="1:5" ht="14.5" x14ac:dyDescent="0.35">
      <c r="A1052" s="7">
        <v>1043</v>
      </c>
      <c r="B1052" s="22">
        <v>410.33999633789</v>
      </c>
      <c r="C1052" s="9">
        <f t="shared" si="48"/>
        <v>-3.1823091898876533E-3</v>
      </c>
      <c r="D1052" s="13">
        <f t="shared" si="50"/>
        <v>2.3258149157101947E-4</v>
      </c>
      <c r="E1052" s="11">
        <f t="shared" si="49"/>
        <v>8.3227277705412366</v>
      </c>
    </row>
    <row r="1053" spans="1:5" ht="14.5" x14ac:dyDescent="0.35">
      <c r="A1053" s="7">
        <v>1044</v>
      </c>
      <c r="B1053" s="22">
        <v>407.54000854492102</v>
      </c>
      <c r="C1053" s="9">
        <f t="shared" si="48"/>
        <v>-6.8235800018464641E-3</v>
      </c>
      <c r="D1053" s="13">
        <f t="shared" si="50"/>
        <v>2.1441486304706435E-4</v>
      </c>
      <c r="E1053" s="11">
        <f t="shared" si="49"/>
        <v>8.2304428797489848</v>
      </c>
    </row>
    <row r="1054" spans="1:5" ht="14.5" x14ac:dyDescent="0.35">
      <c r="A1054" s="7">
        <v>1045</v>
      </c>
      <c r="B1054" s="22">
        <v>407.48001098632801</v>
      </c>
      <c r="C1054" s="9">
        <f t="shared" si="48"/>
        <v>-1.4721881860685541E-4</v>
      </c>
      <c r="D1054" s="13">
        <f t="shared" si="50"/>
        <v>2.0294014135029907E-4</v>
      </c>
      <c r="E1054" s="11">
        <f t="shared" si="49"/>
        <v>8.5024926956881579</v>
      </c>
    </row>
    <row r="1055" spans="1:5" ht="14.5" x14ac:dyDescent="0.35">
      <c r="A1055" s="7">
        <v>1046</v>
      </c>
      <c r="B1055" s="22">
        <v>407.72000122070301</v>
      </c>
      <c r="C1055" s="9">
        <f t="shared" si="48"/>
        <v>5.8896198072168077E-4</v>
      </c>
      <c r="D1055" s="13">
        <f t="shared" si="50"/>
        <v>1.8836759625342773E-4</v>
      </c>
      <c r="E1055" s="11">
        <f t="shared" si="49"/>
        <v>8.5752737194300561</v>
      </c>
    </row>
    <row r="1056" spans="1:5" ht="14.5" x14ac:dyDescent="0.35">
      <c r="A1056" s="7">
        <v>1047</v>
      </c>
      <c r="B1056" s="22">
        <v>413.64001464843699</v>
      </c>
      <c r="C1056" s="9">
        <f t="shared" si="48"/>
        <v>1.4519801358799204E-2</v>
      </c>
      <c r="D1056" s="13">
        <f t="shared" si="50"/>
        <v>1.7611945220596462E-4</v>
      </c>
      <c r="E1056" s="11">
        <f t="shared" si="49"/>
        <v>7.4472933109197461</v>
      </c>
    </row>
    <row r="1057" spans="1:5" ht="14.5" x14ac:dyDescent="0.35">
      <c r="A1057" s="7">
        <v>1048</v>
      </c>
      <c r="B1057" s="22">
        <v>415.5</v>
      </c>
      <c r="C1057" s="9">
        <f t="shared" si="48"/>
        <v>4.4966281928595806E-3</v>
      </c>
      <c r="D1057" s="13">
        <f t="shared" si="50"/>
        <v>1.8796183177059345E-4</v>
      </c>
      <c r="E1057" s="11">
        <f t="shared" si="49"/>
        <v>8.4716983883212134</v>
      </c>
    </row>
    <row r="1058" spans="1:5" ht="14.5" x14ac:dyDescent="0.35">
      <c r="A1058" s="7">
        <v>1049</v>
      </c>
      <c r="B1058" s="22">
        <v>414.92001342773398</v>
      </c>
      <c r="C1058" s="9">
        <f t="shared" si="48"/>
        <v>-1.3958762268737014E-3</v>
      </c>
      <c r="D1058" s="13">
        <f t="shared" si="50"/>
        <v>1.7787028276299981E-4</v>
      </c>
      <c r="E1058" s="11">
        <f t="shared" si="49"/>
        <v>8.6235015756741831</v>
      </c>
    </row>
    <row r="1059" spans="1:5" ht="14.5" x14ac:dyDescent="0.35">
      <c r="A1059" s="7">
        <v>1050</v>
      </c>
      <c r="B1059" s="22">
        <v>402.64999389648398</v>
      </c>
      <c r="C1059" s="9">
        <f t="shared" si="48"/>
        <v>-2.9572011795442235E-2</v>
      </c>
      <c r="D1059" s="13">
        <f t="shared" si="50"/>
        <v>1.6744051357161453E-4</v>
      </c>
      <c r="E1059" s="11">
        <f t="shared" si="49"/>
        <v>3.4721088856293898</v>
      </c>
    </row>
    <row r="1060" spans="1:5" ht="14.5" x14ac:dyDescent="0.35">
      <c r="A1060" s="7">
        <v>1051</v>
      </c>
      <c r="B1060" s="22">
        <v>402.08999633789</v>
      </c>
      <c r="C1060" s="9">
        <f t="shared" si="48"/>
        <v>-1.390780000205204E-3</v>
      </c>
      <c r="D1060" s="13">
        <f t="shared" si="50"/>
        <v>2.5053968413485785E-4</v>
      </c>
      <c r="E1060" s="11">
        <f t="shared" si="49"/>
        <v>8.2841728205810465</v>
      </c>
    </row>
    <row r="1061" spans="1:5" ht="14.5" x14ac:dyDescent="0.35">
      <c r="A1061" s="7">
        <v>1052</v>
      </c>
      <c r="B1061" s="22">
        <v>409.14001464843699</v>
      </c>
      <c r="C1061" s="9">
        <f t="shared" si="48"/>
        <v>1.7533433745570273E-2</v>
      </c>
      <c r="D1061" s="13">
        <f t="shared" si="50"/>
        <v>2.2868803352865967E-4</v>
      </c>
      <c r="E1061" s="11">
        <f t="shared" si="49"/>
        <v>7.0388693806665561</v>
      </c>
    </row>
    <row r="1062" spans="1:5" ht="14.5" x14ac:dyDescent="0.35">
      <c r="A1062" s="7">
        <v>1053</v>
      </c>
      <c r="B1062" s="22">
        <v>406.22000122070301</v>
      </c>
      <c r="C1062" s="9">
        <f t="shared" si="48"/>
        <v>-7.1369539111031857E-3</v>
      </c>
      <c r="D1062" s="13">
        <f t="shared" si="50"/>
        <v>2.4244168849136703E-4</v>
      </c>
      <c r="E1062" s="11">
        <f t="shared" si="49"/>
        <v>8.1146529975119286</v>
      </c>
    </row>
    <row r="1063" spans="1:5" ht="14.5" x14ac:dyDescent="0.35">
      <c r="A1063" s="7">
        <v>1054</v>
      </c>
      <c r="B1063" s="22">
        <v>404.51998901367102</v>
      </c>
      <c r="C1063" s="9">
        <f t="shared" si="48"/>
        <v>-4.1849544629102521E-3</v>
      </c>
      <c r="D1063" s="13">
        <f t="shared" si="50"/>
        <v>2.2702312343009389E-4</v>
      </c>
      <c r="E1063" s="11">
        <f t="shared" si="49"/>
        <v>8.3133130416402068</v>
      </c>
    </row>
    <row r="1064" spans="1:5" ht="14.5" x14ac:dyDescent="0.35">
      <c r="A1064" s="7">
        <v>1055</v>
      </c>
      <c r="B1064" s="22">
        <v>415.27999877929602</v>
      </c>
      <c r="C1064" s="9">
        <f t="shared" si="48"/>
        <v>2.6599451344446069E-2</v>
      </c>
      <c r="D1064" s="13">
        <f t="shared" si="50"/>
        <v>2.1050792987111034E-4</v>
      </c>
      <c r="E1064" s="11">
        <f t="shared" si="49"/>
        <v>5.104922345526191</v>
      </c>
    </row>
    <row r="1065" spans="1:5" ht="14.5" x14ac:dyDescent="0.35">
      <c r="A1065" s="7">
        <v>1056</v>
      </c>
      <c r="B1065" s="22">
        <v>415.100006103515</v>
      </c>
      <c r="C1065" s="9">
        <f t="shared" si="48"/>
        <v>-4.3342486108193526E-4</v>
      </c>
      <c r="D1065" s="13">
        <f t="shared" si="50"/>
        <v>2.692546930800574E-4</v>
      </c>
      <c r="E1065" s="11">
        <f t="shared" si="49"/>
        <v>8.2191551189007299</v>
      </c>
    </row>
    <row r="1066" spans="1:5" ht="14.5" x14ac:dyDescent="0.35">
      <c r="A1066" s="7">
        <v>1057</v>
      </c>
      <c r="B1066" s="22">
        <v>425.22000122070301</v>
      </c>
      <c r="C1066" s="9">
        <f t="shared" si="48"/>
        <v>2.4379655428538712E-2</v>
      </c>
      <c r="D1066" s="13">
        <f t="shared" si="50"/>
        <v>2.4427796181926962E-4</v>
      </c>
      <c r="E1066" s="11">
        <f t="shared" si="49"/>
        <v>5.8840428384794254</v>
      </c>
    </row>
    <row r="1067" spans="1:5" ht="14.5" x14ac:dyDescent="0.35">
      <c r="A1067" s="7">
        <v>1058</v>
      </c>
      <c r="B1067" s="22">
        <v>416.42001342773398</v>
      </c>
      <c r="C1067" s="9">
        <f t="shared" si="48"/>
        <v>-2.0695140792310836E-2</v>
      </c>
      <c r="D1067" s="13">
        <f t="shared" si="50"/>
        <v>2.8580023131141784E-4</v>
      </c>
      <c r="E1067" s="11">
        <f t="shared" si="49"/>
        <v>6.6616572809541372</v>
      </c>
    </row>
    <row r="1068" spans="1:5" ht="14.5" x14ac:dyDescent="0.35">
      <c r="A1068" s="7">
        <v>1059</v>
      </c>
      <c r="B1068" s="22">
        <v>417.32000732421801</v>
      </c>
      <c r="C1068" s="9">
        <f t="shared" si="48"/>
        <v>2.1612647506439311E-3</v>
      </c>
      <c r="D1068" s="13">
        <f t="shared" si="50"/>
        <v>3.0330710380888629E-4</v>
      </c>
      <c r="E1068" s="11">
        <f t="shared" si="49"/>
        <v>8.0853642736811082</v>
      </c>
    </row>
    <row r="1069" spans="1:5" ht="14.5" x14ac:dyDescent="0.35">
      <c r="A1069" s="7">
        <v>1060</v>
      </c>
      <c r="B1069" s="22">
        <v>421.41000366210898</v>
      </c>
      <c r="C1069" s="9">
        <f t="shared" si="48"/>
        <v>9.8006236607616742E-3</v>
      </c>
      <c r="D1069" s="13">
        <f t="shared" si="50"/>
        <v>2.7345098569869357E-4</v>
      </c>
      <c r="E1069" s="11">
        <f t="shared" si="49"/>
        <v>7.8531287818819147</v>
      </c>
    </row>
    <row r="1070" spans="1:5" ht="14.5" x14ac:dyDescent="0.35">
      <c r="A1070" s="7">
        <v>1061</v>
      </c>
      <c r="B1070" s="22">
        <v>425.23001098632801</v>
      </c>
      <c r="C1070" s="9">
        <f t="shared" si="48"/>
        <v>9.0648235471931429E-3</v>
      </c>
      <c r="D1070" s="13">
        <f t="shared" si="50"/>
        <v>2.5791037480039219E-4</v>
      </c>
      <c r="E1070" s="11">
        <f t="shared" si="49"/>
        <v>7.9442953915265146</v>
      </c>
    </row>
    <row r="1071" spans="1:5" ht="14.5" x14ac:dyDescent="0.35">
      <c r="A1071" s="7">
        <v>1062</v>
      </c>
      <c r="B1071" s="22">
        <v>429.36999511718699</v>
      </c>
      <c r="C1071" s="9">
        <f t="shared" si="48"/>
        <v>9.7358700559638679E-3</v>
      </c>
      <c r="D1071" s="13">
        <f t="shared" si="50"/>
        <v>2.4335020873130555E-4</v>
      </c>
      <c r="E1071" s="11">
        <f t="shared" si="49"/>
        <v>7.9314996791943715</v>
      </c>
    </row>
    <row r="1072" spans="1:5" ht="14.5" x14ac:dyDescent="0.35">
      <c r="A1072" s="7">
        <v>1063</v>
      </c>
      <c r="B1072" s="22">
        <v>428.739990234375</v>
      </c>
      <c r="C1072" s="9">
        <f t="shared" si="48"/>
        <v>-1.4672773830878485E-3</v>
      </c>
      <c r="D1072" s="13">
        <f t="shared" si="50"/>
        <v>2.3240687143659744E-4</v>
      </c>
      <c r="E1072" s="11">
        <f t="shared" si="49"/>
        <v>8.3577574581141949</v>
      </c>
    </row>
    <row r="1073" spans="1:5" ht="14.5" x14ac:dyDescent="0.35">
      <c r="A1073" s="7">
        <v>1064</v>
      </c>
      <c r="B1073" s="22">
        <v>422.85998535156199</v>
      </c>
      <c r="C1073" s="9">
        <f t="shared" si="48"/>
        <v>-1.3714617289604004E-2</v>
      </c>
      <c r="D1073" s="13">
        <f t="shared" si="50"/>
        <v>2.1342791411221477E-4</v>
      </c>
      <c r="E1073" s="11">
        <f t="shared" si="49"/>
        <v>7.5709268516615698</v>
      </c>
    </row>
    <row r="1074" spans="1:5" ht="14.5" x14ac:dyDescent="0.35">
      <c r="A1074" s="7">
        <v>1065</v>
      </c>
      <c r="B1074" s="22">
        <v>421.64999389648398</v>
      </c>
      <c r="C1074" s="9">
        <f t="shared" si="48"/>
        <v>-2.8614470439240905E-3</v>
      </c>
      <c r="D1074" s="13">
        <f t="shared" si="50"/>
        <v>2.1701293454599781E-4</v>
      </c>
      <c r="E1074" s="11">
        <f t="shared" si="49"/>
        <v>8.3978236867906002</v>
      </c>
    </row>
    <row r="1075" spans="1:5" ht="14.5" x14ac:dyDescent="0.35">
      <c r="A1075" s="7">
        <v>1066</v>
      </c>
      <c r="B1075" s="22">
        <v>421.42999267578102</v>
      </c>
      <c r="C1075" s="9">
        <f t="shared" si="48"/>
        <v>-5.2176265596476032E-4</v>
      </c>
      <c r="D1075" s="13">
        <f t="shared" si="50"/>
        <v>2.0108876740782081E-4</v>
      </c>
      <c r="E1075" s="11">
        <f t="shared" si="49"/>
        <v>8.5104103070828447</v>
      </c>
    </row>
    <row r="1076" spans="1:5" ht="14.5" x14ac:dyDescent="0.35">
      <c r="A1076" s="7">
        <v>1067</v>
      </c>
      <c r="B1076" s="22">
        <v>420.72000122070301</v>
      </c>
      <c r="C1076" s="9">
        <f t="shared" si="48"/>
        <v>-1.6847198049907888E-3</v>
      </c>
      <c r="D1076" s="13">
        <f t="shared" si="50"/>
        <v>1.8683356272221319E-4</v>
      </c>
      <c r="E1076" s="11">
        <f t="shared" si="49"/>
        <v>8.5701008830212881</v>
      </c>
    </row>
    <row r="1077" spans="1:5" ht="14.5" x14ac:dyDescent="0.35">
      <c r="A1077" s="7">
        <v>1068</v>
      </c>
      <c r="B1077" s="22">
        <v>424.57000732421801</v>
      </c>
      <c r="C1077" s="9">
        <f t="shared" si="48"/>
        <v>9.1509937543838033E-3</v>
      </c>
      <c r="D1077" s="13">
        <f t="shared" si="50"/>
        <v>1.7508887303989461E-4</v>
      </c>
      <c r="E1077" s="11">
        <f t="shared" si="49"/>
        <v>8.1719415475159192</v>
      </c>
    </row>
    <row r="1078" spans="1:5" ht="14.5" x14ac:dyDescent="0.35">
      <c r="A1078" s="7">
        <v>1069</v>
      </c>
      <c r="B1078" s="22">
        <v>421.44000244140602</v>
      </c>
      <c r="C1078" s="9">
        <f t="shared" si="48"/>
        <v>-7.3721761519103162E-3</v>
      </c>
      <c r="D1078" s="13">
        <f t="shared" si="50"/>
        <v>1.7370985263105934E-4</v>
      </c>
      <c r="E1078" s="11">
        <f t="shared" si="49"/>
        <v>8.3452519788322235</v>
      </c>
    </row>
    <row r="1079" spans="1:5" ht="14.5" x14ac:dyDescent="0.35">
      <c r="A1079" s="7">
        <v>1070</v>
      </c>
      <c r="B1079" s="22">
        <v>420.45001220703102</v>
      </c>
      <c r="C1079" s="9">
        <f t="shared" si="48"/>
        <v>-2.3490656526195352E-3</v>
      </c>
      <c r="D1079" s="13">
        <f t="shared" si="50"/>
        <v>1.6945227729233447E-4</v>
      </c>
      <c r="E1079" s="11">
        <f t="shared" si="49"/>
        <v>8.6503748342474704</v>
      </c>
    </row>
    <row r="1080" spans="1:5" ht="14.5" x14ac:dyDescent="0.35">
      <c r="A1080" s="7">
        <v>1071</v>
      </c>
      <c r="B1080" s="22">
        <v>417.88000488281199</v>
      </c>
      <c r="C1080" s="9">
        <f t="shared" si="48"/>
        <v>-6.1125157559837433E-3</v>
      </c>
      <c r="D1080" s="13">
        <f t="shared" si="50"/>
        <v>1.6072136568933836E-4</v>
      </c>
      <c r="E1080" s="11">
        <f t="shared" si="49"/>
        <v>8.5033686326959934</v>
      </c>
    </row>
    <row r="1081" spans="1:5" ht="14.5" x14ac:dyDescent="0.35">
      <c r="A1081" s="7">
        <v>1072</v>
      </c>
      <c r="B1081" s="22">
        <v>425.51998901367102</v>
      </c>
      <c r="C1081" s="9">
        <f t="shared" si="48"/>
        <v>1.828272241214688E-2</v>
      </c>
      <c r="D1081" s="13">
        <f t="shared" si="50"/>
        <v>1.5671617092449645E-4</v>
      </c>
      <c r="E1081" s="11">
        <f t="shared" si="49"/>
        <v>6.6281868653384057</v>
      </c>
    </row>
    <row r="1082" spans="1:5" ht="14.5" x14ac:dyDescent="0.35">
      <c r="A1082" s="7">
        <v>1073</v>
      </c>
      <c r="B1082" s="22">
        <v>424.58999633789</v>
      </c>
      <c r="C1082" s="9">
        <f t="shared" si="48"/>
        <v>-2.1855440397446145E-3</v>
      </c>
      <c r="D1082" s="13">
        <f t="shared" si="50"/>
        <v>1.8460678816537793E-4</v>
      </c>
      <c r="E1082" s="11">
        <f t="shared" si="49"/>
        <v>8.5714079945626054</v>
      </c>
    </row>
    <row r="1083" spans="1:5" ht="14.5" x14ac:dyDescent="0.35">
      <c r="A1083" s="7">
        <v>1074</v>
      </c>
      <c r="B1083" s="22">
        <v>426.27999877929602</v>
      </c>
      <c r="C1083" s="9">
        <f t="shared" si="48"/>
        <v>3.9803162014705445E-3</v>
      </c>
      <c r="D1083" s="13">
        <f t="shared" si="50"/>
        <v>1.7341617501955201E-4</v>
      </c>
      <c r="E1083" s="11">
        <f t="shared" si="49"/>
        <v>8.5684584347079884</v>
      </c>
    </row>
    <row r="1084" spans="1:5" ht="14.5" x14ac:dyDescent="0.35">
      <c r="A1084" s="7">
        <v>1075</v>
      </c>
      <c r="B1084" s="22">
        <v>423.260009765625</v>
      </c>
      <c r="C1084" s="9">
        <f t="shared" si="48"/>
        <v>-7.084519616963319E-3</v>
      </c>
      <c r="D1084" s="13">
        <f t="shared" si="50"/>
        <v>1.65149633388208E-4</v>
      </c>
      <c r="E1084" s="11">
        <f t="shared" si="49"/>
        <v>8.404749878682912</v>
      </c>
    </row>
    <row r="1085" spans="1:5" ht="14.5" x14ac:dyDescent="0.35">
      <c r="A1085" s="7">
        <v>1076</v>
      </c>
      <c r="B1085" s="22">
        <v>427.92999267578102</v>
      </c>
      <c r="C1085" s="9">
        <f t="shared" si="48"/>
        <v>1.1033366730634363E-2</v>
      </c>
      <c r="D1085" s="13">
        <f t="shared" si="50"/>
        <v>1.6179939917098588E-4</v>
      </c>
      <c r="E1085" s="11">
        <f t="shared" si="49"/>
        <v>7.9767698707915917</v>
      </c>
    </row>
    <row r="1086" spans="1:5" ht="14.5" x14ac:dyDescent="0.35">
      <c r="A1086" s="7">
        <v>1077</v>
      </c>
      <c r="B1086" s="22">
        <v>421.89999389648398</v>
      </c>
      <c r="C1086" s="9">
        <f t="shared" si="48"/>
        <v>-1.409108705279661E-2</v>
      </c>
      <c r="D1086" s="13">
        <f t="shared" si="50"/>
        <v>1.6651013611531087E-4</v>
      </c>
      <c r="E1086" s="11">
        <f t="shared" si="49"/>
        <v>7.5079820167180822</v>
      </c>
    </row>
    <row r="1087" spans="1:5" ht="14.5" x14ac:dyDescent="0.35">
      <c r="A1087" s="7">
        <v>1078</v>
      </c>
      <c r="B1087" s="22">
        <v>413.64001464843699</v>
      </c>
      <c r="C1087" s="9">
        <f t="shared" si="48"/>
        <v>-1.9578050171941055E-2</v>
      </c>
      <c r="D1087" s="13">
        <f t="shared" si="50"/>
        <v>1.7857093501348072E-4</v>
      </c>
      <c r="E1087" s="11">
        <f t="shared" si="49"/>
        <v>6.4840384361295111</v>
      </c>
    </row>
    <row r="1088" spans="1:5" ht="14.5" x14ac:dyDescent="0.35">
      <c r="A1088" s="7">
        <v>1079</v>
      </c>
      <c r="B1088" s="22">
        <v>414.579986572265</v>
      </c>
      <c r="C1088" s="9">
        <f t="shared" si="48"/>
        <v>2.2724395381015471E-3</v>
      </c>
      <c r="D1088" s="13">
        <f t="shared" si="50"/>
        <v>2.0819164172730407E-4</v>
      </c>
      <c r="E1088" s="11">
        <f t="shared" si="49"/>
        <v>8.4522475673343767</v>
      </c>
    </row>
    <row r="1089" spans="1:5" ht="14.5" x14ac:dyDescent="0.35">
      <c r="A1089" s="7">
        <v>1080</v>
      </c>
      <c r="B1089" s="22">
        <v>411.83999633789</v>
      </c>
      <c r="C1089" s="9">
        <f t="shared" si="48"/>
        <v>-6.6090750232039846E-3</v>
      </c>
      <c r="D1089" s="13">
        <f t="shared" si="50"/>
        <v>1.933353377691067E-4</v>
      </c>
      <c r="E1089" s="11">
        <f t="shared" si="49"/>
        <v>8.3251563419049077</v>
      </c>
    </row>
    <row r="1090" spans="1:5" ht="14.5" x14ac:dyDescent="0.35">
      <c r="A1090" s="7">
        <v>1081</v>
      </c>
      <c r="B1090" s="22">
        <v>404.26998901367102</v>
      </c>
      <c r="C1090" s="9">
        <f t="shared" si="48"/>
        <v>-1.8380942578506244E-2</v>
      </c>
      <c r="D1090" s="13">
        <f t="shared" si="50"/>
        <v>1.8486993579170245E-4</v>
      </c>
      <c r="E1090" s="11">
        <f t="shared" si="49"/>
        <v>6.768308035767503</v>
      </c>
    </row>
    <row r="1091" spans="1:5" ht="14.5" x14ac:dyDescent="0.35">
      <c r="A1091" s="7">
        <v>1082</v>
      </c>
      <c r="B1091" s="22">
        <v>399.11999511718699</v>
      </c>
      <c r="C1091" s="9">
        <f t="shared" si="48"/>
        <v>-1.2738996305535504E-2</v>
      </c>
      <c r="D1091" s="13">
        <f t="shared" si="50"/>
        <v>2.0871527531481313E-4</v>
      </c>
      <c r="E1091" s="11">
        <f t="shared" si="49"/>
        <v>7.6970112841821665</v>
      </c>
    </row>
    <row r="1092" spans="1:5" ht="14.5" x14ac:dyDescent="0.35">
      <c r="A1092" s="7">
        <v>1083</v>
      </c>
      <c r="B1092" s="22">
        <v>400.95999145507801</v>
      </c>
      <c r="C1092" s="9">
        <f t="shared" si="48"/>
        <v>4.6101331940304703E-3</v>
      </c>
      <c r="D1092" s="13">
        <f t="shared" si="50"/>
        <v>2.1032296731512523E-4</v>
      </c>
      <c r="E1092" s="11">
        <f t="shared" si="49"/>
        <v>8.3658153551434982</v>
      </c>
    </row>
    <row r="1093" spans="1:5" ht="14.5" x14ac:dyDescent="0.35">
      <c r="A1093" s="7">
        <v>1084</v>
      </c>
      <c r="B1093" s="22">
        <v>407.57000732421801</v>
      </c>
      <c r="C1093" s="9">
        <f t="shared" si="48"/>
        <v>1.6485474885293037E-2</v>
      </c>
      <c r="D1093" s="13">
        <f t="shared" si="50"/>
        <v>1.9682610230117463E-4</v>
      </c>
      <c r="E1093" s="11">
        <f t="shared" si="49"/>
        <v>7.1524234799430753</v>
      </c>
    </row>
    <row r="1094" spans="1:5" ht="14.5" x14ac:dyDescent="0.35">
      <c r="A1094" s="7">
        <v>1085</v>
      </c>
      <c r="B1094" s="22">
        <v>409.05999755859301</v>
      </c>
      <c r="C1094" s="9">
        <f t="shared" si="48"/>
        <v>3.6557896989454553E-3</v>
      </c>
      <c r="D1094" s="13">
        <f t="shared" si="50"/>
        <v>2.118326428139854E-4</v>
      </c>
      <c r="E1094" s="11">
        <f t="shared" si="49"/>
        <v>8.3966227086313054</v>
      </c>
    </row>
    <row r="1095" spans="1:5" ht="14.5" x14ac:dyDescent="0.35">
      <c r="A1095" s="7">
        <v>1086</v>
      </c>
      <c r="B1095" s="22">
        <v>399.04000854492102</v>
      </c>
      <c r="C1095" s="9">
        <f t="shared" si="48"/>
        <v>-2.4495157369272567E-2</v>
      </c>
      <c r="D1095" s="13">
        <f t="shared" si="50"/>
        <v>1.9726777377834207E-4</v>
      </c>
      <c r="E1095" s="11">
        <f t="shared" si="49"/>
        <v>5.4893329124492727</v>
      </c>
    </row>
    <row r="1096" spans="1:5" ht="14.5" x14ac:dyDescent="0.35">
      <c r="A1096" s="7">
        <v>1087</v>
      </c>
      <c r="B1096" s="22">
        <v>406.32000732421801</v>
      </c>
      <c r="C1096" s="9">
        <f t="shared" si="48"/>
        <v>1.8243781634435935E-2</v>
      </c>
      <c r="D1096" s="13">
        <f t="shared" si="50"/>
        <v>2.4677244218032103E-4</v>
      </c>
      <c r="E1096" s="11">
        <f t="shared" si="49"/>
        <v>6.9582889202521168</v>
      </c>
    </row>
    <row r="1097" spans="1:5" ht="14.5" x14ac:dyDescent="0.35">
      <c r="A1097" s="7">
        <v>1088</v>
      </c>
      <c r="B1097" s="22">
        <v>402.25</v>
      </c>
      <c r="C1097" s="9">
        <f t="shared" si="48"/>
        <v>-1.0016753423048644E-2</v>
      </c>
      <c r="D1097" s="13">
        <f t="shared" si="50"/>
        <v>2.6036044227896216E-4</v>
      </c>
      <c r="E1097" s="11">
        <f t="shared" si="49"/>
        <v>7.8680726276281829</v>
      </c>
    </row>
    <row r="1098" spans="1:5" ht="14.5" x14ac:dyDescent="0.35">
      <c r="A1098" s="7">
        <v>1089</v>
      </c>
      <c r="B1098" s="22">
        <v>389.329986572265</v>
      </c>
      <c r="C1098" s="9">
        <f t="shared" si="48"/>
        <v>-3.2119362157203235E-2</v>
      </c>
      <c r="D1098" s="13">
        <f t="shared" si="50"/>
        <v>2.4732814140393728E-4</v>
      </c>
      <c r="E1098" s="11">
        <f t="shared" si="49"/>
        <v>4.1336015417068337</v>
      </c>
    </row>
    <row r="1099" spans="1:5" ht="14.5" x14ac:dyDescent="0.35">
      <c r="A1099" s="7">
        <v>1090</v>
      </c>
      <c r="B1099" s="22">
        <v>394.94000244140602</v>
      </c>
      <c r="C1099" s="9">
        <f t="shared" si="48"/>
        <v>1.4409411200335905E-2</v>
      </c>
      <c r="D1099" s="13">
        <f t="shared" si="50"/>
        <v>3.3442214806296268E-4</v>
      </c>
      <c r="E1099" s="11">
        <f t="shared" si="49"/>
        <v>7.3822410753644725</v>
      </c>
    </row>
    <row r="1100" spans="1:5" ht="14.5" x14ac:dyDescent="0.35">
      <c r="A1100" s="7">
        <v>1091</v>
      </c>
      <c r="B1100" s="22">
        <v>397.83999633789</v>
      </c>
      <c r="C1100" s="9">
        <f t="shared" ref="C1100:C1163" si="51">(B1100-B1099)/B1099</f>
        <v>7.3428720275410062E-3</v>
      </c>
      <c r="D1100" s="13">
        <f t="shared" si="50"/>
        <v>3.2105009935193735E-4</v>
      </c>
      <c r="E1100" s="11">
        <f t="shared" ref="E1100:E1163" si="52">-LN(D1100)-((C1100^2)/D1100)</f>
        <v>7.8759714557864768</v>
      </c>
    </row>
    <row r="1101" spans="1:5" ht="14.5" x14ac:dyDescent="0.35">
      <c r="A1101" s="7">
        <v>1092</v>
      </c>
      <c r="B1101" s="22">
        <v>406.66000366210898</v>
      </c>
      <c r="C1101" s="9">
        <f t="shared" si="51"/>
        <v>2.2169735082965478E-2</v>
      </c>
      <c r="D1101" s="13">
        <f t="shared" ref="D1101:D1164" si="53">$C$2+$C$3*(C1100^2)+$C$4*D1100</f>
        <v>2.9359180327109992E-4</v>
      </c>
      <c r="E1101" s="11">
        <f t="shared" si="52"/>
        <v>6.4592368156754114</v>
      </c>
    </row>
    <row r="1102" spans="1:5" ht="14.5" x14ac:dyDescent="0.35">
      <c r="A1102" s="7">
        <v>1093</v>
      </c>
      <c r="B1102" s="22">
        <v>413.54000854492102</v>
      </c>
      <c r="C1102" s="9">
        <f t="shared" si="51"/>
        <v>1.6918321990988312E-2</v>
      </c>
      <c r="D1102" s="13">
        <f t="shared" si="53"/>
        <v>3.1653072968120688E-4</v>
      </c>
      <c r="E1102" s="11">
        <f t="shared" si="52"/>
        <v>7.1538190408194682</v>
      </c>
    </row>
    <row r="1103" spans="1:5" ht="14.5" x14ac:dyDescent="0.35">
      <c r="A1103" s="7">
        <v>1094</v>
      </c>
      <c r="B1103" s="22">
        <v>409.33999633789</v>
      </c>
      <c r="C1103" s="9">
        <f t="shared" si="51"/>
        <v>-1.0156241524995746E-2</v>
      </c>
      <c r="D1103" s="13">
        <f t="shared" si="53"/>
        <v>3.142477132573852E-4</v>
      </c>
      <c r="E1103" s="11">
        <f t="shared" si="52"/>
        <v>7.7370871654893829</v>
      </c>
    </row>
    <row r="1104" spans="1:5" ht="14.5" x14ac:dyDescent="0.35">
      <c r="A1104" s="7">
        <v>1095</v>
      </c>
      <c r="B1104" s="22">
        <v>410.54000854492102</v>
      </c>
      <c r="C1104" s="9">
        <f t="shared" si="51"/>
        <v>2.9315781935964833E-3</v>
      </c>
      <c r="D1104" s="13">
        <f t="shared" si="53"/>
        <v>2.9304307336477838E-4</v>
      </c>
      <c r="E1104" s="11">
        <f t="shared" si="52"/>
        <v>8.1058636906523915</v>
      </c>
    </row>
    <row r="1105" spans="1:5" ht="14.5" x14ac:dyDescent="0.35">
      <c r="A1105" s="7">
        <v>1096</v>
      </c>
      <c r="B1105" s="22">
        <v>412.32000732421801</v>
      </c>
      <c r="C1105" s="9">
        <f t="shared" si="51"/>
        <v>4.3357498471485083E-3</v>
      </c>
      <c r="D1105" s="13">
        <f t="shared" si="53"/>
        <v>2.6521314741797993E-4</v>
      </c>
      <c r="E1105" s="11">
        <f t="shared" si="52"/>
        <v>8.1640951461103555</v>
      </c>
    </row>
    <row r="1106" spans="1:5" ht="14.5" x14ac:dyDescent="0.35">
      <c r="A1106" s="7">
        <v>1097</v>
      </c>
      <c r="B1106" s="22">
        <v>414.739990234375</v>
      </c>
      <c r="C1106" s="9">
        <f t="shared" si="51"/>
        <v>5.8691862319795052E-3</v>
      </c>
      <c r="D1106" s="13">
        <f t="shared" si="53"/>
        <v>2.4283149947787095E-4</v>
      </c>
      <c r="E1106" s="11">
        <f t="shared" si="52"/>
        <v>8.1812857770362548</v>
      </c>
    </row>
    <row r="1107" spans="1:5" ht="14.5" x14ac:dyDescent="0.35">
      <c r="A1107" s="7">
        <v>1098</v>
      </c>
      <c r="B1107" s="22">
        <v>413.72000122070301</v>
      </c>
      <c r="C1107" s="9">
        <f t="shared" si="51"/>
        <v>-2.4593457049935782E-3</v>
      </c>
      <c r="D1107" s="13">
        <f t="shared" si="53"/>
        <v>2.2561522221956748E-4</v>
      </c>
      <c r="E1107" s="11">
        <f t="shared" si="52"/>
        <v>8.3698711743355911</v>
      </c>
    </row>
    <row r="1108" spans="1:5" ht="14.5" x14ac:dyDescent="0.35">
      <c r="A1108" s="7">
        <v>1099</v>
      </c>
      <c r="B1108" s="22">
        <v>416.55999755859301</v>
      </c>
      <c r="C1108" s="9">
        <f t="shared" si="51"/>
        <v>6.8645371978885202E-3</v>
      </c>
      <c r="D1108" s="13">
        <f t="shared" si="53"/>
        <v>2.0811384641454745E-4</v>
      </c>
      <c r="E1108" s="11">
        <f t="shared" si="52"/>
        <v>8.251001763338806</v>
      </c>
    </row>
    <row r="1109" spans="1:5" ht="14.5" x14ac:dyDescent="0.35">
      <c r="A1109" s="7">
        <v>1100</v>
      </c>
      <c r="B1109" s="22">
        <v>423.079986572265</v>
      </c>
      <c r="C1109" s="9">
        <f t="shared" si="51"/>
        <v>1.5651980631565306E-2</v>
      </c>
      <c r="D1109" s="13">
        <f t="shared" si="53"/>
        <v>1.9768840353134436E-4</v>
      </c>
      <c r="E1109" s="11">
        <f t="shared" si="52"/>
        <v>7.2895728184014317</v>
      </c>
    </row>
    <row r="1110" spans="1:5" ht="14.5" x14ac:dyDescent="0.35">
      <c r="A1110" s="7">
        <v>1101</v>
      </c>
      <c r="B1110" s="22">
        <v>420.989990234375</v>
      </c>
      <c r="C1110" s="9">
        <f t="shared" si="51"/>
        <v>-4.9399555739397137E-3</v>
      </c>
      <c r="D1110" s="13">
        <f t="shared" si="53"/>
        <v>2.0973852285104274E-4</v>
      </c>
      <c r="E1110" s="11">
        <f t="shared" si="52"/>
        <v>8.3532985321382967</v>
      </c>
    </row>
    <row r="1111" spans="1:5" ht="14.5" x14ac:dyDescent="0.35">
      <c r="A1111" s="7">
        <v>1102</v>
      </c>
      <c r="B1111" s="22">
        <v>420.20999145507801</v>
      </c>
      <c r="C1111" s="9">
        <f t="shared" si="51"/>
        <v>-1.8527727437480047E-3</v>
      </c>
      <c r="D1111" s="13">
        <f t="shared" si="53"/>
        <v>1.9666521906763702E-4</v>
      </c>
      <c r="E1111" s="11">
        <f t="shared" si="52"/>
        <v>8.5165527953091686</v>
      </c>
    </row>
    <row r="1112" spans="1:5" ht="14.5" x14ac:dyDescent="0.35">
      <c r="A1112" s="7">
        <v>1103</v>
      </c>
      <c r="B1112" s="22">
        <v>425.33999633789</v>
      </c>
      <c r="C1112" s="9">
        <f t="shared" si="51"/>
        <v>1.2208193491659049E-2</v>
      </c>
      <c r="D1112" s="13">
        <f t="shared" si="53"/>
        <v>1.8343803793289518E-4</v>
      </c>
      <c r="E1112" s="11">
        <f t="shared" si="52"/>
        <v>7.7911522456512303</v>
      </c>
    </row>
    <row r="1113" spans="1:5" ht="14.5" x14ac:dyDescent="0.35">
      <c r="A1113" s="7">
        <v>1104</v>
      </c>
      <c r="B1113" s="22">
        <v>429.04000854492102</v>
      </c>
      <c r="C1113" s="9">
        <f t="shared" si="51"/>
        <v>8.6989519887326408E-3</v>
      </c>
      <c r="D1113" s="13">
        <f t="shared" si="53"/>
        <v>1.8762364845247438E-4</v>
      </c>
      <c r="E1113" s="11">
        <f t="shared" si="52"/>
        <v>8.1777556917192271</v>
      </c>
    </row>
    <row r="1114" spans="1:5" ht="14.5" x14ac:dyDescent="0.35">
      <c r="A1114" s="7">
        <v>1105</v>
      </c>
      <c r="B1114" s="22">
        <v>430.51998901367102</v>
      </c>
      <c r="C1114" s="9">
        <f t="shared" si="51"/>
        <v>3.449516220571873E-3</v>
      </c>
      <c r="D1114" s="13">
        <f t="shared" si="53"/>
        <v>1.8342497327315655E-4</v>
      </c>
      <c r="E1114" s="11">
        <f t="shared" si="52"/>
        <v>8.5388327448132042</v>
      </c>
    </row>
    <row r="1115" spans="1:5" ht="14.5" x14ac:dyDescent="0.35">
      <c r="A1115" s="7">
        <v>1106</v>
      </c>
      <c r="B1115" s="22">
        <v>427</v>
      </c>
      <c r="C1115" s="9">
        <f t="shared" si="51"/>
        <v>-8.1761337533603953E-3</v>
      </c>
      <c r="D1115" s="13">
        <f t="shared" si="53"/>
        <v>1.7317017385269775E-4</v>
      </c>
      <c r="E1115" s="11">
        <f t="shared" si="52"/>
        <v>8.275204160720774</v>
      </c>
    </row>
    <row r="1116" spans="1:5" ht="14.5" x14ac:dyDescent="0.35">
      <c r="A1116" s="7">
        <v>1107</v>
      </c>
      <c r="B1116" s="22">
        <v>430.16000366210898</v>
      </c>
      <c r="C1116" s="9">
        <f t="shared" si="51"/>
        <v>7.4004769604425697E-3</v>
      </c>
      <c r="D1116" s="13">
        <f t="shared" si="53"/>
        <v>1.7031382091731837E-4</v>
      </c>
      <c r="E1116" s="11">
        <f t="shared" si="52"/>
        <v>8.3563022570393652</v>
      </c>
    </row>
    <row r="1117" spans="1:5" ht="14.5" x14ac:dyDescent="0.35">
      <c r="A1117" s="7">
        <v>1108</v>
      </c>
      <c r="B1117" s="22">
        <v>430.32000732421801</v>
      </c>
      <c r="C1117" s="9">
        <f t="shared" si="51"/>
        <v>3.7196313173438816E-4</v>
      </c>
      <c r="D1117" s="13">
        <f t="shared" si="53"/>
        <v>1.6663397845410383E-4</v>
      </c>
      <c r="E1117" s="11">
        <f t="shared" si="52"/>
        <v>8.6988805944466296</v>
      </c>
    </row>
    <row r="1118" spans="1:5" ht="14.5" x14ac:dyDescent="0.35">
      <c r="A1118" s="7">
        <v>1109</v>
      </c>
      <c r="B1118" s="22">
        <v>429.17001342773398</v>
      </c>
      <c r="C1118" s="9">
        <f t="shared" si="51"/>
        <v>-2.6724155905156152E-3</v>
      </c>
      <c r="D1118" s="13">
        <f t="shared" si="53"/>
        <v>1.5777942945850818E-4</v>
      </c>
      <c r="E1118" s="11">
        <f t="shared" si="52"/>
        <v>8.7090480283796214</v>
      </c>
    </row>
    <row r="1119" spans="1:5" ht="14.5" x14ac:dyDescent="0.35">
      <c r="A1119" s="7">
        <v>1110</v>
      </c>
      <c r="B1119" s="22">
        <v>414.67001342773398</v>
      </c>
      <c r="C1119" s="9">
        <f t="shared" si="51"/>
        <v>-3.3786144293237279E-2</v>
      </c>
      <c r="D1119" s="13">
        <f t="shared" si="53"/>
        <v>1.510539617600735E-4</v>
      </c>
      <c r="E1119" s="11">
        <f t="shared" si="52"/>
        <v>1.2409478514850214</v>
      </c>
    </row>
    <row r="1120" spans="1:5" ht="14.5" x14ac:dyDescent="0.35">
      <c r="A1120" s="7">
        <v>1111</v>
      </c>
      <c r="B1120" s="22">
        <v>415.13000488281199</v>
      </c>
      <c r="C1120" s="9">
        <f t="shared" si="51"/>
        <v>1.1092951990322195E-3</v>
      </c>
      <c r="D1120" s="13">
        <f t="shared" si="53"/>
        <v>2.6484641822262158E-4</v>
      </c>
      <c r="E1120" s="11">
        <f t="shared" si="52"/>
        <v>8.2317142296575643</v>
      </c>
    </row>
    <row r="1121" spans="1:5" ht="14.5" x14ac:dyDescent="0.35">
      <c r="A1121" s="7">
        <v>1112</v>
      </c>
      <c r="B1121" s="22">
        <v>413.51998901367102</v>
      </c>
      <c r="C1121" s="9">
        <f t="shared" si="51"/>
        <v>-3.8783413634373674E-3</v>
      </c>
      <c r="D1121" s="13">
        <f t="shared" si="53"/>
        <v>2.4067227671269127E-4</v>
      </c>
      <c r="E1121" s="11">
        <f t="shared" si="52"/>
        <v>8.2695764150992659</v>
      </c>
    </row>
    <row r="1122" spans="1:5" ht="14.5" x14ac:dyDescent="0.35">
      <c r="A1122" s="7">
        <v>1113</v>
      </c>
      <c r="B1122" s="22">
        <v>416.07000732421801</v>
      </c>
      <c r="C1122" s="9">
        <f t="shared" si="51"/>
        <v>6.1666143797045924E-3</v>
      </c>
      <c r="D1122" s="13">
        <f t="shared" si="53"/>
        <v>2.2175168344918842E-4</v>
      </c>
      <c r="E1122" s="11">
        <f t="shared" si="52"/>
        <v>8.2424671400929679</v>
      </c>
    </row>
    <row r="1123" spans="1:5" ht="14.5" x14ac:dyDescent="0.35">
      <c r="A1123" s="7">
        <v>1114</v>
      </c>
      <c r="B1123" s="22">
        <v>424.010009765625</v>
      </c>
      <c r="C1123" s="9">
        <f t="shared" si="51"/>
        <v>1.9083332856578216E-2</v>
      </c>
      <c r="D1123" s="13">
        <f t="shared" si="53"/>
        <v>2.0822520374063128E-4</v>
      </c>
      <c r="E1123" s="11">
        <f t="shared" si="52"/>
        <v>6.7279493687611964</v>
      </c>
    </row>
    <row r="1124" spans="1:5" ht="14.5" x14ac:dyDescent="0.35">
      <c r="A1124" s="7">
        <v>1115</v>
      </c>
      <c r="B1124" s="22">
        <v>424.51998901367102</v>
      </c>
      <c r="C1124" s="9">
        <f t="shared" si="51"/>
        <v>1.2027528508770761E-3</v>
      </c>
      <c r="D1124" s="13">
        <f t="shared" si="53"/>
        <v>2.3117135347837142E-4</v>
      </c>
      <c r="E1124" s="11">
        <f t="shared" si="52"/>
        <v>8.3660935743372544</v>
      </c>
    </row>
    <row r="1125" spans="1:5" ht="14.5" x14ac:dyDescent="0.35">
      <c r="A1125" s="7">
        <v>1116</v>
      </c>
      <c r="B1125" s="22">
        <v>423.850006103515</v>
      </c>
      <c r="C1125" s="9">
        <f t="shared" si="51"/>
        <v>-1.578212869817178E-3</v>
      </c>
      <c r="D1125" s="13">
        <f t="shared" si="53"/>
        <v>2.1231218434219871E-4</v>
      </c>
      <c r="E1125" s="11">
        <f t="shared" si="52"/>
        <v>8.4457212259318055</v>
      </c>
    </row>
    <row r="1126" spans="1:5" ht="14.5" x14ac:dyDescent="0.35">
      <c r="A1126" s="7">
        <v>1117</v>
      </c>
      <c r="B1126" s="22">
        <v>427.86999511718699</v>
      </c>
      <c r="C1126" s="9">
        <f t="shared" si="51"/>
        <v>9.4844613796943172E-3</v>
      </c>
      <c r="D1126" s="13">
        <f t="shared" si="53"/>
        <v>1.9652679447212471E-4</v>
      </c>
      <c r="E1126" s="11">
        <f t="shared" si="52"/>
        <v>8.0769878933800161</v>
      </c>
    </row>
    <row r="1127" spans="1:5" ht="14.5" x14ac:dyDescent="0.35">
      <c r="A1127" s="7">
        <v>1118</v>
      </c>
      <c r="B1127" s="22">
        <v>432.67999267578102</v>
      </c>
      <c r="C1127" s="9">
        <f t="shared" si="51"/>
        <v>1.1241726724204277E-2</v>
      </c>
      <c r="D1127" s="13">
        <f t="shared" si="53"/>
        <v>1.9243312734366225E-4</v>
      </c>
      <c r="E1127" s="11">
        <f t="shared" si="52"/>
        <v>7.8990328318651519</v>
      </c>
    </row>
    <row r="1128" spans="1:5" ht="14.5" x14ac:dyDescent="0.35">
      <c r="A1128" s="7">
        <v>1119</v>
      </c>
      <c r="B1128" s="22">
        <v>441.05999755859301</v>
      </c>
      <c r="C1128" s="9">
        <f t="shared" si="51"/>
        <v>1.9367673626386871E-2</v>
      </c>
      <c r="D1128" s="13">
        <f t="shared" si="53"/>
        <v>1.9281838406136879E-4</v>
      </c>
      <c r="E1128" s="11">
        <f t="shared" si="52"/>
        <v>6.6083727321640389</v>
      </c>
    </row>
    <row r="1129" spans="1:5" ht="14.5" x14ac:dyDescent="0.35">
      <c r="A1129" s="7">
        <v>1120</v>
      </c>
      <c r="B1129" s="22">
        <v>441.579986572265</v>
      </c>
      <c r="C1129" s="9">
        <f t="shared" si="51"/>
        <v>1.1789530144431435E-3</v>
      </c>
      <c r="D1129" s="13">
        <f t="shared" si="53"/>
        <v>2.1933718515646349E-4</v>
      </c>
      <c r="E1129" s="11">
        <f t="shared" si="52"/>
        <v>8.4185633974161664</v>
      </c>
    </row>
    <row r="1130" spans="1:5" ht="14.5" x14ac:dyDescent="0.35">
      <c r="A1130" s="7">
        <v>1121</v>
      </c>
      <c r="B1130" s="22">
        <v>442.57000732421801</v>
      </c>
      <c r="C1130" s="9">
        <f t="shared" si="51"/>
        <v>2.2419964265998123E-3</v>
      </c>
      <c r="D1130" s="13">
        <f t="shared" si="53"/>
        <v>2.0233184950741186E-4</v>
      </c>
      <c r="E1130" s="11">
        <f t="shared" si="52"/>
        <v>8.4807583010011776</v>
      </c>
    </row>
    <row r="1131" spans="1:5" ht="14.5" x14ac:dyDescent="0.35">
      <c r="A1131" s="7">
        <v>1122</v>
      </c>
      <c r="B1131" s="22">
        <v>448.36999511718699</v>
      </c>
      <c r="C1131" s="9">
        <f t="shared" si="51"/>
        <v>1.31052436834474E-2</v>
      </c>
      <c r="D1131" s="13">
        <f t="shared" si="53"/>
        <v>1.8838197001535539E-4</v>
      </c>
      <c r="E1131" s="11">
        <f t="shared" si="52"/>
        <v>7.6653411838743573</v>
      </c>
    </row>
    <row r="1132" spans="1:5" ht="14.5" x14ac:dyDescent="0.35">
      <c r="A1132" s="7">
        <v>1123</v>
      </c>
      <c r="B1132" s="22">
        <v>446.33999633789</v>
      </c>
      <c r="C1132" s="9">
        <f t="shared" si="51"/>
        <v>-4.5275080879719071E-3</v>
      </c>
      <c r="D1132" s="13">
        <f t="shared" si="53"/>
        <v>1.9418196084394586E-4</v>
      </c>
      <c r="E1132" s="11">
        <f t="shared" si="52"/>
        <v>8.4411524153368003</v>
      </c>
    </row>
    <row r="1133" spans="1:5" ht="14.5" x14ac:dyDescent="0.35">
      <c r="A1133" s="7">
        <v>1124</v>
      </c>
      <c r="B1133" s="22">
        <v>445.70001220703102</v>
      </c>
      <c r="C1133" s="9">
        <f t="shared" si="51"/>
        <v>-1.4338489405159511E-3</v>
      </c>
      <c r="D1133" s="13">
        <f t="shared" si="53"/>
        <v>1.8314223169683404E-4</v>
      </c>
      <c r="E1133" s="11">
        <f t="shared" si="52"/>
        <v>8.5940216588463585</v>
      </c>
    </row>
    <row r="1134" spans="1:5" ht="14.5" x14ac:dyDescent="0.35">
      <c r="A1134" s="7">
        <v>1125</v>
      </c>
      <c r="B1134" s="22">
        <v>449.77999877929602</v>
      </c>
      <c r="C1134" s="9">
        <f t="shared" si="51"/>
        <v>9.1541091777440093E-3</v>
      </c>
      <c r="D1134" s="13">
        <f t="shared" si="53"/>
        <v>1.7189526341304561E-4</v>
      </c>
      <c r="E1134" s="11">
        <f t="shared" si="52"/>
        <v>8.1811323329623207</v>
      </c>
    </row>
    <row r="1135" spans="1:5" ht="14.5" x14ac:dyDescent="0.35">
      <c r="A1135" s="7">
        <v>1126</v>
      </c>
      <c r="B1135" s="22">
        <v>447.67001342773398</v>
      </c>
      <c r="C1135" s="9">
        <f t="shared" si="51"/>
        <v>-4.6911498005437115E-3</v>
      </c>
      <c r="D1135" s="13">
        <f t="shared" si="53"/>
        <v>1.7102414157257618E-4</v>
      </c>
      <c r="E1135" s="11">
        <f t="shared" si="52"/>
        <v>8.5450287567085645</v>
      </c>
    </row>
    <row r="1136" spans="1:5" ht="14.5" x14ac:dyDescent="0.35">
      <c r="A1136" s="7">
        <v>1127</v>
      </c>
      <c r="B1136" s="22">
        <v>450.95001220703102</v>
      </c>
      <c r="C1136" s="9">
        <f t="shared" si="51"/>
        <v>7.3268226169151841E-3</v>
      </c>
      <c r="D1136" s="13">
        <f t="shared" si="53"/>
        <v>1.6378265574552812E-4</v>
      </c>
      <c r="E1136" s="11">
        <f t="shared" si="52"/>
        <v>8.3892046225777186</v>
      </c>
    </row>
    <row r="1137" spans="1:5" ht="14.5" x14ac:dyDescent="0.35">
      <c r="A1137" s="7">
        <v>1128</v>
      </c>
      <c r="B1137" s="22">
        <v>452.16000366210898</v>
      </c>
      <c r="C1137" s="9">
        <f t="shared" si="51"/>
        <v>2.6832052829005087E-3</v>
      </c>
      <c r="D1137" s="13">
        <f t="shared" si="53"/>
        <v>1.6101498672882223E-4</v>
      </c>
      <c r="E1137" s="11">
        <f t="shared" si="52"/>
        <v>8.6892993202589608</v>
      </c>
    </row>
    <row r="1138" spans="1:5" ht="14.5" x14ac:dyDescent="0.35">
      <c r="A1138" s="7">
        <v>1129</v>
      </c>
      <c r="B1138" s="22">
        <v>452.850006103515</v>
      </c>
      <c r="C1138" s="9">
        <f t="shared" si="51"/>
        <v>1.5260138796390514E-3</v>
      </c>
      <c r="D1138" s="13">
        <f t="shared" si="53"/>
        <v>1.5378711932645853E-4</v>
      </c>
      <c r="E1138" s="11">
        <f t="shared" si="52"/>
        <v>8.7647987740185798</v>
      </c>
    </row>
    <row r="1139" spans="1:5" ht="14.5" x14ac:dyDescent="0.35">
      <c r="A1139" s="7">
        <v>1130</v>
      </c>
      <c r="B1139" s="22">
        <v>446.95001220703102</v>
      </c>
      <c r="C1139" s="9">
        <f t="shared" si="51"/>
        <v>-1.3028583011955008E-2</v>
      </c>
      <c r="D1139" s="13">
        <f t="shared" si="53"/>
        <v>1.4718219268521456E-4</v>
      </c>
      <c r="E1139" s="11">
        <f t="shared" si="52"/>
        <v>7.6705478086489212</v>
      </c>
    </row>
    <row r="1140" spans="1:5" ht="14.5" x14ac:dyDescent="0.35">
      <c r="A1140" s="7">
        <v>1131</v>
      </c>
      <c r="B1140" s="22">
        <v>456.73001098632801</v>
      </c>
      <c r="C1140" s="9">
        <f t="shared" si="51"/>
        <v>2.188163891304876E-2</v>
      </c>
      <c r="D1140" s="13">
        <f t="shared" si="53"/>
        <v>1.5924596500565118E-4</v>
      </c>
      <c r="E1140" s="11">
        <f t="shared" si="52"/>
        <v>5.7383525726141293</v>
      </c>
    </row>
    <row r="1141" spans="1:5" ht="14.5" x14ac:dyDescent="0.35">
      <c r="A1141" s="7">
        <v>1132</v>
      </c>
      <c r="B1141" s="22">
        <v>459.27999877929602</v>
      </c>
      <c r="C1141" s="9">
        <f t="shared" si="51"/>
        <v>5.5831404366470322E-3</v>
      </c>
      <c r="D1141" s="13">
        <f t="shared" si="53"/>
        <v>2.0196155217821286E-4</v>
      </c>
      <c r="E1141" s="11">
        <f t="shared" si="52"/>
        <v>8.3530896931062575</v>
      </c>
    </row>
    <row r="1142" spans="1:5" ht="14.5" x14ac:dyDescent="0.35">
      <c r="A1142" s="7">
        <v>1133</v>
      </c>
      <c r="B1142" s="22">
        <v>460.76998901367102</v>
      </c>
      <c r="C1142" s="9">
        <f t="shared" si="51"/>
        <v>3.2441870717975791E-3</v>
      </c>
      <c r="D1142" s="13">
        <f t="shared" si="53"/>
        <v>1.9082321830007359E-4</v>
      </c>
      <c r="E1142" s="11">
        <f t="shared" si="52"/>
        <v>8.5090086666035702</v>
      </c>
    </row>
    <row r="1143" spans="1:5" ht="14.5" x14ac:dyDescent="0.35">
      <c r="A1143" s="7">
        <v>1134</v>
      </c>
      <c r="B1143" s="22">
        <v>467.55999755859301</v>
      </c>
      <c r="C1143" s="9">
        <f t="shared" si="51"/>
        <v>1.4736221339972143E-2</v>
      </c>
      <c r="D1143" s="13">
        <f t="shared" si="53"/>
        <v>1.7926100402755022E-4</v>
      </c>
      <c r="E1143" s="11">
        <f t="shared" si="52"/>
        <v>7.4152708200415507</v>
      </c>
    </row>
    <row r="1144" spans="1:5" ht="14.5" x14ac:dyDescent="0.35">
      <c r="A1144" s="7">
        <v>1135</v>
      </c>
      <c r="B1144" s="22">
        <v>466.239990234375</v>
      </c>
      <c r="C1144" s="9">
        <f t="shared" si="51"/>
        <v>-2.8231827596683829E-3</v>
      </c>
      <c r="D1144" s="13">
        <f t="shared" si="53"/>
        <v>1.9127645892073864E-4</v>
      </c>
      <c r="E1144" s="11">
        <f t="shared" si="52"/>
        <v>8.5201214227228643</v>
      </c>
    </row>
    <row r="1145" spans="1:5" ht="14.5" x14ac:dyDescent="0.35">
      <c r="A1145" s="7">
        <v>1136</v>
      </c>
      <c r="B1145" s="22">
        <v>459.54000854492102</v>
      </c>
      <c r="C1145" s="9">
        <f t="shared" si="51"/>
        <v>-1.4370242428338145E-2</v>
      </c>
      <c r="D1145" s="13">
        <f t="shared" si="53"/>
        <v>1.793740097339967E-4</v>
      </c>
      <c r="E1145" s="11">
        <f t="shared" si="52"/>
        <v>7.474790063594428</v>
      </c>
    </row>
    <row r="1146" spans="1:5" ht="14.5" x14ac:dyDescent="0.35">
      <c r="A1146" s="7">
        <v>1137</v>
      </c>
      <c r="B1146" s="22">
        <v>466.25</v>
      </c>
      <c r="C1146" s="9">
        <f t="shared" si="51"/>
        <v>1.460153921380071E-2</v>
      </c>
      <c r="D1146" s="13">
        <f t="shared" si="53"/>
        <v>1.90249893353977E-4</v>
      </c>
      <c r="E1146" s="11">
        <f t="shared" si="52"/>
        <v>7.4465147397782747</v>
      </c>
    </row>
    <row r="1147" spans="1:5" ht="14.5" x14ac:dyDescent="0.35">
      <c r="A1147" s="7">
        <v>1138</v>
      </c>
      <c r="B1147" s="22">
        <v>454.70001220703102</v>
      </c>
      <c r="C1147" s="9">
        <f t="shared" si="51"/>
        <v>-2.4772091781166707E-2</v>
      </c>
      <c r="D1147" s="13">
        <f t="shared" si="53"/>
        <v>2.0012227226326991E-4</v>
      </c>
      <c r="E1147" s="11">
        <f t="shared" si="52"/>
        <v>5.4501740440471007</v>
      </c>
    </row>
    <row r="1148" spans="1:5" ht="14.5" x14ac:dyDescent="0.35">
      <c r="A1148" s="7">
        <v>1139</v>
      </c>
      <c r="B1148" s="22">
        <v>453.54998779296801</v>
      </c>
      <c r="C1148" s="9">
        <f t="shared" si="51"/>
        <v>-2.5291937171521123E-3</v>
      </c>
      <c r="D1148" s="13">
        <f t="shared" si="53"/>
        <v>2.5061518534723017E-4</v>
      </c>
      <c r="E1148" s="11">
        <f t="shared" si="52"/>
        <v>8.2660674470743736</v>
      </c>
    </row>
    <row r="1149" spans="1:5" ht="14.5" x14ac:dyDescent="0.35">
      <c r="A1149" s="7">
        <v>1140</v>
      </c>
      <c r="B1149" s="22">
        <v>453.95999145507801</v>
      </c>
      <c r="C1149" s="9">
        <f t="shared" si="51"/>
        <v>9.0398781423218708E-4</v>
      </c>
      <c r="D1149" s="13">
        <f t="shared" si="53"/>
        <v>2.2922162595102451E-4</v>
      </c>
      <c r="E1149" s="11">
        <f t="shared" si="52"/>
        <v>8.3772561411829169</v>
      </c>
    </row>
    <row r="1150" spans="1:5" ht="14.5" x14ac:dyDescent="0.35">
      <c r="A1150" s="7">
        <v>1141</v>
      </c>
      <c r="B1150" s="22">
        <v>449.51998901367102</v>
      </c>
      <c r="C1150" s="9">
        <f t="shared" si="51"/>
        <v>-9.780602971586656E-3</v>
      </c>
      <c r="D1150" s="13">
        <f t="shared" si="53"/>
        <v>2.1060258192933629E-4</v>
      </c>
      <c r="E1150" s="11">
        <f t="shared" si="52"/>
        <v>8.011316322776155</v>
      </c>
    </row>
    <row r="1151" spans="1:5" ht="14.5" x14ac:dyDescent="0.35">
      <c r="A1151" s="7">
        <v>1142</v>
      </c>
      <c r="B1151" s="22">
        <v>443.51998901367102</v>
      </c>
      <c r="C1151" s="9">
        <f t="shared" si="51"/>
        <v>-1.3347571068341358E-2</v>
      </c>
      <c r="D1151" s="13">
        <f t="shared" si="53"/>
        <v>2.0489764936658232E-4</v>
      </c>
      <c r="E1151" s="11">
        <f t="shared" si="52"/>
        <v>7.6235041364749279</v>
      </c>
    </row>
    <row r="1152" spans="1:5" ht="14.5" x14ac:dyDescent="0.35">
      <c r="A1152" s="7">
        <v>1143</v>
      </c>
      <c r="B1152" s="22">
        <v>440.36999511718699</v>
      </c>
      <c r="C1152" s="9">
        <f t="shared" si="51"/>
        <v>-7.1022591416661915E-3</v>
      </c>
      <c r="D1152" s="13">
        <f t="shared" si="53"/>
        <v>2.0877718281103714E-4</v>
      </c>
      <c r="E1152" s="11">
        <f t="shared" si="52"/>
        <v>8.2326357169063265</v>
      </c>
    </row>
    <row r="1153" spans="1:5" ht="14.5" x14ac:dyDescent="0.35">
      <c r="A1153" s="7">
        <v>1144</v>
      </c>
      <c r="B1153" s="22">
        <v>437.10998535156199</v>
      </c>
      <c r="C1153" s="9">
        <f t="shared" si="51"/>
        <v>-7.4028880300018576E-3</v>
      </c>
      <c r="D1153" s="13">
        <f t="shared" si="53"/>
        <v>1.9859714873148975E-4</v>
      </c>
      <c r="E1153" s="11">
        <f t="shared" si="52"/>
        <v>8.2482828279976292</v>
      </c>
    </row>
    <row r="1154" spans="1:5" ht="14.5" x14ac:dyDescent="0.35">
      <c r="A1154" s="7">
        <v>1145</v>
      </c>
      <c r="B1154" s="22">
        <v>442.94000244140602</v>
      </c>
      <c r="C1154" s="9">
        <f t="shared" si="51"/>
        <v>1.3337643351146568E-2</v>
      </c>
      <c r="D1154" s="13">
        <f t="shared" si="53"/>
        <v>1.9047618849887999E-4</v>
      </c>
      <c r="E1154" s="11">
        <f t="shared" si="52"/>
        <v>7.6320465229189454</v>
      </c>
    </row>
    <row r="1155" spans="1:5" ht="14.5" x14ac:dyDescent="0.35">
      <c r="A1155" s="7">
        <v>1146</v>
      </c>
      <c r="B1155" s="22">
        <v>444.850006103515</v>
      </c>
      <c r="C1155" s="9">
        <f t="shared" si="51"/>
        <v>4.3121046904352252E-3</v>
      </c>
      <c r="D1155" s="13">
        <f t="shared" si="53"/>
        <v>1.9659423241712631E-4</v>
      </c>
      <c r="E1155" s="11">
        <f t="shared" si="52"/>
        <v>8.4397868339619144</v>
      </c>
    </row>
    <row r="1156" spans="1:5" ht="14.5" x14ac:dyDescent="0.35">
      <c r="A1156" s="7">
        <v>1147</v>
      </c>
      <c r="B1156" s="22">
        <v>428.89999389648398</v>
      </c>
      <c r="C1156" s="9">
        <f t="shared" si="51"/>
        <v>-3.585480945979691E-2</v>
      </c>
      <c r="D1156" s="13">
        <f t="shared" si="53"/>
        <v>1.8497488066498405E-4</v>
      </c>
      <c r="E1156" s="11">
        <f t="shared" si="52"/>
        <v>1.6453340915792074</v>
      </c>
    </row>
    <row r="1157" spans="1:5" ht="14.5" x14ac:dyDescent="0.35">
      <c r="A1157" s="7">
        <v>1148</v>
      </c>
      <c r="B1157" s="22">
        <v>418.39999389648398</v>
      </c>
      <c r="C1157" s="9">
        <f t="shared" si="51"/>
        <v>-2.4481231404573534E-2</v>
      </c>
      <c r="D1157" s="13">
        <f t="shared" si="53"/>
        <v>3.0860801425599519E-4</v>
      </c>
      <c r="E1157" s="11">
        <f t="shared" si="52"/>
        <v>6.1413935189121203</v>
      </c>
    </row>
    <row r="1158" spans="1:5" ht="14.5" x14ac:dyDescent="0.35">
      <c r="A1158" s="7">
        <v>1149</v>
      </c>
      <c r="B1158" s="22">
        <v>425.26998901367102</v>
      </c>
      <c r="C1158" s="9">
        <f t="shared" si="51"/>
        <v>1.6419682641980977E-2</v>
      </c>
      <c r="D1158" s="13">
        <f t="shared" si="53"/>
        <v>3.4054314041252347E-4</v>
      </c>
      <c r="E1158" s="11">
        <f t="shared" si="52"/>
        <v>7.1932746930639091</v>
      </c>
    </row>
    <row r="1159" spans="1:5" ht="14.5" x14ac:dyDescent="0.35">
      <c r="A1159" s="7">
        <v>1150</v>
      </c>
      <c r="B1159" s="22">
        <v>426.73001098632801</v>
      </c>
      <c r="C1159" s="9">
        <f t="shared" si="51"/>
        <v>3.43316483733832E-3</v>
      </c>
      <c r="D1159" s="13">
        <f t="shared" si="53"/>
        <v>3.3273578961502594E-4</v>
      </c>
      <c r="E1159" s="11">
        <f t="shared" si="52"/>
        <v>7.9727384440653077</v>
      </c>
    </row>
    <row r="1160" spans="1:5" ht="14.5" x14ac:dyDescent="0.35">
      <c r="A1160" s="7">
        <v>1151</v>
      </c>
      <c r="B1160" s="22">
        <v>422.92001342773398</v>
      </c>
      <c r="C1160" s="9">
        <f t="shared" si="51"/>
        <v>-8.9283562451765372E-3</v>
      </c>
      <c r="D1160" s="13">
        <f t="shared" si="53"/>
        <v>2.9900414341839821E-4</v>
      </c>
      <c r="E1160" s="11">
        <f t="shared" si="52"/>
        <v>7.8484496468454692</v>
      </c>
    </row>
    <row r="1161" spans="1:5" ht="14.5" x14ac:dyDescent="0.35">
      <c r="A1161" s="7">
        <v>1152</v>
      </c>
      <c r="B1161" s="22">
        <v>418.350006103515</v>
      </c>
      <c r="C1161" s="9">
        <f t="shared" si="51"/>
        <v>-1.0805843136103731E-2</v>
      </c>
      <c r="D1161" s="13">
        <f t="shared" si="53"/>
        <v>2.7772728181234431E-4</v>
      </c>
      <c r="E1161" s="11">
        <f t="shared" si="52"/>
        <v>7.7684360123084479</v>
      </c>
    </row>
    <row r="1162" spans="1:5" ht="14.5" x14ac:dyDescent="0.35">
      <c r="A1162" s="7">
        <v>1153</v>
      </c>
      <c r="B1162" s="22">
        <v>417.10998535156199</v>
      </c>
      <c r="C1162" s="9">
        <f t="shared" si="51"/>
        <v>-2.9640748986775084E-3</v>
      </c>
      <c r="D1162" s="13">
        <f t="shared" si="53"/>
        <v>2.6369604627080045E-4</v>
      </c>
      <c r="E1162" s="11">
        <f t="shared" si="52"/>
        <v>8.2073957798298824</v>
      </c>
    </row>
    <row r="1163" spans="1:5" ht="14.5" x14ac:dyDescent="0.35">
      <c r="A1163" s="7">
        <v>1154</v>
      </c>
      <c r="B1163" s="22">
        <v>408.489990234375</v>
      </c>
      <c r="C1163" s="9">
        <f t="shared" si="51"/>
        <v>-2.0666000383379957E-2</v>
      </c>
      <c r="D1163" s="13">
        <f t="shared" si="53"/>
        <v>2.4049833939266926E-4</v>
      </c>
      <c r="E1163" s="11">
        <f t="shared" si="52"/>
        <v>6.5569698439485622</v>
      </c>
    </row>
    <row r="1164" spans="1:5" ht="14.5" x14ac:dyDescent="0.35">
      <c r="A1164" s="7">
        <v>1155</v>
      </c>
      <c r="B1164" s="22">
        <v>395.14999389648398</v>
      </c>
      <c r="C1164" s="9">
        <f t="shared" ref="C1164:C1227" si="54">(B1164-B1163)/B1163</f>
        <v>-3.2656850000748056E-2</v>
      </c>
      <c r="D1164" s="13">
        <f t="shared" si="53"/>
        <v>2.6499771744155836E-4</v>
      </c>
      <c r="E1164" s="11">
        <f t="shared" ref="E1164:E1227" si="55">-LN(D1164)-((C1164^2)/D1164)</f>
        <v>4.2113401453985029</v>
      </c>
    </row>
    <row r="1165" spans="1:5" ht="14.5" x14ac:dyDescent="0.35">
      <c r="A1165" s="7">
        <v>1156</v>
      </c>
      <c r="B1165" s="22">
        <v>399.60998535156199</v>
      </c>
      <c r="C1165" s="9">
        <f t="shared" si="54"/>
        <v>1.1286831643597037E-2</v>
      </c>
      <c r="D1165" s="13">
        <f t="shared" ref="D1165:D1228" si="56">$C$2+$C$3*(C1164^2)+$C$4*D1164</f>
        <v>3.5298141473211729E-4</v>
      </c>
      <c r="E1165" s="11">
        <f t="shared" si="55"/>
        <v>7.5881906871502158</v>
      </c>
    </row>
    <row r="1166" spans="1:5" ht="14.5" x14ac:dyDescent="0.35">
      <c r="A1166" s="7">
        <v>1157</v>
      </c>
      <c r="B1166" s="22">
        <v>398.42999267578102</v>
      </c>
      <c r="C1166" s="9">
        <f t="shared" si="54"/>
        <v>-2.9528608369053947E-3</v>
      </c>
      <c r="D1166" s="13">
        <f t="shared" si="56"/>
        <v>3.2824265957995648E-4</v>
      </c>
      <c r="E1166" s="11">
        <f t="shared" si="55"/>
        <v>7.9951935623448387</v>
      </c>
    </row>
    <row r="1167" spans="1:5" ht="14.5" x14ac:dyDescent="0.35">
      <c r="A1167" s="7">
        <v>1158</v>
      </c>
      <c r="B1167" s="22">
        <v>402.69000244140602</v>
      </c>
      <c r="C1167" s="9">
        <f t="shared" si="54"/>
        <v>1.0691990673231134E-2</v>
      </c>
      <c r="D1167" s="13">
        <f t="shared" si="56"/>
        <v>2.9489411882814066E-4</v>
      </c>
      <c r="E1167" s="11">
        <f t="shared" si="55"/>
        <v>7.7412341498363322</v>
      </c>
    </row>
    <row r="1168" spans="1:5" ht="14.5" x14ac:dyDescent="0.35">
      <c r="A1168" s="7">
        <v>1159</v>
      </c>
      <c r="B1168" s="22">
        <v>406.01998901367102</v>
      </c>
      <c r="C1168" s="9">
        <f t="shared" si="54"/>
        <v>8.2693549680303621E-3</v>
      </c>
      <c r="D1168" s="13">
        <f t="shared" si="56"/>
        <v>2.7790726516275512E-4</v>
      </c>
      <c r="E1168" s="11">
        <f t="shared" si="55"/>
        <v>7.9421617473782478</v>
      </c>
    </row>
    <row r="1169" spans="1:5" ht="14.5" x14ac:dyDescent="0.35">
      <c r="A1169" s="7">
        <v>1160</v>
      </c>
      <c r="B1169" s="22">
        <v>406.80999755859301</v>
      </c>
      <c r="C1169" s="9">
        <f t="shared" si="54"/>
        <v>1.9457380579737625E-3</v>
      </c>
      <c r="D1169" s="13">
        <f t="shared" si="56"/>
        <v>2.5875236632040587E-4</v>
      </c>
      <c r="E1169" s="11">
        <f t="shared" si="55"/>
        <v>8.2450077176267449</v>
      </c>
    </row>
    <row r="1170" spans="1:5" ht="14.5" x14ac:dyDescent="0.35">
      <c r="A1170" s="7">
        <v>1161</v>
      </c>
      <c r="B1170" s="22">
        <v>414.010009765625</v>
      </c>
      <c r="C1170" s="9">
        <f t="shared" si="54"/>
        <v>1.7698710086383677E-2</v>
      </c>
      <c r="D1170" s="13">
        <f t="shared" si="56"/>
        <v>2.3580504579629431E-4</v>
      </c>
      <c r="E1170" s="11">
        <f t="shared" si="55"/>
        <v>7.024101287381054</v>
      </c>
    </row>
    <row r="1171" spans="1:5" ht="14.5" x14ac:dyDescent="0.35">
      <c r="A1171" s="7">
        <v>1162</v>
      </c>
      <c r="B1171" s="22">
        <v>416.85998535156199</v>
      </c>
      <c r="C1171" s="9">
        <f t="shared" si="54"/>
        <v>6.8838325613199223E-3</v>
      </c>
      <c r="D1171" s="13">
        <f t="shared" si="56"/>
        <v>2.4905345537417961E-4</v>
      </c>
      <c r="E1171" s="11">
        <f t="shared" si="55"/>
        <v>8.1075740090134456</v>
      </c>
    </row>
    <row r="1172" spans="1:5" ht="14.5" x14ac:dyDescent="0.35">
      <c r="A1172" s="7">
        <v>1163</v>
      </c>
      <c r="B1172" s="22">
        <v>421.02999877929602</v>
      </c>
      <c r="C1172" s="9">
        <f t="shared" si="54"/>
        <v>1.0003391004817173E-2</v>
      </c>
      <c r="D1172" s="13">
        <f t="shared" si="56"/>
        <v>2.3222207048601945E-4</v>
      </c>
      <c r="E1172" s="11">
        <f t="shared" si="55"/>
        <v>7.9369020548397895</v>
      </c>
    </row>
    <row r="1173" spans="1:5" ht="14.5" x14ac:dyDescent="0.35">
      <c r="A1173" s="7">
        <v>1164</v>
      </c>
      <c r="B1173" s="22">
        <v>418.47000122070301</v>
      </c>
      <c r="C1173" s="9">
        <f t="shared" si="54"/>
        <v>-6.0803210365420112E-3</v>
      </c>
      <c r="D1173" s="13">
        <f t="shared" si="56"/>
        <v>2.2358369293584907E-4</v>
      </c>
      <c r="E1173" s="11">
        <f t="shared" si="55"/>
        <v>8.2403714379907953</v>
      </c>
    </row>
    <row r="1174" spans="1:5" ht="14.5" x14ac:dyDescent="0.35">
      <c r="A1174" s="7">
        <v>1165</v>
      </c>
      <c r="B1174" s="22">
        <v>421.52999877929602</v>
      </c>
      <c r="C1174" s="9">
        <f t="shared" si="54"/>
        <v>7.3123462844811044E-3</v>
      </c>
      <c r="D1174" s="13">
        <f t="shared" si="56"/>
        <v>2.0965800720314866E-4</v>
      </c>
      <c r="E1174" s="11">
        <f t="shared" si="55"/>
        <v>8.2149965644012948</v>
      </c>
    </row>
    <row r="1175" spans="1:5" ht="14.5" x14ac:dyDescent="0.35">
      <c r="A1175" s="7">
        <v>1166</v>
      </c>
      <c r="B1175" s="22">
        <v>424.79998779296801</v>
      </c>
      <c r="C1175" s="9">
        <f t="shared" si="54"/>
        <v>7.7574289448948189E-3</v>
      </c>
      <c r="D1175" s="13">
        <f t="shared" si="56"/>
        <v>1.9965846316676099E-4</v>
      </c>
      <c r="E1175" s="11">
        <f t="shared" si="55"/>
        <v>8.2174991146540819</v>
      </c>
    </row>
    <row r="1176" spans="1:5" ht="14.5" x14ac:dyDescent="0.35">
      <c r="A1176" s="7">
        <v>1167</v>
      </c>
      <c r="B1176" s="22">
        <v>424.14001464843699</v>
      </c>
      <c r="C1176" s="9">
        <f t="shared" si="54"/>
        <v>-1.5536091419396873E-3</v>
      </c>
      <c r="D1176" s="13">
        <f t="shared" si="56"/>
        <v>1.9193675432425879E-4</v>
      </c>
      <c r="E1176" s="11">
        <f t="shared" si="55"/>
        <v>8.5457691410541372</v>
      </c>
    </row>
    <row r="1177" spans="1:5" ht="14.5" x14ac:dyDescent="0.35">
      <c r="A1177" s="7">
        <v>1168</v>
      </c>
      <c r="B1177" s="22">
        <v>415.54998779296801</v>
      </c>
      <c r="C1177" s="9">
        <f t="shared" si="54"/>
        <v>-2.0252809352565133E-2</v>
      </c>
      <c r="D1177" s="13">
        <f t="shared" si="56"/>
        <v>1.7934535776856859E-4</v>
      </c>
      <c r="E1177" s="11">
        <f t="shared" si="55"/>
        <v>6.3391222237303069</v>
      </c>
    </row>
    <row r="1178" spans="1:5" ht="14.5" x14ac:dyDescent="0.35">
      <c r="A1178" s="7">
        <v>1169</v>
      </c>
      <c r="B1178" s="22">
        <v>416.79000854492102</v>
      </c>
      <c r="C1178" s="9">
        <f t="shared" si="54"/>
        <v>2.9840471384415118E-3</v>
      </c>
      <c r="D1178" s="13">
        <f t="shared" si="56"/>
        <v>2.1167472832313441E-4</v>
      </c>
      <c r="E1178" s="11">
        <f t="shared" si="55"/>
        <v>8.4183926838165739</v>
      </c>
    </row>
    <row r="1179" spans="1:5" ht="14.5" x14ac:dyDescent="0.35">
      <c r="A1179" s="7">
        <v>1170</v>
      </c>
      <c r="B1179" s="22">
        <v>413.489990234375</v>
      </c>
      <c r="C1179" s="9">
        <f t="shared" si="54"/>
        <v>-7.9177001436932272E-3</v>
      </c>
      <c r="D1179" s="13">
        <f t="shared" si="56"/>
        <v>1.9666496101812921E-4</v>
      </c>
      <c r="E1179" s="11">
        <f t="shared" si="55"/>
        <v>8.2152436303538252</v>
      </c>
    </row>
    <row r="1180" spans="1:5" ht="14.5" x14ac:dyDescent="0.35">
      <c r="A1180" s="7">
        <v>1171</v>
      </c>
      <c r="B1180" s="22">
        <v>413.83999633789</v>
      </c>
      <c r="C1180" s="9">
        <f t="shared" si="54"/>
        <v>8.4646814138501574E-4</v>
      </c>
      <c r="D1180" s="13">
        <f t="shared" si="56"/>
        <v>1.8967826739653654E-4</v>
      </c>
      <c r="E1180" s="11">
        <f t="shared" si="55"/>
        <v>8.5664037576669489</v>
      </c>
    </row>
    <row r="1181" spans="1:5" ht="14.5" x14ac:dyDescent="0.35">
      <c r="A1181" s="7">
        <v>1172</v>
      </c>
      <c r="B1181" s="22">
        <v>410.600006103515</v>
      </c>
      <c r="C1181" s="9">
        <f t="shared" si="54"/>
        <v>-7.8290891722549438E-3</v>
      </c>
      <c r="D1181" s="13">
        <f t="shared" si="56"/>
        <v>1.772630707503112E-4</v>
      </c>
      <c r="E1181" s="11">
        <f t="shared" si="55"/>
        <v>8.2920921971426989</v>
      </c>
    </row>
    <row r="1182" spans="1:5" ht="14.5" x14ac:dyDescent="0.35">
      <c r="A1182" s="7">
        <v>1173</v>
      </c>
      <c r="B1182" s="22">
        <v>413.11999511718699</v>
      </c>
      <c r="C1182" s="9">
        <f t="shared" si="54"/>
        <v>6.1373331130362497E-3</v>
      </c>
      <c r="D1182" s="13">
        <f t="shared" si="56"/>
        <v>1.7317854342307844E-4</v>
      </c>
      <c r="E1182" s="11">
        <f t="shared" si="55"/>
        <v>8.4436844238177198</v>
      </c>
    </row>
    <row r="1183" spans="1:5" ht="14.5" x14ac:dyDescent="0.35">
      <c r="A1183" s="7">
        <v>1174</v>
      </c>
      <c r="B1183" s="22">
        <v>417.14001464843699</v>
      </c>
      <c r="C1183" s="9">
        <f t="shared" si="54"/>
        <v>9.7308762073103437E-3</v>
      </c>
      <c r="D1183" s="13">
        <f t="shared" si="56"/>
        <v>1.6724765195720394E-4</v>
      </c>
      <c r="E1183" s="11">
        <f t="shared" si="55"/>
        <v>8.129868792678117</v>
      </c>
    </row>
    <row r="1184" spans="1:5" ht="14.5" x14ac:dyDescent="0.35">
      <c r="A1184" s="7">
        <v>1175</v>
      </c>
      <c r="B1184" s="22">
        <v>409.44000244140602</v>
      </c>
      <c r="C1184" s="9">
        <f t="shared" si="54"/>
        <v>-1.8459059156721008E-2</v>
      </c>
      <c r="D1184" s="13">
        <f t="shared" si="56"/>
        <v>1.6825400155661359E-4</v>
      </c>
      <c r="E1184" s="11">
        <f t="shared" si="55"/>
        <v>6.6649020098090173</v>
      </c>
    </row>
    <row r="1185" spans="1:5" ht="14.5" x14ac:dyDescent="0.35">
      <c r="A1185" s="7">
        <v>1176</v>
      </c>
      <c r="B1185" s="22">
        <v>408.89999389648398</v>
      </c>
      <c r="C1185" s="9">
        <f t="shared" si="54"/>
        <v>-1.3188954222891909E-3</v>
      </c>
      <c r="D1185" s="13">
        <f t="shared" si="56"/>
        <v>1.9501369028517316E-4</v>
      </c>
      <c r="E1185" s="11">
        <f t="shared" si="55"/>
        <v>8.5335209849143254</v>
      </c>
    </row>
    <row r="1186" spans="1:5" ht="14.5" x14ac:dyDescent="0.35">
      <c r="A1186" s="7">
        <v>1177</v>
      </c>
      <c r="B1186" s="22">
        <v>408.39001464843699</v>
      </c>
      <c r="C1186" s="9">
        <f t="shared" si="54"/>
        <v>-1.2471979840041124E-3</v>
      </c>
      <c r="D1186" s="13">
        <f t="shared" si="56"/>
        <v>1.8186773424335207E-4</v>
      </c>
      <c r="E1186" s="11">
        <f t="shared" si="55"/>
        <v>8.6036779355543267</v>
      </c>
    </row>
    <row r="1187" spans="1:5" ht="14.5" x14ac:dyDescent="0.35">
      <c r="A1187" s="7">
        <v>1178</v>
      </c>
      <c r="B1187" s="22">
        <v>401.70001220703102</v>
      </c>
      <c r="C1187" s="9">
        <f t="shared" si="54"/>
        <v>-1.638140552276985E-2</v>
      </c>
      <c r="D1187" s="13">
        <f t="shared" si="56"/>
        <v>1.7076836024304071E-4</v>
      </c>
      <c r="E1187" s="11">
        <f t="shared" si="55"/>
        <v>7.1037729917005574</v>
      </c>
    </row>
    <row r="1188" spans="1:5" ht="14.5" x14ac:dyDescent="0.35">
      <c r="A1188" s="7">
        <v>1179</v>
      </c>
      <c r="B1188" s="22">
        <v>405.72000122070301</v>
      </c>
      <c r="C1188" s="9">
        <f t="shared" si="54"/>
        <v>1.0007440606200773E-2</v>
      </c>
      <c r="D1188" s="13">
        <f t="shared" si="56"/>
        <v>1.8950980445913578E-4</v>
      </c>
      <c r="E1188" s="11">
        <f t="shared" si="55"/>
        <v>8.0426070722229852</v>
      </c>
    </row>
    <row r="1189" spans="1:5" ht="14.5" x14ac:dyDescent="0.35">
      <c r="A1189" s="7">
        <v>1180</v>
      </c>
      <c r="B1189" s="22">
        <v>414.20001220703102</v>
      </c>
      <c r="C1189" s="9">
        <f t="shared" si="54"/>
        <v>2.0901141084526089E-2</v>
      </c>
      <c r="D1189" s="13">
        <f t="shared" si="56"/>
        <v>1.8759242238674978E-4</v>
      </c>
      <c r="E1189" s="11">
        <f t="shared" si="55"/>
        <v>6.2524790794392997</v>
      </c>
    </row>
    <row r="1190" spans="1:5" ht="14.5" x14ac:dyDescent="0.35">
      <c r="A1190" s="7">
        <v>1181</v>
      </c>
      <c r="B1190" s="22">
        <v>423.04000854492102</v>
      </c>
      <c r="C1190" s="9">
        <f t="shared" si="54"/>
        <v>2.1342337222026622E-2</v>
      </c>
      <c r="D1190" s="13">
        <f t="shared" si="56"/>
        <v>2.2143557369362727E-4</v>
      </c>
      <c r="E1190" s="11">
        <f t="shared" si="55"/>
        <v>6.358368112829341</v>
      </c>
    </row>
    <row r="1191" spans="1:5" ht="14.5" x14ac:dyDescent="0.35">
      <c r="A1191" s="7">
        <v>1182</v>
      </c>
      <c r="B1191" s="22">
        <v>427</v>
      </c>
      <c r="C1191" s="9">
        <f t="shared" si="54"/>
        <v>9.3607965560980298E-3</v>
      </c>
      <c r="D1191" s="13">
        <f t="shared" si="56"/>
        <v>2.5192284644609807E-4</v>
      </c>
      <c r="E1191" s="11">
        <f t="shared" si="55"/>
        <v>7.9385648729792377</v>
      </c>
    </row>
    <row r="1192" spans="1:5" ht="14.5" x14ac:dyDescent="0.35">
      <c r="A1192" s="7">
        <v>1183</v>
      </c>
      <c r="B1192" s="22">
        <v>430.58999633789</v>
      </c>
      <c r="C1192" s="9">
        <f t="shared" si="54"/>
        <v>8.4074855688290387E-3</v>
      </c>
      <c r="D1192" s="13">
        <f t="shared" si="56"/>
        <v>2.3887796564842843E-4</v>
      </c>
      <c r="E1192" s="11">
        <f t="shared" si="55"/>
        <v>8.0436501065829944</v>
      </c>
    </row>
    <row r="1193" spans="1:5" ht="14.5" x14ac:dyDescent="0.35">
      <c r="A1193" s="7">
        <v>1184</v>
      </c>
      <c r="B1193" s="22">
        <v>431.33999633789</v>
      </c>
      <c r="C1193" s="9">
        <f t="shared" si="54"/>
        <v>1.7417961549934954E-3</v>
      </c>
      <c r="D1193" s="13">
        <f t="shared" si="56"/>
        <v>2.2609932332822721E-4</v>
      </c>
      <c r="E1193" s="11">
        <f t="shared" si="55"/>
        <v>8.381117936519777</v>
      </c>
    </row>
    <row r="1194" spans="1:5" ht="14.5" x14ac:dyDescent="0.35">
      <c r="A1194" s="7">
        <v>1185</v>
      </c>
      <c r="B1194" s="22">
        <v>435.14999389648398</v>
      </c>
      <c r="C1194" s="9">
        <f t="shared" si="54"/>
        <v>8.8329336276282092E-3</v>
      </c>
      <c r="D1194" s="13">
        <f t="shared" si="56"/>
        <v>2.0820440497718769E-4</v>
      </c>
      <c r="E1194" s="11">
        <f t="shared" si="55"/>
        <v>8.1022589007380006</v>
      </c>
    </row>
    <row r="1195" spans="1:5" ht="14.5" x14ac:dyDescent="0.35">
      <c r="A1195" s="7">
        <v>1186</v>
      </c>
      <c r="B1195" s="22">
        <v>430.80999755859301</v>
      </c>
      <c r="C1195" s="9">
        <f t="shared" si="54"/>
        <v>-9.9735640555320554E-3</v>
      </c>
      <c r="D1195" s="13">
        <f t="shared" si="56"/>
        <v>2.0101872441456847E-4</v>
      </c>
      <c r="E1195" s="11">
        <f t="shared" si="55"/>
        <v>8.0172731228670333</v>
      </c>
    </row>
    <row r="1196" spans="1:5" ht="14.5" x14ac:dyDescent="0.35">
      <c r="A1196" s="7">
        <v>1187</v>
      </c>
      <c r="B1196" s="22">
        <v>438.69000244140602</v>
      </c>
      <c r="C1196" s="9">
        <f t="shared" si="54"/>
        <v>1.8291137456115509E-2</v>
      </c>
      <c r="D1196" s="13">
        <f t="shared" si="56"/>
        <v>1.9722137006985313E-4</v>
      </c>
      <c r="E1196" s="11">
        <f t="shared" si="55"/>
        <v>6.8347869117819595</v>
      </c>
    </row>
    <row r="1197" spans="1:5" ht="14.5" x14ac:dyDescent="0.35">
      <c r="A1197" s="7">
        <v>1188</v>
      </c>
      <c r="B1197" s="22">
        <v>435.26998901367102</v>
      </c>
      <c r="C1197" s="9">
        <f t="shared" si="54"/>
        <v>-7.7959684713621823E-3</v>
      </c>
      <c r="D1197" s="13">
        <f t="shared" si="56"/>
        <v>2.1877878989759616E-4</v>
      </c>
      <c r="E1197" s="11">
        <f t="shared" si="55"/>
        <v>8.1496477091763975</v>
      </c>
    </row>
    <row r="1198" spans="1:5" ht="14.5" x14ac:dyDescent="0.35">
      <c r="A1198" s="7">
        <v>1189</v>
      </c>
      <c r="B1198" s="22">
        <v>433.510009765625</v>
      </c>
      <c r="C1198" s="9">
        <f t="shared" si="54"/>
        <v>-4.0434196991944345E-3</v>
      </c>
      <c r="D1198" s="13">
        <f t="shared" si="56"/>
        <v>2.0811534493923227E-4</v>
      </c>
      <c r="E1198" s="11">
        <f t="shared" si="55"/>
        <v>8.3988595239355064</v>
      </c>
    </row>
    <row r="1199" spans="1:5" ht="14.5" x14ac:dyDescent="0.35">
      <c r="A1199" s="7">
        <v>1190</v>
      </c>
      <c r="B1199" s="22">
        <v>429.17001342773398</v>
      </c>
      <c r="C1199" s="9">
        <f t="shared" si="54"/>
        <v>-1.0011294411027372E-2</v>
      </c>
      <c r="D1199" s="13">
        <f t="shared" si="56"/>
        <v>1.9444896458043506E-4</v>
      </c>
      <c r="E1199" s="11">
        <f t="shared" si="55"/>
        <v>8.0299047231040053</v>
      </c>
    </row>
    <row r="1200" spans="1:5" ht="14.5" x14ac:dyDescent="0.35">
      <c r="A1200" s="7">
        <v>1191</v>
      </c>
      <c r="B1200" s="22">
        <v>432.10998535156199</v>
      </c>
      <c r="C1200" s="9">
        <f t="shared" si="54"/>
        <v>6.8503665956220405E-3</v>
      </c>
      <c r="D1200" s="13">
        <f t="shared" si="56"/>
        <v>1.9176349160585643E-4</v>
      </c>
      <c r="E1200" s="11">
        <f t="shared" si="55"/>
        <v>8.3145321358712199</v>
      </c>
    </row>
    <row r="1201" spans="1:5" ht="14.5" x14ac:dyDescent="0.35">
      <c r="A1201" s="7">
        <v>1192</v>
      </c>
      <c r="B1201" s="22">
        <v>431.30999755859301</v>
      </c>
      <c r="C1201" s="9">
        <f t="shared" si="54"/>
        <v>-1.8513522484746847E-3</v>
      </c>
      <c r="D1201" s="13">
        <f t="shared" si="56"/>
        <v>1.8388712753332796E-4</v>
      </c>
      <c r="E1201" s="11">
        <f t="shared" si="55"/>
        <v>8.5825492465664173</v>
      </c>
    </row>
    <row r="1202" spans="1:5" ht="14.5" x14ac:dyDescent="0.35">
      <c r="A1202" s="7">
        <v>1193</v>
      </c>
      <c r="B1202" s="22">
        <v>428.01998901367102</v>
      </c>
      <c r="C1202" s="9">
        <f t="shared" si="54"/>
        <v>-7.6279440855646858E-3</v>
      </c>
      <c r="D1202" s="13">
        <f t="shared" si="56"/>
        <v>1.7266753784319781E-4</v>
      </c>
      <c r="E1202" s="11">
        <f t="shared" si="55"/>
        <v>8.3271624195602811</v>
      </c>
    </row>
    <row r="1203" spans="1:5" ht="14.5" x14ac:dyDescent="0.35">
      <c r="A1203" s="7">
        <v>1194</v>
      </c>
      <c r="B1203" s="22">
        <v>430.29998779296801</v>
      </c>
      <c r="C1203" s="9">
        <f t="shared" si="54"/>
        <v>5.3268511700844071E-3</v>
      </c>
      <c r="D1203" s="13">
        <f t="shared" si="56"/>
        <v>1.6897779946595755E-4</v>
      </c>
      <c r="E1203" s="11">
        <f t="shared" si="55"/>
        <v>8.5178197164894538</v>
      </c>
    </row>
    <row r="1204" spans="1:5" ht="14.5" x14ac:dyDescent="0.35">
      <c r="A1204" s="7">
        <v>1195</v>
      </c>
      <c r="B1204" s="22">
        <v>420.69000244140602</v>
      </c>
      <c r="C1204" s="9">
        <f t="shared" si="54"/>
        <v>-2.2333222459178129E-2</v>
      </c>
      <c r="D1204" s="13">
        <f t="shared" si="56"/>
        <v>1.6272857702305892E-4</v>
      </c>
      <c r="E1204" s="11">
        <f t="shared" si="55"/>
        <v>5.6583670819123277</v>
      </c>
    </row>
    <row r="1205" spans="1:5" ht="14.5" x14ac:dyDescent="0.35">
      <c r="A1205" s="7">
        <v>1196</v>
      </c>
      <c r="B1205" s="22">
        <v>417.13000488281199</v>
      </c>
      <c r="C1205" s="9">
        <f t="shared" si="54"/>
        <v>-8.4622822932186818E-3</v>
      </c>
      <c r="D1205" s="13">
        <f t="shared" si="56"/>
        <v>2.0699957033158911E-4</v>
      </c>
      <c r="E1205" s="11">
        <f t="shared" si="55"/>
        <v>8.1368500227549632</v>
      </c>
    </row>
    <row r="1206" spans="1:5" ht="14.5" x14ac:dyDescent="0.35">
      <c r="A1206" s="7">
        <v>1197</v>
      </c>
      <c r="B1206" s="22">
        <v>416.54000854492102</v>
      </c>
      <c r="C1206" s="9">
        <f t="shared" si="54"/>
        <v>-1.4144183611455113E-3</v>
      </c>
      <c r="D1206" s="13">
        <f t="shared" si="56"/>
        <v>1.9932813917024827E-4</v>
      </c>
      <c r="E1206" s="11">
        <f t="shared" si="55"/>
        <v>8.5105215381597397</v>
      </c>
    </row>
    <row r="1207" spans="1:5" ht="14.5" x14ac:dyDescent="0.35">
      <c r="A1207" s="7">
        <v>1198</v>
      </c>
      <c r="B1207" s="22">
        <v>416.05999755859301</v>
      </c>
      <c r="C1207" s="9">
        <f t="shared" si="54"/>
        <v>-1.1523766660609875E-3</v>
      </c>
      <c r="D1207" s="13">
        <f t="shared" si="56"/>
        <v>1.8553164050228617E-4</v>
      </c>
      <c r="E1207" s="11">
        <f t="shared" si="55"/>
        <v>8.5851274639882202</v>
      </c>
    </row>
    <row r="1208" spans="1:5" ht="14.5" x14ac:dyDescent="0.35">
      <c r="A1208" s="7">
        <v>1199</v>
      </c>
      <c r="B1208" s="22">
        <v>409.54000854492102</v>
      </c>
      <c r="C1208" s="9">
        <f t="shared" si="54"/>
        <v>-1.5670790395449614E-2</v>
      </c>
      <c r="D1208" s="13">
        <f t="shared" si="56"/>
        <v>1.7383250245754444E-4</v>
      </c>
      <c r="E1208" s="11">
        <f t="shared" si="55"/>
        <v>7.2447155020807061</v>
      </c>
    </row>
    <row r="1209" spans="1:5" ht="14.5" x14ac:dyDescent="0.35">
      <c r="A1209" s="7">
        <v>1200</v>
      </c>
      <c r="B1209" s="22">
        <v>414.70999145507801</v>
      </c>
      <c r="C1209" s="9">
        <f t="shared" si="54"/>
        <v>1.2623877526705456E-2</v>
      </c>
      <c r="D1209" s="13">
        <f t="shared" si="56"/>
        <v>1.8969375107492914E-4</v>
      </c>
      <c r="E1209" s="11">
        <f t="shared" si="55"/>
        <v>7.7299966519153518</v>
      </c>
    </row>
    <row r="1210" spans="1:5" ht="14.5" x14ac:dyDescent="0.35">
      <c r="A1210" s="7">
        <v>1201</v>
      </c>
      <c r="B1210" s="22">
        <v>417.45999145507801</v>
      </c>
      <c r="C1210" s="9">
        <f t="shared" si="54"/>
        <v>6.6311399692859435E-3</v>
      </c>
      <c r="D1210" s="13">
        <f t="shared" si="56"/>
        <v>1.9398329593552457E-4</v>
      </c>
      <c r="E1210" s="11">
        <f t="shared" si="55"/>
        <v>8.3210591052105691</v>
      </c>
    </row>
    <row r="1211" spans="1:5" ht="14.5" x14ac:dyDescent="0.35">
      <c r="A1211" s="7">
        <v>1202</v>
      </c>
      <c r="B1211" s="22">
        <v>415.83999633789</v>
      </c>
      <c r="C1211" s="9">
        <f t="shared" si="54"/>
        <v>-3.8805996990069307E-3</v>
      </c>
      <c r="D1211" s="13">
        <f t="shared" si="56"/>
        <v>1.8544682995760562E-4</v>
      </c>
      <c r="E1211" s="11">
        <f t="shared" si="55"/>
        <v>8.5115381881075454</v>
      </c>
    </row>
    <row r="1212" spans="1:5" ht="14.5" x14ac:dyDescent="0.35">
      <c r="A1212" s="7">
        <v>1203</v>
      </c>
      <c r="B1212" s="22">
        <v>416.32000732421801</v>
      </c>
      <c r="C1212" s="9">
        <f t="shared" si="54"/>
        <v>1.1543165413506287E-3</v>
      </c>
      <c r="D1212" s="13">
        <f t="shared" si="56"/>
        <v>1.7520705688630375E-4</v>
      </c>
      <c r="E1212" s="11">
        <f t="shared" si="55"/>
        <v>8.6419371183071831</v>
      </c>
    </row>
    <row r="1213" spans="1:5" ht="14.5" x14ac:dyDescent="0.35">
      <c r="A1213" s="7">
        <v>1204</v>
      </c>
      <c r="B1213" s="22">
        <v>419.14001464843699</v>
      </c>
      <c r="C1213" s="9">
        <f t="shared" si="54"/>
        <v>6.7736531384686421E-3</v>
      </c>
      <c r="D1213" s="13">
        <f t="shared" si="56"/>
        <v>1.6513095371968928E-4</v>
      </c>
      <c r="E1213" s="11">
        <f t="shared" si="55"/>
        <v>8.4309172504743959</v>
      </c>
    </row>
    <row r="1214" spans="1:5" ht="14.5" x14ac:dyDescent="0.35">
      <c r="A1214" s="7">
        <v>1205</v>
      </c>
      <c r="B1214" s="22">
        <v>418.739990234375</v>
      </c>
      <c r="C1214" s="9">
        <f t="shared" si="54"/>
        <v>-9.5439328167585668E-4</v>
      </c>
      <c r="D1214" s="13">
        <f t="shared" si="56"/>
        <v>1.6132997016508186E-4</v>
      </c>
      <c r="E1214" s="11">
        <f t="shared" si="55"/>
        <v>8.726412801561219</v>
      </c>
    </row>
    <row r="1215" spans="1:5" ht="14.5" x14ac:dyDescent="0.35">
      <c r="A1215" s="7">
        <v>1206</v>
      </c>
      <c r="B1215" s="22">
        <v>416.11999511718699</v>
      </c>
      <c r="C1215" s="9">
        <f t="shared" si="54"/>
        <v>-6.2568543207959706E-3</v>
      </c>
      <c r="D1215" s="13">
        <f t="shared" si="56"/>
        <v>1.5339032843610464E-4</v>
      </c>
      <c r="E1215" s="11">
        <f t="shared" si="55"/>
        <v>8.5273050686659015</v>
      </c>
    </row>
    <row r="1216" spans="1:5" ht="14.5" x14ac:dyDescent="0.35">
      <c r="A1216" s="7">
        <v>1207</v>
      </c>
      <c r="B1216" s="22">
        <v>416.72000122070301</v>
      </c>
      <c r="C1216" s="9">
        <f t="shared" si="54"/>
        <v>1.441906446593729E-3</v>
      </c>
      <c r="D1216" s="13">
        <f t="shared" si="56"/>
        <v>1.5072526564437479E-4</v>
      </c>
      <c r="E1216" s="11">
        <f t="shared" si="55"/>
        <v>8.7862578782457064</v>
      </c>
    </row>
    <row r="1217" spans="1:5" ht="14.5" x14ac:dyDescent="0.35">
      <c r="A1217" s="7">
        <v>1208</v>
      </c>
      <c r="B1217" s="22">
        <v>418.16000366210898</v>
      </c>
      <c r="C1217" s="9">
        <f t="shared" si="54"/>
        <v>3.4555635371178463E-3</v>
      </c>
      <c r="D1217" s="13">
        <f t="shared" si="56"/>
        <v>1.4457523750060111E-4</v>
      </c>
      <c r="E1217" s="11">
        <f t="shared" si="55"/>
        <v>8.7591173951888859</v>
      </c>
    </row>
    <row r="1218" spans="1:5" ht="14.5" x14ac:dyDescent="0.35">
      <c r="A1218" s="7">
        <v>1209</v>
      </c>
      <c r="B1218" s="22">
        <v>418.77999877929602</v>
      </c>
      <c r="C1218" s="9">
        <f t="shared" si="54"/>
        <v>1.482674363299527E-3</v>
      </c>
      <c r="D1218" s="13">
        <f t="shared" si="56"/>
        <v>1.4043027974472552E-4</v>
      </c>
      <c r="E1218" s="11">
        <f t="shared" si="55"/>
        <v>8.8551452249016993</v>
      </c>
    </row>
    <row r="1219" spans="1:5" ht="14.5" x14ac:dyDescent="0.35">
      <c r="A1219" s="7">
        <v>1210</v>
      </c>
      <c r="B1219" s="22">
        <v>427.510009765625</v>
      </c>
      <c r="C1219" s="9">
        <f t="shared" si="54"/>
        <v>2.0846294024968078E-2</v>
      </c>
      <c r="D1219" s="13">
        <f t="shared" si="56"/>
        <v>1.3591071995817857E-4</v>
      </c>
      <c r="E1219" s="11">
        <f t="shared" si="55"/>
        <v>5.706060570424758</v>
      </c>
    </row>
    <row r="1220" spans="1:5" ht="14.5" x14ac:dyDescent="0.35">
      <c r="A1220" s="7">
        <v>1211</v>
      </c>
      <c r="B1220" s="22">
        <v>424.600006103515</v>
      </c>
      <c r="C1220" s="9">
        <f t="shared" si="54"/>
        <v>-6.8068667297529707E-3</v>
      </c>
      <c r="D1220" s="13">
        <f t="shared" si="56"/>
        <v>1.7763479419527489E-4</v>
      </c>
      <c r="E1220" s="11">
        <f t="shared" si="55"/>
        <v>8.3749454779257704</v>
      </c>
    </row>
    <row r="1221" spans="1:5" ht="14.5" x14ac:dyDescent="0.35">
      <c r="A1221" s="7">
        <v>1212</v>
      </c>
      <c r="B1221" s="22">
        <v>424.73001098632801</v>
      </c>
      <c r="C1221" s="9">
        <f t="shared" si="54"/>
        <v>3.0618200881824095E-4</v>
      </c>
      <c r="D1221" s="13">
        <f t="shared" si="56"/>
        <v>1.7191626654047633E-4</v>
      </c>
      <c r="E1221" s="11">
        <f t="shared" si="55"/>
        <v>8.6679577135037444</v>
      </c>
    </row>
    <row r="1222" spans="1:5" ht="14.5" x14ac:dyDescent="0.35">
      <c r="A1222" s="7">
        <v>1213</v>
      </c>
      <c r="B1222" s="22">
        <v>428.14999389648398</v>
      </c>
      <c r="C1222" s="9">
        <f t="shared" si="54"/>
        <v>8.052133877269281E-3</v>
      </c>
      <c r="D1222" s="13">
        <f t="shared" si="56"/>
        <v>1.6222687982307509E-4</v>
      </c>
      <c r="E1222" s="11">
        <f t="shared" si="55"/>
        <v>8.3268469108957817</v>
      </c>
    </row>
    <row r="1223" spans="1:5" ht="14.5" x14ac:dyDescent="0.35">
      <c r="A1223" s="7">
        <v>1214</v>
      </c>
      <c r="B1223" s="22">
        <v>426.58999633789</v>
      </c>
      <c r="C1223" s="9">
        <f t="shared" si="54"/>
        <v>-3.6435772061955136E-3</v>
      </c>
      <c r="D1223" s="13">
        <f t="shared" si="56"/>
        <v>1.6087840615220834E-4</v>
      </c>
      <c r="E1223" s="11">
        <f t="shared" si="55"/>
        <v>8.6523419136570681</v>
      </c>
    </row>
    <row r="1224" spans="1:5" ht="14.5" x14ac:dyDescent="0.35">
      <c r="A1224" s="7">
        <v>1215</v>
      </c>
      <c r="B1224" s="22">
        <v>431.95001220703102</v>
      </c>
      <c r="C1224" s="9">
        <f t="shared" si="54"/>
        <v>1.2564795037752138E-2</v>
      </c>
      <c r="D1224" s="13">
        <f t="shared" si="56"/>
        <v>1.5431188065657947E-4</v>
      </c>
      <c r="E1224" s="11">
        <f t="shared" si="55"/>
        <v>7.7534504270734717</v>
      </c>
    </row>
    <row r="1225" spans="1:5" ht="14.5" x14ac:dyDescent="0.35">
      <c r="A1225" s="7">
        <v>1216</v>
      </c>
      <c r="B1225" s="22">
        <v>432.52999877929602</v>
      </c>
      <c r="C1225" s="9">
        <f t="shared" si="54"/>
        <v>1.3427168789776898E-3</v>
      </c>
      <c r="D1225" s="13">
        <f t="shared" si="56"/>
        <v>1.6400515095231919E-4</v>
      </c>
      <c r="E1225" s="11">
        <f t="shared" si="55"/>
        <v>8.704619844379522</v>
      </c>
    </row>
    <row r="1226" spans="1:5" ht="14.5" x14ac:dyDescent="0.35">
      <c r="A1226" s="7">
        <v>1217</v>
      </c>
      <c r="B1226" s="22">
        <v>406.350006103515</v>
      </c>
      <c r="C1226" s="9">
        <f t="shared" si="54"/>
        <v>-6.0527576699112837E-2</v>
      </c>
      <c r="D1226" s="13">
        <f t="shared" si="56"/>
        <v>1.5573903013064126E-4</v>
      </c>
      <c r="E1226" s="11">
        <f t="shared" si="55"/>
        <v>-14.756559415383622</v>
      </c>
    </row>
    <row r="1227" spans="1:5" ht="14.5" x14ac:dyDescent="0.35">
      <c r="A1227" s="7">
        <v>1218</v>
      </c>
      <c r="B1227" s="22">
        <v>410.36999511718699</v>
      </c>
      <c r="C1227" s="9">
        <f t="shared" si="54"/>
        <v>9.8929222426243132E-3</v>
      </c>
      <c r="D1227" s="13">
        <f t="shared" si="56"/>
        <v>5.3439886093270799E-4</v>
      </c>
      <c r="E1227" s="11">
        <f t="shared" si="55"/>
        <v>7.3512278742914106</v>
      </c>
    </row>
    <row r="1228" spans="1:5" ht="14.5" x14ac:dyDescent="0.35">
      <c r="A1228" s="7">
        <v>1219</v>
      </c>
      <c r="B1228" s="22">
        <v>408.45999145507801</v>
      </c>
      <c r="C1228" s="9">
        <f t="shared" ref="C1228:C1266" si="57">(B1228-B1227)/B1227</f>
        <v>-4.6543453099282964E-3</v>
      </c>
      <c r="D1228" s="13">
        <f t="shared" si="56"/>
        <v>4.7804031578530703E-4</v>
      </c>
      <c r="E1228" s="11">
        <f t="shared" ref="E1228:E1266" si="58">-LN(D1228)-((C1228^2)/D1228)</f>
        <v>7.6004993706726252</v>
      </c>
    </row>
    <row r="1229" spans="1:5" ht="14.5" x14ac:dyDescent="0.35">
      <c r="A1229" s="7">
        <v>1220</v>
      </c>
      <c r="B1229" s="22">
        <v>411.45999145507801</v>
      </c>
      <c r="C1229" s="9">
        <f t="shared" si="57"/>
        <v>7.344660585515232E-3</v>
      </c>
      <c r="D1229" s="13">
        <f t="shared" ref="D1229:D1266" si="59">$C$2+$C$3*(C1228^2)+$C$4*D1228</f>
        <v>4.2251337051333091E-4</v>
      </c>
      <c r="E1229" s="11">
        <f t="shared" si="58"/>
        <v>7.6416153067903529</v>
      </c>
    </row>
    <row r="1230" spans="1:5" ht="14.5" x14ac:dyDescent="0.35">
      <c r="A1230" s="7">
        <v>1221</v>
      </c>
      <c r="B1230" s="22">
        <v>420.17999267578102</v>
      </c>
      <c r="C1230" s="9">
        <f t="shared" si="57"/>
        <v>2.1192828954926558E-2</v>
      </c>
      <c r="D1230" s="13">
        <f t="shared" si="59"/>
        <v>3.7911234412235954E-4</v>
      </c>
      <c r="E1230" s="11">
        <f t="shared" si="58"/>
        <v>6.6929737406644998</v>
      </c>
    </row>
    <row r="1231" spans="1:5" ht="14.5" x14ac:dyDescent="0.35">
      <c r="A1231" s="7">
        <v>1222</v>
      </c>
      <c r="B1231" s="22">
        <v>425.42999267578102</v>
      </c>
      <c r="C1231" s="9">
        <f t="shared" si="57"/>
        <v>1.249464536987367E-2</v>
      </c>
      <c r="D1231" s="13">
        <f t="shared" si="59"/>
        <v>3.8415015580610845E-4</v>
      </c>
      <c r="E1231" s="11">
        <f t="shared" si="58"/>
        <v>7.4580834558530826</v>
      </c>
    </row>
    <row r="1232" spans="1:5" ht="14.5" x14ac:dyDescent="0.35">
      <c r="A1232" s="7">
        <v>1223</v>
      </c>
      <c r="B1232" s="22">
        <v>422.54000854492102</v>
      </c>
      <c r="C1232" s="9">
        <f t="shared" si="57"/>
        <v>-6.7930897694428631E-3</v>
      </c>
      <c r="D1232" s="13">
        <f t="shared" si="59"/>
        <v>3.5753798177093999E-4</v>
      </c>
      <c r="E1232" s="11">
        <f t="shared" si="58"/>
        <v>7.8072027588894857</v>
      </c>
    </row>
    <row r="1233" spans="1:5" ht="14.5" x14ac:dyDescent="0.35">
      <c r="A1233" s="7">
        <v>1224</v>
      </c>
      <c r="B1233" s="22">
        <v>418.010009765625</v>
      </c>
      <c r="C1233" s="9">
        <f t="shared" si="57"/>
        <v>-1.072087539093811E-2</v>
      </c>
      <c r="D1233" s="13">
        <f t="shared" si="59"/>
        <v>3.2352697238419517E-4</v>
      </c>
      <c r="E1233" s="11">
        <f t="shared" si="58"/>
        <v>7.6809650510799239</v>
      </c>
    </row>
    <row r="1234" spans="1:5" ht="14.5" x14ac:dyDescent="0.35">
      <c r="A1234" s="7">
        <v>1225</v>
      </c>
      <c r="B1234" s="22">
        <v>423.02999877929602</v>
      </c>
      <c r="C1234" s="9">
        <f t="shared" si="57"/>
        <v>1.2009255511574212E-2</v>
      </c>
      <c r="D1234" s="13">
        <f t="shared" si="59"/>
        <v>3.0210544779760037E-4</v>
      </c>
      <c r="E1234" s="11">
        <f t="shared" si="58"/>
        <v>7.6273441115283216</v>
      </c>
    </row>
    <row r="1235" spans="1:5" ht="14.5" x14ac:dyDescent="0.35">
      <c r="A1235" s="7">
        <v>1226</v>
      </c>
      <c r="B1235" s="22">
        <v>425.20001220703102</v>
      </c>
      <c r="C1235" s="9">
        <f t="shared" si="57"/>
        <v>5.1296915916054066E-3</v>
      </c>
      <c r="D1235" s="13">
        <f t="shared" si="59"/>
        <v>2.8713447382820262E-4</v>
      </c>
      <c r="E1235" s="11">
        <f t="shared" si="58"/>
        <v>8.0639173504470207</v>
      </c>
    </row>
    <row r="1236" spans="1:5" ht="14.5" x14ac:dyDescent="0.35">
      <c r="A1236" s="7">
        <v>1227</v>
      </c>
      <c r="B1236" s="22">
        <v>426.89001464843699</v>
      </c>
      <c r="C1236" s="9">
        <f t="shared" si="57"/>
        <v>3.9746058158227409E-3</v>
      </c>
      <c r="D1236" s="13">
        <f t="shared" si="59"/>
        <v>2.6209918649465795E-4</v>
      </c>
      <c r="E1236" s="11">
        <f t="shared" si="58"/>
        <v>8.1865146005653422</v>
      </c>
    </row>
    <row r="1237" spans="1:5" ht="14.5" x14ac:dyDescent="0.35">
      <c r="A1237" s="7">
        <v>1228</v>
      </c>
      <c r="B1237" s="22">
        <v>415</v>
      </c>
      <c r="C1237" s="9">
        <f t="shared" si="57"/>
        <v>-2.7852641758859004E-2</v>
      </c>
      <c r="D1237" s="13">
        <f t="shared" si="59"/>
        <v>2.3989085054546542E-4</v>
      </c>
      <c r="E1237" s="11">
        <f t="shared" si="58"/>
        <v>5.1014822554405832</v>
      </c>
    </row>
    <row r="1238" spans="1:5" ht="14.5" x14ac:dyDescent="0.35">
      <c r="A1238" s="7">
        <v>1229</v>
      </c>
      <c r="B1238" s="22">
        <v>415.760009765625</v>
      </c>
      <c r="C1238" s="9">
        <f t="shared" si="57"/>
        <v>1.8313488328313254E-3</v>
      </c>
      <c r="D1238" s="13">
        <f t="shared" si="59"/>
        <v>3.0120624363733312E-4</v>
      </c>
      <c r="E1238" s="11">
        <f t="shared" si="58"/>
        <v>8.0965806417226016</v>
      </c>
    </row>
    <row r="1239" spans="1:5" ht="14.5" x14ac:dyDescent="0.35">
      <c r="A1239" s="7">
        <v>1230</v>
      </c>
      <c r="B1239" s="22">
        <v>417.79000854492102</v>
      </c>
      <c r="C1239" s="9">
        <f t="shared" si="57"/>
        <v>4.8826215403458039E-3</v>
      </c>
      <c r="D1239" s="13">
        <f t="shared" si="59"/>
        <v>2.7154156824661055E-4</v>
      </c>
      <c r="E1239" s="11">
        <f t="shared" si="58"/>
        <v>8.1236003202969886</v>
      </c>
    </row>
    <row r="1240" spans="1:5" ht="14.5" x14ac:dyDescent="0.35">
      <c r="A1240" s="7">
        <v>1231</v>
      </c>
      <c r="B1240" s="22">
        <v>415.489990234375</v>
      </c>
      <c r="C1240" s="9">
        <f t="shared" si="57"/>
        <v>-5.5052018083355456E-3</v>
      </c>
      <c r="D1240" s="13">
        <f t="shared" si="59"/>
        <v>2.4869627680342471E-4</v>
      </c>
      <c r="E1240" s="11">
        <f t="shared" si="58"/>
        <v>8.177413679806552</v>
      </c>
    </row>
    <row r="1241" spans="1:5" ht="14.5" x14ac:dyDescent="0.35">
      <c r="A1241" s="7">
        <v>1232</v>
      </c>
      <c r="B1241" s="22">
        <v>412.86999511718699</v>
      </c>
      <c r="C1241" s="9">
        <f t="shared" si="57"/>
        <v>-6.305795996938676E-3</v>
      </c>
      <c r="D1241" s="13">
        <f t="shared" si="59"/>
        <v>2.3012231950921344E-4</v>
      </c>
      <c r="E1241" s="11">
        <f t="shared" si="58"/>
        <v>8.2041085775603477</v>
      </c>
    </row>
    <row r="1242" spans="1:5" ht="14.5" x14ac:dyDescent="0.35">
      <c r="A1242" s="7">
        <v>1233</v>
      </c>
      <c r="B1242" s="22">
        <v>417</v>
      </c>
      <c r="C1242" s="9">
        <f t="shared" si="57"/>
        <v>1.0003160635688169E-2</v>
      </c>
      <c r="D1242" s="13">
        <f t="shared" si="59"/>
        <v>2.1546316236138418E-4</v>
      </c>
      <c r="E1242" s="11">
        <f t="shared" si="58"/>
        <v>7.9783107171933541</v>
      </c>
    </row>
    <row r="1243" spans="1:5" ht="14.5" x14ac:dyDescent="0.35">
      <c r="A1243" s="7">
        <v>1234</v>
      </c>
      <c r="B1243" s="22">
        <v>418.79000854492102</v>
      </c>
      <c r="C1243" s="9">
        <f t="shared" si="57"/>
        <v>4.2925864386595264E-3</v>
      </c>
      <c r="D1243" s="13">
        <f t="shared" si="59"/>
        <v>2.0945805166249E-4</v>
      </c>
      <c r="E1243" s="11">
        <f t="shared" si="58"/>
        <v>8.3830157634915778</v>
      </c>
    </row>
    <row r="1244" spans="1:5" ht="14.5" x14ac:dyDescent="0.35">
      <c r="A1244" s="7">
        <v>1235</v>
      </c>
      <c r="B1244" s="22">
        <v>427.989990234375</v>
      </c>
      <c r="C1244" s="9">
        <f t="shared" si="57"/>
        <v>2.1968006642324543E-2</v>
      </c>
      <c r="D1244" s="13">
        <f t="shared" si="59"/>
        <v>1.9579939492277116E-4</v>
      </c>
      <c r="E1244" s="11">
        <f t="shared" si="58"/>
        <v>6.0736864799969243</v>
      </c>
    </row>
    <row r="1245" spans="1:5" ht="14.5" x14ac:dyDescent="0.35">
      <c r="A1245" s="7">
        <v>1236</v>
      </c>
      <c r="B1245" s="22">
        <v>422.989990234375</v>
      </c>
      <c r="C1245" s="9">
        <f t="shared" si="57"/>
        <v>-1.1682516213199075E-2</v>
      </c>
      <c r="D1245" s="13">
        <f t="shared" si="59"/>
        <v>2.3316924862886162E-4</v>
      </c>
      <c r="E1245" s="11">
        <f t="shared" si="58"/>
        <v>7.7784149979860597</v>
      </c>
    </row>
    <row r="1246" spans="1:5" ht="14.5" x14ac:dyDescent="0.35">
      <c r="A1246" s="7">
        <v>1237</v>
      </c>
      <c r="B1246" s="22">
        <v>423.45999145507801</v>
      </c>
      <c r="C1246" s="9">
        <f t="shared" si="57"/>
        <v>1.1111402906782448E-3</v>
      </c>
      <c r="D1246" s="13">
        <f t="shared" si="59"/>
        <v>2.2821675041669842E-4</v>
      </c>
      <c r="E1246" s="11">
        <f t="shared" si="58"/>
        <v>8.3798048079629357</v>
      </c>
    </row>
    <row r="1247" spans="1:5" ht="14.5" x14ac:dyDescent="0.35">
      <c r="A1247" s="7">
        <v>1238</v>
      </c>
      <c r="B1247" s="22">
        <v>430.98001098632801</v>
      </c>
      <c r="C1247" s="9">
        <f t="shared" si="57"/>
        <v>1.7758512452168099E-2</v>
      </c>
      <c r="D1247" s="13">
        <f t="shared" si="59"/>
        <v>2.097995889430655E-4</v>
      </c>
      <c r="E1247" s="11">
        <f t="shared" si="58"/>
        <v>6.9661863131672614</v>
      </c>
    </row>
    <row r="1248" spans="1:5" ht="14.5" x14ac:dyDescent="0.35">
      <c r="A1248" s="7">
        <v>1239</v>
      </c>
      <c r="B1248" s="22">
        <v>431.20001220703102</v>
      </c>
      <c r="C1248" s="9">
        <f t="shared" si="57"/>
        <v>5.1046734209209165E-4</v>
      </c>
      <c r="D1248" s="13">
        <f t="shared" si="59"/>
        <v>2.2735819997907661E-4</v>
      </c>
      <c r="E1248" s="11">
        <f t="shared" si="58"/>
        <v>8.3878377033343821</v>
      </c>
    </row>
    <row r="1249" spans="1:5" ht="14.5" x14ac:dyDescent="0.35">
      <c r="A1249" s="7">
        <v>1240</v>
      </c>
      <c r="B1249" s="22">
        <v>437.42001342773398</v>
      </c>
      <c r="C1249" s="9">
        <f t="shared" si="57"/>
        <v>1.4424863276016235E-2</v>
      </c>
      <c r="D1249" s="13">
        <f t="shared" si="59"/>
        <v>2.0897338533146554E-4</v>
      </c>
      <c r="E1249" s="11">
        <f t="shared" si="58"/>
        <v>7.4775946570354428</v>
      </c>
    </row>
    <row r="1250" spans="1:5" ht="14.5" x14ac:dyDescent="0.35">
      <c r="A1250" s="7">
        <v>1241</v>
      </c>
      <c r="B1250" s="22">
        <v>442.61999511718699</v>
      </c>
      <c r="C1250" s="9">
        <f t="shared" si="57"/>
        <v>1.1887845845700197E-2</v>
      </c>
      <c r="D1250" s="13">
        <f t="shared" si="59"/>
        <v>2.1536320327151485E-4</v>
      </c>
      <c r="E1250" s="11">
        <f t="shared" si="58"/>
        <v>7.7869867509264417</v>
      </c>
    </row>
    <row r="1251" spans="1:5" ht="14.5" x14ac:dyDescent="0.35">
      <c r="A1251" s="7">
        <v>1242</v>
      </c>
      <c r="B1251" s="22">
        <v>443.57000732421801</v>
      </c>
      <c r="C1251" s="9">
        <f t="shared" si="57"/>
        <v>2.1463382077429641E-3</v>
      </c>
      <c r="D1251" s="13">
        <f t="shared" si="59"/>
        <v>2.1371869440019292E-4</v>
      </c>
      <c r="E1251" s="11">
        <f t="shared" si="58"/>
        <v>8.4292946332553882</v>
      </c>
    </row>
    <row r="1252" spans="1:5" ht="14.5" x14ac:dyDescent="0.35">
      <c r="A1252" s="7">
        <v>1243</v>
      </c>
      <c r="B1252" s="22">
        <v>446.01998901367102</v>
      </c>
      <c r="C1252" s="9">
        <f t="shared" si="57"/>
        <v>5.5233258538651591E-3</v>
      </c>
      <c r="D1252" s="13">
        <f t="shared" si="59"/>
        <v>1.9793510365478465E-4</v>
      </c>
      <c r="E1252" s="11">
        <f t="shared" si="58"/>
        <v>8.3734444172735323</v>
      </c>
    </row>
    <row r="1253" spans="1:5" ht="14.5" x14ac:dyDescent="0.35">
      <c r="A1253" s="7">
        <v>1244</v>
      </c>
      <c r="B1253" s="22">
        <v>443.329986572265</v>
      </c>
      <c r="C1253" s="9">
        <f t="shared" si="57"/>
        <v>-6.0311253030490772E-3</v>
      </c>
      <c r="D1253" s="13">
        <f t="shared" si="59"/>
        <v>1.8735958650089321E-4</v>
      </c>
      <c r="E1253" s="11">
        <f t="shared" si="58"/>
        <v>8.3883382909111059</v>
      </c>
    </row>
    <row r="1254" spans="1:5" ht="14.5" x14ac:dyDescent="0.35">
      <c r="A1254" s="7">
        <v>1245</v>
      </c>
      <c r="B1254" s="22">
        <v>448.989990234375</v>
      </c>
      <c r="C1254" s="9">
        <f t="shared" si="57"/>
        <v>1.2767021932966836E-2</v>
      </c>
      <c r="D1254" s="13">
        <f t="shared" si="59"/>
        <v>1.7906396549081537E-4</v>
      </c>
      <c r="E1254" s="11">
        <f t="shared" si="58"/>
        <v>7.7174958296132559</v>
      </c>
    </row>
    <row r="1255" spans="1:5" ht="14.5" x14ac:dyDescent="0.35">
      <c r="A1255" s="7">
        <v>1246</v>
      </c>
      <c r="B1255" s="22">
        <v>449.55999755859301</v>
      </c>
      <c r="C1255" s="9">
        <f t="shared" si="57"/>
        <v>1.2695323651212456E-3</v>
      </c>
      <c r="D1255" s="13">
        <f t="shared" si="59"/>
        <v>1.8540679849518799E-4</v>
      </c>
      <c r="E1255" s="11">
        <f t="shared" si="58"/>
        <v>8.5842653918963094</v>
      </c>
    </row>
    <row r="1256" spans="1:5" ht="14.5" x14ac:dyDescent="0.35">
      <c r="A1256" s="7">
        <v>1247</v>
      </c>
      <c r="B1256" s="22">
        <v>447.26998901367102</v>
      </c>
      <c r="C1256" s="9">
        <f t="shared" si="57"/>
        <v>-5.093888596312492E-3</v>
      </c>
      <c r="D1256" s="13">
        <f t="shared" si="59"/>
        <v>1.7375716108384681E-4</v>
      </c>
      <c r="E1256" s="11">
        <f t="shared" si="58"/>
        <v>8.5085187277303422</v>
      </c>
    </row>
    <row r="1257" spans="1:5" ht="14.5" x14ac:dyDescent="0.35">
      <c r="A1257" s="7">
        <v>1248</v>
      </c>
      <c r="B1257" s="22">
        <v>451.58999633789</v>
      </c>
      <c r="C1257" s="9">
        <f t="shared" si="57"/>
        <v>9.6586120918721735E-3</v>
      </c>
      <c r="D1257" s="13">
        <f t="shared" si="59"/>
        <v>1.6650117845417358E-4</v>
      </c>
      <c r="E1257" s="11">
        <f t="shared" si="58"/>
        <v>8.1402191181156063</v>
      </c>
    </row>
    <row r="1258" spans="1:5" ht="14.5" x14ac:dyDescent="0.35">
      <c r="A1258" s="7">
        <v>1249</v>
      </c>
      <c r="B1258" s="22">
        <v>454.45999145507801</v>
      </c>
      <c r="C1258" s="9">
        <f t="shared" si="57"/>
        <v>6.3553115446796024E-3</v>
      </c>
      <c r="D1258" s="13">
        <f t="shared" si="59"/>
        <v>1.6747728209821341E-4</v>
      </c>
      <c r="E1258" s="11">
        <f t="shared" si="58"/>
        <v>8.453495898075726</v>
      </c>
    </row>
    <row r="1259" spans="1:5" ht="14.5" x14ac:dyDescent="0.35">
      <c r="A1259" s="7">
        <v>1250</v>
      </c>
      <c r="B1259" s="22">
        <v>437.39001464843699</v>
      </c>
      <c r="C1259" s="9">
        <f t="shared" si="57"/>
        <v>-3.7561011150809606E-2</v>
      </c>
      <c r="D1259" s="13">
        <f t="shared" si="59"/>
        <v>1.6272915014614711E-4</v>
      </c>
      <c r="E1259" s="11">
        <f t="shared" si="58"/>
        <v>5.3621104264639285E-2</v>
      </c>
    </row>
    <row r="1260" spans="1:5" ht="14.5" x14ac:dyDescent="0.35">
      <c r="A1260" s="7">
        <v>1251</v>
      </c>
      <c r="B1260" s="22">
        <v>437.02999877929602</v>
      </c>
      <c r="C1260" s="9">
        <f t="shared" si="57"/>
        <v>-8.2310033856245596E-4</v>
      </c>
      <c r="D1260" s="13">
        <f t="shared" si="59"/>
        <v>3.0304983011608308E-4</v>
      </c>
      <c r="E1260" s="11">
        <f t="shared" si="58"/>
        <v>8.0993777234552251</v>
      </c>
    </row>
    <row r="1261" spans="1:5" ht="14.5" x14ac:dyDescent="0.35">
      <c r="A1261" s="7">
        <v>1252</v>
      </c>
      <c r="B1261" s="22">
        <v>436.600006103515</v>
      </c>
      <c r="C1261" s="9">
        <f t="shared" si="57"/>
        <v>-9.8389739144239549E-4</v>
      </c>
      <c r="D1261" s="13">
        <f t="shared" si="59"/>
        <v>2.7281357622869779E-4</v>
      </c>
      <c r="E1261" s="11">
        <f t="shared" si="58"/>
        <v>8.2031734582641445</v>
      </c>
    </row>
    <row r="1262" spans="1:5" ht="14.5" x14ac:dyDescent="0.35">
      <c r="A1262" s="7">
        <v>1253</v>
      </c>
      <c r="B1262" s="22">
        <v>435.25</v>
      </c>
      <c r="C1262" s="9">
        <f t="shared" si="57"/>
        <v>-3.0920890623966739E-3</v>
      </c>
      <c r="D1262" s="13">
        <f t="shared" si="59"/>
        <v>2.4735971087807814E-4</v>
      </c>
      <c r="E1262" s="11">
        <f t="shared" si="58"/>
        <v>8.2660146896264983</v>
      </c>
    </row>
    <row r="1263" spans="1:5" ht="14.5" x14ac:dyDescent="0.35">
      <c r="A1263" s="7">
        <v>1254</v>
      </c>
      <c r="B1263" s="22">
        <v>439.329986572265</v>
      </c>
      <c r="C1263" s="9">
        <f t="shared" si="57"/>
        <v>9.3738921821137269E-3</v>
      </c>
      <c r="D1263" s="13">
        <f t="shared" si="59"/>
        <v>2.2681099175514256E-4</v>
      </c>
      <c r="E1263" s="11">
        <f t="shared" si="58"/>
        <v>8.0039790770896744</v>
      </c>
    </row>
    <row r="1264" spans="1:5" ht="14.5" x14ac:dyDescent="0.35">
      <c r="A1264" s="7">
        <v>1255</v>
      </c>
      <c r="B1264" s="22">
        <v>438.10998535156199</v>
      </c>
      <c r="C1264" s="9">
        <f t="shared" si="57"/>
        <v>-2.7769586825194649E-3</v>
      </c>
      <c r="D1264" s="13">
        <f t="shared" si="59"/>
        <v>2.1773841079852658E-4</v>
      </c>
      <c r="E1264" s="11">
        <f t="shared" si="58"/>
        <v>8.3967998172638758</v>
      </c>
    </row>
    <row r="1265" spans="1:5" ht="14.5" x14ac:dyDescent="0.35">
      <c r="A1265" s="7">
        <v>1256</v>
      </c>
      <c r="B1265" s="22">
        <v>430.52999877929602</v>
      </c>
      <c r="C1265" s="9">
        <f t="shared" si="57"/>
        <v>-1.7301560853910679E-2</v>
      </c>
      <c r="D1265" s="13">
        <f t="shared" si="59"/>
        <v>2.0165006307229733E-4</v>
      </c>
      <c r="E1265" s="11">
        <f t="shared" si="58"/>
        <v>7.0245040516473258</v>
      </c>
    </row>
    <row r="1266" spans="1:5" ht="14.5" x14ac:dyDescent="0.35">
      <c r="A1266" s="7">
        <v>1257</v>
      </c>
      <c r="B1266" s="22">
        <v>424.829986572265</v>
      </c>
      <c r="C1266" s="9">
        <f t="shared" si="57"/>
        <v>-1.3239523896575296E-2</v>
      </c>
      <c r="D1266" s="13">
        <f t="shared" si="59"/>
        <v>2.1880225089148091E-4</v>
      </c>
      <c r="E1266" s="11">
        <f t="shared" si="58"/>
        <v>7.6262307293135834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1E78-6567-4746-B1B2-1328087896D5}">
  <dimension ref="A1:J1269"/>
  <sheetViews>
    <sheetView zoomScale="89" workbookViewId="0">
      <selection activeCell="H9" sqref="H9"/>
    </sheetView>
  </sheetViews>
  <sheetFormatPr defaultRowHeight="14" x14ac:dyDescent="0.3"/>
  <cols>
    <col min="1" max="1" width="15.54296875" style="8" customWidth="1"/>
    <col min="2" max="2" width="11.36328125" style="8" customWidth="1"/>
    <col min="3" max="3" width="12.08984375" style="8" customWidth="1"/>
    <col min="4" max="6" width="8.7265625" style="8"/>
    <col min="7" max="7" width="10.90625" style="8" customWidth="1"/>
    <col min="8" max="8" width="18.54296875" style="8" bestFit="1" customWidth="1"/>
    <col min="9" max="9" width="10.6328125" style="8" customWidth="1"/>
    <col min="10" max="16384" width="8.7265625" style="8"/>
  </cols>
  <sheetData>
    <row r="1" spans="1:10" x14ac:dyDescent="0.3">
      <c r="A1" s="21" t="s">
        <v>1133</v>
      </c>
      <c r="B1" s="8">
        <f>AVERAGE(C14:C1269)</f>
        <v>7.7440108354715788E-4</v>
      </c>
      <c r="G1" s="21" t="s">
        <v>1133</v>
      </c>
      <c r="H1" s="8">
        <f>AVERAGE(I14:I273)</f>
        <v>3.7841788461712698E-3</v>
      </c>
    </row>
    <row r="2" spans="1:10" x14ac:dyDescent="0.3">
      <c r="A2" s="21" t="s">
        <v>1134</v>
      </c>
      <c r="B2" s="8">
        <f>_xlfn.STDEV.P(C14:C1269)</f>
        <v>1.9231988265557439E-2</v>
      </c>
      <c r="C2" s="8">
        <f>B2*SQRT(252)</f>
        <v>0.30529834900786451</v>
      </c>
      <c r="G2" s="21" t="s">
        <v>1134</v>
      </c>
      <c r="H2" s="8">
        <f>_xlfn.STDEV.P(I14:I273)</f>
        <v>3.5998667368489348E-2</v>
      </c>
      <c r="I2" s="8">
        <f>H2*SQRT(52)</f>
        <v>0.25959008209092133</v>
      </c>
    </row>
    <row r="3" spans="1:10" x14ac:dyDescent="0.3">
      <c r="A3" s="21" t="s">
        <v>1125</v>
      </c>
      <c r="B3" s="8">
        <f>PERCENTILE(C14:C1269,0.05)</f>
        <v>-2.9032604572075474E-2</v>
      </c>
      <c r="C3" s="21" t="s">
        <v>1127</v>
      </c>
      <c r="D3" s="8">
        <f>AVERAGE(D14:D14:D76)</f>
        <v>-4.4243234083230373E-2</v>
      </c>
      <c r="G3" s="21" t="s">
        <v>1125</v>
      </c>
      <c r="H3" s="8">
        <f>PERCENTILE(J14:J273,0.05)</f>
        <v>-5.4371951033733372E-2</v>
      </c>
      <c r="I3" s="21" t="s">
        <v>1127</v>
      </c>
      <c r="J3" s="8">
        <f>AVERAGE(J14:J26)</f>
        <v>-8.3558017771408241E-2</v>
      </c>
    </row>
    <row r="4" spans="1:10" x14ac:dyDescent="0.3">
      <c r="A4" s="21" t="s">
        <v>1120</v>
      </c>
      <c r="B4" s="8">
        <f>PERCENTILE(C14:C1269,0.01)</f>
        <v>-4.9006342867529161E-2</v>
      </c>
      <c r="C4" s="21" t="s">
        <v>1121</v>
      </c>
      <c r="D4" s="8">
        <f>AVERAGE(D14:D26)</f>
        <v>-7.1423691787021806E-2</v>
      </c>
      <c r="G4" s="21" t="s">
        <v>1120</v>
      </c>
      <c r="H4" s="8">
        <f>PERCENTILE(I14:I273,0.01)</f>
        <v>-0.10270187955368416</v>
      </c>
      <c r="I4" s="21" t="s">
        <v>1121</v>
      </c>
      <c r="J4" s="8">
        <f>AVERAGE(J14:J16)</f>
        <v>-0.11034346865830787</v>
      </c>
    </row>
    <row r="5" spans="1:10" x14ac:dyDescent="0.3">
      <c r="A5" s="21" t="s">
        <v>1126</v>
      </c>
      <c r="B5" s="8">
        <f>PERCENTILE(C14:C1269,(1-99.9%))</f>
        <v>-9.470836741862608E-2</v>
      </c>
      <c r="C5" s="21" t="s">
        <v>1128</v>
      </c>
      <c r="D5" s="8">
        <f>AVERAGE(D14,D15)</f>
        <v>-0.12954754082519379</v>
      </c>
      <c r="G5" s="21" t="s">
        <v>1126</v>
      </c>
      <c r="H5" s="8">
        <f>PERCENTILE(I14:I273,(1-99.9%))</f>
        <v>-0.11301752264297318</v>
      </c>
      <c r="I5" s="21" t="s">
        <v>1128</v>
      </c>
      <c r="J5" s="8">
        <f>J14</f>
        <v>-0.11460904069458791</v>
      </c>
    </row>
    <row r="7" spans="1:10" x14ac:dyDescent="0.3">
      <c r="B7" s="8" t="s">
        <v>1131</v>
      </c>
      <c r="C7" s="8">
        <f>COUNT(D14:D1269)</f>
        <v>1256</v>
      </c>
      <c r="D7" s="8">
        <f>(1-95%)*$C$7</f>
        <v>62.800000000000054</v>
      </c>
      <c r="G7" s="8" t="s">
        <v>1131</v>
      </c>
      <c r="H7" s="8">
        <f>COUNT(I14:I273)</f>
        <v>260</v>
      </c>
      <c r="I7" s="8">
        <f>(1-95%)*$H$7</f>
        <v>13.000000000000011</v>
      </c>
    </row>
    <row r="8" spans="1:10" x14ac:dyDescent="0.3">
      <c r="D8" s="8">
        <f>(1-99%)*$C$7</f>
        <v>12.560000000000011</v>
      </c>
      <c r="I8" s="8">
        <f>(1-99%)*$H$7</f>
        <v>2.6000000000000023</v>
      </c>
    </row>
    <row r="9" spans="1:10" x14ac:dyDescent="0.3">
      <c r="D9" s="8">
        <f>(1-99.9%)*$C$7</f>
        <v>1.2559999999998617</v>
      </c>
      <c r="I9" s="8">
        <f>(1-99.9%)*$H$7</f>
        <v>0.25999999999997137</v>
      </c>
    </row>
    <row r="11" spans="1:10" ht="23.5" customHeight="1" thickBot="1" x14ac:dyDescent="0.35">
      <c r="A11" s="29" t="s">
        <v>1124</v>
      </c>
      <c r="B11" s="29"/>
      <c r="C11" s="29"/>
      <c r="D11" s="29"/>
      <c r="E11" s="29"/>
      <c r="G11" s="29" t="s">
        <v>1130</v>
      </c>
      <c r="H11" s="29"/>
      <c r="I11" s="29"/>
      <c r="J11" s="29"/>
    </row>
    <row r="12" spans="1:10" s="19" customFormat="1" ht="44" customHeight="1" x14ac:dyDescent="0.35">
      <c r="A12" s="18" t="s">
        <v>1129</v>
      </c>
      <c r="B12" s="19" t="s">
        <v>1123</v>
      </c>
      <c r="C12" s="19" t="s">
        <v>1122</v>
      </c>
      <c r="D12" s="20" t="s">
        <v>1132</v>
      </c>
      <c r="G12" s="18" t="s">
        <v>1129</v>
      </c>
      <c r="H12" s="19" t="s">
        <v>1118</v>
      </c>
      <c r="I12" s="19" t="s">
        <v>1119</v>
      </c>
      <c r="J12" s="20" t="s">
        <v>1132</v>
      </c>
    </row>
    <row r="13" spans="1:10" ht="14.5" x14ac:dyDescent="0.35">
      <c r="A13" s="15"/>
      <c r="B13" s="16" t="s">
        <v>14</v>
      </c>
      <c r="D13" s="21"/>
      <c r="G13" s="15"/>
      <c r="H13" s="14" t="s">
        <v>17</v>
      </c>
    </row>
    <row r="14" spans="1:10" ht="14.5" x14ac:dyDescent="0.35">
      <c r="A14" s="15">
        <v>1</v>
      </c>
      <c r="B14" s="16" t="s">
        <v>15</v>
      </c>
      <c r="C14" s="23">
        <f>LN(B14/B13)</f>
        <v>-1.2529922488445902E-2</v>
      </c>
      <c r="D14" s="21">
        <v>-0.15945341283925737</v>
      </c>
      <c r="G14" s="15">
        <v>1</v>
      </c>
      <c r="H14" s="14" t="s">
        <v>22</v>
      </c>
      <c r="I14" s="8">
        <f>LN(H14/H13)</f>
        <v>2.8465235241244894E-2</v>
      </c>
      <c r="J14" s="8">
        <v>-0.11460904069458791</v>
      </c>
    </row>
    <row r="15" spans="1:10" ht="14.5" x14ac:dyDescent="0.35">
      <c r="A15" s="15">
        <v>2</v>
      </c>
      <c r="B15" s="16" t="s">
        <v>16</v>
      </c>
      <c r="C15" s="23">
        <f t="shared" ref="C15:C78" si="0">LN(B15/B14)</f>
        <v>2.5814821198012323E-3</v>
      </c>
      <c r="D15" s="21">
        <v>-9.9641668811130193E-2</v>
      </c>
      <c r="G15" s="15">
        <v>2</v>
      </c>
      <c r="H15">
        <v>166.5</v>
      </c>
      <c r="I15" s="8">
        <f t="shared" ref="I15:I78" si="1">LN(H15/H14)</f>
        <v>2.6596796741874203E-2</v>
      </c>
      <c r="J15" s="8">
        <v>-0.10846418335244544</v>
      </c>
    </row>
    <row r="16" spans="1:10" ht="14.5" x14ac:dyDescent="0.35">
      <c r="A16" s="15">
        <v>3</v>
      </c>
      <c r="B16" s="16" t="s">
        <v>17</v>
      </c>
      <c r="C16" s="23">
        <f t="shared" si="0"/>
        <v>-9.1595785545094278E-3</v>
      </c>
      <c r="D16" s="21">
        <v>-8.0295388840515319E-2</v>
      </c>
      <c r="G16" s="15">
        <v>3</v>
      </c>
      <c r="H16" s="14" t="s">
        <v>30</v>
      </c>
      <c r="I16" s="8">
        <f t="shared" si="1"/>
        <v>-6.2657950814831928E-3</v>
      </c>
      <c r="J16" s="8">
        <v>-0.10795718192789026</v>
      </c>
    </row>
    <row r="17" spans="1:10" ht="14.5" x14ac:dyDescent="0.35">
      <c r="A17" s="15">
        <v>4</v>
      </c>
      <c r="B17" s="17" t="s">
        <v>18</v>
      </c>
      <c r="C17" s="23">
        <f t="shared" si="0"/>
        <v>1.5802856777303028E-2</v>
      </c>
      <c r="D17" s="21">
        <v>-7.3064347834989704E-2</v>
      </c>
      <c r="G17" s="15">
        <v>4</v>
      </c>
      <c r="H17" s="14" t="s">
        <v>35</v>
      </c>
      <c r="I17" s="8">
        <f t="shared" si="1"/>
        <v>8.4893753985688727E-2</v>
      </c>
      <c r="J17" s="8">
        <v>-9.9049889768218907E-2</v>
      </c>
    </row>
    <row r="18" spans="1:10" ht="14.5" x14ac:dyDescent="0.35">
      <c r="A18" s="15">
        <v>5</v>
      </c>
      <c r="B18" s="17" t="s">
        <v>19</v>
      </c>
      <c r="C18" s="23">
        <f t="shared" si="0"/>
        <v>1.2415579716335562E-2</v>
      </c>
      <c r="D18" s="21">
        <v>-7.0178454365171658E-2</v>
      </c>
      <c r="G18" s="15">
        <v>5</v>
      </c>
      <c r="H18" s="14" t="s">
        <v>40</v>
      </c>
      <c r="I18" s="8">
        <f t="shared" si="1"/>
        <v>2.3700952250658089E-2</v>
      </c>
      <c r="J18" s="8">
        <v>-9.7287195727086107E-2</v>
      </c>
    </row>
    <row r="19" spans="1:10" ht="14.5" x14ac:dyDescent="0.35">
      <c r="A19" s="15">
        <v>6</v>
      </c>
      <c r="B19" s="17" t="s">
        <v>20</v>
      </c>
      <c r="C19" s="23">
        <f t="shared" si="0"/>
        <v>-4.6377971202812337E-3</v>
      </c>
      <c r="D19" s="21">
        <v>-6.3948684208284756E-2</v>
      </c>
      <c r="G19" s="15">
        <v>6</v>
      </c>
      <c r="H19" s="14" t="s">
        <v>44</v>
      </c>
      <c r="I19" s="8">
        <f t="shared" si="1"/>
        <v>1.501356421938034E-2</v>
      </c>
      <c r="J19" s="8">
        <v>-9.4006496660722708E-2</v>
      </c>
    </row>
    <row r="20" spans="1:10" ht="14.5" x14ac:dyDescent="0.35">
      <c r="A20" s="15">
        <v>7</v>
      </c>
      <c r="B20" s="17" t="s">
        <v>21</v>
      </c>
      <c r="C20" s="23">
        <f t="shared" si="0"/>
        <v>1.1952594214713119E-2</v>
      </c>
      <c r="D20" s="21">
        <v>-6.2436813086406952E-2</v>
      </c>
      <c r="G20" s="15">
        <v>7</v>
      </c>
      <c r="H20" s="14" t="s">
        <v>49</v>
      </c>
      <c r="I20" s="8">
        <f t="shared" si="1"/>
        <v>-0.10795718192789026</v>
      </c>
      <c r="J20" s="8">
        <v>-9.3404155692927551E-2</v>
      </c>
    </row>
    <row r="21" spans="1:10" ht="14.5" x14ac:dyDescent="0.35">
      <c r="A21" s="15">
        <v>8</v>
      </c>
      <c r="B21" s="17" t="s">
        <v>22</v>
      </c>
      <c r="C21" s="23">
        <f t="shared" si="0"/>
        <v>-7.067998346825778E-3</v>
      </c>
      <c r="D21" s="21">
        <v>-5.6547488173492651E-2</v>
      </c>
      <c r="G21" s="15">
        <v>8</v>
      </c>
      <c r="H21" s="14" t="s">
        <v>54</v>
      </c>
      <c r="I21" s="8">
        <f t="shared" si="1"/>
        <v>-2.1409277626594347E-2</v>
      </c>
      <c r="J21" s="8">
        <v>-7.4342638148118839E-2</v>
      </c>
    </row>
    <row r="22" spans="1:10" ht="14.5" x14ac:dyDescent="0.35">
      <c r="A22" s="15">
        <v>9</v>
      </c>
      <c r="B22" s="17" t="s">
        <v>23</v>
      </c>
      <c r="C22" s="23">
        <f t="shared" si="0"/>
        <v>6.4553284377352107E-3</v>
      </c>
      <c r="D22" s="21">
        <v>-5.5613841387506614E-2</v>
      </c>
      <c r="G22" s="15">
        <v>9</v>
      </c>
      <c r="H22" s="14" t="s">
        <v>59</v>
      </c>
      <c r="I22" s="8">
        <f t="shared" si="1"/>
        <v>-2.2063989537337035E-2</v>
      </c>
      <c r="J22" s="8">
        <v>-6.6948629991214911E-2</v>
      </c>
    </row>
    <row r="23" spans="1:10" ht="14.5" x14ac:dyDescent="0.35">
      <c r="A23" s="15">
        <v>10</v>
      </c>
      <c r="B23" s="17" t="s">
        <v>24</v>
      </c>
      <c r="C23" s="23">
        <f t="shared" si="0"/>
        <v>1.8157508577595356E-2</v>
      </c>
      <c r="D23" s="21">
        <v>-5.5193940411445819E-2</v>
      </c>
      <c r="G23" s="15">
        <v>10</v>
      </c>
      <c r="H23" s="14" t="s">
        <v>64</v>
      </c>
      <c r="I23" s="8">
        <f t="shared" si="1"/>
        <v>-9.3404155692927551E-2</v>
      </c>
      <c r="J23" s="8">
        <v>-6.0653853852162654E-2</v>
      </c>
    </row>
    <row r="24" spans="1:10" ht="14.5" x14ac:dyDescent="0.35">
      <c r="A24" s="15">
        <v>11</v>
      </c>
      <c r="B24" s="17" t="s">
        <v>25</v>
      </c>
      <c r="C24" s="23">
        <f t="shared" si="0"/>
        <v>5.5811224335144648E-3</v>
      </c>
      <c r="D24" s="21">
        <v>-5.2191491143021004E-2</v>
      </c>
      <c r="G24" s="15">
        <v>11</v>
      </c>
      <c r="H24" s="14" t="s">
        <v>69</v>
      </c>
      <c r="I24" s="8">
        <f t="shared" si="1"/>
        <v>1.2003731611145861E-2</v>
      </c>
      <c r="J24" s="8">
        <v>-5.7188520540729974E-2</v>
      </c>
    </row>
    <row r="25" spans="1:10" ht="14.5" x14ac:dyDescent="0.35">
      <c r="A25" s="15">
        <v>12</v>
      </c>
      <c r="B25" s="16">
        <v>166.5</v>
      </c>
      <c r="C25" s="23">
        <f t="shared" si="0"/>
        <v>-3.5971627069708904E-3</v>
      </c>
      <c r="D25" s="21">
        <v>-5.0836841900941183E-2</v>
      </c>
      <c r="G25" s="15">
        <v>12</v>
      </c>
      <c r="H25" s="14" t="s">
        <v>74</v>
      </c>
      <c r="I25" s="8">
        <f t="shared" si="1"/>
        <v>6.1251034449291898E-2</v>
      </c>
      <c r="J25" s="8">
        <v>-5.6694032784915298E-2</v>
      </c>
    </row>
    <row r="26" spans="1:10" ht="14.5" x14ac:dyDescent="0.35">
      <c r="A26" s="15">
        <v>13</v>
      </c>
      <c r="B26" s="17" t="s">
        <v>26</v>
      </c>
      <c r="C26" s="23">
        <f t="shared" si="0"/>
        <v>-4.8164034053503188E-3</v>
      </c>
      <c r="D26" s="21">
        <v>-4.9105620229120198E-2</v>
      </c>
      <c r="G26" s="15">
        <v>13</v>
      </c>
      <c r="H26" s="14" t="s">
        <v>79</v>
      </c>
      <c r="I26" s="8">
        <f t="shared" si="1"/>
        <v>3.5993913916277848E-2</v>
      </c>
      <c r="J26" s="8">
        <v>-5.5648411887286683E-2</v>
      </c>
    </row>
    <row r="27" spans="1:10" ht="14.5" x14ac:dyDescent="0.35">
      <c r="A27" s="15">
        <v>14</v>
      </c>
      <c r="B27" s="17" t="s">
        <v>27</v>
      </c>
      <c r="C27" s="23">
        <f t="shared" si="0"/>
        <v>6.1368598717288086E-3</v>
      </c>
      <c r="D27" s="21">
        <v>-4.8925115935318314E-2</v>
      </c>
      <c r="G27" s="15">
        <v>14</v>
      </c>
      <c r="H27" s="14" t="s">
        <v>83</v>
      </c>
      <c r="I27" s="8">
        <f t="shared" si="1"/>
        <v>6.0577795691219349E-2</v>
      </c>
      <c r="J27" s="8">
        <v>-5.4304768883546357E-2</v>
      </c>
    </row>
    <row r="28" spans="1:10" ht="14.5" x14ac:dyDescent="0.35">
      <c r="A28" s="15">
        <v>15</v>
      </c>
      <c r="B28" s="17" t="s">
        <v>28</v>
      </c>
      <c r="C28" s="23">
        <f t="shared" si="0"/>
        <v>-1.0127937804128897E-2</v>
      </c>
      <c r="D28" s="21">
        <v>-4.6360189777419923E-2</v>
      </c>
      <c r="G28" s="15">
        <v>15</v>
      </c>
      <c r="H28" s="14" t="s">
        <v>88</v>
      </c>
      <c r="I28" s="8">
        <f t="shared" si="1"/>
        <v>-3.4437635592709452E-2</v>
      </c>
      <c r="J28" s="8">
        <v>-5.1541484094640627E-2</v>
      </c>
    </row>
    <row r="29" spans="1:10" ht="14.5" x14ac:dyDescent="0.35">
      <c r="A29" s="15">
        <v>16</v>
      </c>
      <c r="B29" s="17" t="s">
        <v>29</v>
      </c>
      <c r="C29" s="23">
        <f t="shared" si="0"/>
        <v>-1.6864597266710329E-2</v>
      </c>
      <c r="D29" s="21">
        <v>-4.5587107302237716E-2</v>
      </c>
      <c r="G29" s="15">
        <v>16</v>
      </c>
      <c r="H29" s="14" t="s">
        <v>93</v>
      </c>
      <c r="I29" s="8">
        <f t="shared" si="1"/>
        <v>1.1788130495704428E-2</v>
      </c>
      <c r="J29" s="8">
        <v>-5.0554092796783155E-2</v>
      </c>
    </row>
    <row r="30" spans="1:10" ht="14.5" x14ac:dyDescent="0.35">
      <c r="A30" s="15">
        <v>17</v>
      </c>
      <c r="B30" s="17" t="s">
        <v>30</v>
      </c>
      <c r="C30" s="23">
        <f t="shared" si="0"/>
        <v>1.9406283522977442E-2</v>
      </c>
      <c r="D30" s="21">
        <v>-4.4728781845231755E-2</v>
      </c>
      <c r="G30" s="15">
        <v>17</v>
      </c>
      <c r="H30" s="14" t="s">
        <v>98</v>
      </c>
      <c r="I30" s="8">
        <f t="shared" si="1"/>
        <v>6.2490003572882105E-2</v>
      </c>
      <c r="J30" s="8">
        <v>-4.9953846182401819E-2</v>
      </c>
    </row>
    <row r="31" spans="1:10" ht="14.5" x14ac:dyDescent="0.35">
      <c r="A31" s="15">
        <v>18</v>
      </c>
      <c r="B31" s="17" t="s">
        <v>31</v>
      </c>
      <c r="C31" s="23">
        <f t="shared" si="0"/>
        <v>1.5472492008178036E-2</v>
      </c>
      <c r="D31" s="21">
        <v>-4.4531724463762218E-2</v>
      </c>
      <c r="G31" s="15">
        <v>18</v>
      </c>
      <c r="H31" s="14" t="s">
        <v>103</v>
      </c>
      <c r="I31" s="8">
        <f t="shared" si="1"/>
        <v>9.6347817902384149E-3</v>
      </c>
      <c r="J31" s="8">
        <v>-4.8598079786416767E-2</v>
      </c>
    </row>
    <row r="32" spans="1:10" ht="14.5" x14ac:dyDescent="0.35">
      <c r="A32" s="15">
        <v>19</v>
      </c>
      <c r="B32" s="17" t="s">
        <v>32</v>
      </c>
      <c r="C32" s="23">
        <f t="shared" si="0"/>
        <v>2.7817095518467828E-2</v>
      </c>
      <c r="D32" s="21">
        <v>-4.4468968776381332E-2</v>
      </c>
      <c r="G32" s="15">
        <v>19</v>
      </c>
      <c r="H32" s="14" t="s">
        <v>37</v>
      </c>
      <c r="I32" s="8">
        <f t="shared" si="1"/>
        <v>6.1179541775357761E-3</v>
      </c>
      <c r="J32" s="8">
        <v>-4.7916612719259948E-2</v>
      </c>
    </row>
    <row r="33" spans="1:10" ht="14.5" x14ac:dyDescent="0.35">
      <c r="A33" s="15">
        <v>20</v>
      </c>
      <c r="B33" s="17" t="s">
        <v>33</v>
      </c>
      <c r="C33" s="23">
        <f t="shared" si="0"/>
        <v>-1.4868663137349478E-2</v>
      </c>
      <c r="D33" s="21">
        <v>-4.4072584240514717E-2</v>
      </c>
      <c r="G33" s="15">
        <v>20</v>
      </c>
      <c r="H33" s="14" t="s">
        <v>110</v>
      </c>
      <c r="I33" s="8">
        <f t="shared" si="1"/>
        <v>-1.128159550074395E-2</v>
      </c>
      <c r="J33" s="8">
        <v>-4.7576536203969892E-2</v>
      </c>
    </row>
    <row r="34" spans="1:10" ht="14.5" x14ac:dyDescent="0.35">
      <c r="A34" s="15">
        <v>21</v>
      </c>
      <c r="B34" s="17" t="s">
        <v>34</v>
      </c>
      <c r="C34" s="23">
        <f t="shared" si="0"/>
        <v>2.4086415272343283E-2</v>
      </c>
      <c r="D34" s="21">
        <v>-4.3338477053640391E-2</v>
      </c>
      <c r="G34" s="15">
        <v>21</v>
      </c>
      <c r="H34" s="14" t="s">
        <v>106</v>
      </c>
      <c r="I34" s="8">
        <f t="shared" si="1"/>
        <v>1.8227945402877557E-2</v>
      </c>
      <c r="J34" s="8">
        <v>-4.59471068236093E-2</v>
      </c>
    </row>
    <row r="35" spans="1:10" ht="14.5" x14ac:dyDescent="0.35">
      <c r="A35" s="15">
        <v>22</v>
      </c>
      <c r="B35" s="17" t="s">
        <v>35</v>
      </c>
      <c r="C35" s="23">
        <f t="shared" si="0"/>
        <v>3.2386414324049054E-2</v>
      </c>
      <c r="D35" s="21">
        <v>-4.3244260857220551E-2</v>
      </c>
      <c r="G35" s="15">
        <v>22</v>
      </c>
      <c r="H35" s="14" t="s">
        <v>118</v>
      </c>
      <c r="I35" s="8">
        <f t="shared" si="1"/>
        <v>2.6101662230918189E-2</v>
      </c>
      <c r="J35" s="8">
        <v>-4.5820604175927156E-2</v>
      </c>
    </row>
    <row r="36" spans="1:10" ht="14.5" x14ac:dyDescent="0.35">
      <c r="A36" s="15">
        <v>23</v>
      </c>
      <c r="B36" s="17" t="s">
        <v>36</v>
      </c>
      <c r="C36" s="23">
        <f t="shared" si="0"/>
        <v>-1.2221612954878042E-3</v>
      </c>
      <c r="D36" s="21">
        <v>-4.3007731890619738E-2</v>
      </c>
      <c r="G36" s="15">
        <v>23</v>
      </c>
      <c r="H36" s="14" t="s">
        <v>123</v>
      </c>
      <c r="I36" s="8">
        <f t="shared" si="1"/>
        <v>1.9668339740390246E-2</v>
      </c>
      <c r="J36" s="8">
        <v>-4.578543648989377E-2</v>
      </c>
    </row>
    <row r="37" spans="1:10" ht="14.5" x14ac:dyDescent="0.35">
      <c r="A37" s="15">
        <v>24</v>
      </c>
      <c r="B37" s="17" t="s">
        <v>37</v>
      </c>
      <c r="C37" s="23">
        <f t="shared" si="0"/>
        <v>2.0521783092363393E-2</v>
      </c>
      <c r="D37" s="21">
        <v>-4.2711300091408666E-2</v>
      </c>
      <c r="G37" s="15">
        <v>24</v>
      </c>
      <c r="H37" s="14" t="s">
        <v>128</v>
      </c>
      <c r="I37" s="8">
        <f t="shared" si="1"/>
        <v>4.2182829704594652E-2</v>
      </c>
      <c r="J37" s="8">
        <v>-4.4558229943961615E-2</v>
      </c>
    </row>
    <row r="38" spans="1:10" ht="14.5" x14ac:dyDescent="0.35">
      <c r="A38" s="15">
        <v>25</v>
      </c>
      <c r="B38" s="17" t="s">
        <v>38</v>
      </c>
      <c r="C38" s="23">
        <f t="shared" si="0"/>
        <v>1.4148593120676485E-3</v>
      </c>
      <c r="D38" s="21">
        <v>-4.2236738272957451E-2</v>
      </c>
      <c r="G38" s="15">
        <v>25</v>
      </c>
      <c r="H38" s="14" t="s">
        <v>133</v>
      </c>
      <c r="I38" s="8">
        <f t="shared" si="1"/>
        <v>7.8930450327270862E-3</v>
      </c>
      <c r="J38" s="8">
        <v>-4.3741348832580108E-2</v>
      </c>
    </row>
    <row r="39" spans="1:10" ht="14.5" x14ac:dyDescent="0.35">
      <c r="A39" s="15">
        <v>26</v>
      </c>
      <c r="B39" s="17" t="s">
        <v>39</v>
      </c>
      <c r="C39" s="23">
        <f t="shared" si="0"/>
        <v>2.5820686768318689E-2</v>
      </c>
      <c r="D39" s="21">
        <v>-4.1927619838567298E-2</v>
      </c>
      <c r="G39" s="15">
        <v>26</v>
      </c>
      <c r="H39">
        <v>208.25</v>
      </c>
      <c r="I39" s="8">
        <f t="shared" si="1"/>
        <v>2.3024164314608766E-2</v>
      </c>
      <c r="J39" s="8">
        <v>-4.357899549619499E-2</v>
      </c>
    </row>
    <row r="40" spans="1:10" ht="14.5" x14ac:dyDescent="0.35">
      <c r="A40" s="15">
        <v>27</v>
      </c>
      <c r="B40" s="17" t="s">
        <v>40</v>
      </c>
      <c r="C40" s="23">
        <f t="shared" si="0"/>
        <v>-2.2834215626603677E-2</v>
      </c>
      <c r="D40" s="21">
        <v>-4.1844892193275453E-2</v>
      </c>
      <c r="G40" s="15">
        <v>27</v>
      </c>
      <c r="H40" s="14" t="s">
        <v>141</v>
      </c>
      <c r="I40" s="8">
        <f t="shared" si="1"/>
        <v>4.8010611603847934E-4</v>
      </c>
      <c r="J40" s="8">
        <v>-4.3360130201719527E-2</v>
      </c>
    </row>
    <row r="41" spans="1:10" ht="14.5" x14ac:dyDescent="0.35">
      <c r="A41" s="15">
        <v>28</v>
      </c>
      <c r="B41" s="17" t="s">
        <v>41</v>
      </c>
      <c r="C41" s="23">
        <f t="shared" si="0"/>
        <v>1.4628433640167021E-3</v>
      </c>
      <c r="D41" s="21">
        <v>-4.0230048380956708E-2</v>
      </c>
      <c r="G41" s="15">
        <v>28</v>
      </c>
      <c r="H41">
        <v>208.75</v>
      </c>
      <c r="I41" s="8">
        <f t="shared" si="1"/>
        <v>1.9179765679743946E-3</v>
      </c>
      <c r="J41" s="8">
        <v>-4.2606730880838925E-2</v>
      </c>
    </row>
    <row r="42" spans="1:10" ht="14.5" x14ac:dyDescent="0.35">
      <c r="A42" s="15">
        <v>29</v>
      </c>
      <c r="B42" s="17" t="s">
        <v>42</v>
      </c>
      <c r="C42" s="23">
        <f t="shared" si="0"/>
        <v>-5.4286000725265451E-3</v>
      </c>
      <c r="D42" s="21">
        <v>-3.9731248161049358E-2</v>
      </c>
      <c r="G42" s="15">
        <v>29</v>
      </c>
      <c r="H42" s="14" t="s">
        <v>149</v>
      </c>
      <c r="I42" s="8">
        <f t="shared" si="1"/>
        <v>-3.2770640181228848E-2</v>
      </c>
      <c r="J42" s="8">
        <v>-4.1431031106114277E-2</v>
      </c>
    </row>
    <row r="43" spans="1:10" ht="14.5" x14ac:dyDescent="0.35">
      <c r="A43" s="15">
        <v>30</v>
      </c>
      <c r="B43" s="17" t="s">
        <v>43</v>
      </c>
      <c r="C43" s="23">
        <f t="shared" si="0"/>
        <v>8.8874986595619491E-3</v>
      </c>
      <c r="D43" s="21">
        <v>-3.9351293352567436E-2</v>
      </c>
      <c r="G43" s="15">
        <v>30</v>
      </c>
      <c r="H43" s="14" t="s">
        <v>154</v>
      </c>
      <c r="I43" s="8">
        <f t="shared" si="1"/>
        <v>5.4285987025544172E-2</v>
      </c>
      <c r="J43" s="8">
        <v>-3.9932177455096703E-2</v>
      </c>
    </row>
    <row r="44" spans="1:10" ht="14.5" x14ac:dyDescent="0.35">
      <c r="A44" s="15">
        <v>31</v>
      </c>
      <c r="B44" s="17" t="s">
        <v>44</v>
      </c>
      <c r="C44" s="23">
        <f t="shared" si="0"/>
        <v>1.0091822268328176E-2</v>
      </c>
      <c r="D44" s="21">
        <v>-3.914413691826453E-2</v>
      </c>
      <c r="G44" s="15">
        <v>31</v>
      </c>
      <c r="H44" s="14" t="s">
        <v>158</v>
      </c>
      <c r="I44" s="8">
        <f t="shared" si="1"/>
        <v>-4.7576536203969892E-2</v>
      </c>
      <c r="J44" s="8">
        <v>-3.901449024037229E-2</v>
      </c>
    </row>
    <row r="45" spans="1:10" ht="14.5" x14ac:dyDescent="0.35">
      <c r="A45" s="15">
        <v>32</v>
      </c>
      <c r="B45" s="17" t="s">
        <v>45</v>
      </c>
      <c r="C45" s="23">
        <f t="shared" si="0"/>
        <v>2.6703186984354489E-4</v>
      </c>
      <c r="D45" s="21">
        <v>-3.8508834992166695E-2</v>
      </c>
      <c r="G45" s="15">
        <v>32</v>
      </c>
      <c r="H45" s="14" t="s">
        <v>163</v>
      </c>
      <c r="I45" s="8">
        <f t="shared" si="1"/>
        <v>3.9101567646982485E-2</v>
      </c>
      <c r="J45" s="8">
        <v>-3.8593935019305851E-2</v>
      </c>
    </row>
    <row r="46" spans="1:10" ht="14.5" x14ac:dyDescent="0.35">
      <c r="A46" s="15">
        <v>33</v>
      </c>
      <c r="B46" s="17" t="s">
        <v>46</v>
      </c>
      <c r="C46" s="23">
        <f t="shared" si="0"/>
        <v>-1.5389061482313456E-2</v>
      </c>
      <c r="D46" s="21">
        <v>-3.836411513024017E-2</v>
      </c>
      <c r="G46" s="15">
        <v>33</v>
      </c>
      <c r="H46" s="14" t="s">
        <v>168</v>
      </c>
      <c r="I46" s="8">
        <f t="shared" si="1"/>
        <v>2.3274233332603561E-2</v>
      </c>
      <c r="J46" s="8">
        <v>-3.7662818743593604E-2</v>
      </c>
    </row>
    <row r="47" spans="1:10" ht="14.5" x14ac:dyDescent="0.35">
      <c r="A47" s="15">
        <v>34</v>
      </c>
      <c r="B47" s="17" t="s">
        <v>47</v>
      </c>
      <c r="C47" s="23">
        <f t="shared" si="0"/>
        <v>-3.2123099854547844E-2</v>
      </c>
      <c r="D47" s="21">
        <v>-3.8284603037948478E-2</v>
      </c>
      <c r="G47" s="15">
        <v>34</v>
      </c>
      <c r="H47" s="14" t="s">
        <v>173</v>
      </c>
      <c r="I47" s="8">
        <f t="shared" si="1"/>
        <v>4.868678143407381E-2</v>
      </c>
      <c r="J47" s="8">
        <v>-3.7535008121793605E-2</v>
      </c>
    </row>
    <row r="48" spans="1:10" ht="14.5" x14ac:dyDescent="0.35">
      <c r="A48" s="15">
        <v>35</v>
      </c>
      <c r="B48" s="17" t="s">
        <v>48</v>
      </c>
      <c r="C48" s="23">
        <f t="shared" si="0"/>
        <v>-4.4072584240514717E-2</v>
      </c>
      <c r="D48" s="21">
        <v>-3.8282189178865118E-2</v>
      </c>
      <c r="G48" s="15">
        <v>35</v>
      </c>
      <c r="H48" s="14" t="s">
        <v>176</v>
      </c>
      <c r="I48" s="8">
        <f t="shared" si="1"/>
        <v>-0.11460904069458791</v>
      </c>
      <c r="J48" s="8">
        <v>-3.6527171377094117E-2</v>
      </c>
    </row>
    <row r="49" spans="1:10" ht="14.5" x14ac:dyDescent="0.35">
      <c r="A49" s="15">
        <v>36</v>
      </c>
      <c r="B49" s="17" t="s">
        <v>49</v>
      </c>
      <c r="C49" s="23">
        <f t="shared" si="0"/>
        <v>-1.6639468220357792E-2</v>
      </c>
      <c r="D49" s="21">
        <v>-3.8236075241512887E-2</v>
      </c>
      <c r="G49" s="15">
        <v>36</v>
      </c>
      <c r="H49" s="14" t="s">
        <v>181</v>
      </c>
      <c r="I49" s="8">
        <f t="shared" si="1"/>
        <v>2.9751344042926234E-2</v>
      </c>
      <c r="J49" s="8">
        <v>-3.5549347992530893E-2</v>
      </c>
    </row>
    <row r="50" spans="1:10" ht="14.5" x14ac:dyDescent="0.35">
      <c r="A50" s="15">
        <v>37</v>
      </c>
      <c r="B50" s="17" t="s">
        <v>50</v>
      </c>
      <c r="C50" s="23">
        <f t="shared" si="0"/>
        <v>1.2417323756341209E-2</v>
      </c>
      <c r="D50" s="21">
        <v>-3.8121289074177056E-2</v>
      </c>
      <c r="G50" s="15">
        <v>37</v>
      </c>
      <c r="H50" s="14" t="s">
        <v>185</v>
      </c>
      <c r="I50" s="8">
        <f t="shared" si="1"/>
        <v>-6.5353457994855495E-3</v>
      </c>
      <c r="J50" s="8">
        <v>-3.4437635592709452E-2</v>
      </c>
    </row>
    <row r="51" spans="1:10" ht="14.5" x14ac:dyDescent="0.35">
      <c r="A51" s="15">
        <v>38</v>
      </c>
      <c r="B51" s="17" t="s">
        <v>51</v>
      </c>
      <c r="C51" s="23">
        <f t="shared" si="0"/>
        <v>-7.3064347834989704E-2</v>
      </c>
      <c r="D51" s="21">
        <v>-3.7645224892015938E-2</v>
      </c>
      <c r="G51" s="15">
        <v>38</v>
      </c>
      <c r="H51" s="14" t="s">
        <v>190</v>
      </c>
      <c r="I51" s="8">
        <f t="shared" si="1"/>
        <v>-7.7169708149143806E-4</v>
      </c>
      <c r="J51" s="8">
        <v>-3.3859073593263879E-2</v>
      </c>
    </row>
    <row r="52" spans="1:10" ht="14.5" x14ac:dyDescent="0.35">
      <c r="A52" s="15">
        <v>39</v>
      </c>
      <c r="B52" s="17" t="s">
        <v>52</v>
      </c>
      <c r="C52" s="23">
        <f t="shared" si="0"/>
        <v>2.3924449027789292E-2</v>
      </c>
      <c r="D52" s="21">
        <v>-3.7292583780046198E-2</v>
      </c>
      <c r="G52" s="15">
        <v>39</v>
      </c>
      <c r="H52" s="14" t="s">
        <v>195</v>
      </c>
      <c r="I52" s="8">
        <f t="shared" si="1"/>
        <v>-6.5348193472783474E-3</v>
      </c>
      <c r="J52" s="8">
        <v>-3.3675602045701317E-2</v>
      </c>
    </row>
    <row r="53" spans="1:10" ht="14.5" x14ac:dyDescent="0.35">
      <c r="A53" s="15">
        <v>40</v>
      </c>
      <c r="B53" s="17" t="s">
        <v>53</v>
      </c>
      <c r="C53" s="23">
        <f t="shared" si="0"/>
        <v>6.4418917653384936E-2</v>
      </c>
      <c r="D53" s="21">
        <v>-3.6875248499104604E-2</v>
      </c>
      <c r="G53" s="15">
        <v>40</v>
      </c>
      <c r="H53" s="14" t="s">
        <v>200</v>
      </c>
      <c r="I53" s="8">
        <f t="shared" si="1"/>
        <v>7.9104576452573891E-2</v>
      </c>
      <c r="J53" s="8">
        <v>-3.2770640181228848E-2</v>
      </c>
    </row>
    <row r="54" spans="1:10" ht="14.5" x14ac:dyDescent="0.35">
      <c r="A54" s="15">
        <v>41</v>
      </c>
      <c r="B54" s="17" t="s">
        <v>54</v>
      </c>
      <c r="C54" s="23">
        <f t="shared" si="0"/>
        <v>-4.9105620229120198E-2</v>
      </c>
      <c r="D54" s="21">
        <v>-3.6513383118957729E-2</v>
      </c>
      <c r="G54" s="15">
        <v>41</v>
      </c>
      <c r="H54" s="14" t="s">
        <v>204</v>
      </c>
      <c r="I54" s="8">
        <f t="shared" si="1"/>
        <v>-3.7535008121793605E-2</v>
      </c>
      <c r="J54" s="8">
        <v>-3.25038499696911E-2</v>
      </c>
    </row>
    <row r="55" spans="1:10" ht="14.5" x14ac:dyDescent="0.35">
      <c r="A55" s="15">
        <v>42</v>
      </c>
      <c r="B55" s="17" t="s">
        <v>55</v>
      </c>
      <c r="C55" s="23">
        <f t="shared" si="0"/>
        <v>3.6057201518017237E-2</v>
      </c>
      <c r="D55" s="21">
        <v>-3.615399873421625E-2</v>
      </c>
      <c r="G55" s="15">
        <v>42</v>
      </c>
      <c r="H55">
        <v>213.25</v>
      </c>
      <c r="I55" s="8">
        <f t="shared" si="1"/>
        <v>-6.5435798640450923E-3</v>
      </c>
      <c r="J55" s="8">
        <v>-3.1071835806415239E-2</v>
      </c>
    </row>
    <row r="56" spans="1:10" ht="14.5" x14ac:dyDescent="0.35">
      <c r="A56" s="15">
        <v>43</v>
      </c>
      <c r="B56" s="17" t="s">
        <v>56</v>
      </c>
      <c r="C56" s="23">
        <f t="shared" si="0"/>
        <v>-2.5415528010071166E-2</v>
      </c>
      <c r="D56" s="21">
        <v>-3.6008940869458612E-2</v>
      </c>
      <c r="G56" s="15">
        <v>43</v>
      </c>
      <c r="H56" s="14" t="s">
        <v>213</v>
      </c>
      <c r="I56" s="8">
        <f t="shared" si="1"/>
        <v>-3.25038499696911E-2</v>
      </c>
      <c r="J56" s="8">
        <v>-2.9840139028227235E-2</v>
      </c>
    </row>
    <row r="57" spans="1:10" ht="14.5" x14ac:dyDescent="0.35">
      <c r="A57" s="15">
        <v>44</v>
      </c>
      <c r="B57" s="17" t="s">
        <v>57</v>
      </c>
      <c r="C57" s="23">
        <f t="shared" si="0"/>
        <v>-2.8674468127919125E-2</v>
      </c>
      <c r="D57" s="21">
        <v>-3.437695279665931E-2</v>
      </c>
      <c r="G57" s="15">
        <v>44</v>
      </c>
      <c r="H57" s="14" t="s">
        <v>218</v>
      </c>
      <c r="I57" s="8">
        <f t="shared" si="1"/>
        <v>2.1944163283144035E-2</v>
      </c>
      <c r="J57" s="8">
        <v>-2.8279229431897864E-2</v>
      </c>
    </row>
    <row r="58" spans="1:10" ht="14.5" x14ac:dyDescent="0.35">
      <c r="A58" s="15">
        <v>45</v>
      </c>
      <c r="B58" s="17" t="s">
        <v>58</v>
      </c>
      <c r="C58" s="23">
        <f t="shared" si="0"/>
        <v>-7.0178454365171658E-2</v>
      </c>
      <c r="D58" s="21">
        <v>-3.4370086551941043E-2</v>
      </c>
      <c r="G58" s="15">
        <v>45</v>
      </c>
      <c r="H58" s="14" t="s">
        <v>223</v>
      </c>
      <c r="I58" s="8">
        <f t="shared" si="1"/>
        <v>1.6217772412674868E-2</v>
      </c>
      <c r="J58" s="8">
        <v>-2.7830477306537614E-2</v>
      </c>
    </row>
    <row r="59" spans="1:10" ht="14.5" x14ac:dyDescent="0.35">
      <c r="A59" s="15">
        <v>46</v>
      </c>
      <c r="B59" s="17" t="s">
        <v>59</v>
      </c>
      <c r="C59" s="23">
        <f t="shared" si="0"/>
        <v>6.6147259447807721E-2</v>
      </c>
      <c r="D59" s="21">
        <v>-3.3773655844844486E-2</v>
      </c>
      <c r="G59" s="15">
        <v>46</v>
      </c>
      <c r="H59" s="14" t="s">
        <v>228</v>
      </c>
      <c r="I59" s="8">
        <f t="shared" si="1"/>
        <v>-2.8016739154311191E-3</v>
      </c>
      <c r="J59" s="8">
        <v>-2.7355296543383232E-2</v>
      </c>
    </row>
    <row r="60" spans="1:10" ht="14.5" x14ac:dyDescent="0.35">
      <c r="A60" s="15">
        <v>47</v>
      </c>
      <c r="B60" s="17" t="s">
        <v>60</v>
      </c>
      <c r="C60" s="23">
        <f t="shared" si="0"/>
        <v>-4.6360189777419923E-2</v>
      </c>
      <c r="D60" s="21">
        <v>-3.3482708753909921E-2</v>
      </c>
      <c r="G60" s="15">
        <v>47</v>
      </c>
      <c r="H60" s="14" t="s">
        <v>232</v>
      </c>
      <c r="I60" s="8">
        <f t="shared" si="1"/>
        <v>1.0928590474501333E-2</v>
      </c>
      <c r="J60" s="8">
        <v>-2.6960726167244972E-2</v>
      </c>
    </row>
    <row r="61" spans="1:10" ht="14.5" x14ac:dyDescent="0.35">
      <c r="A61" s="15">
        <v>48</v>
      </c>
      <c r="B61" s="17" t="s">
        <v>61</v>
      </c>
      <c r="C61" s="23">
        <f t="shared" si="0"/>
        <v>-9.9641668811130193E-2</v>
      </c>
      <c r="D61" s="21">
        <v>-3.3201986084705905E-2</v>
      </c>
      <c r="G61" s="15">
        <v>48</v>
      </c>
      <c r="H61" s="14" t="s">
        <v>237</v>
      </c>
      <c r="I61" s="8">
        <f t="shared" si="1"/>
        <v>-9.2551117830803648E-4</v>
      </c>
      <c r="J61" s="8">
        <v>-2.6139024345614381E-2</v>
      </c>
    </row>
    <row r="62" spans="1:10" ht="14.5" x14ac:dyDescent="0.35">
      <c r="A62" s="15">
        <v>49</v>
      </c>
      <c r="B62" s="17" t="s">
        <v>62</v>
      </c>
      <c r="C62" s="23">
        <f t="shared" si="0"/>
        <v>0.13292898226108149</v>
      </c>
      <c r="D62" s="21">
        <v>-3.3129689103908878E-2</v>
      </c>
      <c r="G62" s="15">
        <v>49</v>
      </c>
      <c r="H62" s="14" t="s">
        <v>242</v>
      </c>
      <c r="I62" s="8">
        <f t="shared" si="1"/>
        <v>-8.7413474575271048E-3</v>
      </c>
      <c r="J62" s="8">
        <v>-2.5227889651990916E-2</v>
      </c>
    </row>
    <row r="63" spans="1:10" ht="14.5" x14ac:dyDescent="0.35">
      <c r="A63" s="15">
        <v>50</v>
      </c>
      <c r="B63" s="17" t="s">
        <v>63</v>
      </c>
      <c r="C63" s="23">
        <f t="shared" si="0"/>
        <v>-0.15945341283925737</v>
      </c>
      <c r="D63" s="21">
        <v>-3.2646507322257871E-2</v>
      </c>
      <c r="G63" s="15">
        <v>50</v>
      </c>
      <c r="H63" s="14" t="s">
        <v>247</v>
      </c>
      <c r="I63" s="8">
        <f t="shared" si="1"/>
        <v>4.4794839712953741E-2</v>
      </c>
      <c r="J63" s="8">
        <v>-2.4413779405754066E-2</v>
      </c>
    </row>
    <row r="64" spans="1:10" ht="14.5" x14ac:dyDescent="0.35">
      <c r="A64" s="15">
        <v>51</v>
      </c>
      <c r="B64" s="17" t="s">
        <v>64</v>
      </c>
      <c r="C64" s="23">
        <f t="shared" si="0"/>
        <v>7.912213347379829E-2</v>
      </c>
      <c r="D64" s="21">
        <v>-3.2438720342852376E-2</v>
      </c>
      <c r="G64" s="15">
        <v>51</v>
      </c>
      <c r="H64" s="14" t="s">
        <v>250</v>
      </c>
      <c r="I64" s="8">
        <f t="shared" si="1"/>
        <v>9.3727363773800419E-4</v>
      </c>
      <c r="J64" s="8">
        <v>-2.3957060109990901E-2</v>
      </c>
    </row>
    <row r="65" spans="1:10" ht="14.5" x14ac:dyDescent="0.35">
      <c r="A65" s="15">
        <v>52</v>
      </c>
      <c r="B65" s="17" t="s">
        <v>65</v>
      </c>
      <c r="C65" s="23">
        <f t="shared" si="0"/>
        <v>-4.3007731890619738E-2</v>
      </c>
      <c r="D65" s="21">
        <v>-3.2263969074899923E-2</v>
      </c>
      <c r="G65" s="15">
        <v>52</v>
      </c>
      <c r="H65" s="14" t="s">
        <v>254</v>
      </c>
      <c r="I65" s="8">
        <f t="shared" si="1"/>
        <v>-2.8279229431897864E-2</v>
      </c>
      <c r="J65" s="8">
        <v>-2.2063989537337035E-2</v>
      </c>
    </row>
    <row r="66" spans="1:10" ht="14.5" x14ac:dyDescent="0.35">
      <c r="A66" s="15">
        <v>53</v>
      </c>
      <c r="B66" s="17" t="s">
        <v>66</v>
      </c>
      <c r="C66" s="23">
        <f t="shared" si="0"/>
        <v>1.6319198038450902E-2</v>
      </c>
      <c r="D66" s="21">
        <v>-3.2123099854547844E-2</v>
      </c>
      <c r="G66" s="15">
        <v>53</v>
      </c>
      <c r="H66" s="14" t="s">
        <v>258</v>
      </c>
      <c r="I66" s="8">
        <f t="shared" si="1"/>
        <v>-1.3723854297991079E-2</v>
      </c>
      <c r="J66" s="8">
        <v>-2.2045685380258202E-2</v>
      </c>
    </row>
    <row r="67" spans="1:10" ht="14.5" x14ac:dyDescent="0.35">
      <c r="A67" s="15">
        <v>54</v>
      </c>
      <c r="B67" s="17" t="s">
        <v>67</v>
      </c>
      <c r="C67" s="23">
        <f t="shared" si="0"/>
        <v>-3.8282189178865118E-2</v>
      </c>
      <c r="D67" s="21">
        <v>-3.1375824462682909E-2</v>
      </c>
      <c r="G67" s="15">
        <v>54</v>
      </c>
      <c r="H67" s="14" t="s">
        <v>261</v>
      </c>
      <c r="I67" s="8">
        <f t="shared" si="1"/>
        <v>7.0010244124084674E-3</v>
      </c>
      <c r="J67" s="8">
        <v>-2.1409277626594347E-2</v>
      </c>
    </row>
    <row r="68" spans="1:10" ht="14.5" x14ac:dyDescent="0.35">
      <c r="A68" s="15">
        <v>55</v>
      </c>
      <c r="B68" s="17" t="s">
        <v>68</v>
      </c>
      <c r="C68" s="23">
        <f t="shared" si="0"/>
        <v>-1.0024672300421183E-2</v>
      </c>
      <c r="D68" s="21">
        <v>-3.1354310527890929E-2</v>
      </c>
      <c r="G68" s="15">
        <v>55</v>
      </c>
      <c r="H68" s="14" t="s">
        <v>266</v>
      </c>
      <c r="I68" s="8">
        <f t="shared" si="1"/>
        <v>7.0845398614097665E-2</v>
      </c>
      <c r="J68" s="8">
        <v>-2.1219753966354286E-2</v>
      </c>
    </row>
    <row r="69" spans="1:10" ht="14.5" x14ac:dyDescent="0.35">
      <c r="A69" s="15">
        <v>56</v>
      </c>
      <c r="B69" s="17" t="s">
        <v>69</v>
      </c>
      <c r="C69" s="23">
        <f t="shared" si="0"/>
        <v>8.6999126942601035E-2</v>
      </c>
      <c r="D69" s="21">
        <v>-3.0085822868813065E-2</v>
      </c>
      <c r="G69" s="15">
        <v>56</v>
      </c>
      <c r="H69" s="14" t="s">
        <v>271</v>
      </c>
      <c r="I69" s="8">
        <f t="shared" si="1"/>
        <v>3.0436364029281432E-2</v>
      </c>
      <c r="J69" s="8">
        <v>-2.0219571948865867E-2</v>
      </c>
    </row>
    <row r="70" spans="1:10" ht="14.5" x14ac:dyDescent="0.35">
      <c r="A70" s="15">
        <v>57</v>
      </c>
      <c r="B70" s="17" t="s">
        <v>70</v>
      </c>
      <c r="C70" s="23">
        <f t="shared" si="0"/>
        <v>-9.6187031326117507E-3</v>
      </c>
      <c r="D70" s="21">
        <v>-3.0018079842662831E-2</v>
      </c>
      <c r="G70" s="15">
        <v>57</v>
      </c>
      <c r="H70" s="14" t="s">
        <v>275</v>
      </c>
      <c r="I70" s="8">
        <f t="shared" si="1"/>
        <v>1.7630028622846662E-2</v>
      </c>
      <c r="J70" s="8">
        <v>-1.9956915907583653E-2</v>
      </c>
    </row>
    <row r="71" spans="1:10" ht="14.5" x14ac:dyDescent="0.35">
      <c r="A71" s="15">
        <v>58</v>
      </c>
      <c r="B71" s="17" t="s">
        <v>71</v>
      </c>
      <c r="C71" s="23">
        <f t="shared" si="0"/>
        <v>6.0672682389797249E-2</v>
      </c>
      <c r="D71" s="21">
        <v>-2.9955681310295402E-2</v>
      </c>
      <c r="G71" s="15">
        <v>58</v>
      </c>
      <c r="H71" s="14" t="s">
        <v>279</v>
      </c>
      <c r="I71" s="8">
        <f t="shared" si="1"/>
        <v>-2.8722721202948645E-4</v>
      </c>
      <c r="J71" s="8">
        <v>-1.9842091715628517E-2</v>
      </c>
    </row>
    <row r="72" spans="1:10" ht="14.5" x14ac:dyDescent="0.35">
      <c r="A72" s="15">
        <v>59</v>
      </c>
      <c r="B72" s="17" t="s">
        <v>72</v>
      </c>
      <c r="C72" s="23">
        <f t="shared" si="0"/>
        <v>-4.1927619838567298E-2</v>
      </c>
      <c r="D72" s="21">
        <v>-2.9802489196688493E-2</v>
      </c>
      <c r="G72" s="15">
        <v>59</v>
      </c>
      <c r="H72" s="14" t="s">
        <v>284</v>
      </c>
      <c r="I72" s="8">
        <f t="shared" si="1"/>
        <v>-4.3741348832580108E-2</v>
      </c>
      <c r="J72" s="8">
        <v>-1.9367660532148365E-2</v>
      </c>
    </row>
    <row r="73" spans="1:10" ht="14.5" x14ac:dyDescent="0.35">
      <c r="A73" s="15">
        <v>60</v>
      </c>
      <c r="B73" s="17" t="s">
        <v>73</v>
      </c>
      <c r="C73" s="23">
        <f t="shared" si="0"/>
        <v>6.7976985315479965E-2</v>
      </c>
      <c r="D73" s="21">
        <v>-2.9794699005593474E-2</v>
      </c>
      <c r="G73" s="15">
        <v>60</v>
      </c>
      <c r="H73" s="14" t="s">
        <v>289</v>
      </c>
      <c r="I73" s="8">
        <f t="shared" si="1"/>
        <v>2.5687852696781371E-3</v>
      </c>
      <c r="J73" s="8">
        <v>-1.7310928220432103E-2</v>
      </c>
    </row>
    <row r="74" spans="1:10" ht="14.5" x14ac:dyDescent="0.35">
      <c r="A74" s="15">
        <v>61</v>
      </c>
      <c r="B74" s="17" t="s">
        <v>74</v>
      </c>
      <c r="C74" s="23">
        <f t="shared" si="0"/>
        <v>-1.5852310284806249E-2</v>
      </c>
      <c r="D74" s="21">
        <v>-2.9719378352170096E-2</v>
      </c>
      <c r="G74" s="15">
        <v>61</v>
      </c>
      <c r="H74" s="14" t="s">
        <v>294</v>
      </c>
      <c r="I74" s="8">
        <f t="shared" si="1"/>
        <v>-3.8488758762567836E-4</v>
      </c>
      <c r="J74" s="8">
        <v>-1.7053212142469337E-2</v>
      </c>
    </row>
    <row r="75" spans="1:10" ht="14.5" x14ac:dyDescent="0.35">
      <c r="A75" s="15">
        <v>62</v>
      </c>
      <c r="B75" s="17" t="s">
        <v>75</v>
      </c>
      <c r="C75" s="23">
        <f t="shared" si="0"/>
        <v>-3.615399873421625E-2</v>
      </c>
      <c r="D75" s="21">
        <v>-2.9605619395881185E-2</v>
      </c>
      <c r="G75" s="15">
        <v>62</v>
      </c>
      <c r="H75" s="14" t="s">
        <v>298</v>
      </c>
      <c r="I75" s="8">
        <f t="shared" si="1"/>
        <v>1.66709746030736E-2</v>
      </c>
      <c r="J75" s="8">
        <v>-1.6785139137491346E-2</v>
      </c>
    </row>
    <row r="76" spans="1:10" ht="14.5" x14ac:dyDescent="0.35">
      <c r="A76" s="15">
        <v>63</v>
      </c>
      <c r="B76" s="17" t="s">
        <v>76</v>
      </c>
      <c r="C76" s="23">
        <f t="shared" si="0"/>
        <v>2.0497148260892387E-2</v>
      </c>
      <c r="D76" s="21">
        <v>-2.9567767418920182E-2</v>
      </c>
      <c r="G76" s="15">
        <v>63</v>
      </c>
      <c r="H76" s="14" t="s">
        <v>303</v>
      </c>
      <c r="I76" s="8">
        <f t="shared" si="1"/>
        <v>-5.4705499260630178E-4</v>
      </c>
      <c r="J76" s="8">
        <v>-1.6466646220250403E-2</v>
      </c>
    </row>
    <row r="77" spans="1:10" ht="14.5" x14ac:dyDescent="0.35">
      <c r="A77" s="15">
        <v>64</v>
      </c>
      <c r="B77" s="17" t="s">
        <v>77</v>
      </c>
      <c r="C77" s="23">
        <f t="shared" si="0"/>
        <v>-9.2529871263467463E-3</v>
      </c>
      <c r="D77" s="21">
        <v>-2.8854216956460569E-2</v>
      </c>
      <c r="G77" s="15">
        <v>64</v>
      </c>
      <c r="H77" s="14" t="s">
        <v>308</v>
      </c>
      <c r="I77" s="8">
        <f t="shared" si="1"/>
        <v>-2.4413779405754066E-2</v>
      </c>
      <c r="J77" s="8">
        <v>-1.5263208405755123E-2</v>
      </c>
    </row>
    <row r="78" spans="1:10" ht="14.5" x14ac:dyDescent="0.35">
      <c r="A78" s="15">
        <v>65</v>
      </c>
      <c r="B78" s="17" t="s">
        <v>78</v>
      </c>
      <c r="C78" s="23">
        <f t="shared" si="0"/>
        <v>7.1732417533368675E-2</v>
      </c>
      <c r="D78" s="21">
        <v>-2.8783377306971968E-2</v>
      </c>
      <c r="G78" s="15">
        <v>65</v>
      </c>
      <c r="H78" s="14" t="s">
        <v>312</v>
      </c>
      <c r="I78" s="8">
        <f t="shared" si="1"/>
        <v>6.6773435936466494E-2</v>
      </c>
      <c r="J78" s="8">
        <v>-1.446639007185112E-2</v>
      </c>
    </row>
    <row r="79" spans="1:10" ht="14.5" x14ac:dyDescent="0.35">
      <c r="A79" s="15">
        <v>66</v>
      </c>
      <c r="B79" s="17" t="s">
        <v>79</v>
      </c>
      <c r="C79" s="23">
        <f t="shared" ref="C79:C142" si="2">LN(B79/B78)</f>
        <v>-1.0828666017420274E-2</v>
      </c>
      <c r="D79" s="21">
        <v>-2.8693443049162833E-2</v>
      </c>
      <c r="G79" s="15">
        <v>66</v>
      </c>
      <c r="H79">
        <v>258.489990234375</v>
      </c>
      <c r="I79" s="8">
        <f t="shared" ref="I79:I142" si="3">LN(H79/H78)</f>
        <v>4.1992897601955355E-2</v>
      </c>
      <c r="J79" s="8">
        <v>-1.4316766035759104E-2</v>
      </c>
    </row>
    <row r="80" spans="1:10" ht="14.5" x14ac:dyDescent="0.35">
      <c r="A80" s="15">
        <v>67</v>
      </c>
      <c r="B80" s="17" t="s">
        <v>80</v>
      </c>
      <c r="C80" s="23">
        <f t="shared" si="2"/>
        <v>9.981212057690406E-3</v>
      </c>
      <c r="D80" s="21">
        <v>-2.8674468127919125E-2</v>
      </c>
      <c r="G80" s="15">
        <v>67</v>
      </c>
      <c r="H80">
        <v>258.260009765625</v>
      </c>
      <c r="I80" s="8">
        <f t="shared" si="3"/>
        <v>-8.9010346950810714E-4</v>
      </c>
      <c r="J80" s="8">
        <v>-1.3837643091697679E-2</v>
      </c>
    </row>
    <row r="81" spans="1:10" ht="14.5" x14ac:dyDescent="0.35">
      <c r="A81" s="15">
        <v>68</v>
      </c>
      <c r="B81" s="17" t="s">
        <v>81</v>
      </c>
      <c r="C81" s="23">
        <f t="shared" si="2"/>
        <v>6.052324891626068E-5</v>
      </c>
      <c r="D81" s="21">
        <v>-2.8418359073507423E-2</v>
      </c>
      <c r="G81" s="15">
        <v>68</v>
      </c>
      <c r="H81" s="14" t="s">
        <v>321</v>
      </c>
      <c r="I81" s="8">
        <f t="shared" si="3"/>
        <v>1.4263130816287566E-2</v>
      </c>
      <c r="J81" s="8">
        <v>-1.3723854297991079E-2</v>
      </c>
    </row>
    <row r="82" spans="1:10" ht="14.5" x14ac:dyDescent="0.35">
      <c r="A82" s="15">
        <v>69</v>
      </c>
      <c r="B82" s="17" t="s">
        <v>82</v>
      </c>
      <c r="C82" s="23">
        <f t="shared" si="2"/>
        <v>2.2379874698090986E-3</v>
      </c>
      <c r="D82" s="21">
        <v>-2.8247882883545131E-2</v>
      </c>
      <c r="G82" s="15">
        <v>69</v>
      </c>
      <c r="H82" s="14" t="s">
        <v>326</v>
      </c>
      <c r="I82" s="8">
        <f t="shared" si="3"/>
        <v>-5.5648411887286683E-2</v>
      </c>
      <c r="J82" s="8">
        <v>-1.3696203652118389E-2</v>
      </c>
    </row>
    <row r="83" spans="1:10" ht="14.5" x14ac:dyDescent="0.35">
      <c r="A83" s="15">
        <v>70</v>
      </c>
      <c r="B83" s="17" t="s">
        <v>83</v>
      </c>
      <c r="C83" s="23">
        <f t="shared" si="2"/>
        <v>4.8298072914803723E-2</v>
      </c>
      <c r="D83" s="21">
        <v>-2.7493678105544976E-2</v>
      </c>
      <c r="G83" s="15">
        <v>70</v>
      </c>
      <c r="H83" s="14" t="s">
        <v>331</v>
      </c>
      <c r="I83" s="8">
        <f t="shared" si="3"/>
        <v>-6.3155450324598877E-3</v>
      </c>
      <c r="J83" s="8">
        <v>-1.3520184614512518E-2</v>
      </c>
    </row>
    <row r="84" spans="1:10" ht="14.5" x14ac:dyDescent="0.35">
      <c r="A84" s="15">
        <v>71</v>
      </c>
      <c r="B84" s="17" t="s">
        <v>84</v>
      </c>
      <c r="C84" s="23">
        <f t="shared" si="2"/>
        <v>-1.0533068362872855E-2</v>
      </c>
      <c r="D84" s="21">
        <v>-2.7457919540707278E-2</v>
      </c>
      <c r="G84" s="15">
        <v>71</v>
      </c>
      <c r="H84" s="14" t="s">
        <v>335</v>
      </c>
      <c r="I84" s="8">
        <f t="shared" si="3"/>
        <v>-1.287542632832298E-2</v>
      </c>
      <c r="J84" s="8">
        <v>-1.2946067101204184E-2</v>
      </c>
    </row>
    <row r="85" spans="1:10" ht="14.5" x14ac:dyDescent="0.35">
      <c r="A85" s="15">
        <v>72</v>
      </c>
      <c r="B85" s="17" t="s">
        <v>85</v>
      </c>
      <c r="C85" s="23">
        <f t="shared" si="2"/>
        <v>2.957907050485058E-2</v>
      </c>
      <c r="D85" s="21">
        <v>-2.7351455391840047E-2</v>
      </c>
      <c r="G85" s="15">
        <v>72</v>
      </c>
      <c r="H85" s="14" t="s">
        <v>340</v>
      </c>
      <c r="I85" s="8">
        <f t="shared" si="3"/>
        <v>3.4926748708304353E-2</v>
      </c>
      <c r="J85" s="8">
        <v>-1.2934083521552927E-2</v>
      </c>
    </row>
    <row r="86" spans="1:10" ht="14.5" x14ac:dyDescent="0.35">
      <c r="A86" s="15">
        <v>73</v>
      </c>
      <c r="B86" s="17" t="s">
        <v>86</v>
      </c>
      <c r="C86" s="23">
        <f t="shared" si="2"/>
        <v>8.7730447967083302E-3</v>
      </c>
      <c r="D86" s="21">
        <v>-2.734047188637909E-2</v>
      </c>
      <c r="G86" s="15">
        <v>73</v>
      </c>
      <c r="H86" s="14" t="s">
        <v>344</v>
      </c>
      <c r="I86" s="8">
        <f t="shared" si="3"/>
        <v>-1.7310928220432103E-2</v>
      </c>
      <c r="J86" s="8">
        <v>-1.287542632832298E-2</v>
      </c>
    </row>
    <row r="87" spans="1:10" ht="14.5" x14ac:dyDescent="0.35">
      <c r="A87" s="15">
        <v>74</v>
      </c>
      <c r="B87" s="17" t="s">
        <v>87</v>
      </c>
      <c r="C87" s="23">
        <f t="shared" si="2"/>
        <v>-2.0019944258437908E-2</v>
      </c>
      <c r="D87" s="21">
        <v>-2.7316061375507489E-2</v>
      </c>
      <c r="G87" s="15">
        <v>74</v>
      </c>
      <c r="H87" s="14" t="s">
        <v>349</v>
      </c>
      <c r="I87" s="8">
        <f t="shared" si="3"/>
        <v>2.0682031728698081E-2</v>
      </c>
      <c r="J87" s="8">
        <v>-1.2464161240017023E-2</v>
      </c>
    </row>
    <row r="88" spans="1:10" ht="14.5" x14ac:dyDescent="0.35">
      <c r="A88" s="15">
        <v>75</v>
      </c>
      <c r="B88" s="17" t="s">
        <v>88</v>
      </c>
      <c r="C88" s="23">
        <f t="shared" si="2"/>
        <v>-4.2236738272957451E-2</v>
      </c>
      <c r="D88" s="21">
        <v>-2.7174242003862255E-2</v>
      </c>
      <c r="G88" s="15">
        <v>75</v>
      </c>
      <c r="H88" s="14" t="s">
        <v>353</v>
      </c>
      <c r="I88" s="8">
        <f t="shared" si="3"/>
        <v>2.2665437450045321E-2</v>
      </c>
      <c r="J88" s="8">
        <v>-1.192419560031471E-2</v>
      </c>
    </row>
    <row r="89" spans="1:10" ht="14.5" x14ac:dyDescent="0.35">
      <c r="A89" s="15">
        <v>76</v>
      </c>
      <c r="B89" s="17" t="s">
        <v>89</v>
      </c>
      <c r="C89" s="23">
        <f t="shared" si="2"/>
        <v>3.3400871055691193E-2</v>
      </c>
      <c r="D89" s="21">
        <v>-2.7139264530404418E-2</v>
      </c>
      <c r="G89" s="15">
        <v>76</v>
      </c>
      <c r="H89">
        <v>265.510009765625</v>
      </c>
      <c r="I89" s="8">
        <f t="shared" si="3"/>
        <v>2.7298637070257991E-2</v>
      </c>
      <c r="J89" s="8">
        <v>-1.128159550074395E-2</v>
      </c>
    </row>
    <row r="90" spans="1:10" ht="14.5" x14ac:dyDescent="0.35">
      <c r="A90" s="15">
        <v>77</v>
      </c>
      <c r="B90" s="17" t="s">
        <v>90</v>
      </c>
      <c r="C90" s="23">
        <f t="shared" si="2"/>
        <v>-1.2176216351861592E-2</v>
      </c>
      <c r="D90" s="21">
        <v>-2.7024015554106773E-2</v>
      </c>
      <c r="G90" s="15">
        <v>77</v>
      </c>
      <c r="H90" s="14" t="s">
        <v>362</v>
      </c>
      <c r="I90" s="8">
        <f t="shared" si="3"/>
        <v>2.1941183375013287E-2</v>
      </c>
      <c r="J90" s="8">
        <v>-1.0689038471891487E-2</v>
      </c>
    </row>
    <row r="91" spans="1:10" ht="14.5" x14ac:dyDescent="0.35">
      <c r="A91" s="15">
        <v>78</v>
      </c>
      <c r="B91" s="17" t="s">
        <v>91</v>
      </c>
      <c r="C91" s="23">
        <f t="shared" si="2"/>
        <v>1.8094576245565649E-2</v>
      </c>
      <c r="D91" s="21">
        <v>-2.6983455136296245E-2</v>
      </c>
      <c r="G91" s="15">
        <v>78</v>
      </c>
      <c r="H91" s="14" t="s">
        <v>366</v>
      </c>
      <c r="I91" s="8">
        <f t="shared" si="3"/>
        <v>2.2803631884077479E-2</v>
      </c>
      <c r="J91" s="8">
        <v>-1.0443161952643392E-2</v>
      </c>
    </row>
    <row r="92" spans="1:10" ht="14.5" x14ac:dyDescent="0.35">
      <c r="A92" s="15">
        <v>79</v>
      </c>
      <c r="B92" s="17" t="s">
        <v>92</v>
      </c>
      <c r="C92" s="23">
        <f t="shared" si="2"/>
        <v>-2.8686192433713775E-3</v>
      </c>
      <c r="D92" s="21">
        <v>-2.6948267797572791E-2</v>
      </c>
      <c r="G92" s="15">
        <v>79</v>
      </c>
      <c r="H92" s="14" t="s">
        <v>371</v>
      </c>
      <c r="I92" s="8">
        <f t="shared" si="3"/>
        <v>1.1886174727699601E-2</v>
      </c>
      <c r="J92" s="8">
        <v>-1.0347630296703662E-2</v>
      </c>
    </row>
    <row r="93" spans="1:10" ht="14.5" x14ac:dyDescent="0.35">
      <c r="A93" s="15">
        <v>80</v>
      </c>
      <c r="B93" s="17" t="s">
        <v>93</v>
      </c>
      <c r="C93" s="23">
        <f t="shared" si="2"/>
        <v>-2.4662481210319182E-2</v>
      </c>
      <c r="D93" s="21">
        <v>-2.6938458785171638E-2</v>
      </c>
      <c r="G93" s="15">
        <v>80</v>
      </c>
      <c r="H93" s="14" t="s">
        <v>373</v>
      </c>
      <c r="I93" s="8">
        <f t="shared" si="3"/>
        <v>-5.9254273241034962E-3</v>
      </c>
      <c r="J93" s="8">
        <v>-1.0167374084402868E-2</v>
      </c>
    </row>
    <row r="94" spans="1:10" ht="14.5" x14ac:dyDescent="0.35">
      <c r="A94" s="15">
        <v>81</v>
      </c>
      <c r="B94" s="17" t="s">
        <v>94</v>
      </c>
      <c r="C94" s="23">
        <f t="shared" si="2"/>
        <v>4.3895973075078872E-2</v>
      </c>
      <c r="D94" s="21">
        <v>-2.6634487131178098E-2</v>
      </c>
      <c r="G94" s="15">
        <v>81</v>
      </c>
      <c r="H94" s="14" t="s">
        <v>378</v>
      </c>
      <c r="I94" s="8">
        <f t="shared" si="3"/>
        <v>2.5520068086829842E-2</v>
      </c>
      <c r="J94" s="8">
        <v>-9.9940891483583441E-3</v>
      </c>
    </row>
    <row r="95" spans="1:10" ht="14.5" x14ac:dyDescent="0.35">
      <c r="A95" s="15">
        <v>82</v>
      </c>
      <c r="B95" s="17" t="s">
        <v>95</v>
      </c>
      <c r="C95" s="23">
        <f t="shared" si="2"/>
        <v>9.9822163629792182E-3</v>
      </c>
      <c r="D95" s="21">
        <v>-2.6481728574619754E-2</v>
      </c>
      <c r="G95" s="15">
        <v>82</v>
      </c>
      <c r="H95" s="14" t="s">
        <v>382</v>
      </c>
      <c r="I95" s="8">
        <f t="shared" si="3"/>
        <v>2.0220575469099026E-3</v>
      </c>
      <c r="J95" s="8">
        <v>-9.4485885029770983E-3</v>
      </c>
    </row>
    <row r="96" spans="1:10" ht="14.5" x14ac:dyDescent="0.35">
      <c r="A96" s="15">
        <v>83</v>
      </c>
      <c r="B96" s="17" t="s">
        <v>96</v>
      </c>
      <c r="C96" s="23">
        <f t="shared" si="2"/>
        <v>-2.6232490726528543E-2</v>
      </c>
      <c r="D96" s="21">
        <v>-2.6271388748488354E-2</v>
      </c>
      <c r="G96" s="15">
        <v>83</v>
      </c>
      <c r="H96" s="14" t="s">
        <v>386</v>
      </c>
      <c r="I96" s="8">
        <f t="shared" si="3"/>
        <v>-2.3711311711656067E-3</v>
      </c>
      <c r="J96" s="8">
        <v>-8.7413474575271048E-3</v>
      </c>
    </row>
    <row r="97" spans="1:10" ht="14.5" x14ac:dyDescent="0.35">
      <c r="A97" s="15">
        <v>84</v>
      </c>
      <c r="B97" s="17" t="s">
        <v>97</v>
      </c>
      <c r="C97" s="23">
        <f t="shared" si="2"/>
        <v>2.4165681596308042E-2</v>
      </c>
      <c r="D97" s="21">
        <v>-2.6234404182193881E-2</v>
      </c>
      <c r="G97" s="15">
        <v>84</v>
      </c>
      <c r="H97" s="14" t="s">
        <v>391</v>
      </c>
      <c r="I97" s="8">
        <f t="shared" si="3"/>
        <v>2.2916464813813549E-2</v>
      </c>
      <c r="J97" s="8">
        <v>-8.7256889846483547E-3</v>
      </c>
    </row>
    <row r="98" spans="1:10" ht="14.5" x14ac:dyDescent="0.35">
      <c r="A98" s="15">
        <v>85</v>
      </c>
      <c r="B98" s="17" t="s">
        <v>98</v>
      </c>
      <c r="C98" s="23">
        <f t="shared" si="2"/>
        <v>1.0678623265044328E-2</v>
      </c>
      <c r="D98" s="21">
        <v>-2.6232490726528543E-2</v>
      </c>
      <c r="G98" s="15">
        <v>85</v>
      </c>
      <c r="H98" s="14" t="s">
        <v>396</v>
      </c>
      <c r="I98" s="8">
        <f t="shared" si="3"/>
        <v>3.2032313412470238E-2</v>
      </c>
      <c r="J98" s="8">
        <v>-7.6160110528020446E-3</v>
      </c>
    </row>
    <row r="99" spans="1:10" ht="14.5" x14ac:dyDescent="0.35">
      <c r="A99" s="15">
        <v>86</v>
      </c>
      <c r="B99" s="17" t="s">
        <v>99</v>
      </c>
      <c r="C99" s="23">
        <f t="shared" si="2"/>
        <v>9.7991361546688055E-3</v>
      </c>
      <c r="D99" s="21">
        <v>-2.6104450209779334E-2</v>
      </c>
      <c r="G99" s="15">
        <v>86</v>
      </c>
      <c r="H99" s="14" t="s">
        <v>400</v>
      </c>
      <c r="I99" s="8">
        <f t="shared" si="3"/>
        <v>-2.4482732969484996E-3</v>
      </c>
      <c r="J99" s="8">
        <v>-6.5435798640450923E-3</v>
      </c>
    </row>
    <row r="100" spans="1:10" ht="14.5" x14ac:dyDescent="0.35">
      <c r="A100" s="15">
        <v>87</v>
      </c>
      <c r="B100" s="17" t="s">
        <v>100</v>
      </c>
      <c r="C100" s="23">
        <f t="shared" si="2"/>
        <v>5.7902211214612689E-3</v>
      </c>
      <c r="D100" s="21">
        <v>-2.5860254629026407E-2</v>
      </c>
      <c r="G100" s="15">
        <v>87</v>
      </c>
      <c r="H100" s="14" t="s">
        <v>404</v>
      </c>
      <c r="I100" s="8">
        <f t="shared" si="3"/>
        <v>-5.6473332626013999E-3</v>
      </c>
      <c r="J100" s="8">
        <v>-6.5353457994855495E-3</v>
      </c>
    </row>
    <row r="101" spans="1:10" ht="14.5" x14ac:dyDescent="0.35">
      <c r="A101" s="15">
        <v>88</v>
      </c>
      <c r="B101" s="17" t="s">
        <v>101</v>
      </c>
      <c r="C101" s="23">
        <f t="shared" si="2"/>
        <v>5.8650465498798487E-3</v>
      </c>
      <c r="D101" s="21">
        <v>-2.5415528010071166E-2</v>
      </c>
      <c r="G101" s="15">
        <v>88</v>
      </c>
      <c r="H101" s="14" t="s">
        <v>407</v>
      </c>
      <c r="I101" s="8">
        <f t="shared" si="3"/>
        <v>-1.3000122839152688E-3</v>
      </c>
      <c r="J101" s="8">
        <v>-6.5348193472783474E-3</v>
      </c>
    </row>
    <row r="102" spans="1:10" ht="14.5" x14ac:dyDescent="0.35">
      <c r="A102" s="15">
        <v>89</v>
      </c>
      <c r="B102" s="17" t="s">
        <v>102</v>
      </c>
      <c r="C102" s="23">
        <f t="shared" si="2"/>
        <v>1.1092746492072406E-2</v>
      </c>
      <c r="D102" s="21">
        <v>-2.5355693164238961E-2</v>
      </c>
      <c r="G102" s="15">
        <v>89</v>
      </c>
      <c r="H102" s="14" t="s">
        <v>412</v>
      </c>
      <c r="I102" s="8">
        <f t="shared" si="3"/>
        <v>-1.6785139137491346E-2</v>
      </c>
      <c r="J102" s="8">
        <v>-6.3155450324598877E-3</v>
      </c>
    </row>
    <row r="103" spans="1:10" ht="14.5" x14ac:dyDescent="0.35">
      <c r="A103" s="15">
        <v>90</v>
      </c>
      <c r="B103" s="17" t="s">
        <v>103</v>
      </c>
      <c r="C103" s="23">
        <f t="shared" si="2"/>
        <v>-2.2912368527843632E-2</v>
      </c>
      <c r="D103" s="21">
        <v>-2.5084083280720263E-2</v>
      </c>
      <c r="G103" s="15">
        <v>90</v>
      </c>
      <c r="H103" s="14" t="s">
        <v>417</v>
      </c>
      <c r="I103" s="8">
        <f t="shared" si="3"/>
        <v>-3.901449024037229E-2</v>
      </c>
      <c r="J103" s="8">
        <v>-6.2657950814831928E-3</v>
      </c>
    </row>
    <row r="104" spans="1:10" ht="14.5" x14ac:dyDescent="0.35">
      <c r="A104" s="15">
        <v>91</v>
      </c>
      <c r="B104" s="16">
        <v>179.75</v>
      </c>
      <c r="C104" s="23">
        <f t="shared" si="2"/>
        <v>-1.523793934288763E-2</v>
      </c>
      <c r="D104" s="21">
        <v>-2.5077382997069925E-2</v>
      </c>
      <c r="G104" s="15">
        <v>91</v>
      </c>
      <c r="H104">
        <v>288.760009765625</v>
      </c>
      <c r="I104" s="8">
        <f t="shared" si="3"/>
        <v>1.8313298423168953E-2</v>
      </c>
      <c r="J104" s="8">
        <v>-5.9254273241034962E-3</v>
      </c>
    </row>
    <row r="105" spans="1:10" ht="14.5" x14ac:dyDescent="0.35">
      <c r="A105" s="15">
        <v>92</v>
      </c>
      <c r="B105" s="17" t="s">
        <v>104</v>
      </c>
      <c r="C105" s="23">
        <f t="shared" si="2"/>
        <v>4.3299655856313558E-3</v>
      </c>
      <c r="D105" s="21">
        <v>-2.48001546763187E-2</v>
      </c>
      <c r="G105" s="15">
        <v>92</v>
      </c>
      <c r="H105" s="14" t="s">
        <v>424</v>
      </c>
      <c r="I105" s="8">
        <f t="shared" si="3"/>
        <v>1.4167058393561098E-2</v>
      </c>
      <c r="J105" s="8">
        <v>-5.6473332626013999E-3</v>
      </c>
    </row>
    <row r="106" spans="1:10" ht="14.5" x14ac:dyDescent="0.35">
      <c r="A106" s="15">
        <v>93</v>
      </c>
      <c r="B106" s="17" t="s">
        <v>105</v>
      </c>
      <c r="C106" s="23">
        <f t="shared" si="2"/>
        <v>1.446314559615056E-2</v>
      </c>
      <c r="D106" s="21">
        <v>-2.4785879129247741E-2</v>
      </c>
      <c r="G106" s="15">
        <v>93</v>
      </c>
      <c r="H106" s="14" t="s">
        <v>428</v>
      </c>
      <c r="I106" s="8">
        <f t="shared" si="3"/>
        <v>5.108330769843366E-2</v>
      </c>
      <c r="J106" s="8">
        <v>-5.4047506254183619E-3</v>
      </c>
    </row>
    <row r="107" spans="1:10" ht="14.5" x14ac:dyDescent="0.35">
      <c r="A107" s="15">
        <v>94</v>
      </c>
      <c r="B107" s="17" t="s">
        <v>106</v>
      </c>
      <c r="C107" s="23">
        <f t="shared" si="2"/>
        <v>9.5091322407751862E-3</v>
      </c>
      <c r="D107" s="21">
        <v>-2.4662481210319182E-2</v>
      </c>
      <c r="G107" s="15">
        <v>94</v>
      </c>
      <c r="H107" s="14" t="s">
        <v>432</v>
      </c>
      <c r="I107" s="8">
        <f t="shared" si="3"/>
        <v>6.0807328301078116E-3</v>
      </c>
      <c r="J107" s="8">
        <v>-5.3508179171312857E-3</v>
      </c>
    </row>
    <row r="108" spans="1:10" ht="14.5" x14ac:dyDescent="0.35">
      <c r="A108" s="15">
        <v>95</v>
      </c>
      <c r="B108" s="17" t="s">
        <v>37</v>
      </c>
      <c r="C108" s="23">
        <f t="shared" si="2"/>
        <v>-6.9463499021336595E-3</v>
      </c>
      <c r="D108" s="21">
        <v>-2.465713386004792E-2</v>
      </c>
      <c r="G108" s="15">
        <v>95</v>
      </c>
      <c r="H108" s="14" t="s">
        <v>437</v>
      </c>
      <c r="I108" s="8">
        <f t="shared" si="3"/>
        <v>7.1605792833471849E-2</v>
      </c>
      <c r="J108" s="8">
        <v>-4.9877171452900994E-3</v>
      </c>
    </row>
    <row r="109" spans="1:10" ht="14.5" x14ac:dyDescent="0.35">
      <c r="A109" s="15">
        <v>96</v>
      </c>
      <c r="B109" s="17" t="s">
        <v>107</v>
      </c>
      <c r="C109" s="23">
        <f t="shared" si="2"/>
        <v>1.0994173575021029E-2</v>
      </c>
      <c r="D109" s="21">
        <v>-2.4640287923784941E-2</v>
      </c>
      <c r="G109" s="15">
        <v>96</v>
      </c>
      <c r="H109" s="14" t="s">
        <v>440</v>
      </c>
      <c r="I109" s="8">
        <f t="shared" si="3"/>
        <v>8.4295568563057342E-3</v>
      </c>
      <c r="J109" s="8">
        <v>-4.6182450900075335E-3</v>
      </c>
    </row>
    <row r="110" spans="1:10" ht="14.5" x14ac:dyDescent="0.35">
      <c r="A110" s="15">
        <v>97</v>
      </c>
      <c r="B110" s="17" t="s">
        <v>108</v>
      </c>
      <c r="C110" s="23">
        <f t="shared" si="2"/>
        <v>-1.208398029957387E-2</v>
      </c>
      <c r="D110" s="21">
        <v>-2.457355136985253E-2</v>
      </c>
      <c r="G110" s="15">
        <v>97</v>
      </c>
      <c r="H110">
        <v>339.510009765625</v>
      </c>
      <c r="I110" s="8">
        <f t="shared" si="3"/>
        <v>1.0541054707824819E-2</v>
      </c>
      <c r="J110" s="8">
        <v>-3.2029915739506974E-3</v>
      </c>
    </row>
    <row r="111" spans="1:10" ht="14.5" x14ac:dyDescent="0.35">
      <c r="A111" s="15">
        <v>98</v>
      </c>
      <c r="B111" s="17" t="s">
        <v>109</v>
      </c>
      <c r="C111" s="23">
        <f t="shared" si="2"/>
        <v>4.3604859168332535E-4</v>
      </c>
      <c r="D111" s="21">
        <v>-2.4547506983126088E-2</v>
      </c>
      <c r="G111" s="15">
        <v>98</v>
      </c>
      <c r="H111" s="14" t="s">
        <v>449</v>
      </c>
      <c r="I111" s="8">
        <f t="shared" si="3"/>
        <v>-5.4047506254183619E-3</v>
      </c>
      <c r="J111" s="8">
        <v>-2.9960834975320946E-3</v>
      </c>
    </row>
    <row r="112" spans="1:10" ht="14.5" x14ac:dyDescent="0.35">
      <c r="A112" s="15">
        <v>99</v>
      </c>
      <c r="B112" s="17" t="s">
        <v>110</v>
      </c>
      <c r="C112" s="23">
        <f t="shared" si="2"/>
        <v>-1.0627837367874385E-2</v>
      </c>
      <c r="D112" s="21">
        <v>-2.4440690367957364E-2</v>
      </c>
      <c r="G112" s="15">
        <v>99</v>
      </c>
      <c r="H112" s="14" t="s">
        <v>453</v>
      </c>
      <c r="I112" s="8">
        <f t="shared" si="3"/>
        <v>-2.1219753966354286E-2</v>
      </c>
      <c r="J112" s="8">
        <v>-2.8016739154311191E-3</v>
      </c>
    </row>
    <row r="113" spans="1:10" ht="14.5" x14ac:dyDescent="0.35">
      <c r="A113" s="15">
        <v>100</v>
      </c>
      <c r="B113" s="17" t="s">
        <v>111</v>
      </c>
      <c r="C113" s="23">
        <f t="shared" si="2"/>
        <v>1.3208776820031727E-3</v>
      </c>
      <c r="D113" s="21">
        <v>-2.4269014978002802E-2</v>
      </c>
      <c r="G113" s="15">
        <v>100</v>
      </c>
      <c r="H113" s="14" t="s">
        <v>456</v>
      </c>
      <c r="I113" s="8">
        <f t="shared" si="3"/>
        <v>1.3012811610525553E-2</v>
      </c>
      <c r="J113" s="8">
        <v>-2.4482732969484996E-3</v>
      </c>
    </row>
    <row r="114" spans="1:10" ht="14.5" x14ac:dyDescent="0.35">
      <c r="A114" s="15">
        <v>101</v>
      </c>
      <c r="B114" s="17" t="s">
        <v>112</v>
      </c>
      <c r="C114" s="23">
        <f t="shared" si="2"/>
        <v>-2.2576682685284278E-3</v>
      </c>
      <c r="D114" s="21">
        <v>-2.4112822927873888E-2</v>
      </c>
      <c r="G114" s="15">
        <v>101</v>
      </c>
      <c r="H114" s="14" t="s">
        <v>461</v>
      </c>
      <c r="I114" s="8">
        <f t="shared" si="3"/>
        <v>-1.9842091715628517E-2</v>
      </c>
      <c r="J114" s="8">
        <v>-2.3711311711656067E-3</v>
      </c>
    </row>
    <row r="115" spans="1:10" ht="14.5" x14ac:dyDescent="0.35">
      <c r="A115" s="15">
        <v>102</v>
      </c>
      <c r="B115" s="16">
        <v>183.25</v>
      </c>
      <c r="C115" s="23">
        <f t="shared" si="2"/>
        <v>1.0146836732450671E-2</v>
      </c>
      <c r="D115" s="21">
        <v>-2.3990439318430097E-2</v>
      </c>
      <c r="G115" s="15">
        <v>102</v>
      </c>
      <c r="H115" s="14" t="s">
        <v>466</v>
      </c>
      <c r="I115" s="8">
        <f t="shared" si="3"/>
        <v>-3.2029915739506974E-3</v>
      </c>
      <c r="J115" s="8">
        <v>-1.3000122839152688E-3</v>
      </c>
    </row>
    <row r="116" spans="1:10" ht="14.5" x14ac:dyDescent="0.35">
      <c r="A116" s="15">
        <v>103</v>
      </c>
      <c r="B116" s="17" t="s">
        <v>113</v>
      </c>
      <c r="C116" s="23">
        <f t="shared" si="2"/>
        <v>-2.2945714112842294E-3</v>
      </c>
      <c r="D116" s="21">
        <v>-2.3903996389626345E-2</v>
      </c>
      <c r="G116" s="15">
        <v>103</v>
      </c>
      <c r="H116">
        <v>341.25</v>
      </c>
      <c r="I116" s="8">
        <f t="shared" si="3"/>
        <v>4.1768692360156096E-2</v>
      </c>
      <c r="J116" s="8">
        <v>-9.2551117830803648E-4</v>
      </c>
    </row>
    <row r="117" spans="1:10" ht="14.5" x14ac:dyDescent="0.35">
      <c r="A117" s="15">
        <v>104</v>
      </c>
      <c r="B117" s="17" t="s">
        <v>106</v>
      </c>
      <c r="C117" s="23">
        <f t="shared" si="2"/>
        <v>1.131247066823649E-2</v>
      </c>
      <c r="D117" s="21">
        <v>-2.3663106675641588E-2</v>
      </c>
      <c r="G117" s="15">
        <v>104</v>
      </c>
      <c r="H117">
        <v>329.010009765625</v>
      </c>
      <c r="I117" s="8">
        <f t="shared" si="3"/>
        <v>-3.6527171377094117E-2</v>
      </c>
      <c r="J117" s="8">
        <v>-8.9010346950810714E-4</v>
      </c>
    </row>
    <row r="118" spans="1:10" ht="14.5" x14ac:dyDescent="0.35">
      <c r="A118" s="15">
        <v>105</v>
      </c>
      <c r="B118" s="17" t="s">
        <v>114</v>
      </c>
      <c r="C118" s="23">
        <f t="shared" si="2"/>
        <v>2.4306433931945673E-3</v>
      </c>
      <c r="D118" s="21">
        <v>-2.3424723544707791E-2</v>
      </c>
      <c r="G118" s="15">
        <v>105</v>
      </c>
      <c r="H118" s="14" t="s">
        <v>477</v>
      </c>
      <c r="I118" s="8">
        <f t="shared" si="3"/>
        <v>-4.357899549619499E-2</v>
      </c>
      <c r="J118" s="8">
        <v>-7.7169708149143806E-4</v>
      </c>
    </row>
    <row r="119" spans="1:10" ht="14.5" x14ac:dyDescent="0.35">
      <c r="A119" s="15">
        <v>106</v>
      </c>
      <c r="B119" s="17" t="s">
        <v>115</v>
      </c>
      <c r="C119" s="23">
        <f t="shared" si="2"/>
        <v>-1.3250994637194429E-2</v>
      </c>
      <c r="D119" s="21">
        <v>-2.3393022478419342E-2</v>
      </c>
      <c r="G119" s="15">
        <v>106</v>
      </c>
      <c r="H119" s="14" t="s">
        <v>481</v>
      </c>
      <c r="I119" s="8">
        <f t="shared" si="3"/>
        <v>-3.9932177455096703E-2</v>
      </c>
      <c r="J119" s="8">
        <v>-5.4705499260630178E-4</v>
      </c>
    </row>
    <row r="120" spans="1:10" ht="14.5" x14ac:dyDescent="0.35">
      <c r="A120" s="15">
        <v>107</v>
      </c>
      <c r="B120" s="17" t="s">
        <v>116</v>
      </c>
      <c r="C120" s="23">
        <f t="shared" si="2"/>
        <v>2.3128658961652032E-2</v>
      </c>
      <c r="D120" s="21">
        <v>-2.2929347011978227E-2</v>
      </c>
      <c r="G120" s="15">
        <v>107</v>
      </c>
      <c r="H120">
        <v>288.489990234375</v>
      </c>
      <c r="I120" s="8">
        <f t="shared" si="3"/>
        <v>-4.7916612719259948E-2</v>
      </c>
      <c r="J120" s="8">
        <v>-4.9814719741087768E-4</v>
      </c>
    </row>
    <row r="121" spans="1:10" ht="14.5" x14ac:dyDescent="0.35">
      <c r="A121" s="15">
        <v>108</v>
      </c>
      <c r="B121" s="17" t="s">
        <v>117</v>
      </c>
      <c r="C121" s="23">
        <f t="shared" si="2"/>
        <v>6.1774808743313338E-3</v>
      </c>
      <c r="D121" s="21">
        <v>-2.2912368527843632E-2</v>
      </c>
      <c r="G121" s="15">
        <v>108</v>
      </c>
      <c r="H121">
        <v>308.760009765625</v>
      </c>
      <c r="I121" s="8">
        <f t="shared" si="3"/>
        <v>6.7903918258659143E-2</v>
      </c>
      <c r="J121" s="8">
        <v>-3.8488758762567836E-4</v>
      </c>
    </row>
    <row r="122" spans="1:10" ht="14.5" x14ac:dyDescent="0.35">
      <c r="A122" s="15">
        <v>109</v>
      </c>
      <c r="B122" s="17" t="s">
        <v>118</v>
      </c>
      <c r="C122" s="23">
        <f t="shared" si="2"/>
        <v>7.6158736389345151E-3</v>
      </c>
      <c r="D122" s="21">
        <v>-2.2834215626603677E-2</v>
      </c>
      <c r="G122" s="15">
        <v>109</v>
      </c>
      <c r="H122" s="14" t="s">
        <v>492</v>
      </c>
      <c r="I122" s="8">
        <f t="shared" si="3"/>
        <v>-1.3696203652118389E-2</v>
      </c>
      <c r="J122" s="8">
        <v>-2.8722721202948645E-4</v>
      </c>
    </row>
    <row r="123" spans="1:10" ht="14.5" x14ac:dyDescent="0.35">
      <c r="A123" s="15">
        <v>110</v>
      </c>
      <c r="B123" s="17" t="s">
        <v>119</v>
      </c>
      <c r="C123" s="23">
        <f t="shared" si="2"/>
        <v>3.6420295138644782E-2</v>
      </c>
      <c r="D123" s="21">
        <v>-2.2802561881636367E-2</v>
      </c>
      <c r="G123" s="15">
        <v>110</v>
      </c>
      <c r="H123" s="14" t="s">
        <v>496</v>
      </c>
      <c r="I123" s="8">
        <f t="shared" si="3"/>
        <v>-1.3520184614512518E-2</v>
      </c>
      <c r="J123" s="8">
        <v>4.8010611603847934E-4</v>
      </c>
    </row>
    <row r="124" spans="1:10" ht="14.5" x14ac:dyDescent="0.35">
      <c r="A124" s="15">
        <v>111</v>
      </c>
      <c r="B124" s="17" t="s">
        <v>120</v>
      </c>
      <c r="C124" s="23">
        <f t="shared" si="2"/>
        <v>-5.5193940411445819E-2</v>
      </c>
      <c r="D124" s="21">
        <v>-2.2793842273224313E-2</v>
      </c>
      <c r="G124" s="15">
        <v>111</v>
      </c>
      <c r="H124" s="14" t="s">
        <v>498</v>
      </c>
      <c r="I124" s="8">
        <f t="shared" si="3"/>
        <v>-4.3360130201719527E-2</v>
      </c>
      <c r="J124" s="8">
        <v>5.6596454254972169E-4</v>
      </c>
    </row>
    <row r="125" spans="1:10" ht="14.5" x14ac:dyDescent="0.35">
      <c r="A125" s="15">
        <v>112</v>
      </c>
      <c r="B125" s="17" t="s">
        <v>121</v>
      </c>
      <c r="C125" s="23">
        <f t="shared" si="2"/>
        <v>7.8607991864374904E-3</v>
      </c>
      <c r="D125" s="21">
        <v>-2.2757080456749026E-2</v>
      </c>
      <c r="G125" s="15">
        <v>112</v>
      </c>
      <c r="H125" s="14" t="s">
        <v>503</v>
      </c>
      <c r="I125" s="8">
        <f t="shared" si="3"/>
        <v>2.4818102594031912E-2</v>
      </c>
      <c r="J125" s="8">
        <v>5.6933134427554206E-4</v>
      </c>
    </row>
    <row r="126" spans="1:10" ht="14.5" x14ac:dyDescent="0.35">
      <c r="A126" s="15">
        <v>113</v>
      </c>
      <c r="B126" s="17" t="s">
        <v>122</v>
      </c>
      <c r="C126" s="23">
        <f t="shared" si="2"/>
        <v>6.3714610943142362E-3</v>
      </c>
      <c r="D126" s="21">
        <v>-2.2586385265892617E-2</v>
      </c>
      <c r="G126" s="15">
        <v>113</v>
      </c>
      <c r="H126" s="14" t="s">
        <v>508</v>
      </c>
      <c r="I126" s="8">
        <f t="shared" si="3"/>
        <v>-6.6948629991214911E-2</v>
      </c>
      <c r="J126" s="8">
        <v>9.3727363773800419E-4</v>
      </c>
    </row>
    <row r="127" spans="1:10" ht="14.5" x14ac:dyDescent="0.35">
      <c r="A127" s="15">
        <v>114</v>
      </c>
      <c r="B127" s="17" t="s">
        <v>123</v>
      </c>
      <c r="C127" s="23">
        <f t="shared" si="2"/>
        <v>2.4209724732439142E-2</v>
      </c>
      <c r="D127" s="21">
        <v>-2.2206371508014279E-2</v>
      </c>
      <c r="G127" s="15">
        <v>114</v>
      </c>
      <c r="H127" s="14" t="s">
        <v>512</v>
      </c>
      <c r="I127" s="8">
        <f t="shared" si="3"/>
        <v>4.0147444210158631E-2</v>
      </c>
      <c r="J127" s="8">
        <v>1.8264773496133363E-3</v>
      </c>
    </row>
    <row r="128" spans="1:10" ht="14.5" x14ac:dyDescent="0.35">
      <c r="A128" s="15">
        <v>115</v>
      </c>
      <c r="B128" s="17" t="s">
        <v>124</v>
      </c>
      <c r="C128" s="23">
        <f t="shared" si="2"/>
        <v>3.4552941564039725E-3</v>
      </c>
      <c r="D128" s="21">
        <v>-2.2025148719782024E-2</v>
      </c>
      <c r="G128" s="15">
        <v>115</v>
      </c>
      <c r="H128" s="14" t="s">
        <v>517</v>
      </c>
      <c r="I128" s="8">
        <f t="shared" si="3"/>
        <v>5.7220336268522458E-2</v>
      </c>
      <c r="J128" s="8">
        <v>1.8624481579080116E-3</v>
      </c>
    </row>
    <row r="129" spans="1:10" ht="14.5" x14ac:dyDescent="0.35">
      <c r="A129" s="15">
        <v>116</v>
      </c>
      <c r="B129" s="17" t="s">
        <v>125</v>
      </c>
      <c r="C129" s="23">
        <f t="shared" si="2"/>
        <v>1.0651482118724102E-2</v>
      </c>
      <c r="D129" s="21">
        <v>-2.1763809079991987E-2</v>
      </c>
      <c r="G129" s="15">
        <v>116</v>
      </c>
      <c r="H129" s="14" t="s">
        <v>521</v>
      </c>
      <c r="I129" s="8">
        <f t="shared" si="3"/>
        <v>3.664834908407074E-2</v>
      </c>
      <c r="J129" s="8">
        <v>1.9179765679743946E-3</v>
      </c>
    </row>
    <row r="130" spans="1:10" ht="14.5" x14ac:dyDescent="0.35">
      <c r="A130" s="15">
        <v>117</v>
      </c>
      <c r="B130" s="17" t="s">
        <v>126</v>
      </c>
      <c r="C130" s="23">
        <f t="shared" si="2"/>
        <v>-5.9775559195496012E-3</v>
      </c>
      <c r="D130" s="21">
        <v>-2.1732925683232526E-2</v>
      </c>
      <c r="G130" s="15">
        <v>117</v>
      </c>
      <c r="H130" s="14" t="s">
        <v>526</v>
      </c>
      <c r="I130" s="8">
        <f t="shared" si="3"/>
        <v>-1.446639007185112E-2</v>
      </c>
      <c r="J130" s="8">
        <v>2.0220575469099026E-3</v>
      </c>
    </row>
    <row r="131" spans="1:10" ht="14.5" x14ac:dyDescent="0.35">
      <c r="A131" s="15">
        <v>118</v>
      </c>
      <c r="B131" s="17" t="s">
        <v>127</v>
      </c>
      <c r="C131" s="23">
        <f t="shared" si="2"/>
        <v>2.7394887164371492E-2</v>
      </c>
      <c r="D131" s="21">
        <v>-2.1533143087379792E-2</v>
      </c>
      <c r="G131" s="15">
        <v>118</v>
      </c>
      <c r="H131" s="14" t="s">
        <v>529</v>
      </c>
      <c r="I131" s="8">
        <f t="shared" si="3"/>
        <v>-9.7287195727086107E-2</v>
      </c>
      <c r="J131" s="8">
        <v>2.0448562633157644E-3</v>
      </c>
    </row>
    <row r="132" spans="1:10" ht="14.5" x14ac:dyDescent="0.35">
      <c r="A132" s="15">
        <v>119</v>
      </c>
      <c r="B132" s="17" t="s">
        <v>128</v>
      </c>
      <c r="C132" s="23">
        <f t="shared" si="2"/>
        <v>6.6587221846446916E-3</v>
      </c>
      <c r="D132" s="21">
        <v>-2.1495434530372278E-2</v>
      </c>
      <c r="G132" s="15">
        <v>119</v>
      </c>
      <c r="H132" s="14" t="s">
        <v>533</v>
      </c>
      <c r="I132" s="8">
        <f t="shared" si="3"/>
        <v>1.1421409824336549E-2</v>
      </c>
      <c r="J132" s="8">
        <v>2.3146211941632256E-3</v>
      </c>
    </row>
    <row r="133" spans="1:10" ht="14.5" x14ac:dyDescent="0.35">
      <c r="A133" s="15">
        <v>120</v>
      </c>
      <c r="B133" s="17" t="s">
        <v>129</v>
      </c>
      <c r="C133" s="23">
        <f t="shared" si="2"/>
        <v>-2.0363466996918485E-2</v>
      </c>
      <c r="D133" s="21">
        <v>-2.1476244615561899E-2</v>
      </c>
      <c r="G133" s="15">
        <v>120</v>
      </c>
      <c r="H133" s="14" t="s">
        <v>538</v>
      </c>
      <c r="I133" s="8">
        <f t="shared" si="3"/>
        <v>-5.4304768883546357E-2</v>
      </c>
      <c r="J133" s="8">
        <v>2.5687852696781371E-3</v>
      </c>
    </row>
    <row r="134" spans="1:10" ht="14.5" x14ac:dyDescent="0.35">
      <c r="A134" s="15">
        <v>121</v>
      </c>
      <c r="B134" s="17" t="s">
        <v>130</v>
      </c>
      <c r="C134" s="23">
        <f t="shared" si="2"/>
        <v>1.2557300201445588E-2</v>
      </c>
      <c r="D134" s="21">
        <v>-2.1136060388026404E-2</v>
      </c>
      <c r="G134" s="15">
        <v>121</v>
      </c>
      <c r="H134" s="14" t="s">
        <v>543</v>
      </c>
      <c r="I134" s="8">
        <f t="shared" si="3"/>
        <v>4.1890173743758953E-2</v>
      </c>
      <c r="J134" s="8">
        <v>2.9789603943424299E-3</v>
      </c>
    </row>
    <row r="135" spans="1:10" ht="14.5" x14ac:dyDescent="0.35">
      <c r="A135" s="15">
        <v>122</v>
      </c>
      <c r="B135" s="17" t="s">
        <v>131</v>
      </c>
      <c r="C135" s="23">
        <f t="shared" si="2"/>
        <v>-2.0218978667075879E-2</v>
      </c>
      <c r="D135" s="21">
        <v>-2.1107824310528735E-2</v>
      </c>
      <c r="G135" s="15">
        <v>122</v>
      </c>
      <c r="H135">
        <v>269.5</v>
      </c>
      <c r="I135" s="8">
        <f t="shared" si="3"/>
        <v>-4.4558229943961615E-2</v>
      </c>
      <c r="J135" s="8">
        <v>3.0631783032892693E-3</v>
      </c>
    </row>
    <row r="136" spans="1:10" ht="14.5" x14ac:dyDescent="0.35">
      <c r="A136" s="15">
        <v>123</v>
      </c>
      <c r="B136" s="17" t="s">
        <v>132</v>
      </c>
      <c r="C136" s="23">
        <f t="shared" si="2"/>
        <v>1.0689873498774156E-2</v>
      </c>
      <c r="D136" s="21">
        <v>-2.1093058332578372E-2</v>
      </c>
      <c r="G136" s="15">
        <v>123</v>
      </c>
      <c r="H136" s="14" t="s">
        <v>551</v>
      </c>
      <c r="I136" s="8">
        <f t="shared" si="3"/>
        <v>-9.9940891483583441E-3</v>
      </c>
      <c r="J136" s="8">
        <v>3.7437038893525982E-3</v>
      </c>
    </row>
    <row r="137" spans="1:10" ht="14.5" x14ac:dyDescent="0.35">
      <c r="A137" s="15">
        <v>124</v>
      </c>
      <c r="B137" s="17" t="s">
        <v>133</v>
      </c>
      <c r="C137" s="23">
        <f t="shared" si="2"/>
        <v>2.5228316996501833E-2</v>
      </c>
      <c r="D137" s="21">
        <v>-2.1002248006438448E-2</v>
      </c>
      <c r="G137" s="15">
        <v>124</v>
      </c>
      <c r="H137" s="14" t="s">
        <v>556</v>
      </c>
      <c r="I137" s="8">
        <f t="shared" si="3"/>
        <v>-2.7355296543383232E-2</v>
      </c>
      <c r="J137" s="8">
        <v>3.9966160065967767E-3</v>
      </c>
    </row>
    <row r="138" spans="1:10" ht="14.5" x14ac:dyDescent="0.35">
      <c r="A138" s="15">
        <v>125</v>
      </c>
      <c r="B138" s="17" t="s">
        <v>134</v>
      </c>
      <c r="C138" s="23">
        <f t="shared" si="2"/>
        <v>5.830361026458856E-3</v>
      </c>
      <c r="D138" s="21">
        <v>-2.0937207174227587E-2</v>
      </c>
      <c r="G138" s="15">
        <v>125</v>
      </c>
      <c r="H138" s="14" t="s">
        <v>559</v>
      </c>
      <c r="I138" s="8">
        <f t="shared" si="3"/>
        <v>4.6104988251825248E-2</v>
      </c>
      <c r="J138" s="8">
        <v>4.9806392540389681E-3</v>
      </c>
    </row>
    <row r="139" spans="1:10" ht="14.5" x14ac:dyDescent="0.35">
      <c r="A139" s="15">
        <v>126</v>
      </c>
      <c r="B139" s="17" t="s">
        <v>135</v>
      </c>
      <c r="C139" s="23">
        <f t="shared" si="2"/>
        <v>7.5920044968845373E-3</v>
      </c>
      <c r="D139" s="21">
        <v>-2.0912286348277347E-2</v>
      </c>
      <c r="G139" s="15">
        <v>126</v>
      </c>
      <c r="H139">
        <v>272.5</v>
      </c>
      <c r="I139" s="8">
        <f t="shared" si="3"/>
        <v>2.3146211941632256E-3</v>
      </c>
      <c r="J139" s="8">
        <v>5.1925994055698034E-3</v>
      </c>
    </row>
    <row r="140" spans="1:10" ht="14.5" x14ac:dyDescent="0.35">
      <c r="A140" s="15">
        <v>127</v>
      </c>
      <c r="B140" s="17" t="s">
        <v>136</v>
      </c>
      <c r="C140" s="23">
        <f t="shared" si="2"/>
        <v>2.1297824070555353E-2</v>
      </c>
      <c r="D140" s="21">
        <v>-2.0882530572931896E-2</v>
      </c>
      <c r="G140" s="15">
        <v>127</v>
      </c>
      <c r="H140" s="14" t="s">
        <v>277</v>
      </c>
      <c r="I140" s="8">
        <f t="shared" si="3"/>
        <v>-0.10846418335244544</v>
      </c>
      <c r="J140" s="8">
        <v>5.2822919539954136E-3</v>
      </c>
    </row>
    <row r="141" spans="1:10" ht="14.5" x14ac:dyDescent="0.35">
      <c r="A141" s="15">
        <v>128</v>
      </c>
      <c r="B141" s="16">
        <v>208.25</v>
      </c>
      <c r="C141" s="23">
        <f t="shared" si="2"/>
        <v>-1.1696025279289812E-2</v>
      </c>
      <c r="D141" s="21">
        <v>-2.0691195642310506E-2</v>
      </c>
      <c r="G141" s="15">
        <v>128</v>
      </c>
      <c r="H141" s="14" t="s">
        <v>570</v>
      </c>
      <c r="I141" s="8">
        <f t="shared" si="3"/>
        <v>3.71357116103887E-2</v>
      </c>
      <c r="J141" s="8">
        <v>6.0807328301078116E-3</v>
      </c>
    </row>
    <row r="142" spans="1:10" ht="14.5" x14ac:dyDescent="0.35">
      <c r="A142" s="15">
        <v>129</v>
      </c>
      <c r="B142" s="17" t="s">
        <v>137</v>
      </c>
      <c r="C142" s="23">
        <f t="shared" si="2"/>
        <v>2.1754452531124534E-2</v>
      </c>
      <c r="D142" s="21">
        <v>-2.0512719203402443E-2</v>
      </c>
      <c r="G142" s="15">
        <v>129</v>
      </c>
      <c r="H142" s="14" t="s">
        <v>575</v>
      </c>
      <c r="I142" s="8">
        <f t="shared" si="3"/>
        <v>1.0740589335027901E-2</v>
      </c>
      <c r="J142" s="8">
        <v>6.1179541775357761E-3</v>
      </c>
    </row>
    <row r="143" spans="1:10" ht="14.5" x14ac:dyDescent="0.35">
      <c r="A143" s="15">
        <v>130</v>
      </c>
      <c r="B143" s="17" t="s">
        <v>138</v>
      </c>
      <c r="C143" s="23">
        <f t="shared" ref="C143:C206" si="4">LN(B143/B142)</f>
        <v>6.9765258324922599E-3</v>
      </c>
      <c r="D143" s="21">
        <v>-2.0460709324282334E-2</v>
      </c>
      <c r="G143" s="15">
        <v>130</v>
      </c>
      <c r="H143" s="14" t="s">
        <v>578</v>
      </c>
      <c r="I143" s="8">
        <f t="shared" ref="I143:I206" si="5">LN(H143/H142)</f>
        <v>2.4532818789711808E-2</v>
      </c>
      <c r="J143" s="8">
        <v>7.0010244124084674E-3</v>
      </c>
    </row>
    <row r="144" spans="1:10" ht="14.5" x14ac:dyDescent="0.35">
      <c r="A144" s="15">
        <v>131</v>
      </c>
      <c r="B144" s="17" t="s">
        <v>139</v>
      </c>
      <c r="C144" s="23">
        <f t="shared" si="4"/>
        <v>-3.0374992252186158E-3</v>
      </c>
      <c r="D144" s="21">
        <v>-2.0363466996918485E-2</v>
      </c>
      <c r="G144" s="15">
        <v>131</v>
      </c>
      <c r="H144" s="14" t="s">
        <v>582</v>
      </c>
      <c r="I144" s="8">
        <f t="shared" si="5"/>
        <v>-3.5549347992530893E-2</v>
      </c>
      <c r="J144" s="8">
        <v>7.0067542812003933E-3</v>
      </c>
    </row>
    <row r="145" spans="1:10" ht="14.5" x14ac:dyDescent="0.35">
      <c r="A145" s="15">
        <v>132</v>
      </c>
      <c r="B145" s="17" t="s">
        <v>140</v>
      </c>
      <c r="C145" s="23">
        <f t="shared" si="4"/>
        <v>-3.1375824462682909E-2</v>
      </c>
      <c r="D145" s="21">
        <v>-2.0218978667075879E-2</v>
      </c>
      <c r="G145" s="15">
        <v>132</v>
      </c>
      <c r="H145" s="14" t="s">
        <v>585</v>
      </c>
      <c r="I145" s="8">
        <f t="shared" si="5"/>
        <v>2.283809566342378E-2</v>
      </c>
      <c r="J145" s="8">
        <v>7.429838445954056E-3</v>
      </c>
    </row>
    <row r="146" spans="1:10" ht="14.5" x14ac:dyDescent="0.35">
      <c r="A146" s="15">
        <v>133</v>
      </c>
      <c r="B146" s="17" t="s">
        <v>141</v>
      </c>
      <c r="C146" s="23">
        <f t="shared" si="4"/>
        <v>6.1624514403232069E-3</v>
      </c>
      <c r="D146" s="21">
        <v>-2.0159557508009299E-2</v>
      </c>
      <c r="G146" s="15">
        <v>133</v>
      </c>
      <c r="H146" s="14" t="s">
        <v>590</v>
      </c>
      <c r="I146" s="8">
        <f t="shared" si="5"/>
        <v>-2.9840139028227235E-2</v>
      </c>
      <c r="J146" s="8">
        <v>7.4722398987808296E-3</v>
      </c>
    </row>
    <row r="147" spans="1:10" ht="14.5" x14ac:dyDescent="0.35">
      <c r="A147" s="15">
        <v>134</v>
      </c>
      <c r="B147" s="17" t="s">
        <v>142</v>
      </c>
      <c r="C147" s="23">
        <f t="shared" si="4"/>
        <v>-1.4890505301247004E-3</v>
      </c>
      <c r="D147" s="21">
        <v>-2.0108565133525508E-2</v>
      </c>
      <c r="G147" s="15">
        <v>134</v>
      </c>
      <c r="H147" s="14" t="s">
        <v>592</v>
      </c>
      <c r="I147" s="8">
        <f t="shared" si="5"/>
        <v>8.7084205425944694E-2</v>
      </c>
      <c r="J147" s="8">
        <v>7.5336496554835475E-3</v>
      </c>
    </row>
    <row r="148" spans="1:10" ht="14.5" x14ac:dyDescent="0.35">
      <c r="A148" s="15">
        <v>135</v>
      </c>
      <c r="B148" s="17" t="s">
        <v>143</v>
      </c>
      <c r="C148" s="23">
        <f t="shared" si="4"/>
        <v>-2.0002585544286858E-2</v>
      </c>
      <c r="D148" s="21">
        <v>-2.0019944258437908E-2</v>
      </c>
      <c r="G148" s="15">
        <v>135</v>
      </c>
      <c r="H148" s="14" t="s">
        <v>597</v>
      </c>
      <c r="I148" s="8">
        <f t="shared" si="5"/>
        <v>2.6853927463504377E-2</v>
      </c>
      <c r="J148" s="8">
        <v>7.8930450327270862E-3</v>
      </c>
    </row>
    <row r="149" spans="1:10" ht="14.5" x14ac:dyDescent="0.35">
      <c r="A149" s="15">
        <v>136</v>
      </c>
      <c r="B149" s="17" t="s">
        <v>144</v>
      </c>
      <c r="C149" s="23">
        <f t="shared" si="4"/>
        <v>-5.1130557722299744E-3</v>
      </c>
      <c r="D149" s="21">
        <v>-2.0002585544286858E-2</v>
      </c>
      <c r="G149" s="15">
        <v>136</v>
      </c>
      <c r="H149" s="14" t="s">
        <v>602</v>
      </c>
      <c r="I149" s="8">
        <f t="shared" si="5"/>
        <v>3.6212036577421482E-2</v>
      </c>
      <c r="J149" s="8">
        <v>8.4295568563057342E-3</v>
      </c>
    </row>
    <row r="150" spans="1:10" ht="14.5" x14ac:dyDescent="0.35">
      <c r="A150" s="15">
        <v>137</v>
      </c>
      <c r="B150" s="17" t="s">
        <v>145</v>
      </c>
      <c r="C150" s="23">
        <f t="shared" si="4"/>
        <v>4.2083033512383725E-2</v>
      </c>
      <c r="D150" s="21">
        <v>-1.9953975957480764E-2</v>
      </c>
      <c r="G150" s="15">
        <v>137</v>
      </c>
      <c r="H150" s="14" t="s">
        <v>511</v>
      </c>
      <c r="I150" s="8">
        <f t="shared" si="5"/>
        <v>-5.7188520540729974E-2</v>
      </c>
      <c r="J150" s="8">
        <v>9.6347817902384149E-3</v>
      </c>
    </row>
    <row r="151" spans="1:10" ht="14.5" x14ac:dyDescent="0.35">
      <c r="A151" s="15">
        <v>138</v>
      </c>
      <c r="B151" s="16">
        <v>208.75</v>
      </c>
      <c r="C151" s="23">
        <f t="shared" si="4"/>
        <v>-1.3560365097767873E-2</v>
      </c>
      <c r="D151" s="21">
        <v>-1.9862662100823738E-2</v>
      </c>
      <c r="G151" s="15">
        <v>138</v>
      </c>
      <c r="H151" s="14" t="s">
        <v>610</v>
      </c>
      <c r="I151" s="8">
        <f t="shared" si="5"/>
        <v>-4.9953846182401819E-2</v>
      </c>
      <c r="J151" s="8">
        <v>9.6707187614151636E-3</v>
      </c>
    </row>
    <row r="152" spans="1:10" ht="14.5" x14ac:dyDescent="0.35">
      <c r="A152" s="15">
        <v>139</v>
      </c>
      <c r="B152" s="16">
        <v>211.75</v>
      </c>
      <c r="C152" s="23">
        <f t="shared" si="4"/>
        <v>1.4268969801198848E-2</v>
      </c>
      <c r="D152" s="21">
        <v>-1.977223893329054E-2</v>
      </c>
      <c r="G152" s="15">
        <v>139</v>
      </c>
      <c r="H152">
        <v>253.25</v>
      </c>
      <c r="I152" s="8">
        <f t="shared" si="5"/>
        <v>-3.7662818743593604E-2</v>
      </c>
      <c r="J152" s="8">
        <v>1.0170133223451838E-2</v>
      </c>
    </row>
    <row r="153" spans="1:10" ht="14.5" x14ac:dyDescent="0.35">
      <c r="A153" s="15">
        <v>140</v>
      </c>
      <c r="B153" s="17" t="s">
        <v>146</v>
      </c>
      <c r="C153" s="23">
        <f t="shared" si="4"/>
        <v>-4.4468968776381332E-2</v>
      </c>
      <c r="D153" s="21">
        <v>-1.9682229902699164E-2</v>
      </c>
      <c r="G153" s="15">
        <v>140</v>
      </c>
      <c r="H153" s="14" t="s">
        <v>618</v>
      </c>
      <c r="I153" s="8">
        <f t="shared" si="5"/>
        <v>-4.9877171452900994E-3</v>
      </c>
      <c r="J153" s="8">
        <v>1.0275510454754841E-2</v>
      </c>
    </row>
    <row r="154" spans="1:10" ht="14.5" x14ac:dyDescent="0.35">
      <c r="A154" s="15">
        <v>141</v>
      </c>
      <c r="B154" s="17" t="s">
        <v>147</v>
      </c>
      <c r="C154" s="23">
        <f t="shared" si="4"/>
        <v>-6.1410169497934071E-3</v>
      </c>
      <c r="D154" s="21">
        <v>-1.9571434015060254E-2</v>
      </c>
      <c r="G154" s="15">
        <v>141</v>
      </c>
      <c r="H154" s="14" t="s">
        <v>623</v>
      </c>
      <c r="I154" s="8">
        <f t="shared" si="5"/>
        <v>-3.8593935019305851E-2</v>
      </c>
      <c r="J154" s="8">
        <v>1.0332166306051133E-2</v>
      </c>
    </row>
    <row r="155" spans="1:10" ht="14.5" x14ac:dyDescent="0.35">
      <c r="A155" s="15">
        <v>142</v>
      </c>
      <c r="B155" s="17" t="s">
        <v>148</v>
      </c>
      <c r="C155" s="23">
        <f t="shared" si="4"/>
        <v>1.2588111400479768E-2</v>
      </c>
      <c r="D155" s="21">
        <v>-1.9558472790996005E-2</v>
      </c>
      <c r="G155" s="15">
        <v>142</v>
      </c>
      <c r="H155" s="14" t="s">
        <v>628</v>
      </c>
      <c r="I155" s="8">
        <f t="shared" si="5"/>
        <v>-2.5227889651990916E-2</v>
      </c>
      <c r="J155" s="8">
        <v>1.0541054707824819E-2</v>
      </c>
    </row>
    <row r="156" spans="1:10" ht="14.5" x14ac:dyDescent="0.35">
      <c r="A156" s="15">
        <v>143</v>
      </c>
      <c r="B156" s="17" t="s">
        <v>149</v>
      </c>
      <c r="C156" s="23">
        <f t="shared" si="4"/>
        <v>-9.017735656732721E-3</v>
      </c>
      <c r="D156" s="21">
        <v>-1.9517604948019174E-2</v>
      </c>
      <c r="G156" s="15">
        <v>143</v>
      </c>
      <c r="H156" s="14" t="s">
        <v>631</v>
      </c>
      <c r="I156" s="8">
        <f t="shared" si="5"/>
        <v>5.1403270896317292E-2</v>
      </c>
      <c r="J156" s="8">
        <v>1.0740589335027901E-2</v>
      </c>
    </row>
    <row r="157" spans="1:10" ht="14.5" x14ac:dyDescent="0.35">
      <c r="A157" s="15">
        <v>144</v>
      </c>
      <c r="B157" s="17" t="s">
        <v>150</v>
      </c>
      <c r="C157" s="23">
        <f t="shared" si="4"/>
        <v>1.0047332733260592E-2</v>
      </c>
      <c r="D157" s="21">
        <v>-1.9348974565018304E-2</v>
      </c>
      <c r="G157" s="15">
        <v>144</v>
      </c>
      <c r="H157" s="14" t="s">
        <v>635</v>
      </c>
      <c r="I157" s="8">
        <f t="shared" si="5"/>
        <v>-9.9049889768218907E-2</v>
      </c>
      <c r="J157" s="8">
        <v>1.0928590474501333E-2</v>
      </c>
    </row>
    <row r="158" spans="1:10" ht="14.5" x14ac:dyDescent="0.35">
      <c r="A158" s="15">
        <v>145</v>
      </c>
      <c r="B158" s="17" t="s">
        <v>151</v>
      </c>
      <c r="C158" s="23">
        <f t="shared" si="4"/>
        <v>-7.8440863645706771E-4</v>
      </c>
      <c r="D158" s="21">
        <v>-1.9233910283036091E-2</v>
      </c>
      <c r="G158" s="15">
        <v>145</v>
      </c>
      <c r="H158">
        <v>238.5</v>
      </c>
      <c r="I158" s="8">
        <f t="shared" si="5"/>
        <v>5.6448327888091808E-2</v>
      </c>
      <c r="J158" s="8">
        <v>1.0996019093128487E-2</v>
      </c>
    </row>
    <row r="159" spans="1:10" ht="14.5" x14ac:dyDescent="0.35">
      <c r="A159" s="15">
        <v>146</v>
      </c>
      <c r="B159" s="17" t="s">
        <v>152</v>
      </c>
      <c r="C159" s="23">
        <f t="shared" si="4"/>
        <v>5.4290839953241724E-3</v>
      </c>
      <c r="D159" s="21">
        <v>-1.9081404373290336E-2</v>
      </c>
      <c r="G159" s="15">
        <v>146</v>
      </c>
      <c r="H159" s="14" t="s">
        <v>640</v>
      </c>
      <c r="I159" s="8">
        <f t="shared" si="5"/>
        <v>4.9728143464846233E-2</v>
      </c>
      <c r="J159" s="8">
        <v>1.1113697075776804E-2</v>
      </c>
    </row>
    <row r="160" spans="1:10" ht="14.5" x14ac:dyDescent="0.35">
      <c r="A160" s="15">
        <v>147</v>
      </c>
      <c r="B160" s="17" t="s">
        <v>153</v>
      </c>
      <c r="C160" s="23">
        <f t="shared" si="4"/>
        <v>5.4716525235678951E-2</v>
      </c>
      <c r="D160" s="21">
        <v>-1.9069834062452065E-2</v>
      </c>
      <c r="G160" s="15">
        <v>147</v>
      </c>
      <c r="H160" s="14" t="s">
        <v>644</v>
      </c>
      <c r="I160" s="8">
        <f t="shared" si="5"/>
        <v>-9.4006496660722708E-2</v>
      </c>
      <c r="J160" s="8">
        <v>1.1184872138074901E-2</v>
      </c>
    </row>
    <row r="161" spans="1:10" ht="14.5" x14ac:dyDescent="0.35">
      <c r="A161" s="15">
        <v>148</v>
      </c>
      <c r="B161" s="17" t="s">
        <v>154</v>
      </c>
      <c r="C161" s="23">
        <f t="shared" si="4"/>
        <v>-1.5122546302262146E-2</v>
      </c>
      <c r="D161" s="21">
        <v>-1.8749417362513145E-2</v>
      </c>
      <c r="G161" s="15">
        <v>148</v>
      </c>
      <c r="H161" s="14" t="s">
        <v>648</v>
      </c>
      <c r="I161" s="8">
        <f t="shared" si="5"/>
        <v>3.0631783032892693E-3</v>
      </c>
      <c r="J161" s="8">
        <v>1.1228250440093077E-2</v>
      </c>
    </row>
    <row r="162" spans="1:10" ht="14.5" x14ac:dyDescent="0.35">
      <c r="A162" s="15">
        <v>149</v>
      </c>
      <c r="B162" s="17" t="s">
        <v>155</v>
      </c>
      <c r="C162" s="23">
        <f t="shared" si="4"/>
        <v>-1.6422632235906266E-3</v>
      </c>
      <c r="D162" s="21">
        <v>-1.8640859954790985E-2</v>
      </c>
      <c r="G162" s="15">
        <v>149</v>
      </c>
      <c r="H162" s="14" t="s">
        <v>653</v>
      </c>
      <c r="I162" s="8">
        <f t="shared" si="5"/>
        <v>5.5659621139045344E-2</v>
      </c>
      <c r="J162" s="8">
        <v>1.1418980141209347E-2</v>
      </c>
    </row>
    <row r="163" spans="1:10" ht="14.5" x14ac:dyDescent="0.35">
      <c r="A163" s="15">
        <v>150</v>
      </c>
      <c r="B163" s="17" t="s">
        <v>156</v>
      </c>
      <c r="C163" s="23">
        <f t="shared" si="4"/>
        <v>1.588704753050494E-2</v>
      </c>
      <c r="D163" s="21">
        <v>-1.8631553610573105E-2</v>
      </c>
      <c r="G163" s="15">
        <v>150</v>
      </c>
      <c r="H163" s="14" t="s">
        <v>658</v>
      </c>
      <c r="I163" s="8">
        <f t="shared" si="5"/>
        <v>1.2566890471345236E-2</v>
      </c>
      <c r="J163" s="8">
        <v>1.1421409824336549E-2</v>
      </c>
    </row>
    <row r="164" spans="1:10" ht="14.5" x14ac:dyDescent="0.35">
      <c r="A164" s="15">
        <v>151</v>
      </c>
      <c r="B164" s="17" t="s">
        <v>157</v>
      </c>
      <c r="C164" s="23">
        <f t="shared" si="4"/>
        <v>-1.8049648701716926E-2</v>
      </c>
      <c r="D164" s="21">
        <v>-1.8603964654438327E-2</v>
      </c>
      <c r="G164" s="15">
        <v>151</v>
      </c>
      <c r="H164" s="14" t="s">
        <v>662</v>
      </c>
      <c r="I164" s="8">
        <f t="shared" si="5"/>
        <v>-1.9367660532148365E-2</v>
      </c>
      <c r="J164" s="8">
        <v>1.1558600058556343E-2</v>
      </c>
    </row>
    <row r="165" spans="1:10" ht="14.5" x14ac:dyDescent="0.35">
      <c r="A165" s="15">
        <v>152</v>
      </c>
      <c r="B165" s="16">
        <v>208.25</v>
      </c>
      <c r="C165" s="23">
        <f t="shared" si="4"/>
        <v>-2.0108565133525508E-2</v>
      </c>
      <c r="D165" s="21">
        <v>-1.8551971122823713E-2</v>
      </c>
      <c r="G165" s="15">
        <v>152</v>
      </c>
      <c r="H165" s="14" t="s">
        <v>667</v>
      </c>
      <c r="I165" s="8">
        <f t="shared" si="5"/>
        <v>1.9734880118083178E-2</v>
      </c>
      <c r="J165" s="8">
        <v>1.1576523149423267E-2</v>
      </c>
    </row>
    <row r="166" spans="1:10" ht="14.5" x14ac:dyDescent="0.35">
      <c r="A166" s="15">
        <v>153</v>
      </c>
      <c r="B166" s="17" t="s">
        <v>158</v>
      </c>
      <c r="C166" s="23">
        <f t="shared" si="4"/>
        <v>-2.3663106675641588E-2</v>
      </c>
      <c r="D166" s="21">
        <v>-1.8426447515796078E-2</v>
      </c>
      <c r="G166" s="15">
        <v>153</v>
      </c>
      <c r="H166" s="14" t="s">
        <v>670</v>
      </c>
      <c r="I166" s="8">
        <f t="shared" si="5"/>
        <v>4.7016938021717469E-2</v>
      </c>
      <c r="J166" s="8">
        <v>1.1788130495704428E-2</v>
      </c>
    </row>
    <row r="167" spans="1:10" ht="14.5" x14ac:dyDescent="0.35">
      <c r="A167" s="15">
        <v>154</v>
      </c>
      <c r="B167" s="17" t="s">
        <v>159</v>
      </c>
      <c r="C167" s="23">
        <f t="shared" si="4"/>
        <v>2.8166767200477113E-2</v>
      </c>
      <c r="D167" s="21">
        <v>-1.8345169760995393E-2</v>
      </c>
      <c r="G167" s="15">
        <v>154</v>
      </c>
      <c r="H167" s="14" t="s">
        <v>675</v>
      </c>
      <c r="I167" s="8">
        <f t="shared" si="5"/>
        <v>-6.0653853852162654E-2</v>
      </c>
      <c r="J167" s="8">
        <v>1.1886174727699601E-2</v>
      </c>
    </row>
    <row r="168" spans="1:10" ht="14.5" x14ac:dyDescent="0.35">
      <c r="A168" s="15">
        <v>155</v>
      </c>
      <c r="B168" s="17" t="s">
        <v>160</v>
      </c>
      <c r="C168" s="23">
        <f t="shared" si="4"/>
        <v>-2.3451421113350988E-3</v>
      </c>
      <c r="D168" s="21">
        <v>-1.8105493031799095E-2</v>
      </c>
      <c r="G168" s="15">
        <v>155</v>
      </c>
      <c r="H168" s="14" t="s">
        <v>679</v>
      </c>
      <c r="I168" s="8">
        <f t="shared" si="5"/>
        <v>-2.0219571948865867E-2</v>
      </c>
      <c r="J168" s="8">
        <v>1.2003731611145861E-2</v>
      </c>
    </row>
    <row r="169" spans="1:10" ht="14.5" x14ac:dyDescent="0.35">
      <c r="A169" s="15">
        <v>156</v>
      </c>
      <c r="B169" s="17" t="s">
        <v>161</v>
      </c>
      <c r="C169" s="23">
        <f t="shared" si="4"/>
        <v>9.578398846617791E-4</v>
      </c>
      <c r="D169" s="21">
        <v>-1.8049648701716926E-2</v>
      </c>
      <c r="G169" s="15">
        <v>156</v>
      </c>
      <c r="H169" s="14" t="s">
        <v>683</v>
      </c>
      <c r="I169" s="8">
        <f t="shared" si="5"/>
        <v>1.0996019093128487E-2</v>
      </c>
      <c r="J169" s="8">
        <v>1.2566890471345236E-2</v>
      </c>
    </row>
    <row r="170" spans="1:10" ht="14.5" x14ac:dyDescent="0.35">
      <c r="A170" s="15">
        <v>157</v>
      </c>
      <c r="B170" s="17" t="s">
        <v>162</v>
      </c>
      <c r="C170" s="23">
        <f t="shared" si="4"/>
        <v>6.5843308009969096E-3</v>
      </c>
      <c r="D170" s="21">
        <v>-1.802719341225114E-2</v>
      </c>
      <c r="G170" s="15">
        <v>157</v>
      </c>
      <c r="H170" s="14" t="s">
        <v>688</v>
      </c>
      <c r="I170" s="8">
        <f t="shared" si="5"/>
        <v>-4.5820604175927156E-2</v>
      </c>
      <c r="J170" s="8">
        <v>1.3012811610525553E-2</v>
      </c>
    </row>
    <row r="171" spans="1:10" ht="14.5" x14ac:dyDescent="0.35">
      <c r="A171" s="15">
        <v>158</v>
      </c>
      <c r="B171" s="17" t="s">
        <v>163</v>
      </c>
      <c r="C171" s="23">
        <f t="shared" si="4"/>
        <v>5.7377718721816819E-3</v>
      </c>
      <c r="D171" s="21">
        <v>-1.7841217552272557E-2</v>
      </c>
      <c r="G171" s="15">
        <v>158</v>
      </c>
      <c r="H171" s="14" t="s">
        <v>691</v>
      </c>
      <c r="I171" s="8">
        <f t="shared" si="5"/>
        <v>4.9029425964224237E-2</v>
      </c>
      <c r="J171" s="8">
        <v>1.317891574199026E-2</v>
      </c>
    </row>
    <row r="172" spans="1:10" ht="14.5" x14ac:dyDescent="0.35">
      <c r="A172" s="15">
        <v>159</v>
      </c>
      <c r="B172" s="17" t="s">
        <v>164</v>
      </c>
      <c r="C172" s="23">
        <f t="shared" si="4"/>
        <v>-8.4998186633896966E-3</v>
      </c>
      <c r="D172" s="21">
        <v>-1.7683800938401772E-2</v>
      </c>
      <c r="G172" s="15">
        <v>159</v>
      </c>
      <c r="H172" s="14" t="s">
        <v>696</v>
      </c>
      <c r="I172" s="8">
        <f t="shared" si="5"/>
        <v>7.0067542812003933E-3</v>
      </c>
      <c r="J172" s="8">
        <v>1.4167058393561098E-2</v>
      </c>
    </row>
    <row r="173" spans="1:10" ht="14.5" x14ac:dyDescent="0.35">
      <c r="A173" s="15">
        <v>160</v>
      </c>
      <c r="B173" s="17" t="s">
        <v>165</v>
      </c>
      <c r="C173" s="23">
        <f t="shared" si="4"/>
        <v>2.3004714386896736E-2</v>
      </c>
      <c r="D173" s="21">
        <v>-1.7500921016702642E-2</v>
      </c>
      <c r="G173" s="15">
        <v>160</v>
      </c>
      <c r="H173" s="14" t="s">
        <v>700</v>
      </c>
      <c r="I173" s="8">
        <f t="shared" si="5"/>
        <v>2.3559339638516863E-2</v>
      </c>
      <c r="J173" s="8">
        <v>1.4263130816287566E-2</v>
      </c>
    </row>
    <row r="174" spans="1:10" ht="14.5" x14ac:dyDescent="0.35">
      <c r="A174" s="15">
        <v>161</v>
      </c>
      <c r="B174" s="17" t="s">
        <v>166</v>
      </c>
      <c r="C174" s="23">
        <f t="shared" si="4"/>
        <v>-7.296559670165988E-3</v>
      </c>
      <c r="D174" s="21">
        <v>-1.7479958192329899E-2</v>
      </c>
      <c r="G174" s="15">
        <v>161</v>
      </c>
      <c r="H174" s="14" t="s">
        <v>704</v>
      </c>
      <c r="I174" s="8">
        <f t="shared" si="5"/>
        <v>7.6681517471532928E-2</v>
      </c>
      <c r="J174" s="8">
        <v>1.4653251621559829E-2</v>
      </c>
    </row>
    <row r="175" spans="1:10" ht="14.5" x14ac:dyDescent="0.35">
      <c r="A175" s="15">
        <v>162</v>
      </c>
      <c r="B175" s="17" t="s">
        <v>167</v>
      </c>
      <c r="C175" s="23">
        <f t="shared" si="4"/>
        <v>3.1403000117276895E-3</v>
      </c>
      <c r="D175" s="21">
        <v>-1.7455600594517007E-2</v>
      </c>
      <c r="G175" s="15">
        <v>162</v>
      </c>
      <c r="H175" s="14" t="s">
        <v>709</v>
      </c>
      <c r="I175" s="8">
        <f t="shared" si="5"/>
        <v>1.7083089275173425E-2</v>
      </c>
      <c r="J175" s="8">
        <v>1.501356421938034E-2</v>
      </c>
    </row>
    <row r="176" spans="1:10" ht="14.5" x14ac:dyDescent="0.35">
      <c r="A176" s="15">
        <v>163</v>
      </c>
      <c r="B176" s="17" t="s">
        <v>168</v>
      </c>
      <c r="C176" s="23">
        <f t="shared" si="4"/>
        <v>1.2925597267534965E-2</v>
      </c>
      <c r="D176" s="21">
        <v>-1.7452981947072489E-2</v>
      </c>
      <c r="G176" s="15">
        <v>163</v>
      </c>
      <c r="H176" s="14" t="s">
        <v>713</v>
      </c>
      <c r="I176" s="8">
        <f t="shared" si="5"/>
        <v>-7.4342638148118839E-2</v>
      </c>
      <c r="J176" s="8">
        <v>1.5321728147521925E-2</v>
      </c>
    </row>
    <row r="177" spans="1:10" ht="14.5" x14ac:dyDescent="0.35">
      <c r="A177" s="15">
        <v>164</v>
      </c>
      <c r="B177" s="17" t="s">
        <v>169</v>
      </c>
      <c r="C177" s="23">
        <f t="shared" si="4"/>
        <v>2.138920136445183E-2</v>
      </c>
      <c r="D177" s="21">
        <v>-1.7295809449206591E-2</v>
      </c>
      <c r="G177" s="15">
        <v>164</v>
      </c>
      <c r="H177" s="14" t="s">
        <v>718</v>
      </c>
      <c r="I177" s="8">
        <f t="shared" si="5"/>
        <v>-1.2946067101204184E-2</v>
      </c>
      <c r="J177" s="8">
        <v>1.5529903622612886E-2</v>
      </c>
    </row>
    <row r="178" spans="1:10" ht="14.5" x14ac:dyDescent="0.35">
      <c r="A178" s="15">
        <v>165</v>
      </c>
      <c r="B178" s="17" t="s">
        <v>170</v>
      </c>
      <c r="C178" s="23">
        <f t="shared" si="4"/>
        <v>2.4256914811263564E-2</v>
      </c>
      <c r="D178" s="21">
        <v>-1.7206623461652467E-2</v>
      </c>
      <c r="G178" s="15">
        <v>165</v>
      </c>
      <c r="H178" s="14" t="s">
        <v>723</v>
      </c>
      <c r="I178" s="8">
        <f t="shared" si="5"/>
        <v>1.8786404726153682E-2</v>
      </c>
      <c r="J178" s="8">
        <v>1.6217772412674868E-2</v>
      </c>
    </row>
    <row r="179" spans="1:10" ht="14.5" x14ac:dyDescent="0.35">
      <c r="A179" s="15">
        <v>166</v>
      </c>
      <c r="B179" s="17" t="s">
        <v>171</v>
      </c>
      <c r="C179" s="23">
        <f t="shared" si="4"/>
        <v>1.0230837675331539E-2</v>
      </c>
      <c r="D179" s="21">
        <v>-1.7151969515644822E-2</v>
      </c>
      <c r="G179" s="15">
        <v>166</v>
      </c>
      <c r="H179" s="14" t="s">
        <v>728</v>
      </c>
      <c r="I179" s="8">
        <f t="shared" si="5"/>
        <v>2.5790898647103128E-2</v>
      </c>
      <c r="J179" s="8">
        <v>1.66709746030736E-2</v>
      </c>
    </row>
    <row r="180" spans="1:10" ht="14.5" x14ac:dyDescent="0.35">
      <c r="A180" s="15">
        <v>167</v>
      </c>
      <c r="B180" s="17" t="s">
        <v>172</v>
      </c>
      <c r="C180" s="23">
        <f t="shared" si="4"/>
        <v>-1.4875746826527638E-2</v>
      </c>
      <c r="D180" s="21">
        <v>-1.7060623787073109E-2</v>
      </c>
      <c r="G180" s="15">
        <v>167</v>
      </c>
      <c r="H180" s="14" t="s">
        <v>733</v>
      </c>
      <c r="I180" s="8">
        <f t="shared" si="5"/>
        <v>4.8609341184056007E-2</v>
      </c>
      <c r="J180" s="8">
        <v>1.7083089275173425E-2</v>
      </c>
    </row>
    <row r="181" spans="1:10" ht="14.5" x14ac:dyDescent="0.35">
      <c r="A181" s="15">
        <v>168</v>
      </c>
      <c r="B181" s="17" t="s">
        <v>173</v>
      </c>
      <c r="C181" s="23">
        <f t="shared" si="4"/>
        <v>7.6855744095547587E-3</v>
      </c>
      <c r="D181" s="21">
        <v>-1.6943670029921577E-2</v>
      </c>
      <c r="G181" s="15">
        <v>168</v>
      </c>
      <c r="H181" s="14" t="s">
        <v>737</v>
      </c>
      <c r="I181" s="8">
        <f t="shared" si="5"/>
        <v>5.2822919539954136E-3</v>
      </c>
      <c r="J181" s="8">
        <v>1.7484405388840232E-2</v>
      </c>
    </row>
    <row r="182" spans="1:10" ht="14.5" x14ac:dyDescent="0.35">
      <c r="A182" s="15">
        <v>169</v>
      </c>
      <c r="B182" s="17" t="s">
        <v>174</v>
      </c>
      <c r="C182" s="23">
        <f t="shared" si="4"/>
        <v>1.9088828729678931E-2</v>
      </c>
      <c r="D182" s="21">
        <v>-1.689212869627001E-2</v>
      </c>
      <c r="G182" s="15">
        <v>169</v>
      </c>
      <c r="H182" s="14" t="s">
        <v>741</v>
      </c>
      <c r="I182" s="8">
        <f t="shared" si="5"/>
        <v>4.2502019699641458E-2</v>
      </c>
      <c r="J182" s="8">
        <v>1.7630028622846662E-2</v>
      </c>
    </row>
    <row r="183" spans="1:10" ht="14.5" x14ac:dyDescent="0.35">
      <c r="A183" s="15">
        <v>170</v>
      </c>
      <c r="B183" s="17" t="s">
        <v>175</v>
      </c>
      <c r="C183" s="23">
        <f t="shared" si="4"/>
        <v>-6.3948684208284756E-2</v>
      </c>
      <c r="D183" s="21">
        <v>-1.6864597266710329E-2</v>
      </c>
      <c r="G183" s="15">
        <v>170</v>
      </c>
      <c r="H183" s="14" t="s">
        <v>745</v>
      </c>
      <c r="I183" s="8">
        <f t="shared" si="5"/>
        <v>-1.5263208405755123E-2</v>
      </c>
      <c r="J183" s="8">
        <v>1.8227945402877557E-2</v>
      </c>
    </row>
    <row r="184" spans="1:10" ht="14.5" x14ac:dyDescent="0.35">
      <c r="A184" s="15">
        <v>171</v>
      </c>
      <c r="B184" s="16">
        <v>214.25</v>
      </c>
      <c r="C184" s="23">
        <f t="shared" si="4"/>
        <v>-1.4135343828475321E-2</v>
      </c>
      <c r="D184" s="21">
        <v>-1.680710441189083E-2</v>
      </c>
      <c r="G184" s="15">
        <v>171</v>
      </c>
      <c r="H184" s="14" t="s">
        <v>748</v>
      </c>
      <c r="I184" s="8">
        <f t="shared" si="5"/>
        <v>1.9398397919707329E-2</v>
      </c>
      <c r="J184" s="8">
        <v>1.8283767899178689E-2</v>
      </c>
    </row>
    <row r="185" spans="1:10" ht="14.5" x14ac:dyDescent="0.35">
      <c r="A185" s="15">
        <v>172</v>
      </c>
      <c r="B185" s="17" t="s">
        <v>176</v>
      </c>
      <c r="C185" s="23">
        <f t="shared" si="4"/>
        <v>-5.5613841387506614E-2</v>
      </c>
      <c r="D185" s="21">
        <v>-1.6746618924636705E-2</v>
      </c>
      <c r="G185" s="15">
        <v>172</v>
      </c>
      <c r="H185" s="14" t="s">
        <v>752</v>
      </c>
      <c r="I185" s="8">
        <f t="shared" si="5"/>
        <v>-4.59471068236093E-2</v>
      </c>
      <c r="J185" s="8">
        <v>1.8303547520211405E-2</v>
      </c>
    </row>
    <row r="186" spans="1:10" ht="14.5" x14ac:dyDescent="0.35">
      <c r="A186" s="15">
        <v>173</v>
      </c>
      <c r="B186" s="17" t="s">
        <v>177</v>
      </c>
      <c r="C186" s="23">
        <f t="shared" si="4"/>
        <v>4.1701849559438509E-2</v>
      </c>
      <c r="D186" s="21">
        <v>-1.671466746102836E-2</v>
      </c>
      <c r="G186" s="15">
        <v>173</v>
      </c>
      <c r="H186" s="14" t="s">
        <v>756</v>
      </c>
      <c r="I186" s="8">
        <f t="shared" si="5"/>
        <v>0.10335789412898537</v>
      </c>
      <c r="J186" s="8">
        <v>1.8313298423168953E-2</v>
      </c>
    </row>
    <row r="187" spans="1:10" ht="14.5" x14ac:dyDescent="0.35">
      <c r="A187" s="15">
        <v>174</v>
      </c>
      <c r="B187" s="17" t="s">
        <v>178</v>
      </c>
      <c r="C187" s="23">
        <f t="shared" si="4"/>
        <v>-2.8418359073507423E-2</v>
      </c>
      <c r="D187" s="21">
        <v>-1.6639468220357792E-2</v>
      </c>
      <c r="G187" s="15">
        <v>174</v>
      </c>
      <c r="H187">
        <v>307</v>
      </c>
      <c r="I187" s="8">
        <f t="shared" si="5"/>
        <v>5.1925994055698034E-3</v>
      </c>
      <c r="J187" s="8">
        <v>1.8786404726153682E-2</v>
      </c>
    </row>
    <row r="188" spans="1:10" ht="14.5" x14ac:dyDescent="0.35">
      <c r="A188" s="15">
        <v>175</v>
      </c>
      <c r="B188" s="17" t="s">
        <v>179</v>
      </c>
      <c r="C188" s="23">
        <f t="shared" si="4"/>
        <v>-6.5461707036200412E-3</v>
      </c>
      <c r="D188" s="21">
        <v>-1.6590815250741762E-2</v>
      </c>
      <c r="G188" s="15">
        <v>175</v>
      </c>
      <c r="H188">
        <v>311.739990234375</v>
      </c>
      <c r="I188" s="8">
        <f t="shared" si="5"/>
        <v>1.5321728147521925E-2</v>
      </c>
      <c r="J188" s="8">
        <v>1.9398397919707329E-2</v>
      </c>
    </row>
    <row r="189" spans="1:10" ht="14.5" x14ac:dyDescent="0.35">
      <c r="A189" s="15">
        <v>176</v>
      </c>
      <c r="B189" s="17" t="s">
        <v>180</v>
      </c>
      <c r="C189" s="23">
        <f t="shared" si="4"/>
        <v>6.7409637566772894E-3</v>
      </c>
      <c r="D189" s="21">
        <v>-1.6517064307573562E-2</v>
      </c>
      <c r="G189" s="15">
        <v>176</v>
      </c>
      <c r="H189">
        <v>315.260009765625</v>
      </c>
      <c r="I189" s="8">
        <f t="shared" si="5"/>
        <v>1.1228250440093077E-2</v>
      </c>
      <c r="J189" s="8">
        <v>1.9668339740390246E-2</v>
      </c>
    </row>
    <row r="190" spans="1:10" ht="14.5" x14ac:dyDescent="0.35">
      <c r="A190" s="15">
        <v>177</v>
      </c>
      <c r="B190" s="17" t="s">
        <v>181</v>
      </c>
      <c r="C190" s="23">
        <f t="shared" si="4"/>
        <v>1.6273060503937856E-2</v>
      </c>
      <c r="D190" s="21">
        <v>-1.6444833719697932E-2</v>
      </c>
      <c r="G190" s="15">
        <v>177</v>
      </c>
      <c r="H190" s="14" t="s">
        <v>769</v>
      </c>
      <c r="I190" s="8">
        <f t="shared" si="5"/>
        <v>4.9354863318094341E-2</v>
      </c>
      <c r="J190" s="8">
        <v>1.9734880118083178E-2</v>
      </c>
    </row>
    <row r="191" spans="1:10" ht="14.5" x14ac:dyDescent="0.35">
      <c r="A191" s="15">
        <v>178</v>
      </c>
      <c r="B191" s="17" t="s">
        <v>182</v>
      </c>
      <c r="C191" s="23">
        <f t="shared" si="4"/>
        <v>-1.802719341225114E-2</v>
      </c>
      <c r="D191" s="21">
        <v>-1.6291793840415347E-2</v>
      </c>
      <c r="G191" s="15">
        <v>178</v>
      </c>
      <c r="H191" s="14" t="s">
        <v>774</v>
      </c>
      <c r="I191" s="8">
        <f t="shared" si="5"/>
        <v>7.429838445954056E-3</v>
      </c>
      <c r="J191" s="8">
        <v>2.0682031728698081E-2</v>
      </c>
    </row>
    <row r="192" spans="1:10" ht="14.5" x14ac:dyDescent="0.35">
      <c r="A192" s="15">
        <v>179</v>
      </c>
      <c r="B192" s="17" t="s">
        <v>183</v>
      </c>
      <c r="C192" s="23">
        <f t="shared" si="4"/>
        <v>-1.0491317693577472E-2</v>
      </c>
      <c r="D192" s="21">
        <v>-1.6112790853169152E-2</v>
      </c>
      <c r="G192" s="15">
        <v>179</v>
      </c>
      <c r="H192" s="14" t="s">
        <v>778</v>
      </c>
      <c r="I192" s="8">
        <f t="shared" si="5"/>
        <v>1.8264773496133363E-3</v>
      </c>
      <c r="J192" s="8">
        <v>2.0727523823466418E-2</v>
      </c>
    </row>
    <row r="193" spans="1:10" ht="14.5" x14ac:dyDescent="0.35">
      <c r="A193" s="15">
        <v>180</v>
      </c>
      <c r="B193" s="17" t="s">
        <v>184</v>
      </c>
      <c r="C193" s="23">
        <f t="shared" si="4"/>
        <v>-1.2497084307248203E-2</v>
      </c>
      <c r="D193" s="21">
        <v>-1.5983204500323034E-2</v>
      </c>
      <c r="G193" s="15">
        <v>180</v>
      </c>
      <c r="H193" s="14" t="s">
        <v>782</v>
      </c>
      <c r="I193" s="8">
        <f t="shared" si="5"/>
        <v>1.1184872138074901E-2</v>
      </c>
      <c r="J193" s="8">
        <v>2.1871964479501786E-2</v>
      </c>
    </row>
    <row r="194" spans="1:10" ht="14.5" x14ac:dyDescent="0.35">
      <c r="A194" s="15">
        <v>181</v>
      </c>
      <c r="B194" s="17" t="s">
        <v>146</v>
      </c>
      <c r="C194" s="23">
        <f t="shared" si="4"/>
        <v>1.0671900035550448E-2</v>
      </c>
      <c r="D194" s="21">
        <v>-1.5886054885757065E-2</v>
      </c>
      <c r="G194" s="15">
        <v>181</v>
      </c>
      <c r="H194" s="14" t="s">
        <v>787</v>
      </c>
      <c r="I194" s="8">
        <f t="shared" si="5"/>
        <v>-1.0347630296703662E-2</v>
      </c>
      <c r="J194" s="8">
        <v>2.1941183375013287E-2</v>
      </c>
    </row>
    <row r="195" spans="1:10" ht="14.5" x14ac:dyDescent="0.35">
      <c r="A195" s="15">
        <v>182</v>
      </c>
      <c r="B195" s="17" t="s">
        <v>185</v>
      </c>
      <c r="C195" s="23">
        <f t="shared" si="4"/>
        <v>2.3808349578040778E-2</v>
      </c>
      <c r="D195" s="21">
        <v>-1.5852310284806249E-2</v>
      </c>
      <c r="G195" s="15">
        <v>182</v>
      </c>
      <c r="H195">
        <v>337.989990234375</v>
      </c>
      <c r="I195" s="8">
        <f t="shared" si="5"/>
        <v>1.0170133223451838E-2</v>
      </c>
      <c r="J195" s="8">
        <v>2.1944163283144035E-2</v>
      </c>
    </row>
    <row r="196" spans="1:10" ht="14.5" x14ac:dyDescent="0.35">
      <c r="A196" s="15">
        <v>183</v>
      </c>
      <c r="B196" s="17" t="s">
        <v>186</v>
      </c>
      <c r="C196" s="23">
        <f t="shared" si="4"/>
        <v>-3.3482708753909921E-2</v>
      </c>
      <c r="D196" s="21">
        <v>-1.5794875277222342E-2</v>
      </c>
      <c r="G196" s="15">
        <v>183</v>
      </c>
      <c r="H196" s="14" t="s">
        <v>794</v>
      </c>
      <c r="I196" s="8">
        <f t="shared" si="5"/>
        <v>-1.6466646220250403E-2</v>
      </c>
      <c r="J196" s="8">
        <v>2.2665437450045321E-2</v>
      </c>
    </row>
    <row r="197" spans="1:10" ht="14.5" x14ac:dyDescent="0.35">
      <c r="A197" s="15">
        <v>184</v>
      </c>
      <c r="B197" s="17" t="s">
        <v>187</v>
      </c>
      <c r="C197" s="23">
        <f t="shared" si="4"/>
        <v>1.2878508330393178E-2</v>
      </c>
      <c r="D197" s="21">
        <v>-1.5724729172926322E-2</v>
      </c>
      <c r="G197" s="15">
        <v>184</v>
      </c>
      <c r="H197">
        <v>359.489990234375</v>
      </c>
      <c r="I197" s="8">
        <f t="shared" si="5"/>
        <v>7.8136699064267817E-2</v>
      </c>
      <c r="J197" s="8">
        <v>2.2673819962857451E-2</v>
      </c>
    </row>
    <row r="198" spans="1:10" ht="14.5" x14ac:dyDescent="0.35">
      <c r="A198" s="15">
        <v>185</v>
      </c>
      <c r="B198" s="17" t="s">
        <v>188</v>
      </c>
      <c r="C198" s="23">
        <f t="shared" si="4"/>
        <v>2.2530841757279072E-2</v>
      </c>
      <c r="D198" s="21">
        <v>-1.5465149202941838E-2</v>
      </c>
      <c r="G198" s="15">
        <v>185</v>
      </c>
      <c r="H198" s="14" t="s">
        <v>802</v>
      </c>
      <c r="I198" s="8">
        <f t="shared" si="5"/>
        <v>-2.3957060109990901E-2</v>
      </c>
      <c r="J198" s="8">
        <v>2.2803631884077479E-2</v>
      </c>
    </row>
    <row r="199" spans="1:10" ht="14.5" x14ac:dyDescent="0.35">
      <c r="A199" s="15">
        <v>186</v>
      </c>
      <c r="B199" s="17" t="s">
        <v>189</v>
      </c>
      <c r="C199" s="23">
        <f t="shared" si="4"/>
        <v>7.7649581508318763E-3</v>
      </c>
      <c r="D199" s="21">
        <v>-1.5448449454027013E-2</v>
      </c>
      <c r="G199" s="15">
        <v>186</v>
      </c>
      <c r="H199" s="14" t="s">
        <v>807</v>
      </c>
      <c r="I199" s="8">
        <f t="shared" si="5"/>
        <v>-4.2606730880838925E-2</v>
      </c>
      <c r="J199" s="8">
        <v>2.283809566342378E-2</v>
      </c>
    </row>
    <row r="200" spans="1:10" ht="14.5" x14ac:dyDescent="0.35">
      <c r="A200" s="15">
        <v>187</v>
      </c>
      <c r="B200" s="17" t="s">
        <v>190</v>
      </c>
      <c r="C200" s="23">
        <f t="shared" si="4"/>
        <v>-1.0463296566085644E-2</v>
      </c>
      <c r="D200" s="21">
        <v>-1.5389061482313456E-2</v>
      </c>
      <c r="G200" s="15">
        <v>187</v>
      </c>
      <c r="H200" s="14" t="s">
        <v>811</v>
      </c>
      <c r="I200" s="8">
        <f t="shared" si="5"/>
        <v>-3.1071835806415239E-2</v>
      </c>
      <c r="J200" s="8">
        <v>2.2916464813813549E-2</v>
      </c>
    </row>
    <row r="201" spans="1:10" ht="14.5" x14ac:dyDescent="0.35">
      <c r="A201" s="15">
        <v>188</v>
      </c>
      <c r="B201" s="17" t="s">
        <v>191</v>
      </c>
      <c r="C201" s="23">
        <f t="shared" si="4"/>
        <v>1.4703717340278795E-2</v>
      </c>
      <c r="D201" s="21">
        <v>-1.523793934288763E-2</v>
      </c>
      <c r="G201" s="15">
        <v>188</v>
      </c>
      <c r="H201" s="14" t="s">
        <v>815</v>
      </c>
      <c r="I201" s="8">
        <f t="shared" si="5"/>
        <v>-1.2934083521552927E-2</v>
      </c>
      <c r="J201" s="8">
        <v>2.3024164314608766E-2</v>
      </c>
    </row>
    <row r="202" spans="1:10" ht="14.5" x14ac:dyDescent="0.35">
      <c r="A202" s="15">
        <v>189</v>
      </c>
      <c r="B202" s="17" t="s">
        <v>192</v>
      </c>
      <c r="C202" s="23">
        <f t="shared" si="4"/>
        <v>1.0076032359873041E-2</v>
      </c>
      <c r="D202" s="21">
        <v>-1.5144046914403728E-2</v>
      </c>
      <c r="G202" s="15">
        <v>189</v>
      </c>
      <c r="H202" s="14" t="s">
        <v>820</v>
      </c>
      <c r="I202" s="8">
        <f t="shared" si="5"/>
        <v>1.8624481579080116E-3</v>
      </c>
      <c r="J202" s="8">
        <v>2.3274233332603561E-2</v>
      </c>
    </row>
    <row r="203" spans="1:10" ht="14.5" x14ac:dyDescent="0.35">
      <c r="A203" s="15">
        <v>190</v>
      </c>
      <c r="B203" s="17" t="s">
        <v>193</v>
      </c>
      <c r="C203" s="23">
        <f t="shared" si="4"/>
        <v>-2.9955681310295402E-2</v>
      </c>
      <c r="D203" s="21">
        <v>-1.5122546302262146E-2</v>
      </c>
      <c r="G203" s="15">
        <v>190</v>
      </c>
      <c r="H203" s="14" t="s">
        <v>824</v>
      </c>
      <c r="I203" s="8">
        <f t="shared" si="5"/>
        <v>1.8283767899178689E-2</v>
      </c>
      <c r="J203" s="8">
        <v>2.3559339638516863E-2</v>
      </c>
    </row>
    <row r="204" spans="1:10" ht="14.5" x14ac:dyDescent="0.35">
      <c r="A204" s="15">
        <v>191</v>
      </c>
      <c r="B204" s="17" t="s">
        <v>194</v>
      </c>
      <c r="C204" s="23">
        <f t="shared" si="4"/>
        <v>2.0117356878427431E-2</v>
      </c>
      <c r="D204" s="21">
        <v>-1.5046526258858132E-2</v>
      </c>
      <c r="G204" s="15">
        <v>191</v>
      </c>
      <c r="H204" s="14" t="s">
        <v>827</v>
      </c>
      <c r="I204" s="8">
        <f t="shared" si="5"/>
        <v>1.5529903622612886E-2</v>
      </c>
      <c r="J204" s="8">
        <v>2.3700952250658089E-2</v>
      </c>
    </row>
    <row r="205" spans="1:10" ht="14.5" x14ac:dyDescent="0.35">
      <c r="A205" s="15">
        <v>192</v>
      </c>
      <c r="B205" s="17" t="s">
        <v>195</v>
      </c>
      <c r="C205" s="23">
        <f t="shared" si="4"/>
        <v>-2.1476244615561899E-2</v>
      </c>
      <c r="D205" s="21">
        <v>-1.4919754655312333E-2</v>
      </c>
      <c r="G205" s="15">
        <v>192</v>
      </c>
      <c r="H205" s="14" t="s">
        <v>832</v>
      </c>
      <c r="I205" s="8">
        <f t="shared" si="5"/>
        <v>-5.3508179171312857E-3</v>
      </c>
      <c r="J205" s="8">
        <v>2.4001455697720612E-2</v>
      </c>
    </row>
    <row r="206" spans="1:10" ht="14.5" x14ac:dyDescent="0.35">
      <c r="A206" s="15">
        <v>193</v>
      </c>
      <c r="B206" s="17" t="s">
        <v>196</v>
      </c>
      <c r="C206" s="23">
        <f t="shared" si="4"/>
        <v>1.8858489887919105E-2</v>
      </c>
      <c r="D206" s="21">
        <v>-1.4893213967661616E-2</v>
      </c>
      <c r="G206" s="15">
        <v>193</v>
      </c>
      <c r="H206" s="14" t="s">
        <v>836</v>
      </c>
      <c r="I206" s="8">
        <f t="shared" si="5"/>
        <v>-9.4485885029770983E-3</v>
      </c>
      <c r="J206" s="8">
        <v>2.4120873613836306E-2</v>
      </c>
    </row>
    <row r="207" spans="1:10" ht="14.5" x14ac:dyDescent="0.35">
      <c r="A207" s="15">
        <v>194</v>
      </c>
      <c r="B207" s="17" t="s">
        <v>197</v>
      </c>
      <c r="C207" s="23">
        <f t="shared" ref="C207:C270" si="6">LN(B207/B206)</f>
        <v>3.5679493309299344E-3</v>
      </c>
      <c r="D207" s="21">
        <v>-1.4875746826527638E-2</v>
      </c>
      <c r="G207" s="15">
        <v>194</v>
      </c>
      <c r="H207" s="14" t="s">
        <v>840</v>
      </c>
      <c r="I207" s="8">
        <f t="shared" ref="I207:I270" si="7">LN(H207/H206)</f>
        <v>-5.1541484094640627E-2</v>
      </c>
      <c r="J207" s="8">
        <v>2.4532818789711808E-2</v>
      </c>
    </row>
    <row r="208" spans="1:10" ht="14.5" x14ac:dyDescent="0.35">
      <c r="A208" s="15">
        <v>195</v>
      </c>
      <c r="B208" s="17" t="s">
        <v>198</v>
      </c>
      <c r="C208" s="23">
        <f t="shared" si="6"/>
        <v>2.453274251670854E-2</v>
      </c>
      <c r="D208" s="21">
        <v>-1.4868663137349478E-2</v>
      </c>
      <c r="G208" s="15">
        <v>195</v>
      </c>
      <c r="H208" s="14" t="s">
        <v>844</v>
      </c>
      <c r="I208" s="8">
        <f t="shared" si="7"/>
        <v>3.9966160065967767E-3</v>
      </c>
      <c r="J208" s="8">
        <v>2.4795498707209523E-2</v>
      </c>
    </row>
    <row r="209" spans="1:10" ht="14.5" x14ac:dyDescent="0.35">
      <c r="A209" s="15">
        <v>196</v>
      </c>
      <c r="B209" s="17" t="s">
        <v>199</v>
      </c>
      <c r="C209" s="23">
        <f t="shared" si="6"/>
        <v>2.5572613066102153E-2</v>
      </c>
      <c r="D209" s="21">
        <v>-1.4707601825006794E-2</v>
      </c>
      <c r="G209" s="15">
        <v>196</v>
      </c>
      <c r="H209" s="14" t="s">
        <v>770</v>
      </c>
      <c r="I209" s="8">
        <f t="shared" si="7"/>
        <v>4.6753503001492697E-2</v>
      </c>
      <c r="J209" s="8">
        <v>2.4818102594031912E-2</v>
      </c>
    </row>
    <row r="210" spans="1:10" ht="14.5" x14ac:dyDescent="0.35">
      <c r="A210" s="15">
        <v>197</v>
      </c>
      <c r="B210" s="17" t="s">
        <v>200</v>
      </c>
      <c r="C210" s="23">
        <f t="shared" si="6"/>
        <v>6.572781650913951E-3</v>
      </c>
      <c r="D210" s="21">
        <v>-1.454117871156351E-2</v>
      </c>
      <c r="G210" s="15">
        <v>197</v>
      </c>
      <c r="H210" s="14" t="s">
        <v>852</v>
      </c>
      <c r="I210" s="8">
        <f t="shared" si="7"/>
        <v>1.1113697075776804E-2</v>
      </c>
      <c r="J210" s="8">
        <v>2.5485335099712261E-2</v>
      </c>
    </row>
    <row r="211" spans="1:10" ht="14.5" x14ac:dyDescent="0.35">
      <c r="A211" s="15">
        <v>198</v>
      </c>
      <c r="B211" s="17" t="s">
        <v>201</v>
      </c>
      <c r="C211" s="23">
        <f t="shared" si="6"/>
        <v>-9.0147549751226196E-3</v>
      </c>
      <c r="D211" s="21">
        <v>-1.4515655780328301E-2</v>
      </c>
      <c r="G211" s="15">
        <v>198</v>
      </c>
      <c r="H211" s="14" t="s">
        <v>856</v>
      </c>
      <c r="I211" s="8">
        <f t="shared" si="7"/>
        <v>-4.6182450900075335E-3</v>
      </c>
      <c r="J211" s="8">
        <v>2.5520068086829842E-2</v>
      </c>
    </row>
    <row r="212" spans="1:10" ht="14.5" x14ac:dyDescent="0.35">
      <c r="A212" s="15">
        <v>199</v>
      </c>
      <c r="B212" s="17" t="s">
        <v>202</v>
      </c>
      <c r="C212" s="23">
        <f t="shared" si="6"/>
        <v>-5.4481063505894796E-3</v>
      </c>
      <c r="D212" s="21">
        <v>-1.4474494317283624E-2</v>
      </c>
      <c r="G212" s="15">
        <v>199</v>
      </c>
      <c r="H212" s="14" t="s">
        <v>861</v>
      </c>
      <c r="I212" s="8">
        <f t="shared" si="7"/>
        <v>2.2673819962857451E-2</v>
      </c>
      <c r="J212" s="8">
        <v>2.5728289480912492E-2</v>
      </c>
    </row>
    <row r="213" spans="1:10" ht="14.5" x14ac:dyDescent="0.35">
      <c r="A213" s="15">
        <v>200</v>
      </c>
      <c r="B213" s="17" t="s">
        <v>202</v>
      </c>
      <c r="C213" s="23">
        <f t="shared" si="6"/>
        <v>0</v>
      </c>
      <c r="D213" s="21">
        <v>-1.4442515384456579E-2</v>
      </c>
      <c r="G213" s="15">
        <v>200</v>
      </c>
      <c r="H213" s="14" t="s">
        <v>866</v>
      </c>
      <c r="I213" s="8">
        <f t="shared" si="7"/>
        <v>6.4203924629676265E-2</v>
      </c>
      <c r="J213" s="8">
        <v>2.5790898647103128E-2</v>
      </c>
    </row>
    <row r="214" spans="1:10" ht="14.5" x14ac:dyDescent="0.35">
      <c r="A214" s="15">
        <v>201</v>
      </c>
      <c r="B214" s="17" t="s">
        <v>203</v>
      </c>
      <c r="C214" s="23">
        <f t="shared" si="6"/>
        <v>-2.5077382997069925E-2</v>
      </c>
      <c r="D214" s="21">
        <v>-1.4326422751059361E-2</v>
      </c>
      <c r="G214" s="15">
        <v>201</v>
      </c>
      <c r="H214" s="14" t="s">
        <v>871</v>
      </c>
      <c r="I214" s="8">
        <f t="shared" si="7"/>
        <v>2.6657271943729018E-2</v>
      </c>
      <c r="J214" s="8">
        <v>2.6101662230918189E-2</v>
      </c>
    </row>
    <row r="215" spans="1:10" ht="14.5" x14ac:dyDescent="0.35">
      <c r="A215" s="15">
        <v>202</v>
      </c>
      <c r="B215" s="17" t="s">
        <v>204</v>
      </c>
      <c r="C215" s="23">
        <f t="shared" si="6"/>
        <v>2.0052362009884564E-3</v>
      </c>
      <c r="D215" s="21">
        <v>-1.4191309024921437E-2</v>
      </c>
      <c r="G215" s="15">
        <v>202</v>
      </c>
      <c r="H215" s="14" t="s">
        <v>875</v>
      </c>
      <c r="I215" s="8">
        <f t="shared" si="7"/>
        <v>7.5336496554835475E-3</v>
      </c>
      <c r="J215" s="8">
        <v>2.6596796741874203E-2</v>
      </c>
    </row>
    <row r="216" spans="1:10" ht="14.5" x14ac:dyDescent="0.35">
      <c r="A216" s="15">
        <v>203</v>
      </c>
      <c r="B216" s="17" t="s">
        <v>205</v>
      </c>
      <c r="C216" s="23">
        <f t="shared" si="6"/>
        <v>6.9861060631069567E-4</v>
      </c>
      <c r="D216" s="21">
        <v>-1.4135343828475321E-2</v>
      </c>
      <c r="G216" s="15">
        <v>203</v>
      </c>
      <c r="H216" s="14" t="s">
        <v>879</v>
      </c>
      <c r="I216" s="8">
        <f t="shared" si="7"/>
        <v>2.5485335099712261E-2</v>
      </c>
      <c r="J216" s="8">
        <v>2.6657271943729018E-2</v>
      </c>
    </row>
    <row r="217" spans="1:10" ht="14.5" x14ac:dyDescent="0.35">
      <c r="A217" s="15">
        <v>204</v>
      </c>
      <c r="B217" s="17" t="s">
        <v>206</v>
      </c>
      <c r="C217" s="23">
        <f t="shared" si="6"/>
        <v>4.1888961202566624E-4</v>
      </c>
      <c r="D217" s="21">
        <v>-1.4134169705271357E-2</v>
      </c>
      <c r="G217" s="15">
        <v>204</v>
      </c>
      <c r="H217" s="14" t="s">
        <v>883</v>
      </c>
      <c r="I217" s="8">
        <f t="shared" si="7"/>
        <v>-2.6960726167244972E-2</v>
      </c>
      <c r="J217" s="8">
        <v>2.6853927463504377E-2</v>
      </c>
    </row>
    <row r="218" spans="1:10" ht="14.5" x14ac:dyDescent="0.35">
      <c r="A218" s="15">
        <v>205</v>
      </c>
      <c r="B218" s="17" t="s">
        <v>207</v>
      </c>
      <c r="C218" s="23">
        <f t="shared" si="6"/>
        <v>6.2163697727609692E-3</v>
      </c>
      <c r="D218" s="21">
        <v>-1.4061235536486893E-2</v>
      </c>
      <c r="G218" s="15">
        <v>205</v>
      </c>
      <c r="H218" s="14" t="s">
        <v>888</v>
      </c>
      <c r="I218" s="8">
        <f t="shared" si="7"/>
        <v>4.9806392540389681E-3</v>
      </c>
      <c r="J218" s="8">
        <v>2.7298637070257991E-2</v>
      </c>
    </row>
    <row r="219" spans="1:10" ht="14.5" x14ac:dyDescent="0.35">
      <c r="A219" s="15">
        <v>206</v>
      </c>
      <c r="B219" s="17" t="s">
        <v>208</v>
      </c>
      <c r="C219" s="23">
        <f t="shared" si="6"/>
        <v>-2.8854216956460569E-2</v>
      </c>
      <c r="D219" s="21">
        <v>-1.3950876874996984E-2</v>
      </c>
      <c r="G219" s="15">
        <v>206</v>
      </c>
      <c r="H219">
        <v>373.260009765625</v>
      </c>
      <c r="I219" s="8">
        <f t="shared" si="7"/>
        <v>-2.9960834975320946E-3</v>
      </c>
      <c r="J219" s="8">
        <v>2.7731306352864964E-2</v>
      </c>
    </row>
    <row r="220" spans="1:10" ht="14.5" x14ac:dyDescent="0.35">
      <c r="A220" s="15">
        <v>207</v>
      </c>
      <c r="B220" s="16">
        <v>213.25</v>
      </c>
      <c r="C220" s="23">
        <f t="shared" si="6"/>
        <v>1.4976767101318072E-2</v>
      </c>
      <c r="D220" s="21">
        <v>-1.3902088576373787E-2</v>
      </c>
      <c r="G220" s="15">
        <v>207</v>
      </c>
      <c r="H220" s="14" t="s">
        <v>896</v>
      </c>
      <c r="I220" s="8">
        <f t="shared" si="7"/>
        <v>3.7437038893525982E-3</v>
      </c>
      <c r="J220" s="8">
        <v>2.7742335529850656E-2</v>
      </c>
    </row>
    <row r="221" spans="1:10" ht="14.5" x14ac:dyDescent="0.35">
      <c r="A221" s="15">
        <v>208</v>
      </c>
      <c r="B221" s="17" t="s">
        <v>209</v>
      </c>
      <c r="C221" s="23">
        <f t="shared" si="6"/>
        <v>-5.0836841900941183E-2</v>
      </c>
      <c r="D221" s="21">
        <v>-1.3843959710790331E-2</v>
      </c>
      <c r="G221" s="15">
        <v>208</v>
      </c>
      <c r="H221" s="14" t="s">
        <v>900</v>
      </c>
      <c r="I221" s="8">
        <f t="shared" si="7"/>
        <v>-1.0167374084402868E-2</v>
      </c>
      <c r="J221" s="8">
        <v>2.8465235241244894E-2</v>
      </c>
    </row>
    <row r="222" spans="1:10" ht="14.5" x14ac:dyDescent="0.35">
      <c r="A222" s="15">
        <v>209</v>
      </c>
      <c r="B222" s="17" t="s">
        <v>210</v>
      </c>
      <c r="C222" s="23">
        <f t="shared" si="6"/>
        <v>1.0014853343479161E-2</v>
      </c>
      <c r="D222" s="21">
        <v>-1.3809531460110309E-2</v>
      </c>
      <c r="G222" s="15">
        <v>209</v>
      </c>
      <c r="H222" s="14" t="s">
        <v>904</v>
      </c>
      <c r="I222" s="8">
        <f t="shared" si="7"/>
        <v>1.317891574199026E-2</v>
      </c>
      <c r="J222" s="8">
        <v>2.9519671597276913E-2</v>
      </c>
    </row>
    <row r="223" spans="1:10" ht="14.5" x14ac:dyDescent="0.35">
      <c r="A223" s="15">
        <v>210</v>
      </c>
      <c r="B223" s="17" t="s">
        <v>211</v>
      </c>
      <c r="C223" s="23">
        <f t="shared" si="6"/>
        <v>-1.1051464361845486E-2</v>
      </c>
      <c r="D223" s="21">
        <v>-1.3637650264134481E-2</v>
      </c>
      <c r="G223" s="15">
        <v>210</v>
      </c>
      <c r="H223" s="14" t="s">
        <v>908</v>
      </c>
      <c r="I223" s="8">
        <f t="shared" si="7"/>
        <v>3.7808279666005411E-2</v>
      </c>
      <c r="J223" s="8">
        <v>2.9751344042926234E-2</v>
      </c>
    </row>
    <row r="224" spans="1:10" ht="14.5" x14ac:dyDescent="0.35">
      <c r="A224" s="15">
        <v>211</v>
      </c>
      <c r="B224" s="17" t="s">
        <v>212</v>
      </c>
      <c r="C224" s="23">
        <f t="shared" si="6"/>
        <v>-6.9169661153846939E-4</v>
      </c>
      <c r="D224" s="21">
        <v>-1.3560365097767873E-2</v>
      </c>
      <c r="G224" s="15">
        <v>211</v>
      </c>
      <c r="H224" s="14" t="s">
        <v>912</v>
      </c>
      <c r="I224" s="8">
        <f t="shared" si="7"/>
        <v>2.1871964479501786E-2</v>
      </c>
      <c r="J224" s="8">
        <v>3.0436364029281432E-2</v>
      </c>
    </row>
    <row r="225" spans="1:10" ht="14.5" x14ac:dyDescent="0.35">
      <c r="A225" s="15">
        <v>212</v>
      </c>
      <c r="B225" s="17" t="s">
        <v>213</v>
      </c>
      <c r="C225" s="23">
        <f t="shared" si="6"/>
        <v>2.0061299561154943E-2</v>
      </c>
      <c r="D225" s="21">
        <v>-1.3437450573088603E-2</v>
      </c>
      <c r="G225" s="15">
        <v>212</v>
      </c>
      <c r="H225" s="14" t="s">
        <v>917</v>
      </c>
      <c r="I225" s="8">
        <f t="shared" si="7"/>
        <v>2.4001455697720612E-2</v>
      </c>
      <c r="J225" s="8">
        <v>3.0885305496313506E-2</v>
      </c>
    </row>
    <row r="226" spans="1:10" ht="14.5" x14ac:dyDescent="0.35">
      <c r="A226" s="15">
        <v>213</v>
      </c>
      <c r="B226" s="17" t="s">
        <v>214</v>
      </c>
      <c r="C226" s="23">
        <f t="shared" si="6"/>
        <v>4.7120995960982646E-2</v>
      </c>
      <c r="D226" s="21">
        <v>-1.3410951746119389E-2</v>
      </c>
      <c r="G226" s="15">
        <v>213</v>
      </c>
      <c r="H226">
        <v>405.489990234375</v>
      </c>
      <c r="I226" s="8">
        <f t="shared" si="7"/>
        <v>-7.6160110528020446E-3</v>
      </c>
      <c r="J226" s="8">
        <v>3.1082577392027331E-2</v>
      </c>
    </row>
    <row r="227" spans="1:10" ht="14.5" x14ac:dyDescent="0.35">
      <c r="A227" s="15">
        <v>214</v>
      </c>
      <c r="B227" s="17" t="s">
        <v>215</v>
      </c>
      <c r="C227" s="23">
        <f t="shared" si="6"/>
        <v>3.1389012608918868E-2</v>
      </c>
      <c r="D227" s="21">
        <v>-1.3371025527008E-2</v>
      </c>
      <c r="G227" s="15">
        <v>214</v>
      </c>
      <c r="H227" s="14" t="s">
        <v>925</v>
      </c>
      <c r="I227" s="8">
        <f t="shared" si="7"/>
        <v>2.0448562633157644E-3</v>
      </c>
      <c r="J227" s="8">
        <v>3.2032313412470238E-2</v>
      </c>
    </row>
    <row r="228" spans="1:10" ht="14.5" x14ac:dyDescent="0.35">
      <c r="A228" s="15">
        <v>215</v>
      </c>
      <c r="B228" s="17" t="s">
        <v>216</v>
      </c>
      <c r="C228" s="23">
        <f t="shared" si="6"/>
        <v>1.9239304377757583E-3</v>
      </c>
      <c r="D228" s="21">
        <v>-1.3339275840411745E-2</v>
      </c>
      <c r="G228" s="15">
        <v>215</v>
      </c>
      <c r="H228" s="14" t="s">
        <v>928</v>
      </c>
      <c r="I228" s="8">
        <f t="shared" si="7"/>
        <v>-8.7256889846483547E-3</v>
      </c>
      <c r="J228" s="8">
        <v>3.4926748708304353E-2</v>
      </c>
    </row>
    <row r="229" spans="1:10" ht="14.5" x14ac:dyDescent="0.35">
      <c r="A229" s="15">
        <v>216</v>
      </c>
      <c r="B229" s="17" t="s">
        <v>217</v>
      </c>
      <c r="C229" s="23">
        <f t="shared" si="6"/>
        <v>-2.4112822927873888E-2</v>
      </c>
      <c r="D229" s="21">
        <v>-1.3327947719835406E-2</v>
      </c>
      <c r="G229" s="15">
        <v>216</v>
      </c>
      <c r="H229" s="14" t="s">
        <v>933</v>
      </c>
      <c r="I229" s="8">
        <f t="shared" si="7"/>
        <v>1.1576523149423267E-2</v>
      </c>
      <c r="J229" s="8">
        <v>3.5401116881398437E-2</v>
      </c>
    </row>
    <row r="230" spans="1:10" ht="14.5" x14ac:dyDescent="0.35">
      <c r="A230" s="15">
        <v>217</v>
      </c>
      <c r="B230" s="17" t="s">
        <v>218</v>
      </c>
      <c r="C230" s="23">
        <f t="shared" si="6"/>
        <v>-3.437695279665931E-2</v>
      </c>
      <c r="D230" s="21">
        <v>-1.3266833731261413E-2</v>
      </c>
      <c r="G230" s="15">
        <v>217</v>
      </c>
      <c r="H230" s="14" t="s">
        <v>937</v>
      </c>
      <c r="I230" s="8">
        <f t="shared" si="7"/>
        <v>-1.192419560031471E-2</v>
      </c>
      <c r="J230" s="8">
        <v>3.5993913916277848E-2</v>
      </c>
    </row>
    <row r="231" spans="1:10" ht="14.5" x14ac:dyDescent="0.35">
      <c r="A231" s="15">
        <v>218</v>
      </c>
      <c r="B231" s="17" t="s">
        <v>219</v>
      </c>
      <c r="C231" s="23">
        <f t="shared" si="6"/>
        <v>2.5915982068014751E-2</v>
      </c>
      <c r="D231" s="21">
        <v>-1.3250994637194429E-2</v>
      </c>
      <c r="G231" s="15">
        <v>218</v>
      </c>
      <c r="H231" s="14" t="s">
        <v>942</v>
      </c>
      <c r="I231" s="8">
        <f t="shared" si="7"/>
        <v>3.0885305496313506E-2</v>
      </c>
      <c r="J231" s="8">
        <v>3.6212036577421482E-2</v>
      </c>
    </row>
    <row r="232" spans="1:10" ht="14.5" x14ac:dyDescent="0.35">
      <c r="A232" s="15">
        <v>219</v>
      </c>
      <c r="B232" s="17" t="s">
        <v>220</v>
      </c>
      <c r="C232" s="23">
        <f t="shared" si="6"/>
        <v>-5.1390219177275404E-3</v>
      </c>
      <c r="D232" s="21">
        <v>-1.3172467217246134E-2</v>
      </c>
      <c r="G232" s="15">
        <v>219</v>
      </c>
      <c r="H232" s="14" t="s">
        <v>947</v>
      </c>
      <c r="I232" s="8">
        <f t="shared" si="7"/>
        <v>1.4653251621559829E-2</v>
      </c>
      <c r="J232" s="8">
        <v>3.664834908407074E-2</v>
      </c>
    </row>
    <row r="233" spans="1:10" ht="14.5" x14ac:dyDescent="0.35">
      <c r="A233" s="15">
        <v>220</v>
      </c>
      <c r="B233" s="17" t="s">
        <v>221</v>
      </c>
      <c r="C233" s="23">
        <f t="shared" si="6"/>
        <v>4.9542505453477916E-3</v>
      </c>
      <c r="D233" s="21">
        <v>-1.3124955242820214E-2</v>
      </c>
      <c r="G233" s="15">
        <v>220</v>
      </c>
      <c r="H233" s="14" t="s">
        <v>951</v>
      </c>
      <c r="I233" s="8">
        <f t="shared" si="7"/>
        <v>5.6933134427554206E-4</v>
      </c>
      <c r="J233" s="8">
        <v>3.71357116103887E-2</v>
      </c>
    </row>
    <row r="234" spans="1:10" ht="14.5" x14ac:dyDescent="0.35">
      <c r="A234" s="15">
        <v>221</v>
      </c>
      <c r="B234" s="17" t="s">
        <v>222</v>
      </c>
      <c r="C234" s="23">
        <f t="shared" si="6"/>
        <v>3.3199700200482662E-3</v>
      </c>
      <c r="D234" s="21">
        <v>-1.3114199453252857E-2</v>
      </c>
      <c r="G234" s="15">
        <v>221</v>
      </c>
      <c r="H234" s="14" t="s">
        <v>955</v>
      </c>
      <c r="I234" s="8">
        <f t="shared" si="7"/>
        <v>-4.9814719741087768E-4</v>
      </c>
      <c r="J234" s="8">
        <v>3.7808279666005411E-2</v>
      </c>
    </row>
    <row r="235" spans="1:10" ht="14.5" x14ac:dyDescent="0.35">
      <c r="A235" s="15">
        <v>222</v>
      </c>
      <c r="B235" s="17" t="s">
        <v>223</v>
      </c>
      <c r="C235" s="23">
        <f t="shared" si="6"/>
        <v>-1.2833408303008496E-2</v>
      </c>
      <c r="D235" s="21">
        <v>-1.3070398735026089E-2</v>
      </c>
      <c r="G235" s="15">
        <v>222</v>
      </c>
      <c r="H235" s="14" t="s">
        <v>960</v>
      </c>
      <c r="I235" s="8">
        <f t="shared" si="7"/>
        <v>1.1418980141209347E-2</v>
      </c>
      <c r="J235" s="8">
        <v>3.9101567646982485E-2</v>
      </c>
    </row>
    <row r="236" spans="1:10" ht="14.5" x14ac:dyDescent="0.35">
      <c r="A236" s="15">
        <v>223</v>
      </c>
      <c r="B236" s="17" t="s">
        <v>224</v>
      </c>
      <c r="C236" s="23">
        <f t="shared" si="6"/>
        <v>-1.5886054885757065E-2</v>
      </c>
      <c r="D236" s="21">
        <v>-1.3045790021052101E-2</v>
      </c>
      <c r="G236" s="15">
        <v>223</v>
      </c>
      <c r="H236" s="14" t="s">
        <v>963</v>
      </c>
      <c r="I236" s="8">
        <f t="shared" si="7"/>
        <v>-2.7830477306537614E-2</v>
      </c>
      <c r="J236" s="8">
        <v>3.914487489483872E-2</v>
      </c>
    </row>
    <row r="237" spans="1:10" ht="14.5" x14ac:dyDescent="0.35">
      <c r="A237" s="15">
        <v>224</v>
      </c>
      <c r="B237" s="17" t="s">
        <v>225</v>
      </c>
      <c r="C237" s="23">
        <f t="shared" si="6"/>
        <v>6.3282210612597284E-3</v>
      </c>
      <c r="D237" s="21">
        <v>-1.3041570284855754E-2</v>
      </c>
      <c r="G237" s="15">
        <v>224</v>
      </c>
      <c r="H237" s="14" t="s">
        <v>968</v>
      </c>
      <c r="I237" s="8">
        <f t="shared" si="7"/>
        <v>-1.7053212142469337E-2</v>
      </c>
      <c r="J237" s="8">
        <v>4.0147444210158631E-2</v>
      </c>
    </row>
    <row r="238" spans="1:10" ht="14.5" x14ac:dyDescent="0.35">
      <c r="A238" s="15">
        <v>225</v>
      </c>
      <c r="B238" s="17" t="s">
        <v>226</v>
      </c>
      <c r="C238" s="23">
        <f t="shared" si="6"/>
        <v>-9.6024899575406115E-3</v>
      </c>
      <c r="D238" s="21">
        <v>-1.2935122259033299E-2</v>
      </c>
      <c r="G238" s="15">
        <v>225</v>
      </c>
      <c r="H238" s="14" t="s">
        <v>971</v>
      </c>
      <c r="I238" s="8">
        <f t="shared" si="7"/>
        <v>-4.578543648989377E-2</v>
      </c>
      <c r="J238" s="8">
        <v>4.1768692360156096E-2</v>
      </c>
    </row>
    <row r="239" spans="1:10" ht="14.5" x14ac:dyDescent="0.35">
      <c r="A239" s="15">
        <v>226</v>
      </c>
      <c r="B239" s="17" t="s">
        <v>227</v>
      </c>
      <c r="C239" s="23">
        <f t="shared" si="6"/>
        <v>-1.3317423100089052E-3</v>
      </c>
      <c r="D239" s="21">
        <v>-1.284778122044705E-2</v>
      </c>
      <c r="G239" s="15">
        <v>226</v>
      </c>
      <c r="H239" s="14" t="s">
        <v>976</v>
      </c>
      <c r="I239" s="8">
        <f t="shared" si="7"/>
        <v>5.0118819054691496E-2</v>
      </c>
      <c r="J239" s="8">
        <v>4.1890173743758953E-2</v>
      </c>
    </row>
    <row r="240" spans="1:10" ht="14.5" x14ac:dyDescent="0.35">
      <c r="A240" s="15">
        <v>227</v>
      </c>
      <c r="B240" s="17" t="s">
        <v>228</v>
      </c>
      <c r="C240" s="23">
        <f t="shared" si="6"/>
        <v>1.7690392176615565E-2</v>
      </c>
      <c r="D240" s="21">
        <v>-1.2833408303008496E-2</v>
      </c>
      <c r="G240" s="15">
        <v>227</v>
      </c>
      <c r="H240" s="14" t="s">
        <v>980</v>
      </c>
      <c r="I240" s="8">
        <f t="shared" si="7"/>
        <v>1.7484405388840232E-2</v>
      </c>
      <c r="J240" s="8">
        <v>4.1992897601955355E-2</v>
      </c>
    </row>
    <row r="241" spans="1:10" ht="14.5" x14ac:dyDescent="0.35">
      <c r="A241" s="15">
        <v>228</v>
      </c>
      <c r="B241" s="17" t="s">
        <v>229</v>
      </c>
      <c r="C241" s="23">
        <f t="shared" si="6"/>
        <v>4.6732784409169291E-5</v>
      </c>
      <c r="D241" s="21">
        <v>-1.2820833074033706E-2</v>
      </c>
      <c r="G241" s="15">
        <v>228</v>
      </c>
      <c r="H241" s="14" t="s">
        <v>984</v>
      </c>
      <c r="I241" s="8">
        <f t="shared" si="7"/>
        <v>2.9519671597276913E-2</v>
      </c>
      <c r="J241" s="8">
        <v>4.2182829704594652E-2</v>
      </c>
    </row>
    <row r="242" spans="1:10" ht="14.5" x14ac:dyDescent="0.35">
      <c r="A242" s="15">
        <v>229</v>
      </c>
      <c r="B242" s="17" t="s">
        <v>230</v>
      </c>
      <c r="C242" s="23">
        <f t="shared" si="6"/>
        <v>6.3388729585173416E-3</v>
      </c>
      <c r="D242" s="21">
        <v>-1.2779449749855414E-2</v>
      </c>
      <c r="G242" s="15">
        <v>229</v>
      </c>
      <c r="H242" s="14" t="s">
        <v>987</v>
      </c>
      <c r="I242" s="8">
        <f t="shared" si="7"/>
        <v>2.9789603943424299E-3</v>
      </c>
      <c r="J242" s="8">
        <v>4.2502019699641458E-2</v>
      </c>
    </row>
    <row r="243" spans="1:10" ht="14.5" x14ac:dyDescent="0.35">
      <c r="A243" s="15">
        <v>230</v>
      </c>
      <c r="B243" s="17" t="s">
        <v>231</v>
      </c>
      <c r="C243" s="23">
        <f t="shared" si="6"/>
        <v>-5.4041053721548236E-3</v>
      </c>
      <c r="D243" s="21">
        <v>-1.2709702774382679E-2</v>
      </c>
      <c r="G243" s="15">
        <v>230</v>
      </c>
      <c r="H243" s="14" t="s">
        <v>992</v>
      </c>
      <c r="I243" s="8">
        <f t="shared" si="7"/>
        <v>-3.3675602045701317E-2</v>
      </c>
      <c r="J243" s="8">
        <v>4.4794839712953741E-2</v>
      </c>
    </row>
    <row r="244" spans="1:10" ht="14.5" x14ac:dyDescent="0.35">
      <c r="A244" s="15">
        <v>231</v>
      </c>
      <c r="B244" s="17" t="s">
        <v>232</v>
      </c>
      <c r="C244" s="23">
        <f t="shared" si="6"/>
        <v>9.9470901037296729E-3</v>
      </c>
      <c r="D244" s="21">
        <v>-1.2658495783374985E-2</v>
      </c>
      <c r="G244" s="15">
        <v>231</v>
      </c>
      <c r="H244" s="14" t="s">
        <v>996</v>
      </c>
      <c r="I244" s="8">
        <f t="shared" si="7"/>
        <v>3.914487489483872E-2</v>
      </c>
      <c r="J244" s="8">
        <v>4.6104988251825248E-2</v>
      </c>
    </row>
    <row r="245" spans="1:10" ht="14.5" x14ac:dyDescent="0.35">
      <c r="A245" s="15">
        <v>232</v>
      </c>
      <c r="B245" s="17" t="s">
        <v>233</v>
      </c>
      <c r="C245" s="23">
        <f t="shared" si="6"/>
        <v>-3.8927320722271118E-3</v>
      </c>
      <c r="D245" s="21">
        <v>-1.2581367463613699E-2</v>
      </c>
      <c r="G245" s="15">
        <v>232</v>
      </c>
      <c r="H245" s="14" t="s">
        <v>1001</v>
      </c>
      <c r="I245" s="8">
        <f t="shared" si="7"/>
        <v>3.1082577392027331E-2</v>
      </c>
      <c r="J245" s="8">
        <v>4.6753503001492697E-2</v>
      </c>
    </row>
    <row r="246" spans="1:10" ht="14.5" x14ac:dyDescent="0.35">
      <c r="A246" s="15">
        <v>233</v>
      </c>
      <c r="B246" s="17" t="s">
        <v>234</v>
      </c>
      <c r="C246" s="23">
        <f t="shared" si="6"/>
        <v>-5.2605490016620409E-3</v>
      </c>
      <c r="D246" s="21">
        <v>-1.2529922488445902E-2</v>
      </c>
      <c r="G246" s="15">
        <v>233</v>
      </c>
      <c r="H246" s="14" t="s">
        <v>1005</v>
      </c>
      <c r="I246" s="8">
        <f t="shared" si="7"/>
        <v>1.0275510454754841E-2</v>
      </c>
      <c r="J246" s="8">
        <v>4.7016938021717469E-2</v>
      </c>
    </row>
    <row r="247" spans="1:10" ht="14.5" x14ac:dyDescent="0.35">
      <c r="A247" s="15">
        <v>234</v>
      </c>
      <c r="B247" s="17" t="s">
        <v>235</v>
      </c>
      <c r="C247" s="23">
        <f t="shared" si="6"/>
        <v>5.5993989086979901E-4</v>
      </c>
      <c r="D247" s="21">
        <v>-1.2497084307248203E-2</v>
      </c>
      <c r="G247" s="15">
        <v>234</v>
      </c>
      <c r="H247" s="14" t="s">
        <v>1010</v>
      </c>
      <c r="I247" s="8">
        <f t="shared" si="7"/>
        <v>1.8303547520211405E-2</v>
      </c>
      <c r="J247" s="8">
        <v>4.8609341184056007E-2</v>
      </c>
    </row>
    <row r="248" spans="1:10" ht="14.5" x14ac:dyDescent="0.35">
      <c r="A248" s="15">
        <v>235</v>
      </c>
      <c r="B248" s="17" t="s">
        <v>236</v>
      </c>
      <c r="C248" s="23">
        <f t="shared" si="6"/>
        <v>-3.2664096973424267E-4</v>
      </c>
      <c r="D248" s="21">
        <v>-1.237518147616125E-2</v>
      </c>
      <c r="G248" s="15">
        <v>235</v>
      </c>
      <c r="H248" s="14" t="s">
        <v>1013</v>
      </c>
      <c r="I248" s="8">
        <f t="shared" si="7"/>
        <v>5.6596454254972169E-4</v>
      </c>
      <c r="J248" s="8">
        <v>4.868678143407381E-2</v>
      </c>
    </row>
    <row r="249" spans="1:10" ht="14.5" x14ac:dyDescent="0.35">
      <c r="A249" s="15">
        <v>236</v>
      </c>
      <c r="B249" s="17" t="s">
        <v>237</v>
      </c>
      <c r="C249" s="23">
        <f t="shared" si="6"/>
        <v>7.9944709744454289E-3</v>
      </c>
      <c r="D249" s="21">
        <v>-1.2343254813280238E-2</v>
      </c>
      <c r="G249" s="15">
        <v>236</v>
      </c>
      <c r="H249" s="14" t="s">
        <v>1017</v>
      </c>
      <c r="I249" s="8">
        <f t="shared" si="7"/>
        <v>-2.2045685380258202E-2</v>
      </c>
      <c r="J249" s="8">
        <v>4.9029425964224237E-2</v>
      </c>
    </row>
    <row r="250" spans="1:10" ht="14.5" x14ac:dyDescent="0.35">
      <c r="A250" s="15">
        <v>237</v>
      </c>
      <c r="B250" s="17" t="s">
        <v>238</v>
      </c>
      <c r="C250" s="23">
        <f t="shared" si="6"/>
        <v>-1.9682229902699164E-2</v>
      </c>
      <c r="D250" s="21">
        <v>-1.2176216351861592E-2</v>
      </c>
      <c r="G250" s="15">
        <v>237</v>
      </c>
      <c r="H250" s="14" t="s">
        <v>1022</v>
      </c>
      <c r="I250" s="8">
        <f t="shared" si="7"/>
        <v>-1.0443161952643392E-2</v>
      </c>
      <c r="J250" s="8">
        <v>4.9341806776459766E-2</v>
      </c>
    </row>
    <row r="251" spans="1:10" ht="14.5" x14ac:dyDescent="0.35">
      <c r="A251" s="15">
        <v>238</v>
      </c>
      <c r="B251" s="17" t="s">
        <v>239</v>
      </c>
      <c r="C251" s="23">
        <f t="shared" si="6"/>
        <v>-6.0617667956073366E-3</v>
      </c>
      <c r="D251" s="21">
        <v>-1.2086285861354533E-2</v>
      </c>
      <c r="G251" s="15">
        <v>238</v>
      </c>
      <c r="H251" s="14" t="s">
        <v>1027</v>
      </c>
      <c r="I251" s="8">
        <f t="shared" si="7"/>
        <v>-5.0554092796783155E-2</v>
      </c>
      <c r="J251" s="8">
        <v>4.9354863318094341E-2</v>
      </c>
    </row>
    <row r="252" spans="1:10" ht="14.5" x14ac:dyDescent="0.35">
      <c r="A252" s="15">
        <v>239</v>
      </c>
      <c r="B252" s="17" t="s">
        <v>240</v>
      </c>
      <c r="C252" s="23">
        <f t="shared" si="6"/>
        <v>1.2931372051596073E-2</v>
      </c>
      <c r="D252" s="21">
        <v>-1.208398029957387E-2</v>
      </c>
      <c r="G252" s="15">
        <v>239</v>
      </c>
      <c r="H252" s="14" t="s">
        <v>1031</v>
      </c>
      <c r="I252" s="8">
        <f t="shared" si="7"/>
        <v>-5.6694032784915298E-2</v>
      </c>
      <c r="J252" s="8">
        <v>4.9728143464846233E-2</v>
      </c>
    </row>
    <row r="253" spans="1:10" ht="14.5" x14ac:dyDescent="0.35">
      <c r="A253" s="15">
        <v>240</v>
      </c>
      <c r="B253" s="17" t="s">
        <v>241</v>
      </c>
      <c r="C253" s="23">
        <f t="shared" si="6"/>
        <v>4.39809093444413E-3</v>
      </c>
      <c r="D253" s="21">
        <v>-1.2040772643350878E-2</v>
      </c>
      <c r="G253" s="15">
        <v>240</v>
      </c>
      <c r="H253">
        <v>414.010009765625</v>
      </c>
      <c r="I253" s="8">
        <f t="shared" si="7"/>
        <v>3.5401116881398437E-2</v>
      </c>
      <c r="J253" s="8">
        <v>5.0118819054691496E-2</v>
      </c>
    </row>
    <row r="254" spans="1:10" ht="14.5" x14ac:dyDescent="0.35">
      <c r="A254" s="15">
        <v>241</v>
      </c>
      <c r="B254" s="17" t="s">
        <v>242</v>
      </c>
      <c r="C254" s="23">
        <f t="shared" si="6"/>
        <v>-3.2681374526076924E-4</v>
      </c>
      <c r="D254" s="21">
        <v>-1.1938380678172458E-2</v>
      </c>
      <c r="G254" s="15">
        <v>241</v>
      </c>
      <c r="H254" s="14" t="s">
        <v>1040</v>
      </c>
      <c r="I254" s="8">
        <f t="shared" si="7"/>
        <v>2.5728289480912492E-2</v>
      </c>
      <c r="J254" s="8">
        <v>5.108330769843366E-2</v>
      </c>
    </row>
    <row r="255" spans="1:10" ht="14.5" x14ac:dyDescent="0.35">
      <c r="A255" s="15">
        <v>242</v>
      </c>
      <c r="B255" s="17" t="s">
        <v>243</v>
      </c>
      <c r="C255" s="23">
        <f t="shared" si="6"/>
        <v>2.3766116406505548E-2</v>
      </c>
      <c r="D255" s="21">
        <v>-1.1840538075402656E-2</v>
      </c>
      <c r="G255" s="15">
        <v>242</v>
      </c>
      <c r="H255" s="14" t="s">
        <v>1044</v>
      </c>
      <c r="I255" s="8">
        <f t="shared" si="7"/>
        <v>-2.6139024345614381E-2</v>
      </c>
      <c r="J255" s="8">
        <v>5.1403270896317292E-2</v>
      </c>
    </row>
    <row r="256" spans="1:10" ht="14.5" x14ac:dyDescent="0.35">
      <c r="A256" s="15">
        <v>243</v>
      </c>
      <c r="B256" s="17" t="s">
        <v>244</v>
      </c>
      <c r="C256" s="23">
        <f t="shared" si="6"/>
        <v>6.382466167103272E-4</v>
      </c>
      <c r="D256" s="21">
        <v>-1.1838437363445399E-2</v>
      </c>
      <c r="G256" s="15">
        <v>243</v>
      </c>
      <c r="H256" s="14" t="s">
        <v>1048</v>
      </c>
      <c r="I256" s="8">
        <f t="shared" si="7"/>
        <v>-1.0689038471891487E-2</v>
      </c>
      <c r="J256" s="8">
        <v>5.4285987025544172E-2</v>
      </c>
    </row>
    <row r="257" spans="1:10" ht="14.5" x14ac:dyDescent="0.35">
      <c r="A257" s="15">
        <v>244</v>
      </c>
      <c r="B257" s="17" t="s">
        <v>245</v>
      </c>
      <c r="C257" s="23">
        <f t="shared" si="6"/>
        <v>-3.7898807557844626E-3</v>
      </c>
      <c r="D257" s="21">
        <v>-1.1785096027326943E-2</v>
      </c>
      <c r="G257" s="15">
        <v>244</v>
      </c>
      <c r="H257" s="14" t="s">
        <v>1053</v>
      </c>
      <c r="I257" s="8">
        <f t="shared" si="7"/>
        <v>1.1558600058556343E-2</v>
      </c>
      <c r="J257" s="8">
        <v>5.5659621139045344E-2</v>
      </c>
    </row>
    <row r="258" spans="1:10" ht="14.5" x14ac:dyDescent="0.35">
      <c r="A258" s="15">
        <v>245</v>
      </c>
      <c r="B258" s="17" t="s">
        <v>246</v>
      </c>
      <c r="C258" s="23">
        <f t="shared" si="6"/>
        <v>1.8133685461669331E-2</v>
      </c>
      <c r="D258" s="21">
        <v>-1.1751292987682785E-2</v>
      </c>
      <c r="G258" s="15">
        <v>245</v>
      </c>
      <c r="H258" s="14" t="s">
        <v>1057</v>
      </c>
      <c r="I258" s="8">
        <f t="shared" si="7"/>
        <v>4.9341806776459766E-2</v>
      </c>
      <c r="J258" s="8">
        <v>5.6448327888091808E-2</v>
      </c>
    </row>
    <row r="259" spans="1:10" ht="14.5" x14ac:dyDescent="0.35">
      <c r="A259" s="15">
        <v>246</v>
      </c>
      <c r="B259" s="17" t="s">
        <v>247</v>
      </c>
      <c r="C259" s="23">
        <f t="shared" si="6"/>
        <v>6.0466719838528013E-3</v>
      </c>
      <c r="D259" s="21">
        <v>-1.1728298227949189E-2</v>
      </c>
      <c r="G259" s="15">
        <v>246</v>
      </c>
      <c r="H259" s="14" t="s">
        <v>988</v>
      </c>
      <c r="I259" s="8">
        <f t="shared" si="7"/>
        <v>-1.3837643091697679E-2</v>
      </c>
      <c r="J259" s="8">
        <v>5.7220336268522458E-2</v>
      </c>
    </row>
    <row r="260" spans="1:10" ht="14.5" x14ac:dyDescent="0.35">
      <c r="A260" s="15">
        <v>247</v>
      </c>
      <c r="B260" s="17" t="s">
        <v>248</v>
      </c>
      <c r="C260" s="23">
        <f t="shared" si="6"/>
        <v>-1.3124955242820214E-2</v>
      </c>
      <c r="D260" s="21">
        <v>-1.1696025279289812E-2</v>
      </c>
      <c r="G260" s="15">
        <v>247</v>
      </c>
      <c r="H260" s="14" t="s">
        <v>1065</v>
      </c>
      <c r="I260" s="8">
        <f t="shared" si="7"/>
        <v>-1.9956915907583653E-2</v>
      </c>
      <c r="J260" s="8">
        <v>6.0577795691219349E-2</v>
      </c>
    </row>
    <row r="261" spans="1:10" ht="14.5" x14ac:dyDescent="0.35">
      <c r="A261" s="15">
        <v>248</v>
      </c>
      <c r="B261" s="16">
        <v>222.75</v>
      </c>
      <c r="C261" s="23">
        <f t="shared" si="6"/>
        <v>7.796851859633875E-3</v>
      </c>
      <c r="D261" s="21">
        <v>-1.1680188582845117E-2</v>
      </c>
      <c r="G261" s="15">
        <v>248</v>
      </c>
      <c r="H261" s="14" t="s">
        <v>1070</v>
      </c>
      <c r="I261" s="8">
        <f t="shared" si="7"/>
        <v>-1.4316766035759104E-2</v>
      </c>
      <c r="J261" s="8">
        <v>6.1251034449291898E-2</v>
      </c>
    </row>
    <row r="262" spans="1:10" ht="14.5" x14ac:dyDescent="0.35">
      <c r="A262" s="15">
        <v>249</v>
      </c>
      <c r="B262" s="17" t="s">
        <v>249</v>
      </c>
      <c r="C262" s="23">
        <f t="shared" si="6"/>
        <v>9.8725721160954974E-3</v>
      </c>
      <c r="D262" s="21">
        <v>-1.1645532898621462E-2</v>
      </c>
      <c r="G262" s="15">
        <v>249</v>
      </c>
      <c r="H262">
        <v>418.739990234375</v>
      </c>
      <c r="I262" s="8">
        <f t="shared" si="7"/>
        <v>9.6707187614151636E-3</v>
      </c>
      <c r="J262" s="8">
        <v>6.2490003572882105E-2</v>
      </c>
    </row>
    <row r="263" spans="1:10" ht="14.5" x14ac:dyDescent="0.35">
      <c r="A263" s="15">
        <v>250</v>
      </c>
      <c r="B263" s="17" t="s">
        <v>250</v>
      </c>
      <c r="C263" s="23">
        <f t="shared" si="6"/>
        <v>-3.6071950951711757E-3</v>
      </c>
      <c r="D263" s="21">
        <v>-1.1634721958952363E-2</v>
      </c>
      <c r="G263" s="15">
        <v>250</v>
      </c>
      <c r="H263">
        <v>427.510009765625</v>
      </c>
      <c r="I263" s="8">
        <f t="shared" si="7"/>
        <v>2.0727523823466418E-2</v>
      </c>
      <c r="J263" s="8">
        <v>6.4203924629676265E-2</v>
      </c>
    </row>
    <row r="264" spans="1:10" ht="14.5" x14ac:dyDescent="0.35">
      <c r="A264" s="15">
        <v>251</v>
      </c>
      <c r="B264" s="17" t="s">
        <v>251</v>
      </c>
      <c r="C264" s="23">
        <f t="shared" si="6"/>
        <v>-1.1080575856722728E-2</v>
      </c>
      <c r="D264" s="21">
        <v>-1.1540754839000758E-2</v>
      </c>
      <c r="G264" s="15">
        <v>251</v>
      </c>
      <c r="H264" s="14" t="s">
        <v>1083</v>
      </c>
      <c r="I264" s="8">
        <f t="shared" si="7"/>
        <v>1.0332166306051133E-2</v>
      </c>
      <c r="J264" s="8">
        <v>6.6773435936466494E-2</v>
      </c>
    </row>
    <row r="265" spans="1:10" ht="14.5" x14ac:dyDescent="0.35">
      <c r="A265" s="15">
        <v>252</v>
      </c>
      <c r="B265" s="17" t="s">
        <v>252</v>
      </c>
      <c r="C265" s="23">
        <f t="shared" si="6"/>
        <v>3.3326106431548702E-3</v>
      </c>
      <c r="D265" s="21">
        <v>-1.1282386921873276E-2</v>
      </c>
      <c r="G265" s="15">
        <v>252</v>
      </c>
      <c r="H265" s="14" t="s">
        <v>1088</v>
      </c>
      <c r="I265" s="8">
        <f t="shared" si="7"/>
        <v>-4.8598079786416767E-2</v>
      </c>
      <c r="J265" s="8">
        <v>6.7903918258659143E-2</v>
      </c>
    </row>
    <row r="266" spans="1:10" ht="14.5" x14ac:dyDescent="0.35">
      <c r="A266" s="15">
        <v>253</v>
      </c>
      <c r="B266" s="17" t="s">
        <v>253</v>
      </c>
      <c r="C266" s="23">
        <f t="shared" si="6"/>
        <v>-2.1495434530372278E-2</v>
      </c>
      <c r="D266" s="21">
        <v>-1.128127372093121E-2</v>
      </c>
      <c r="G266" s="15">
        <v>253</v>
      </c>
      <c r="H266" s="14" t="s">
        <v>1092</v>
      </c>
      <c r="I266" s="8">
        <f t="shared" si="7"/>
        <v>2.7731306352864964E-2</v>
      </c>
      <c r="J266" s="8">
        <v>7.0845398614097665E-2</v>
      </c>
    </row>
    <row r="267" spans="1:10" ht="14.5" x14ac:dyDescent="0.35">
      <c r="A267" s="15">
        <v>254</v>
      </c>
      <c r="B267" s="17" t="s">
        <v>254</v>
      </c>
      <c r="C267" s="23">
        <f t="shared" si="6"/>
        <v>9.6417031204227503E-4</v>
      </c>
      <c r="D267" s="21">
        <v>-1.1080575856722728E-2</v>
      </c>
      <c r="G267" s="15">
        <v>254</v>
      </c>
      <c r="H267" s="14" t="s">
        <v>1095</v>
      </c>
      <c r="I267" s="8">
        <f t="shared" si="7"/>
        <v>-1.2464161240017023E-2</v>
      </c>
      <c r="J267" s="8">
        <v>7.1605792833471849E-2</v>
      </c>
    </row>
    <row r="268" spans="1:10" ht="14.5" x14ac:dyDescent="0.35">
      <c r="A268" s="15">
        <v>255</v>
      </c>
      <c r="B268" s="16">
        <v>212.25</v>
      </c>
      <c r="C268" s="23">
        <f t="shared" si="6"/>
        <v>-2.6271388748488354E-2</v>
      </c>
      <c r="D268" s="21">
        <v>-1.1051464361845486E-2</v>
      </c>
      <c r="G268" s="15">
        <v>255</v>
      </c>
      <c r="H268">
        <v>427.989990234375</v>
      </c>
      <c r="I268" s="8">
        <f t="shared" si="7"/>
        <v>2.4120873613836306E-2</v>
      </c>
      <c r="J268" s="8">
        <v>7.6681517471532928E-2</v>
      </c>
    </row>
    <row r="269" spans="1:10" ht="14.5" x14ac:dyDescent="0.35">
      <c r="A269" s="15">
        <v>256</v>
      </c>
      <c r="B269" s="17" t="s">
        <v>255</v>
      </c>
      <c r="C269" s="23">
        <f t="shared" si="6"/>
        <v>2.8059598038169011E-2</v>
      </c>
      <c r="D269" s="21">
        <v>-1.1047027421841995E-2</v>
      </c>
      <c r="G269" s="15">
        <v>256</v>
      </c>
      <c r="H269" s="14" t="s">
        <v>1100</v>
      </c>
      <c r="I269" s="8">
        <f t="shared" si="7"/>
        <v>7.4722398987808296E-3</v>
      </c>
      <c r="J269" s="8">
        <v>7.8136699064267817E-2</v>
      </c>
    </row>
    <row r="270" spans="1:10" ht="14.5" x14ac:dyDescent="0.35">
      <c r="A270" s="15">
        <v>257</v>
      </c>
      <c r="B270" s="17" t="s">
        <v>256</v>
      </c>
      <c r="C270" s="23">
        <f t="shared" si="6"/>
        <v>6.0743347069340406E-3</v>
      </c>
      <c r="D270" s="21">
        <v>-1.10346393547287E-2</v>
      </c>
      <c r="G270" s="15">
        <v>257</v>
      </c>
      <c r="H270" s="14" t="s">
        <v>1105</v>
      </c>
      <c r="I270" s="8">
        <f t="shared" si="7"/>
        <v>2.7742335529850656E-2</v>
      </c>
      <c r="J270" s="8">
        <v>7.9104576452573891E-2</v>
      </c>
    </row>
    <row r="271" spans="1:10" ht="14.5" x14ac:dyDescent="0.35">
      <c r="A271" s="15">
        <v>258</v>
      </c>
      <c r="B271" s="17" t="s">
        <v>257</v>
      </c>
      <c r="C271" s="23">
        <f t="shared" ref="C271:C334" si="8">LN(B271/B270)</f>
        <v>-9.7458602192031507E-3</v>
      </c>
      <c r="D271" s="21">
        <v>-1.1031900421300814E-2</v>
      </c>
      <c r="G271" s="15">
        <v>258</v>
      </c>
      <c r="H271" s="14" t="s">
        <v>1109</v>
      </c>
      <c r="I271" s="8">
        <f t="shared" ref="I271:I273" si="9">LN(H271/H270)</f>
        <v>2.4795498707209523E-2</v>
      </c>
      <c r="J271" s="8">
        <v>8.4893753985688727E-2</v>
      </c>
    </row>
    <row r="272" spans="1:10" ht="14.5" x14ac:dyDescent="0.35">
      <c r="A272" s="15">
        <v>259</v>
      </c>
      <c r="B272" s="17" t="s">
        <v>258</v>
      </c>
      <c r="C272" s="23">
        <f t="shared" si="8"/>
        <v>-1.1840538075402656E-2</v>
      </c>
      <c r="D272" s="21">
        <v>-1.0864650283280023E-2</v>
      </c>
      <c r="G272" s="15">
        <v>259</v>
      </c>
      <c r="H272" s="14" t="s">
        <v>1113</v>
      </c>
      <c r="I272" s="8">
        <f t="shared" si="9"/>
        <v>-3.3859073593263879E-2</v>
      </c>
      <c r="J272" s="8">
        <v>8.7084205425944694E-2</v>
      </c>
    </row>
    <row r="273" spans="1:10" ht="14.5" x14ac:dyDescent="0.35">
      <c r="A273" s="15">
        <v>260</v>
      </c>
      <c r="B273" s="17" t="s">
        <v>259</v>
      </c>
      <c r="C273" s="23">
        <f t="shared" si="8"/>
        <v>6.5388676326215969E-3</v>
      </c>
      <c r="D273" s="21">
        <v>-1.0828666017420274E-2</v>
      </c>
      <c r="G273" s="15">
        <v>260</v>
      </c>
      <c r="H273">
        <v>421.5</v>
      </c>
      <c r="I273" s="8">
        <f t="shared" si="9"/>
        <v>-4.1431031106114277E-2</v>
      </c>
      <c r="J273" s="8">
        <v>0.10335789412898537</v>
      </c>
    </row>
    <row r="274" spans="1:10" x14ac:dyDescent="0.3">
      <c r="A274" s="15">
        <v>261</v>
      </c>
      <c r="B274" s="17" t="s">
        <v>166</v>
      </c>
      <c r="C274" s="23">
        <f t="shared" si="8"/>
        <v>-1.5465149202941838E-2</v>
      </c>
      <c r="D274" s="21">
        <v>-1.0778758049087582E-2</v>
      </c>
    </row>
    <row r="275" spans="1:10" x14ac:dyDescent="0.3">
      <c r="A275" s="15">
        <v>262</v>
      </c>
      <c r="B275" s="17" t="s">
        <v>260</v>
      </c>
      <c r="C275" s="23">
        <f t="shared" si="8"/>
        <v>-1.7384850741595337E-3</v>
      </c>
      <c r="D275" s="21">
        <v>-1.0725315863448456E-2</v>
      </c>
    </row>
    <row r="276" spans="1:10" x14ac:dyDescent="0.3">
      <c r="A276" s="15">
        <v>263</v>
      </c>
      <c r="B276" s="17" t="s">
        <v>261</v>
      </c>
      <c r="C276" s="23">
        <f t="shared" si="8"/>
        <v>1.7665791056888251E-2</v>
      </c>
      <c r="D276" s="21">
        <v>-1.0645481454473294E-2</v>
      </c>
    </row>
    <row r="277" spans="1:10" x14ac:dyDescent="0.3">
      <c r="A277" s="15">
        <v>264</v>
      </c>
      <c r="B277" s="17" t="s">
        <v>262</v>
      </c>
      <c r="C277" s="23">
        <f t="shared" si="8"/>
        <v>3.5849357838786712E-2</v>
      </c>
      <c r="D277" s="21">
        <v>-1.0627837367874385E-2</v>
      </c>
    </row>
    <row r="278" spans="1:10" x14ac:dyDescent="0.3">
      <c r="A278" s="15">
        <v>265</v>
      </c>
      <c r="B278" s="17" t="s">
        <v>263</v>
      </c>
      <c r="C278" s="23">
        <f t="shared" si="8"/>
        <v>2.8043235143286375E-3</v>
      </c>
      <c r="D278" s="21">
        <v>-1.05522953548034E-2</v>
      </c>
    </row>
    <row r="279" spans="1:10" x14ac:dyDescent="0.3">
      <c r="A279" s="15">
        <v>266</v>
      </c>
      <c r="B279" s="17" t="s">
        <v>264</v>
      </c>
      <c r="C279" s="23">
        <f t="shared" si="8"/>
        <v>4.3466569434684691E-3</v>
      </c>
      <c r="D279" s="21">
        <v>-1.0533068362872855E-2</v>
      </c>
    </row>
    <row r="280" spans="1:10" x14ac:dyDescent="0.3">
      <c r="A280" s="15">
        <v>267</v>
      </c>
      <c r="B280" s="17" t="s">
        <v>265</v>
      </c>
      <c r="C280" s="23">
        <f t="shared" si="8"/>
        <v>1.5720012242647328E-2</v>
      </c>
      <c r="D280" s="21">
        <v>-1.0526629528367549E-2</v>
      </c>
    </row>
    <row r="281" spans="1:10" x14ac:dyDescent="0.3">
      <c r="A281" s="15">
        <v>268</v>
      </c>
      <c r="B281" s="17" t="s">
        <v>266</v>
      </c>
      <c r="C281" s="23">
        <f t="shared" si="8"/>
        <v>1.2125048074866578E-2</v>
      </c>
      <c r="D281" s="21">
        <v>-1.0491317693577472E-2</v>
      </c>
    </row>
    <row r="282" spans="1:10" x14ac:dyDescent="0.3">
      <c r="A282" s="15">
        <v>269</v>
      </c>
      <c r="B282" s="17" t="s">
        <v>267</v>
      </c>
      <c r="C282" s="23">
        <f t="shared" si="8"/>
        <v>2.4503680152396534E-3</v>
      </c>
      <c r="D282" s="21">
        <v>-1.0463296566085644E-2</v>
      </c>
    </row>
    <row r="283" spans="1:10" x14ac:dyDescent="0.3">
      <c r="A283" s="15">
        <v>270</v>
      </c>
      <c r="B283" s="17" t="s">
        <v>268</v>
      </c>
      <c r="C283" s="23">
        <f t="shared" si="8"/>
        <v>2.5561440664492844E-2</v>
      </c>
      <c r="D283" s="21">
        <v>-1.0411521145171113E-2</v>
      </c>
    </row>
    <row r="284" spans="1:10" x14ac:dyDescent="0.3">
      <c r="A284" s="15">
        <v>271</v>
      </c>
      <c r="B284" s="17" t="s">
        <v>269</v>
      </c>
      <c r="C284" s="23">
        <f t="shared" si="8"/>
        <v>-2.9605619395881185E-2</v>
      </c>
      <c r="D284" s="21">
        <v>-1.0307872584231961E-2</v>
      </c>
    </row>
    <row r="285" spans="1:10" x14ac:dyDescent="0.3">
      <c r="A285" s="15">
        <v>272</v>
      </c>
      <c r="B285" s="17" t="s">
        <v>270</v>
      </c>
      <c r="C285" s="23">
        <f t="shared" si="8"/>
        <v>3.2614528184870123E-2</v>
      </c>
      <c r="D285" s="21">
        <v>-1.0208168030562135E-2</v>
      </c>
    </row>
    <row r="286" spans="1:10" x14ac:dyDescent="0.3">
      <c r="A286" s="15">
        <v>273</v>
      </c>
      <c r="B286" s="17" t="s">
        <v>271</v>
      </c>
      <c r="C286" s="23">
        <f t="shared" si="8"/>
        <v>-5.8435343944010986E-4</v>
      </c>
      <c r="D286" s="21">
        <v>-1.0137882924294891E-2</v>
      </c>
    </row>
    <row r="287" spans="1:10" x14ac:dyDescent="0.3">
      <c r="A287" s="15">
        <v>274</v>
      </c>
      <c r="B287" s="16">
        <v>243</v>
      </c>
      <c r="C287" s="23">
        <f t="shared" si="8"/>
        <v>1.4466296642806747E-2</v>
      </c>
      <c r="D287" s="21">
        <v>-1.0127937804128897E-2</v>
      </c>
    </row>
    <row r="288" spans="1:10" x14ac:dyDescent="0.3">
      <c r="A288" s="15">
        <v>275</v>
      </c>
      <c r="B288" s="17" t="s">
        <v>272</v>
      </c>
      <c r="C288" s="23">
        <f t="shared" si="8"/>
        <v>-4.0824184216470463E-3</v>
      </c>
      <c r="D288" s="21">
        <v>-1.0111059840764729E-2</v>
      </c>
    </row>
    <row r="289" spans="1:4" x14ac:dyDescent="0.3">
      <c r="A289" s="15">
        <v>276</v>
      </c>
      <c r="B289" s="17" t="s">
        <v>273</v>
      </c>
      <c r="C289" s="23">
        <f t="shared" si="8"/>
        <v>7.8479359993339755E-4</v>
      </c>
      <c r="D289" s="21">
        <v>-1.0067258646235172E-2</v>
      </c>
    </row>
    <row r="290" spans="1:4" x14ac:dyDescent="0.3">
      <c r="A290" s="15">
        <v>277</v>
      </c>
      <c r="B290" s="17" t="s">
        <v>274</v>
      </c>
      <c r="C290" s="23">
        <f t="shared" si="8"/>
        <v>1.1141779000675635E-3</v>
      </c>
      <c r="D290" s="21">
        <v>-1.0061744414566027E-2</v>
      </c>
    </row>
    <row r="291" spans="1:4" x14ac:dyDescent="0.3">
      <c r="A291" s="15">
        <v>278</v>
      </c>
      <c r="B291" s="17" t="s">
        <v>275</v>
      </c>
      <c r="C291" s="23">
        <f t="shared" si="8"/>
        <v>5.3471789016859622E-3</v>
      </c>
      <c r="D291" s="21">
        <v>-1.0036239578428759E-2</v>
      </c>
    </row>
    <row r="292" spans="1:4" x14ac:dyDescent="0.3">
      <c r="A292" s="15">
        <v>279</v>
      </c>
      <c r="B292" s="17" t="s">
        <v>276</v>
      </c>
      <c r="C292" s="23">
        <f t="shared" si="8"/>
        <v>-3.9047170416015783E-3</v>
      </c>
      <c r="D292" s="21">
        <v>-1.0024672300421183E-2</v>
      </c>
    </row>
    <row r="293" spans="1:4" x14ac:dyDescent="0.3">
      <c r="A293" s="15">
        <v>280</v>
      </c>
      <c r="B293" s="17" t="s">
        <v>277</v>
      </c>
      <c r="C293" s="23">
        <f t="shared" si="8"/>
        <v>6.8539724718667192E-3</v>
      </c>
      <c r="D293" s="21">
        <v>-1.0023633235809478E-2</v>
      </c>
    </row>
    <row r="294" spans="1:4" x14ac:dyDescent="0.3">
      <c r="A294" s="15">
        <v>281</v>
      </c>
      <c r="B294" s="17" t="s">
        <v>278</v>
      </c>
      <c r="C294" s="23">
        <f t="shared" si="8"/>
        <v>2.042985056326553E-3</v>
      </c>
      <c r="D294" s="21">
        <v>-9.9384790340820029E-3</v>
      </c>
    </row>
    <row r="295" spans="1:4" x14ac:dyDescent="0.3">
      <c r="A295" s="15">
        <v>282</v>
      </c>
      <c r="B295" s="17" t="s">
        <v>279</v>
      </c>
      <c r="C295" s="23">
        <f t="shared" si="8"/>
        <v>-5.2794676986211275E-3</v>
      </c>
      <c r="D295" s="21">
        <v>-9.9086657364336819E-3</v>
      </c>
    </row>
    <row r="296" spans="1:4" x14ac:dyDescent="0.3">
      <c r="A296" s="15">
        <v>283</v>
      </c>
      <c r="B296" s="17" t="s">
        <v>280</v>
      </c>
      <c r="C296" s="23">
        <f t="shared" si="8"/>
        <v>2.0496010710837438E-3</v>
      </c>
      <c r="D296" s="21">
        <v>-9.8287472460569427E-3</v>
      </c>
    </row>
    <row r="297" spans="1:4" x14ac:dyDescent="0.3">
      <c r="A297" s="15">
        <v>284</v>
      </c>
      <c r="B297" s="17" t="s">
        <v>281</v>
      </c>
      <c r="C297" s="23">
        <f t="shared" si="8"/>
        <v>-1.6803777404913694E-3</v>
      </c>
      <c r="D297" s="21">
        <v>-9.7718199272867293E-3</v>
      </c>
    </row>
    <row r="298" spans="1:4" x14ac:dyDescent="0.3">
      <c r="A298" s="15">
        <v>285</v>
      </c>
      <c r="B298" s="17" t="s">
        <v>282</v>
      </c>
      <c r="C298" s="23">
        <f t="shared" si="8"/>
        <v>-1.1634721958952363E-2</v>
      </c>
      <c r="D298" s="21">
        <v>-9.7458602192031507E-3</v>
      </c>
    </row>
    <row r="299" spans="1:4" x14ac:dyDescent="0.3">
      <c r="A299" s="15">
        <v>286</v>
      </c>
      <c r="B299" s="17" t="s">
        <v>283</v>
      </c>
      <c r="C299" s="23">
        <f t="shared" si="8"/>
        <v>-2.7174242003862255E-2</v>
      </c>
      <c r="D299" s="21">
        <v>-9.7180293001030132E-3</v>
      </c>
    </row>
    <row r="300" spans="1:4" x14ac:dyDescent="0.3">
      <c r="A300" s="15">
        <v>287</v>
      </c>
      <c r="B300" s="17" t="s">
        <v>284</v>
      </c>
      <c r="C300" s="23">
        <f t="shared" si="8"/>
        <v>-5.3016082003580298E-3</v>
      </c>
      <c r="D300" s="21">
        <v>-9.7156425463011797E-3</v>
      </c>
    </row>
    <row r="301" spans="1:4" x14ac:dyDescent="0.3">
      <c r="A301" s="15">
        <v>288</v>
      </c>
      <c r="B301" s="17" t="s">
        <v>285</v>
      </c>
      <c r="C301" s="23">
        <f t="shared" si="8"/>
        <v>5.4721985096030379E-3</v>
      </c>
      <c r="D301" s="21">
        <v>-9.6776696032311385E-3</v>
      </c>
    </row>
    <row r="302" spans="1:4" x14ac:dyDescent="0.3">
      <c r="A302" s="15">
        <v>289</v>
      </c>
      <c r="B302" s="17" t="s">
        <v>286</v>
      </c>
      <c r="C302" s="23">
        <f t="shared" si="8"/>
        <v>-2.3990439318430097E-2</v>
      </c>
      <c r="D302" s="21">
        <v>-9.6679666279297621E-3</v>
      </c>
    </row>
    <row r="303" spans="1:4" x14ac:dyDescent="0.3">
      <c r="A303" s="15">
        <v>290</v>
      </c>
      <c r="B303" s="17" t="s">
        <v>287</v>
      </c>
      <c r="C303" s="23">
        <f t="shared" si="8"/>
        <v>1.4695625299750782E-2</v>
      </c>
      <c r="D303" s="21">
        <v>-9.6187031326117507E-3</v>
      </c>
    </row>
    <row r="304" spans="1:4" x14ac:dyDescent="0.3">
      <c r="A304" s="15">
        <v>291</v>
      </c>
      <c r="B304" s="17" t="s">
        <v>288</v>
      </c>
      <c r="C304" s="23">
        <f t="shared" si="8"/>
        <v>1.9432971063610163E-2</v>
      </c>
      <c r="D304" s="21">
        <v>-9.6055997126802371E-3</v>
      </c>
    </row>
    <row r="305" spans="1:4" x14ac:dyDescent="0.3">
      <c r="A305" s="15">
        <v>292</v>
      </c>
      <c r="B305" s="17" t="s">
        <v>289</v>
      </c>
      <c r="C305" s="23">
        <f t="shared" si="8"/>
        <v>-1.3041570284855754E-2</v>
      </c>
      <c r="D305" s="21">
        <v>-9.6024899575406115E-3</v>
      </c>
    </row>
    <row r="306" spans="1:4" x14ac:dyDescent="0.3">
      <c r="A306" s="15">
        <v>293</v>
      </c>
      <c r="B306" s="17" t="s">
        <v>290</v>
      </c>
      <c r="C306" s="23">
        <f t="shared" si="8"/>
        <v>-2.7351455391840047E-2</v>
      </c>
      <c r="D306" s="21">
        <v>-9.5011838498158408E-3</v>
      </c>
    </row>
    <row r="307" spans="1:4" x14ac:dyDescent="0.3">
      <c r="A307" s="15">
        <v>294</v>
      </c>
      <c r="B307" s="17" t="s">
        <v>291</v>
      </c>
      <c r="C307" s="23">
        <f t="shared" si="8"/>
        <v>-3.6540657590932303E-3</v>
      </c>
      <c r="D307" s="21">
        <v>-9.4914313326726219E-3</v>
      </c>
    </row>
    <row r="308" spans="1:4" x14ac:dyDescent="0.3">
      <c r="A308" s="15">
        <v>295</v>
      </c>
      <c r="B308" s="17" t="s">
        <v>292</v>
      </c>
      <c r="C308" s="23">
        <f t="shared" si="8"/>
        <v>2.1251908657807895E-2</v>
      </c>
      <c r="D308" s="21">
        <v>-9.2529871263467463E-3</v>
      </c>
    </row>
    <row r="309" spans="1:4" x14ac:dyDescent="0.3">
      <c r="A309" s="15">
        <v>296</v>
      </c>
      <c r="B309" s="17" t="s">
        <v>293</v>
      </c>
      <c r="C309" s="23">
        <f t="shared" si="8"/>
        <v>-1.8345169760995393E-2</v>
      </c>
      <c r="D309" s="21">
        <v>-9.2091293331106987E-3</v>
      </c>
    </row>
    <row r="310" spans="1:4" x14ac:dyDescent="0.3">
      <c r="A310" s="15">
        <v>297</v>
      </c>
      <c r="B310" s="17" t="s">
        <v>294</v>
      </c>
      <c r="C310" s="23">
        <f t="shared" si="8"/>
        <v>2.7713894666495039E-2</v>
      </c>
      <c r="D310" s="21">
        <v>-9.1970049307019512E-3</v>
      </c>
    </row>
    <row r="311" spans="1:4" x14ac:dyDescent="0.3">
      <c r="A311" s="15">
        <v>298</v>
      </c>
      <c r="B311" s="17" t="s">
        <v>295</v>
      </c>
      <c r="C311" s="23">
        <f t="shared" si="8"/>
        <v>-5.8344250415198464E-3</v>
      </c>
      <c r="D311" s="21">
        <v>-9.173633340350873E-3</v>
      </c>
    </row>
    <row r="312" spans="1:4" x14ac:dyDescent="0.3">
      <c r="A312" s="15">
        <v>299</v>
      </c>
      <c r="B312" s="17" t="s">
        <v>296</v>
      </c>
      <c r="C312" s="23">
        <f t="shared" si="8"/>
        <v>2.0062462632793987E-2</v>
      </c>
      <c r="D312" s="21">
        <v>-9.1595785545094278E-3</v>
      </c>
    </row>
    <row r="313" spans="1:4" x14ac:dyDescent="0.3">
      <c r="A313" s="15">
        <v>300</v>
      </c>
      <c r="B313" s="16">
        <v>235.75</v>
      </c>
      <c r="C313" s="23">
        <f t="shared" si="8"/>
        <v>-5.8366130357386274E-3</v>
      </c>
      <c r="D313" s="21">
        <v>-9.017735656732721E-3</v>
      </c>
    </row>
    <row r="314" spans="1:4" x14ac:dyDescent="0.3">
      <c r="A314" s="15">
        <v>301</v>
      </c>
      <c r="B314" s="17" t="s">
        <v>297</v>
      </c>
      <c r="C314" s="23">
        <f t="shared" si="8"/>
        <v>-3.9952554260827382E-3</v>
      </c>
      <c r="D314" s="21">
        <v>-9.0147549751226196E-3</v>
      </c>
    </row>
    <row r="315" spans="1:4" x14ac:dyDescent="0.3">
      <c r="A315" s="15">
        <v>302</v>
      </c>
      <c r="B315" s="17" t="s">
        <v>298</v>
      </c>
      <c r="C315" s="23">
        <f t="shared" si="8"/>
        <v>1.2274805473620637E-2</v>
      </c>
      <c r="D315" s="21">
        <v>-9.0068940122467588E-3</v>
      </c>
    </row>
    <row r="316" spans="1:4" x14ac:dyDescent="0.3">
      <c r="A316" s="15">
        <v>303</v>
      </c>
      <c r="B316" s="17" t="s">
        <v>299</v>
      </c>
      <c r="C316" s="23">
        <f t="shared" si="8"/>
        <v>-2.8225966195720765E-3</v>
      </c>
      <c r="D316" s="21">
        <v>-8.9772587575191898E-3</v>
      </c>
    </row>
    <row r="317" spans="1:4" x14ac:dyDescent="0.3">
      <c r="A317" s="15">
        <v>304</v>
      </c>
      <c r="B317" s="17" t="s">
        <v>300</v>
      </c>
      <c r="C317" s="23">
        <f t="shared" si="8"/>
        <v>-2.7024015554106773E-2</v>
      </c>
      <c r="D317" s="21">
        <v>-8.9684528607999227E-3</v>
      </c>
    </row>
    <row r="318" spans="1:4" x14ac:dyDescent="0.3">
      <c r="A318" s="15">
        <v>305</v>
      </c>
      <c r="B318" s="17" t="s">
        <v>301</v>
      </c>
      <c r="C318" s="23">
        <f t="shared" si="8"/>
        <v>-1.604941508799641E-3</v>
      </c>
      <c r="D318" s="21">
        <v>-8.9633404046157352E-3</v>
      </c>
    </row>
    <row r="319" spans="1:4" x14ac:dyDescent="0.3">
      <c r="A319" s="15">
        <v>306</v>
      </c>
      <c r="B319" s="17" t="s">
        <v>302</v>
      </c>
      <c r="C319" s="23">
        <f t="shared" si="8"/>
        <v>2.4189536644976601E-2</v>
      </c>
      <c r="D319" s="21">
        <v>-8.9621782517906815E-3</v>
      </c>
    </row>
    <row r="320" spans="1:4" x14ac:dyDescent="0.3">
      <c r="A320" s="15">
        <v>307</v>
      </c>
      <c r="B320" s="17" t="s">
        <v>303</v>
      </c>
      <c r="C320" s="23">
        <f t="shared" si="8"/>
        <v>6.7149620448956572E-3</v>
      </c>
      <c r="D320" s="21">
        <v>-8.8805270584079981E-3</v>
      </c>
    </row>
    <row r="321" spans="1:4" x14ac:dyDescent="0.3">
      <c r="A321" s="15">
        <v>308</v>
      </c>
      <c r="B321" s="17" t="s">
        <v>304</v>
      </c>
      <c r="C321" s="23">
        <f t="shared" si="8"/>
        <v>-8.9633404046157352E-3</v>
      </c>
      <c r="D321" s="21">
        <v>-8.7214690106591133E-3</v>
      </c>
    </row>
    <row r="322" spans="1:4" x14ac:dyDescent="0.3">
      <c r="A322" s="15">
        <v>309</v>
      </c>
      <c r="B322" s="17" t="s">
        <v>305</v>
      </c>
      <c r="C322" s="23">
        <f t="shared" si="8"/>
        <v>-1.3339275840411745E-2</v>
      </c>
      <c r="D322" s="21">
        <v>-8.7061569134907167E-3</v>
      </c>
    </row>
    <row r="323" spans="1:4" x14ac:dyDescent="0.3">
      <c r="A323" s="15">
        <v>310</v>
      </c>
      <c r="B323" s="17" t="s">
        <v>306</v>
      </c>
      <c r="C323" s="23">
        <f t="shared" si="8"/>
        <v>1.7661819369463774E-2</v>
      </c>
      <c r="D323" s="21">
        <v>-8.6019899941474735E-3</v>
      </c>
    </row>
    <row r="324" spans="1:4" x14ac:dyDescent="0.3">
      <c r="A324" s="15">
        <v>311</v>
      </c>
      <c r="B324" s="17" t="s">
        <v>307</v>
      </c>
      <c r="C324" s="23">
        <f t="shared" si="8"/>
        <v>-5.2573267498619769E-3</v>
      </c>
      <c r="D324" s="21">
        <v>-8.5574536353260743E-3</v>
      </c>
    </row>
    <row r="325" spans="1:4" x14ac:dyDescent="0.3">
      <c r="A325" s="15">
        <v>312</v>
      </c>
      <c r="B325" s="17" t="s">
        <v>308</v>
      </c>
      <c r="C325" s="23">
        <f t="shared" si="8"/>
        <v>-1.4515655780328301E-2</v>
      </c>
      <c r="D325" s="21">
        <v>-8.5506184413498068E-3</v>
      </c>
    </row>
    <row r="326" spans="1:4" x14ac:dyDescent="0.3">
      <c r="A326" s="15">
        <v>313</v>
      </c>
      <c r="B326" s="17" t="s">
        <v>309</v>
      </c>
      <c r="C326" s="23">
        <f t="shared" si="8"/>
        <v>1.6766134504753227E-2</v>
      </c>
      <c r="D326" s="21">
        <v>-8.5056906354611644E-3</v>
      </c>
    </row>
    <row r="327" spans="1:4" x14ac:dyDescent="0.3">
      <c r="A327" s="15">
        <v>314</v>
      </c>
      <c r="B327" s="17" t="s">
        <v>310</v>
      </c>
      <c r="C327" s="23">
        <f t="shared" si="8"/>
        <v>2.7526215808599191E-2</v>
      </c>
      <c r="D327" s="21">
        <v>-8.5016316691724821E-3</v>
      </c>
    </row>
    <row r="328" spans="1:4" x14ac:dyDescent="0.3">
      <c r="A328" s="15">
        <v>315</v>
      </c>
      <c r="B328" s="17" t="s">
        <v>311</v>
      </c>
      <c r="C328" s="23">
        <f t="shared" si="8"/>
        <v>2.7351023384778135E-2</v>
      </c>
      <c r="D328" s="21">
        <v>-8.4998186633896966E-3</v>
      </c>
    </row>
    <row r="329" spans="1:4" x14ac:dyDescent="0.3">
      <c r="A329" s="15">
        <v>316</v>
      </c>
      <c r="B329" s="17" t="s">
        <v>312</v>
      </c>
      <c r="C329" s="23">
        <f t="shared" si="8"/>
        <v>-4.8699377616641323E-3</v>
      </c>
      <c r="D329" s="21">
        <v>-8.4982906900737364E-3</v>
      </c>
    </row>
    <row r="330" spans="1:4" x14ac:dyDescent="0.3">
      <c r="A330" s="15">
        <v>317</v>
      </c>
      <c r="B330" s="17" t="s">
        <v>313</v>
      </c>
      <c r="C330" s="23">
        <f t="shared" si="8"/>
        <v>8.1967403178618541E-3</v>
      </c>
      <c r="D330" s="21">
        <v>-8.2097416487301594E-3</v>
      </c>
    </row>
    <row r="331" spans="1:4" x14ac:dyDescent="0.3">
      <c r="A331" s="15">
        <v>318</v>
      </c>
      <c r="B331" s="16">
        <v>253.25</v>
      </c>
      <c r="C331" s="23">
        <f t="shared" si="8"/>
        <v>1.331632971171986E-2</v>
      </c>
      <c r="D331" s="21">
        <v>-8.1455019619913385E-3</v>
      </c>
    </row>
    <row r="332" spans="1:4" x14ac:dyDescent="0.3">
      <c r="A332" s="15">
        <v>319</v>
      </c>
      <c r="B332" s="17" t="s">
        <v>314</v>
      </c>
      <c r="C332" s="23">
        <f t="shared" si="8"/>
        <v>1.0214215978141226E-2</v>
      </c>
      <c r="D332" s="21">
        <v>-8.121238978565759E-3</v>
      </c>
    </row>
    <row r="333" spans="1:4" x14ac:dyDescent="0.3">
      <c r="A333" s="15">
        <v>320</v>
      </c>
      <c r="B333" s="17" t="s">
        <v>315</v>
      </c>
      <c r="C333" s="23">
        <f t="shared" si="8"/>
        <v>2.3447537018920516E-4</v>
      </c>
      <c r="D333" s="21">
        <v>-8.0857248614361419E-3</v>
      </c>
    </row>
    <row r="334" spans="1:4" x14ac:dyDescent="0.3">
      <c r="A334" s="15">
        <v>321</v>
      </c>
      <c r="B334" s="16">
        <v>258.489990234375</v>
      </c>
      <c r="C334" s="23">
        <f t="shared" si="8"/>
        <v>1.0031136224043297E-2</v>
      </c>
      <c r="D334" s="21">
        <v>-8.050524272490563E-3</v>
      </c>
    </row>
    <row r="335" spans="1:4" x14ac:dyDescent="0.3">
      <c r="A335" s="15">
        <v>322</v>
      </c>
      <c r="B335" s="17" t="s">
        <v>316</v>
      </c>
      <c r="C335" s="23">
        <f t="shared" ref="C335:C398" si="10">LN(B335/B334)</f>
        <v>-1.1282386921873276E-2</v>
      </c>
      <c r="D335" s="21">
        <v>-8.0354142002506072E-3</v>
      </c>
    </row>
    <row r="336" spans="1:4" x14ac:dyDescent="0.3">
      <c r="A336" s="15">
        <v>323</v>
      </c>
      <c r="B336" s="16">
        <v>259.5</v>
      </c>
      <c r="C336" s="23">
        <f t="shared" si="10"/>
        <v>1.5182118826650205E-2</v>
      </c>
      <c r="D336" s="21">
        <v>-7.9492115737250634E-3</v>
      </c>
    </row>
    <row r="337" spans="1:4" x14ac:dyDescent="0.3">
      <c r="A337" s="15">
        <v>324</v>
      </c>
      <c r="B337" s="16">
        <v>260.739990234375</v>
      </c>
      <c r="C337" s="23">
        <f t="shared" si="10"/>
        <v>4.7670021751910052E-3</v>
      </c>
      <c r="D337" s="21">
        <v>-7.9332753882367345E-3</v>
      </c>
    </row>
    <row r="338" spans="1:4" x14ac:dyDescent="0.3">
      <c r="A338" s="15">
        <v>325</v>
      </c>
      <c r="B338" s="16">
        <v>258.739990234375</v>
      </c>
      <c r="C338" s="23">
        <f t="shared" si="10"/>
        <v>-7.700046034383669E-3</v>
      </c>
      <c r="D338" s="21">
        <v>-7.917812376408177E-3</v>
      </c>
    </row>
    <row r="339" spans="1:4" x14ac:dyDescent="0.3">
      <c r="A339" s="15">
        <v>326</v>
      </c>
      <c r="B339" s="16">
        <v>258.260009765625</v>
      </c>
      <c r="C339" s="23">
        <f t="shared" si="10"/>
        <v>-1.8567915150923345E-3</v>
      </c>
      <c r="D339" s="21">
        <v>-7.8602827085846576E-3</v>
      </c>
    </row>
    <row r="340" spans="1:4" x14ac:dyDescent="0.3">
      <c r="A340" s="15">
        <v>327</v>
      </c>
      <c r="B340" s="17" t="s">
        <v>317</v>
      </c>
      <c r="C340" s="23">
        <f t="shared" si="10"/>
        <v>8.9429970129431564E-3</v>
      </c>
      <c r="D340" s="21">
        <v>-7.8598973964617048E-3</v>
      </c>
    </row>
    <row r="341" spans="1:4" x14ac:dyDescent="0.3">
      <c r="A341" s="15">
        <v>328</v>
      </c>
      <c r="B341" s="17" t="s">
        <v>318</v>
      </c>
      <c r="C341" s="23">
        <f t="shared" si="10"/>
        <v>-1.3172467217246134E-2</v>
      </c>
      <c r="D341" s="21">
        <v>-7.8265159016758235E-3</v>
      </c>
    </row>
    <row r="342" spans="1:4" x14ac:dyDescent="0.3">
      <c r="A342" s="15">
        <v>329</v>
      </c>
      <c r="B342" s="17" t="s">
        <v>319</v>
      </c>
      <c r="C342" s="23">
        <f t="shared" si="10"/>
        <v>1.5357534483265269E-2</v>
      </c>
      <c r="D342" s="21">
        <v>-7.7209267178751755E-3</v>
      </c>
    </row>
    <row r="343" spans="1:4" x14ac:dyDescent="0.3">
      <c r="A343" s="15">
        <v>330</v>
      </c>
      <c r="B343" s="17" t="s">
        <v>320</v>
      </c>
      <c r="C343" s="23">
        <f t="shared" si="10"/>
        <v>1.5304916341115915E-3</v>
      </c>
      <c r="D343" s="21">
        <v>-7.700046034383669E-3</v>
      </c>
    </row>
    <row r="344" spans="1:4" x14ac:dyDescent="0.3">
      <c r="A344" s="15">
        <v>331</v>
      </c>
      <c r="B344" s="17" t="s">
        <v>321</v>
      </c>
      <c r="C344" s="23">
        <f t="shared" si="10"/>
        <v>1.6045749032136125E-3</v>
      </c>
      <c r="D344" s="21">
        <v>-7.6992748269939792E-3</v>
      </c>
    </row>
    <row r="345" spans="1:4" x14ac:dyDescent="0.3">
      <c r="A345" s="15">
        <v>332</v>
      </c>
      <c r="B345" s="17" t="s">
        <v>322</v>
      </c>
      <c r="C345" s="23">
        <f t="shared" si="10"/>
        <v>-2.8693443049162833E-2</v>
      </c>
      <c r="D345" s="21">
        <v>-7.6571856479635478E-3</v>
      </c>
    </row>
    <row r="346" spans="1:4" x14ac:dyDescent="0.3">
      <c r="A346" s="15">
        <v>333</v>
      </c>
      <c r="B346" s="17" t="s">
        <v>323</v>
      </c>
      <c r="C346" s="23">
        <f t="shared" si="10"/>
        <v>-8.0857248614361419E-3</v>
      </c>
      <c r="D346" s="21">
        <v>-7.6077110971020032E-3</v>
      </c>
    </row>
    <row r="347" spans="1:4" x14ac:dyDescent="0.3">
      <c r="A347" s="15">
        <v>334</v>
      </c>
      <c r="B347" s="17" t="s">
        <v>324</v>
      </c>
      <c r="C347" s="23">
        <f t="shared" si="10"/>
        <v>-1.3077409358826673E-3</v>
      </c>
      <c r="D347" s="21">
        <v>-7.5163377314688739E-3</v>
      </c>
    </row>
    <row r="348" spans="1:4" x14ac:dyDescent="0.3">
      <c r="A348" s="15">
        <v>335</v>
      </c>
      <c r="B348" s="17" t="s">
        <v>325</v>
      </c>
      <c r="C348" s="23">
        <f t="shared" si="10"/>
        <v>-1.2697092003897356E-3</v>
      </c>
      <c r="D348" s="21">
        <v>-7.4418094690131961E-3</v>
      </c>
    </row>
    <row r="349" spans="1:4" x14ac:dyDescent="0.3">
      <c r="A349" s="15">
        <v>336</v>
      </c>
      <c r="B349" s="17" t="s">
        <v>326</v>
      </c>
      <c r="C349" s="23">
        <f t="shared" si="10"/>
        <v>-1.6291793840415347E-2</v>
      </c>
      <c r="D349" s="21">
        <v>-7.4304253937808491E-3</v>
      </c>
    </row>
    <row r="350" spans="1:4" x14ac:dyDescent="0.3">
      <c r="A350" s="15">
        <v>337</v>
      </c>
      <c r="B350" s="17" t="s">
        <v>327</v>
      </c>
      <c r="C350" s="23">
        <f t="shared" si="10"/>
        <v>-5.341298985639808E-3</v>
      </c>
      <c r="D350" s="21">
        <v>-7.4283193311815553E-3</v>
      </c>
    </row>
    <row r="351" spans="1:4" x14ac:dyDescent="0.3">
      <c r="A351" s="15">
        <v>338</v>
      </c>
      <c r="B351" s="17" t="s">
        <v>328</v>
      </c>
      <c r="C351" s="23">
        <f t="shared" si="10"/>
        <v>1.3140029958661571E-2</v>
      </c>
      <c r="D351" s="21">
        <v>-7.3994849421071913E-3</v>
      </c>
    </row>
    <row r="352" spans="1:4" x14ac:dyDescent="0.3">
      <c r="A352" s="15">
        <v>339</v>
      </c>
      <c r="B352" s="17" t="s">
        <v>329</v>
      </c>
      <c r="C352" s="23">
        <f t="shared" si="10"/>
        <v>1.0872529784819495E-2</v>
      </c>
      <c r="D352" s="21">
        <v>-7.3508477838026658E-3</v>
      </c>
    </row>
    <row r="353" spans="1:4" x14ac:dyDescent="0.3">
      <c r="A353" s="15">
        <v>340</v>
      </c>
      <c r="B353" s="17" t="s">
        <v>330</v>
      </c>
      <c r="C353" s="23">
        <f t="shared" si="10"/>
        <v>-2.1136060388026404E-2</v>
      </c>
      <c r="D353" s="21">
        <v>-7.296559670165988E-3</v>
      </c>
    </row>
    <row r="354" spans="1:4" x14ac:dyDescent="0.3">
      <c r="A354" s="15">
        <v>341</v>
      </c>
      <c r="B354" s="17" t="s">
        <v>331</v>
      </c>
      <c r="C354" s="23">
        <f t="shared" si="10"/>
        <v>-3.8507454022747491E-3</v>
      </c>
      <c r="D354" s="21">
        <v>-7.2668805405908653E-3</v>
      </c>
    </row>
    <row r="355" spans="1:4" x14ac:dyDescent="0.3">
      <c r="A355" s="15">
        <v>342</v>
      </c>
      <c r="B355" s="16">
        <v>239</v>
      </c>
      <c r="C355" s="23">
        <f t="shared" si="10"/>
        <v>-2.9802489196688493E-2</v>
      </c>
      <c r="D355" s="21">
        <v>-7.2034422875642623E-3</v>
      </c>
    </row>
    <row r="356" spans="1:4" x14ac:dyDescent="0.3">
      <c r="A356" s="15">
        <v>343</v>
      </c>
      <c r="B356" s="17" t="s">
        <v>332</v>
      </c>
      <c r="C356" s="23">
        <f t="shared" si="10"/>
        <v>1.6721335556145748E-2</v>
      </c>
      <c r="D356" s="21">
        <v>-7.1809455554486474E-3</v>
      </c>
    </row>
    <row r="357" spans="1:4" x14ac:dyDescent="0.3">
      <c r="A357" s="15">
        <v>344</v>
      </c>
      <c r="B357" s="17" t="s">
        <v>333</v>
      </c>
      <c r="C357" s="23">
        <f t="shared" si="10"/>
        <v>2.0848489949718208E-2</v>
      </c>
      <c r="D357" s="21">
        <v>-7.1643290475721594E-3</v>
      </c>
    </row>
    <row r="358" spans="1:4" x14ac:dyDescent="0.3">
      <c r="A358" s="15">
        <v>345</v>
      </c>
      <c r="B358" s="17" t="s">
        <v>334</v>
      </c>
      <c r="C358" s="23">
        <f t="shared" si="10"/>
        <v>-1.2040772643350878E-2</v>
      </c>
      <c r="D358" s="21">
        <v>-7.1625437952409533E-3</v>
      </c>
    </row>
    <row r="359" spans="1:4" x14ac:dyDescent="0.3">
      <c r="A359" s="15">
        <v>346</v>
      </c>
      <c r="B359" s="17" t="s">
        <v>335</v>
      </c>
      <c r="C359" s="23">
        <f t="shared" si="10"/>
        <v>-8.6019899941474735E-3</v>
      </c>
      <c r="D359" s="21">
        <v>-7.1276002414468152E-3</v>
      </c>
    </row>
    <row r="360" spans="1:4" x14ac:dyDescent="0.3">
      <c r="A360" s="15">
        <v>347</v>
      </c>
      <c r="B360" s="17" t="s">
        <v>336</v>
      </c>
      <c r="C360" s="23">
        <f t="shared" si="10"/>
        <v>1.6451372469852949E-4</v>
      </c>
      <c r="D360" s="21">
        <v>-7.1097339844256877E-3</v>
      </c>
    </row>
    <row r="361" spans="1:4" x14ac:dyDescent="0.3">
      <c r="A361" s="15">
        <v>348</v>
      </c>
      <c r="B361" s="17" t="s">
        <v>337</v>
      </c>
      <c r="C361" s="23">
        <f t="shared" si="10"/>
        <v>1.3725708429932327E-2</v>
      </c>
      <c r="D361" s="21">
        <v>-7.0979881568990748E-3</v>
      </c>
    </row>
    <row r="362" spans="1:4" x14ac:dyDescent="0.3">
      <c r="A362" s="15">
        <v>349</v>
      </c>
      <c r="B362" s="17" t="s">
        <v>338</v>
      </c>
      <c r="C362" s="23">
        <f t="shared" si="10"/>
        <v>-5.3289969489976226E-3</v>
      </c>
      <c r="D362" s="21">
        <v>-7.0692504400107579E-3</v>
      </c>
    </row>
    <row r="363" spans="1:4" x14ac:dyDescent="0.3">
      <c r="A363" s="15">
        <v>350</v>
      </c>
      <c r="B363" s="17" t="s">
        <v>339</v>
      </c>
      <c r="C363" s="23">
        <f t="shared" si="10"/>
        <v>2.2624215889253358E-2</v>
      </c>
      <c r="D363" s="21">
        <v>-7.067998346825778E-3</v>
      </c>
    </row>
    <row r="364" spans="1:4" x14ac:dyDescent="0.3">
      <c r="A364" s="15">
        <v>351</v>
      </c>
      <c r="B364" s="17" t="s">
        <v>340</v>
      </c>
      <c r="C364" s="23">
        <f t="shared" si="10"/>
        <v>3.7413076134179281E-3</v>
      </c>
      <c r="D364" s="21">
        <v>-6.9463499021336595E-3</v>
      </c>
    </row>
    <row r="365" spans="1:4" x14ac:dyDescent="0.3">
      <c r="A365" s="15">
        <v>352</v>
      </c>
      <c r="B365" s="17" t="s">
        <v>341</v>
      </c>
      <c r="C365" s="23">
        <f t="shared" si="10"/>
        <v>-9.141143478303439E-4</v>
      </c>
      <c r="D365" s="21">
        <v>-6.9348099131671696E-3</v>
      </c>
    </row>
    <row r="366" spans="1:4" x14ac:dyDescent="0.3">
      <c r="A366" s="15">
        <v>353</v>
      </c>
      <c r="B366" s="17" t="s">
        <v>342</v>
      </c>
      <c r="C366" s="23">
        <f t="shared" si="10"/>
        <v>-8.7061569134907167E-3</v>
      </c>
      <c r="D366" s="21">
        <v>-6.8469670736214169E-3</v>
      </c>
    </row>
    <row r="367" spans="1:4" x14ac:dyDescent="0.3">
      <c r="A367" s="15">
        <v>354</v>
      </c>
      <c r="B367" s="17" t="s">
        <v>343</v>
      </c>
      <c r="C367" s="23">
        <f t="shared" si="10"/>
        <v>1.4829763812399272E-3</v>
      </c>
      <c r="D367" s="21">
        <v>-6.830139115232294E-3</v>
      </c>
    </row>
    <row r="368" spans="1:4" x14ac:dyDescent="0.3">
      <c r="A368" s="15">
        <v>355</v>
      </c>
      <c r="B368" s="17" t="s">
        <v>344</v>
      </c>
      <c r="C368" s="23">
        <f t="shared" si="10"/>
        <v>-9.173633340350873E-3</v>
      </c>
      <c r="D368" s="21">
        <v>-6.8162678304873837E-3</v>
      </c>
    </row>
    <row r="369" spans="1:4" x14ac:dyDescent="0.3">
      <c r="A369" s="15">
        <v>356</v>
      </c>
      <c r="B369" s="17" t="s">
        <v>345</v>
      </c>
      <c r="C369" s="23">
        <f t="shared" si="10"/>
        <v>-4.0424842007490662E-4</v>
      </c>
      <c r="D369" s="21">
        <v>-6.8079962590595943E-3</v>
      </c>
    </row>
    <row r="370" spans="1:4" x14ac:dyDescent="0.3">
      <c r="A370" s="15">
        <v>357</v>
      </c>
      <c r="B370" s="17" t="s">
        <v>346</v>
      </c>
      <c r="C370" s="23">
        <f t="shared" si="10"/>
        <v>-6.4501808037109379E-3</v>
      </c>
      <c r="D370" s="21">
        <v>-6.7503684537311122E-3</v>
      </c>
    </row>
    <row r="371" spans="1:4" x14ac:dyDescent="0.3">
      <c r="A371" s="15">
        <v>358</v>
      </c>
      <c r="B371" s="17" t="s">
        <v>347</v>
      </c>
      <c r="C371" s="23">
        <f t="shared" si="10"/>
        <v>2.0463902720707337E-2</v>
      </c>
      <c r="D371" s="21">
        <v>-6.7501519173835582E-3</v>
      </c>
    </row>
    <row r="372" spans="1:4" x14ac:dyDescent="0.3">
      <c r="A372" s="15">
        <v>359</v>
      </c>
      <c r="B372" s="17" t="s">
        <v>348</v>
      </c>
      <c r="C372" s="23">
        <f t="shared" si="10"/>
        <v>1.1970037203611119E-2</v>
      </c>
      <c r="D372" s="21">
        <v>-6.6856797716901882E-3</v>
      </c>
    </row>
    <row r="373" spans="1:4" x14ac:dyDescent="0.3">
      <c r="A373" s="15">
        <v>360</v>
      </c>
      <c r="B373" s="17" t="s">
        <v>349</v>
      </c>
      <c r="C373" s="23">
        <f t="shared" si="10"/>
        <v>-4.8974789718345801E-3</v>
      </c>
      <c r="D373" s="21">
        <v>-6.6310116669056575E-3</v>
      </c>
    </row>
    <row r="374" spans="1:4" x14ac:dyDescent="0.3">
      <c r="A374" s="15">
        <v>361</v>
      </c>
      <c r="B374" s="17" t="s">
        <v>350</v>
      </c>
      <c r="C374" s="23">
        <f t="shared" si="10"/>
        <v>4.0303081514329519E-3</v>
      </c>
      <c r="D374" s="21">
        <v>-6.5765122705730185E-3</v>
      </c>
    </row>
    <row r="375" spans="1:4" x14ac:dyDescent="0.3">
      <c r="A375" s="15">
        <v>362</v>
      </c>
      <c r="B375" s="16">
        <v>257.239990234375</v>
      </c>
      <c r="C375" s="23">
        <f t="shared" si="10"/>
        <v>1.4290688135693048E-2</v>
      </c>
      <c r="D375" s="21">
        <v>-6.5461707036200412E-3</v>
      </c>
    </row>
    <row r="376" spans="1:4" x14ac:dyDescent="0.3">
      <c r="A376" s="15">
        <v>363</v>
      </c>
      <c r="B376" s="17" t="s">
        <v>351</v>
      </c>
      <c r="C376" s="23">
        <f t="shared" si="10"/>
        <v>2.5237309141876735E-3</v>
      </c>
      <c r="D376" s="21">
        <v>-6.4589277971108952E-3</v>
      </c>
    </row>
    <row r="377" spans="1:4" x14ac:dyDescent="0.3">
      <c r="A377" s="15">
        <v>364</v>
      </c>
      <c r="B377" s="17" t="s">
        <v>352</v>
      </c>
      <c r="C377" s="23">
        <f t="shared" si="10"/>
        <v>7.7253267163852127E-3</v>
      </c>
      <c r="D377" s="21">
        <v>-6.4501808037109379E-3</v>
      </c>
    </row>
    <row r="378" spans="1:4" x14ac:dyDescent="0.3">
      <c r="A378" s="15">
        <v>365</v>
      </c>
      <c r="B378" s="17" t="s">
        <v>353</v>
      </c>
      <c r="C378" s="23">
        <f t="shared" si="10"/>
        <v>-5.904616467653577E-3</v>
      </c>
      <c r="D378" s="21">
        <v>-6.3467732710077622E-3</v>
      </c>
    </row>
    <row r="379" spans="1:4" x14ac:dyDescent="0.3">
      <c r="A379" s="15">
        <v>366</v>
      </c>
      <c r="B379" s="17" t="s">
        <v>354</v>
      </c>
      <c r="C379" s="23">
        <f t="shared" si="10"/>
        <v>-3.8002934297558006E-3</v>
      </c>
      <c r="D379" s="21">
        <v>-6.3257615050508814E-3</v>
      </c>
    </row>
    <row r="380" spans="1:4" x14ac:dyDescent="0.3">
      <c r="A380" s="15">
        <v>367</v>
      </c>
      <c r="B380" s="17" t="s">
        <v>355</v>
      </c>
      <c r="C380" s="23">
        <f t="shared" si="10"/>
        <v>1.3583557711864053E-2</v>
      </c>
      <c r="D380" s="21">
        <v>-6.2816909446147765E-3</v>
      </c>
    </row>
    <row r="381" spans="1:4" x14ac:dyDescent="0.3">
      <c r="A381" s="15">
        <v>368</v>
      </c>
      <c r="B381" s="17" t="s">
        <v>356</v>
      </c>
      <c r="C381" s="23">
        <f t="shared" si="10"/>
        <v>-5.6502802818733924E-3</v>
      </c>
      <c r="D381" s="21">
        <v>-6.2765104671145214E-3</v>
      </c>
    </row>
    <row r="382" spans="1:4" x14ac:dyDescent="0.3">
      <c r="A382" s="15">
        <v>369</v>
      </c>
      <c r="B382" s="17" t="s">
        <v>357</v>
      </c>
      <c r="C382" s="23">
        <f t="shared" si="10"/>
        <v>1.2259327662257378E-2</v>
      </c>
      <c r="D382" s="21">
        <v>-6.1681378236118313E-3</v>
      </c>
    </row>
    <row r="383" spans="1:4" x14ac:dyDescent="0.3">
      <c r="A383" s="15">
        <v>370</v>
      </c>
      <c r="B383" s="16">
        <v>265.510009765625</v>
      </c>
      <c r="C383" s="23">
        <f t="shared" si="10"/>
        <v>1.0906325407765602E-2</v>
      </c>
      <c r="D383" s="21">
        <v>-6.1410169497934071E-3</v>
      </c>
    </row>
    <row r="384" spans="1:4" x14ac:dyDescent="0.3">
      <c r="A384" s="15">
        <v>371</v>
      </c>
      <c r="B384" s="17" t="s">
        <v>358</v>
      </c>
      <c r="C384" s="23">
        <f t="shared" si="10"/>
        <v>-9.044077352818934E-4</v>
      </c>
      <c r="D384" s="21">
        <v>-6.1345785832050172E-3</v>
      </c>
    </row>
    <row r="385" spans="1:4" x14ac:dyDescent="0.3">
      <c r="A385" s="15">
        <v>372</v>
      </c>
      <c r="B385" s="17" t="s">
        <v>359</v>
      </c>
      <c r="C385" s="23">
        <f t="shared" si="10"/>
        <v>5.3388105249194536E-3</v>
      </c>
      <c r="D385" s="21">
        <v>-6.1312736581290266E-3</v>
      </c>
    </row>
    <row r="386" spans="1:4" x14ac:dyDescent="0.3">
      <c r="A386" s="15">
        <v>373</v>
      </c>
      <c r="B386" s="17" t="s">
        <v>360</v>
      </c>
      <c r="C386" s="23">
        <f t="shared" si="10"/>
        <v>-6.2816909446147765E-3</v>
      </c>
      <c r="D386" s="21">
        <v>-6.0988814623059865E-3</v>
      </c>
    </row>
    <row r="387" spans="1:4" x14ac:dyDescent="0.3">
      <c r="A387" s="15">
        <v>374</v>
      </c>
      <c r="B387" s="17" t="s">
        <v>361</v>
      </c>
      <c r="C387" s="23">
        <f t="shared" si="10"/>
        <v>1.3864696464922404E-2</v>
      </c>
      <c r="D387" s="21">
        <v>-6.0617667956073366E-3</v>
      </c>
    </row>
    <row r="388" spans="1:4" x14ac:dyDescent="0.3">
      <c r="A388" s="15">
        <v>375</v>
      </c>
      <c r="B388" s="17" t="s">
        <v>362</v>
      </c>
      <c r="C388" s="23">
        <f t="shared" si="10"/>
        <v>9.923775065068181E-3</v>
      </c>
      <c r="D388" s="21">
        <v>-6.0493859979728467E-3</v>
      </c>
    </row>
    <row r="389" spans="1:4" x14ac:dyDescent="0.3">
      <c r="A389" s="15">
        <v>376</v>
      </c>
      <c r="B389" s="17" t="s">
        <v>363</v>
      </c>
      <c r="C389" s="23">
        <f t="shared" si="10"/>
        <v>-1.8439983512272523E-3</v>
      </c>
      <c r="D389" s="21">
        <v>-5.9775559195496012E-3</v>
      </c>
    </row>
    <row r="390" spans="1:4" x14ac:dyDescent="0.3">
      <c r="A390" s="15">
        <v>377</v>
      </c>
      <c r="B390" s="17" t="s">
        <v>364</v>
      </c>
      <c r="C390" s="23">
        <f t="shared" si="10"/>
        <v>2.5806915964458927E-3</v>
      </c>
      <c r="D390" s="21">
        <v>-5.9632530747728459E-3</v>
      </c>
    </row>
    <row r="391" spans="1:4" x14ac:dyDescent="0.3">
      <c r="A391" s="15">
        <v>378</v>
      </c>
      <c r="B391" s="17" t="s">
        <v>365</v>
      </c>
      <c r="C391" s="23">
        <f t="shared" si="10"/>
        <v>2.2030887547864267E-2</v>
      </c>
      <c r="D391" s="21">
        <v>-5.9324892888157109E-3</v>
      </c>
    </row>
    <row r="392" spans="1:4" x14ac:dyDescent="0.3">
      <c r="A392" s="15">
        <v>379</v>
      </c>
      <c r="B392" s="17" t="s">
        <v>366</v>
      </c>
      <c r="C392" s="23">
        <f t="shared" si="10"/>
        <v>3.6051090994478273E-5</v>
      </c>
      <c r="D392" s="21">
        <v>-5.9256060421290918E-3</v>
      </c>
    </row>
    <row r="393" spans="1:4" x14ac:dyDescent="0.3">
      <c r="A393" s="15">
        <v>380</v>
      </c>
      <c r="B393" s="17" t="s">
        <v>367</v>
      </c>
      <c r="C393" s="23">
        <f t="shared" si="10"/>
        <v>8.14218895373316E-3</v>
      </c>
      <c r="D393" s="21">
        <v>-5.904616467653577E-3</v>
      </c>
    </row>
    <row r="394" spans="1:4" x14ac:dyDescent="0.3">
      <c r="A394" s="15">
        <v>381</v>
      </c>
      <c r="B394" s="17" t="s">
        <v>368</v>
      </c>
      <c r="C394" s="23">
        <f t="shared" si="10"/>
        <v>-9.0068940122467588E-3</v>
      </c>
      <c r="D394" s="21">
        <v>-5.8938087828883249E-3</v>
      </c>
    </row>
    <row r="395" spans="1:4" x14ac:dyDescent="0.3">
      <c r="A395" s="15">
        <v>382</v>
      </c>
      <c r="B395" s="17" t="s">
        <v>369</v>
      </c>
      <c r="C395" s="23">
        <f t="shared" si="10"/>
        <v>1.8726201050405609E-3</v>
      </c>
      <c r="D395" s="21">
        <v>-5.889780251102825E-3</v>
      </c>
    </row>
    <row r="396" spans="1:4" x14ac:dyDescent="0.3">
      <c r="A396" s="15">
        <v>383</v>
      </c>
      <c r="B396" s="17" t="s">
        <v>370</v>
      </c>
      <c r="C396" s="23">
        <f t="shared" si="10"/>
        <v>-2.2331713573687751E-3</v>
      </c>
      <c r="D396" s="21">
        <v>-5.8366130357386274E-3</v>
      </c>
    </row>
    <row r="397" spans="1:4" x14ac:dyDescent="0.3">
      <c r="A397" s="15">
        <v>384</v>
      </c>
      <c r="B397" s="17" t="s">
        <v>371</v>
      </c>
      <c r="C397" s="23">
        <f t="shared" si="10"/>
        <v>1.3111431038541317E-2</v>
      </c>
      <c r="D397" s="21">
        <v>-5.8344250415198464E-3</v>
      </c>
    </row>
    <row r="398" spans="1:4" x14ac:dyDescent="0.3">
      <c r="A398" s="15">
        <v>385</v>
      </c>
      <c r="B398" s="16">
        <v>282.510009765625</v>
      </c>
      <c r="C398" s="23">
        <f t="shared" si="10"/>
        <v>5.4304512339011859E-3</v>
      </c>
      <c r="D398" s="21">
        <v>-5.7204030332973048E-3</v>
      </c>
    </row>
    <row r="399" spans="1:4" x14ac:dyDescent="0.3">
      <c r="A399" s="15">
        <v>386</v>
      </c>
      <c r="B399" s="17" t="s">
        <v>372</v>
      </c>
      <c r="C399" s="23">
        <f t="shared" ref="C399:C462" si="11">LN(B399/B398)</f>
        <v>-5.2525619001483051E-3</v>
      </c>
      <c r="D399" s="21">
        <v>-5.7196211327522166E-3</v>
      </c>
    </row>
    <row r="400" spans="1:4" x14ac:dyDescent="0.3">
      <c r="A400" s="15">
        <v>387</v>
      </c>
      <c r="B400" s="16">
        <v>280.75</v>
      </c>
      <c r="C400" s="23">
        <f t="shared" si="11"/>
        <v>-9.9682723874059266E-4</v>
      </c>
      <c r="D400" s="21">
        <v>-5.6502802818733924E-3</v>
      </c>
    </row>
    <row r="401" spans="1:4" x14ac:dyDescent="0.3">
      <c r="A401" s="15">
        <v>388</v>
      </c>
      <c r="B401" s="16">
        <v>277.010009765625</v>
      </c>
      <c r="C401" s="23">
        <f t="shared" si="11"/>
        <v>-1.3410951746119389E-2</v>
      </c>
      <c r="D401" s="21">
        <v>-5.6484912485587303E-3</v>
      </c>
    </row>
    <row r="402" spans="1:4" x14ac:dyDescent="0.3">
      <c r="A402" s="15">
        <v>389</v>
      </c>
      <c r="B402" s="17" t="s">
        <v>373</v>
      </c>
      <c r="C402" s="23">
        <f t="shared" si="11"/>
        <v>8.3044623270034472E-3</v>
      </c>
      <c r="D402" s="21">
        <v>-5.5982156974301389E-3</v>
      </c>
    </row>
    <row r="403" spans="1:4" x14ac:dyDescent="0.3">
      <c r="A403" s="15">
        <v>390</v>
      </c>
      <c r="B403" s="17" t="s">
        <v>374</v>
      </c>
      <c r="C403" s="23">
        <f t="shared" si="11"/>
        <v>7.4190187910293543E-3</v>
      </c>
      <c r="D403" s="21">
        <v>-5.5651823782592712E-3</v>
      </c>
    </row>
    <row r="404" spans="1:4" x14ac:dyDescent="0.3">
      <c r="A404" s="15">
        <v>391</v>
      </c>
      <c r="B404" s="17" t="s">
        <v>375</v>
      </c>
      <c r="C404" s="23">
        <f t="shared" si="11"/>
        <v>1.6704129740972056E-2</v>
      </c>
      <c r="D404" s="21">
        <v>-5.5481758022338339E-3</v>
      </c>
    </row>
    <row r="405" spans="1:4" x14ac:dyDescent="0.3">
      <c r="A405" s="15">
        <v>392</v>
      </c>
      <c r="B405" s="17" t="s">
        <v>376</v>
      </c>
      <c r="C405" s="23">
        <f t="shared" si="11"/>
        <v>1.2261137634774461E-2</v>
      </c>
      <c r="D405" s="21">
        <v>-5.520411278296041E-3</v>
      </c>
    </row>
    <row r="406" spans="1:4" x14ac:dyDescent="0.3">
      <c r="A406" s="15">
        <v>393</v>
      </c>
      <c r="B406" s="17" t="s">
        <v>377</v>
      </c>
      <c r="C406" s="23">
        <f t="shared" si="11"/>
        <v>-2.1427490692870334E-3</v>
      </c>
      <c r="D406" s="21">
        <v>-5.4571535228549618E-3</v>
      </c>
    </row>
    <row r="407" spans="1:4" x14ac:dyDescent="0.3">
      <c r="A407" s="15">
        <v>394</v>
      </c>
      <c r="B407" s="17" t="s">
        <v>378</v>
      </c>
      <c r="C407" s="23">
        <f t="shared" si="11"/>
        <v>-8.7214690106591133E-3</v>
      </c>
      <c r="D407" s="21">
        <v>-5.4543023340086214E-3</v>
      </c>
    </row>
    <row r="408" spans="1:4" x14ac:dyDescent="0.3">
      <c r="A408" s="15">
        <v>395</v>
      </c>
      <c r="B408" s="17" t="s">
        <v>379</v>
      </c>
      <c r="C408" s="23">
        <f t="shared" si="11"/>
        <v>-1.1174221386251112E-3</v>
      </c>
      <c r="D408" s="21">
        <v>-5.4481063505894796E-3</v>
      </c>
    </row>
    <row r="409" spans="1:4" x14ac:dyDescent="0.3">
      <c r="A409" s="15">
        <v>396</v>
      </c>
      <c r="B409" s="16">
        <v>286.5</v>
      </c>
      <c r="C409" s="23">
        <f t="shared" si="11"/>
        <v>9.7778600715287662E-4</v>
      </c>
      <c r="D409" s="21">
        <v>-5.4327546260760466E-3</v>
      </c>
    </row>
    <row r="410" spans="1:4" x14ac:dyDescent="0.3">
      <c r="A410" s="15">
        <v>397</v>
      </c>
      <c r="B410" s="17" t="s">
        <v>380</v>
      </c>
      <c r="C410" s="23">
        <f t="shared" si="11"/>
        <v>-5.5651823782592712E-3</v>
      </c>
      <c r="D410" s="21">
        <v>-5.4286000725265451E-3</v>
      </c>
    </row>
    <row r="411" spans="1:4" x14ac:dyDescent="0.3">
      <c r="A411" s="15">
        <v>398</v>
      </c>
      <c r="B411" s="17" t="s">
        <v>381</v>
      </c>
      <c r="C411" s="23">
        <f t="shared" si="11"/>
        <v>-3.159262700017992E-4</v>
      </c>
      <c r="D411" s="21">
        <v>-5.4041053721548236E-3</v>
      </c>
    </row>
    <row r="412" spans="1:4" x14ac:dyDescent="0.3">
      <c r="A412" s="15">
        <v>399</v>
      </c>
      <c r="B412" s="17" t="s">
        <v>382</v>
      </c>
      <c r="C412" s="23">
        <f t="shared" si="11"/>
        <v>8.0428023266434119E-3</v>
      </c>
      <c r="D412" s="21">
        <v>-5.3601814778297813E-3</v>
      </c>
    </row>
    <row r="413" spans="1:4" x14ac:dyDescent="0.3">
      <c r="A413" s="15">
        <v>400</v>
      </c>
      <c r="B413" s="16">
        <v>286.510009765625</v>
      </c>
      <c r="C413" s="23">
        <f t="shared" si="11"/>
        <v>-2.1267561887907587E-3</v>
      </c>
      <c r="D413" s="21">
        <v>-5.341298985639808E-3</v>
      </c>
    </row>
    <row r="414" spans="1:4" x14ac:dyDescent="0.3">
      <c r="A414" s="15">
        <v>401</v>
      </c>
      <c r="B414" s="17" t="s">
        <v>383</v>
      </c>
      <c r="C414" s="23">
        <f t="shared" si="11"/>
        <v>1.0450867664399099E-2</v>
      </c>
      <c r="D414" s="21">
        <v>-5.3289969489976226E-3</v>
      </c>
    </row>
    <row r="415" spans="1:4" x14ac:dyDescent="0.3">
      <c r="A415" s="15">
        <v>402</v>
      </c>
      <c r="B415" s="17" t="s">
        <v>384</v>
      </c>
      <c r="C415" s="23">
        <f t="shared" si="11"/>
        <v>-2.0725261954370071E-4</v>
      </c>
      <c r="D415" s="21">
        <v>-5.3016082003580298E-3</v>
      </c>
    </row>
    <row r="416" spans="1:4" x14ac:dyDescent="0.3">
      <c r="A416" s="15">
        <v>403</v>
      </c>
      <c r="B416" s="17" t="s">
        <v>385</v>
      </c>
      <c r="C416" s="23">
        <f t="shared" si="11"/>
        <v>-3.9114777566571892E-3</v>
      </c>
      <c r="D416" s="21">
        <v>-5.2794676986211275E-3</v>
      </c>
    </row>
    <row r="417" spans="1:4" x14ac:dyDescent="0.3">
      <c r="A417" s="15">
        <v>404</v>
      </c>
      <c r="B417" s="17" t="s">
        <v>386</v>
      </c>
      <c r="C417" s="23">
        <f t="shared" si="11"/>
        <v>-6.5765122705730185E-3</v>
      </c>
      <c r="D417" s="21">
        <v>-5.2605490016620409E-3</v>
      </c>
    </row>
    <row r="418" spans="1:4" x14ac:dyDescent="0.3">
      <c r="A418" s="15">
        <v>405</v>
      </c>
      <c r="B418" s="17" t="s">
        <v>387</v>
      </c>
      <c r="C418" s="23">
        <f t="shared" si="11"/>
        <v>1.7789284329800183E-3</v>
      </c>
      <c r="D418" s="21">
        <v>-5.2573267498619769E-3</v>
      </c>
    </row>
    <row r="419" spans="1:4" x14ac:dyDescent="0.3">
      <c r="A419" s="15">
        <v>406</v>
      </c>
      <c r="B419" s="17" t="s">
        <v>388</v>
      </c>
      <c r="C419" s="23">
        <f t="shared" si="11"/>
        <v>9.9175003283350459E-3</v>
      </c>
      <c r="D419" s="21">
        <v>-5.2525619001483051E-3</v>
      </c>
    </row>
    <row r="420" spans="1:4" x14ac:dyDescent="0.3">
      <c r="A420" s="15">
        <v>407</v>
      </c>
      <c r="B420" s="17" t="s">
        <v>389</v>
      </c>
      <c r="C420" s="23">
        <f t="shared" si="11"/>
        <v>1.0435025954244049E-2</v>
      </c>
      <c r="D420" s="21">
        <v>-5.1943201217245312E-3</v>
      </c>
    </row>
    <row r="421" spans="1:4" x14ac:dyDescent="0.3">
      <c r="A421" s="15">
        <v>408</v>
      </c>
      <c r="B421" s="17" t="s">
        <v>390</v>
      </c>
      <c r="C421" s="23">
        <f t="shared" si="11"/>
        <v>5.9579713689329617E-3</v>
      </c>
      <c r="D421" s="21">
        <v>-5.1729612706787938E-3</v>
      </c>
    </row>
    <row r="422" spans="1:4" x14ac:dyDescent="0.3">
      <c r="A422" s="15">
        <v>409</v>
      </c>
      <c r="B422" s="17" t="s">
        <v>391</v>
      </c>
      <c r="C422" s="23">
        <f t="shared" si="11"/>
        <v>-5.1729612706787938E-3</v>
      </c>
      <c r="D422" s="21">
        <v>-5.1619874231717232E-3</v>
      </c>
    </row>
    <row r="423" spans="1:4" x14ac:dyDescent="0.3">
      <c r="A423" s="15">
        <v>410</v>
      </c>
      <c r="B423" s="17" t="s">
        <v>392</v>
      </c>
      <c r="C423" s="23">
        <f t="shared" si="11"/>
        <v>-8.050524272490563E-3</v>
      </c>
      <c r="D423" s="21">
        <v>-5.1390219177275404E-3</v>
      </c>
    </row>
    <row r="424" spans="1:4" x14ac:dyDescent="0.3">
      <c r="A424" s="15">
        <v>411</v>
      </c>
      <c r="B424" s="17" t="s">
        <v>393</v>
      </c>
      <c r="C424" s="23">
        <f t="shared" si="11"/>
        <v>2.0562351794357694E-2</v>
      </c>
      <c r="D424" s="21">
        <v>-5.1130557722299744E-3</v>
      </c>
    </row>
    <row r="425" spans="1:4" x14ac:dyDescent="0.3">
      <c r="A425" s="15">
        <v>412</v>
      </c>
      <c r="B425" s="17" t="s">
        <v>394</v>
      </c>
      <c r="C425" s="23">
        <f t="shared" si="11"/>
        <v>2.5253772181972403E-2</v>
      </c>
      <c r="D425" s="21">
        <v>-5.1069066740708101E-3</v>
      </c>
    </row>
    <row r="426" spans="1:4" x14ac:dyDescent="0.3">
      <c r="A426" s="15">
        <v>413</v>
      </c>
      <c r="B426" s="17" t="s">
        <v>395</v>
      </c>
      <c r="C426" s="23">
        <f t="shared" si="11"/>
        <v>9.5239348032093987E-4</v>
      </c>
      <c r="D426" s="21">
        <v>-5.0595595899606671E-3</v>
      </c>
    </row>
    <row r="427" spans="1:4" x14ac:dyDescent="0.3">
      <c r="A427" s="15">
        <v>414</v>
      </c>
      <c r="B427" s="17" t="s">
        <v>396</v>
      </c>
      <c r="C427" s="23">
        <f t="shared" si="11"/>
        <v>-6.6856797716901882E-3</v>
      </c>
      <c r="D427" s="21">
        <v>-5.0265012144122103E-3</v>
      </c>
    </row>
    <row r="428" spans="1:4" x14ac:dyDescent="0.3">
      <c r="A428" s="15">
        <v>415</v>
      </c>
      <c r="B428" s="16">
        <v>302.010009765625</v>
      </c>
      <c r="C428" s="23">
        <f t="shared" si="11"/>
        <v>-2.0177151434176287E-3</v>
      </c>
      <c r="D428" s="21">
        <v>-4.9521974874558016E-3</v>
      </c>
    </row>
    <row r="429" spans="1:4" x14ac:dyDescent="0.3">
      <c r="A429" s="15">
        <v>416</v>
      </c>
      <c r="B429" s="17" t="s">
        <v>397</v>
      </c>
      <c r="C429" s="23">
        <f t="shared" si="11"/>
        <v>-9.7156425463011797E-3</v>
      </c>
      <c r="D429" s="21">
        <v>-4.949731121708289E-3</v>
      </c>
    </row>
    <row r="430" spans="1:4" x14ac:dyDescent="0.3">
      <c r="A430" s="15">
        <v>417</v>
      </c>
      <c r="B430" s="17" t="s">
        <v>398</v>
      </c>
      <c r="C430" s="23">
        <f t="shared" si="11"/>
        <v>2.1041903703455105E-3</v>
      </c>
      <c r="D430" s="21">
        <v>-4.926411468713387E-3</v>
      </c>
    </row>
    <row r="431" spans="1:4" x14ac:dyDescent="0.3">
      <c r="A431" s="15">
        <v>418</v>
      </c>
      <c r="B431" s="17" t="s">
        <v>399</v>
      </c>
      <c r="C431" s="23">
        <f t="shared" si="11"/>
        <v>1.2829385270983488E-2</v>
      </c>
      <c r="D431" s="21">
        <v>-4.8974789718345801E-3</v>
      </c>
    </row>
    <row r="432" spans="1:4" x14ac:dyDescent="0.3">
      <c r="A432" s="15">
        <v>419</v>
      </c>
      <c r="B432" s="17" t="s">
        <v>400</v>
      </c>
      <c r="C432" s="23">
        <f t="shared" si="11"/>
        <v>-5.6484912485587303E-3</v>
      </c>
      <c r="D432" s="21">
        <v>-4.8699377616641323E-3</v>
      </c>
    </row>
    <row r="433" spans="1:4" x14ac:dyDescent="0.3">
      <c r="A433" s="15">
        <v>420</v>
      </c>
      <c r="B433" s="17" t="s">
        <v>401</v>
      </c>
      <c r="C433" s="23">
        <f t="shared" si="11"/>
        <v>-1.6570310701963359E-4</v>
      </c>
      <c r="D433" s="21">
        <v>-4.8164034053503188E-3</v>
      </c>
    </row>
    <row r="434" spans="1:4" x14ac:dyDescent="0.3">
      <c r="A434" s="15">
        <v>421</v>
      </c>
      <c r="B434" s="17" t="s">
        <v>402</v>
      </c>
      <c r="C434" s="23">
        <f t="shared" si="11"/>
        <v>-2.2554412619586067E-3</v>
      </c>
      <c r="D434" s="21">
        <v>-4.7599841043169241E-3</v>
      </c>
    </row>
    <row r="435" spans="1:4" x14ac:dyDescent="0.3">
      <c r="A435" s="15">
        <v>422</v>
      </c>
      <c r="B435" s="17" t="s">
        <v>403</v>
      </c>
      <c r="C435" s="23">
        <f t="shared" si="11"/>
        <v>-3.3137684193069521E-5</v>
      </c>
      <c r="D435" s="21">
        <v>-4.7276204649511957E-3</v>
      </c>
    </row>
    <row r="436" spans="1:4" x14ac:dyDescent="0.3">
      <c r="A436" s="15">
        <v>423</v>
      </c>
      <c r="B436" s="17" t="s">
        <v>404</v>
      </c>
      <c r="C436" s="23">
        <f t="shared" si="11"/>
        <v>-3.1930512094302168E-3</v>
      </c>
      <c r="D436" s="21">
        <v>-4.7144102001332473E-3</v>
      </c>
    </row>
    <row r="437" spans="1:4" x14ac:dyDescent="0.3">
      <c r="A437" s="15">
        <v>424</v>
      </c>
      <c r="B437" s="17" t="s">
        <v>405</v>
      </c>
      <c r="C437" s="23">
        <f t="shared" si="11"/>
        <v>9.9930978580199214E-5</v>
      </c>
      <c r="D437" s="21">
        <v>-4.7021877778349146E-3</v>
      </c>
    </row>
    <row r="438" spans="1:4" x14ac:dyDescent="0.3">
      <c r="A438" s="15">
        <v>425</v>
      </c>
      <c r="B438" s="16">
        <v>297.25</v>
      </c>
      <c r="C438" s="23">
        <f t="shared" si="11"/>
        <v>-9.9086657364336819E-3</v>
      </c>
      <c r="D438" s="21">
        <v>-4.6791248948316018E-3</v>
      </c>
    </row>
    <row r="439" spans="1:4" x14ac:dyDescent="0.3">
      <c r="A439" s="15">
        <v>426</v>
      </c>
      <c r="B439" s="17" t="s">
        <v>406</v>
      </c>
      <c r="C439" s="23">
        <f t="shared" si="11"/>
        <v>-5.1943201217245312E-3</v>
      </c>
      <c r="D439" s="21">
        <v>-4.665210501738749E-3</v>
      </c>
    </row>
    <row r="440" spans="1:4" x14ac:dyDescent="0.3">
      <c r="A440" s="15">
        <v>427</v>
      </c>
      <c r="B440" s="16">
        <v>296.989990234375</v>
      </c>
      <c r="C440" s="23">
        <f t="shared" si="11"/>
        <v>4.3192198710146294E-3</v>
      </c>
      <c r="D440" s="21">
        <v>-4.6377971202812337E-3</v>
      </c>
    </row>
    <row r="441" spans="1:4" x14ac:dyDescent="0.3">
      <c r="A441" s="15">
        <v>428</v>
      </c>
      <c r="B441" s="17" t="s">
        <v>407</v>
      </c>
      <c r="C441" s="23">
        <f t="shared" si="11"/>
        <v>9.3838227246480672E-3</v>
      </c>
      <c r="D441" s="21">
        <v>-4.6015539125550207E-3</v>
      </c>
    </row>
    <row r="442" spans="1:4" x14ac:dyDescent="0.3">
      <c r="A442" s="15">
        <v>429</v>
      </c>
      <c r="B442" s="17" t="s">
        <v>408</v>
      </c>
      <c r="C442" s="23">
        <f t="shared" si="11"/>
        <v>1.6639204440883747E-2</v>
      </c>
      <c r="D442" s="21">
        <v>-4.5988262721520286E-3</v>
      </c>
    </row>
    <row r="443" spans="1:4" x14ac:dyDescent="0.3">
      <c r="A443" s="15">
        <v>430</v>
      </c>
      <c r="B443" s="17" t="s">
        <v>409</v>
      </c>
      <c r="C443" s="23">
        <f t="shared" si="11"/>
        <v>1.3113695764354154E-3</v>
      </c>
      <c r="D443" s="21">
        <v>-4.5464267339880076E-3</v>
      </c>
    </row>
    <row r="444" spans="1:4" x14ac:dyDescent="0.3">
      <c r="A444" s="15">
        <v>431</v>
      </c>
      <c r="B444" s="17" t="s">
        <v>410</v>
      </c>
      <c r="C444" s="23">
        <f t="shared" si="11"/>
        <v>-1.7683800938401772E-2</v>
      </c>
      <c r="D444" s="21">
        <v>-4.537788293593332E-3</v>
      </c>
    </row>
    <row r="445" spans="1:4" x14ac:dyDescent="0.3">
      <c r="A445" s="15">
        <v>432</v>
      </c>
      <c r="B445" s="17" t="s">
        <v>411</v>
      </c>
      <c r="C445" s="23">
        <f t="shared" si="11"/>
        <v>-1.8749417362513145E-2</v>
      </c>
      <c r="D445" s="21">
        <v>-4.4825419640356955E-3</v>
      </c>
    </row>
    <row r="446" spans="1:4" x14ac:dyDescent="0.3">
      <c r="A446" s="15">
        <v>433</v>
      </c>
      <c r="B446" s="17" t="s">
        <v>412</v>
      </c>
      <c r="C446" s="23">
        <f t="shared" si="11"/>
        <v>1.6975051461042595E-3</v>
      </c>
      <c r="D446" s="21">
        <v>-4.3894608307117108E-3</v>
      </c>
    </row>
    <row r="447" spans="1:4" x14ac:dyDescent="0.3">
      <c r="A447" s="15">
        <v>434</v>
      </c>
      <c r="B447" s="17" t="s">
        <v>413</v>
      </c>
      <c r="C447" s="23">
        <f t="shared" si="11"/>
        <v>1.2740739746120895E-2</v>
      </c>
      <c r="D447" s="21">
        <v>-4.3451022557799103E-3</v>
      </c>
    </row>
    <row r="448" spans="1:4" x14ac:dyDescent="0.3">
      <c r="A448" s="15">
        <v>435</v>
      </c>
      <c r="B448" s="17" t="s">
        <v>414</v>
      </c>
      <c r="C448" s="23">
        <f t="shared" si="11"/>
        <v>3.2768645777307595E-3</v>
      </c>
      <c r="D448" s="21">
        <v>-4.2361978039335739E-3</v>
      </c>
    </row>
    <row r="449" spans="1:4" x14ac:dyDescent="0.3">
      <c r="A449" s="15">
        <v>436</v>
      </c>
      <c r="B449" s="17" t="s">
        <v>415</v>
      </c>
      <c r="C449" s="23">
        <f t="shared" si="11"/>
        <v>-7.0124547060218837E-4</v>
      </c>
      <c r="D449" s="21">
        <v>-4.1937358933261957E-3</v>
      </c>
    </row>
    <row r="450" spans="1:4" x14ac:dyDescent="0.3">
      <c r="A450" s="15">
        <v>437</v>
      </c>
      <c r="B450" s="17" t="s">
        <v>416</v>
      </c>
      <c r="C450" s="23">
        <f t="shared" si="11"/>
        <v>-1.7455600594517007E-2</v>
      </c>
      <c r="D450" s="21">
        <v>-4.1695963797043455E-3</v>
      </c>
    </row>
    <row r="451" spans="1:4" x14ac:dyDescent="0.3">
      <c r="A451" s="15">
        <v>438</v>
      </c>
      <c r="B451" s="17" t="s">
        <v>417</v>
      </c>
      <c r="C451" s="23">
        <f t="shared" si="11"/>
        <v>-3.6875248499104604E-2</v>
      </c>
      <c r="D451" s="21">
        <v>-4.1006719436767437E-3</v>
      </c>
    </row>
    <row r="452" spans="1:4" x14ac:dyDescent="0.3">
      <c r="A452" s="15">
        <v>439</v>
      </c>
      <c r="B452" s="16">
        <v>284</v>
      </c>
      <c r="C452" s="23">
        <f t="shared" si="11"/>
        <v>1.6916094942401524E-3</v>
      </c>
      <c r="D452" s="21">
        <v>-4.0824184216470463E-3</v>
      </c>
    </row>
    <row r="453" spans="1:4" x14ac:dyDescent="0.3">
      <c r="A453" s="15">
        <v>440</v>
      </c>
      <c r="B453" s="17" t="s">
        <v>418</v>
      </c>
      <c r="C453" s="23">
        <f t="shared" si="11"/>
        <v>-7.3508477838026658E-3</v>
      </c>
      <c r="D453" s="21">
        <v>-4.0516164232845472E-3</v>
      </c>
    </row>
    <row r="454" spans="1:4" x14ac:dyDescent="0.3">
      <c r="A454" s="15">
        <v>441</v>
      </c>
      <c r="B454" s="17" t="s">
        <v>419</v>
      </c>
      <c r="C454" s="23">
        <f t="shared" si="11"/>
        <v>2.5149279757020509E-2</v>
      </c>
      <c r="D454" s="21">
        <v>-3.9952554260827382E-3</v>
      </c>
    </row>
    <row r="455" spans="1:4" x14ac:dyDescent="0.3">
      <c r="A455" s="15">
        <v>442</v>
      </c>
      <c r="B455" s="17" t="s">
        <v>420</v>
      </c>
      <c r="C455" s="23">
        <f t="shared" si="11"/>
        <v>-2.0937207174227587E-2</v>
      </c>
      <c r="D455" s="21">
        <v>-3.9594831402841087E-3</v>
      </c>
    </row>
    <row r="456" spans="1:4" x14ac:dyDescent="0.3">
      <c r="A456" s="15">
        <v>443</v>
      </c>
      <c r="B456" s="16">
        <v>288.760009765625</v>
      </c>
      <c r="C456" s="23">
        <f t="shared" si="11"/>
        <v>1.9760464129938444E-2</v>
      </c>
      <c r="D456" s="21">
        <v>-3.9553400908713225E-3</v>
      </c>
    </row>
    <row r="457" spans="1:4" x14ac:dyDescent="0.3">
      <c r="A457" s="15">
        <v>444</v>
      </c>
      <c r="B457" s="17" t="s">
        <v>421</v>
      </c>
      <c r="C457" s="23">
        <f t="shared" si="11"/>
        <v>1.4951988117244326E-2</v>
      </c>
      <c r="D457" s="21">
        <v>-3.9114777566571892E-3</v>
      </c>
    </row>
    <row r="458" spans="1:4" x14ac:dyDescent="0.3">
      <c r="A458" s="15">
        <v>445</v>
      </c>
      <c r="B458" s="17" t="s">
        <v>422</v>
      </c>
      <c r="C458" s="23">
        <f t="shared" si="11"/>
        <v>5.9188579395409091E-3</v>
      </c>
      <c r="D458" s="21">
        <v>-3.9047170416015783E-3</v>
      </c>
    </row>
    <row r="459" spans="1:4" x14ac:dyDescent="0.3">
      <c r="A459" s="15">
        <v>446</v>
      </c>
      <c r="B459" s="17" t="s">
        <v>422</v>
      </c>
      <c r="C459" s="23">
        <f t="shared" si="11"/>
        <v>0</v>
      </c>
      <c r="D459" s="21">
        <v>-3.8927320722271118E-3</v>
      </c>
    </row>
    <row r="460" spans="1:4" x14ac:dyDescent="0.3">
      <c r="A460" s="15">
        <v>447</v>
      </c>
      <c r="B460" s="17" t="s">
        <v>423</v>
      </c>
      <c r="C460" s="23">
        <f t="shared" si="11"/>
        <v>-2.1049613910719398E-3</v>
      </c>
      <c r="D460" s="21">
        <v>-3.8881487622760488E-3</v>
      </c>
    </row>
    <row r="461" spans="1:4" x14ac:dyDescent="0.3">
      <c r="A461" s="15">
        <v>448</v>
      </c>
      <c r="B461" s="17" t="s">
        <v>424</v>
      </c>
      <c r="C461" s="23">
        <f t="shared" si="11"/>
        <v>-4.5988262721520286E-3</v>
      </c>
      <c r="D461" s="21">
        <v>-3.8858816314392267E-3</v>
      </c>
    </row>
    <row r="462" spans="1:4" x14ac:dyDescent="0.3">
      <c r="A462" s="15">
        <v>449</v>
      </c>
      <c r="B462" s="17" t="s">
        <v>425</v>
      </c>
      <c r="C462" s="23">
        <f t="shared" si="11"/>
        <v>1.1643209865082198E-2</v>
      </c>
      <c r="D462" s="21">
        <v>-3.8731588572318396E-3</v>
      </c>
    </row>
    <row r="463" spans="1:4" x14ac:dyDescent="0.3">
      <c r="A463" s="15">
        <v>450</v>
      </c>
      <c r="B463" s="16">
        <v>302.75</v>
      </c>
      <c r="C463" s="23">
        <f t="shared" ref="C463:C526" si="12">LN(B463/B462)</f>
        <v>2.1501187084423574E-2</v>
      </c>
      <c r="D463" s="21">
        <v>-3.8507454022747491E-3</v>
      </c>
    </row>
    <row r="464" spans="1:4" x14ac:dyDescent="0.3">
      <c r="A464" s="15">
        <v>451</v>
      </c>
      <c r="B464" s="17" t="s">
        <v>426</v>
      </c>
      <c r="C464" s="23">
        <f t="shared" si="12"/>
        <v>4.81084187258537E-3</v>
      </c>
      <c r="D464" s="21">
        <v>-3.8002934297558006E-3</v>
      </c>
    </row>
    <row r="465" spans="1:4" x14ac:dyDescent="0.3">
      <c r="A465" s="15">
        <v>452</v>
      </c>
      <c r="B465" s="17" t="s">
        <v>427</v>
      </c>
      <c r="C465" s="23">
        <f t="shared" si="12"/>
        <v>1.0073730618117107E-2</v>
      </c>
      <c r="D465" s="21">
        <v>-3.7976167078114537E-3</v>
      </c>
    </row>
    <row r="466" spans="1:4" x14ac:dyDescent="0.3">
      <c r="A466" s="15">
        <v>453</v>
      </c>
      <c r="B466" s="17" t="s">
        <v>428</v>
      </c>
      <c r="C466" s="23">
        <f t="shared" si="12"/>
        <v>3.054338258225724E-3</v>
      </c>
      <c r="D466" s="21">
        <v>-3.7898807557844626E-3</v>
      </c>
    </row>
    <row r="467" spans="1:4" x14ac:dyDescent="0.3">
      <c r="A467" s="15">
        <v>454</v>
      </c>
      <c r="B467" s="17" t="s">
        <v>429</v>
      </c>
      <c r="C467" s="23">
        <f t="shared" si="12"/>
        <v>-2.6639197896092853E-3</v>
      </c>
      <c r="D467" s="21">
        <v>-3.752041169362313E-3</v>
      </c>
    </row>
    <row r="468" spans="1:4" x14ac:dyDescent="0.3">
      <c r="A468" s="15">
        <v>455</v>
      </c>
      <c r="B468" s="16">
        <v>310.760009765625</v>
      </c>
      <c r="C468" s="23">
        <f t="shared" si="12"/>
        <v>1.0838568114673468E-2</v>
      </c>
      <c r="D468" s="21">
        <v>-3.718235510350938E-3</v>
      </c>
    </row>
    <row r="469" spans="1:4" x14ac:dyDescent="0.3">
      <c r="A469" s="15">
        <v>456</v>
      </c>
      <c r="B469" s="17" t="s">
        <v>430</v>
      </c>
      <c r="C469" s="23">
        <f t="shared" si="12"/>
        <v>-5.1619874231717232E-3</v>
      </c>
      <c r="D469" s="21">
        <v>-3.7064923121970256E-3</v>
      </c>
    </row>
    <row r="470" spans="1:4" x14ac:dyDescent="0.3">
      <c r="A470" s="15">
        <v>457</v>
      </c>
      <c r="B470" s="17" t="s">
        <v>431</v>
      </c>
      <c r="C470" s="23">
        <f t="shared" si="12"/>
        <v>-3.3371663916022549E-3</v>
      </c>
      <c r="D470" s="21">
        <v>-3.6828372555385669E-3</v>
      </c>
    </row>
    <row r="471" spans="1:4" x14ac:dyDescent="0.3">
      <c r="A471" s="15">
        <v>458</v>
      </c>
      <c r="B471" s="17" t="s">
        <v>432</v>
      </c>
      <c r="C471" s="23">
        <f t="shared" si="12"/>
        <v>6.4052383198176634E-3</v>
      </c>
      <c r="D471" s="21">
        <v>-3.6540657590932303E-3</v>
      </c>
    </row>
    <row r="472" spans="1:4" x14ac:dyDescent="0.3">
      <c r="A472" s="15">
        <v>459</v>
      </c>
      <c r="B472" s="17" t="s">
        <v>433</v>
      </c>
      <c r="C472" s="23">
        <f t="shared" si="12"/>
        <v>4.125151609437902E-2</v>
      </c>
      <c r="D472" s="21">
        <v>-3.6502312014382661E-3</v>
      </c>
    </row>
    <row r="473" spans="1:4" x14ac:dyDescent="0.3">
      <c r="A473" s="15">
        <v>460</v>
      </c>
      <c r="B473" s="17" t="s">
        <v>434</v>
      </c>
      <c r="C473" s="23">
        <f t="shared" si="12"/>
        <v>3.6446563701293248E-3</v>
      </c>
      <c r="D473" s="21">
        <v>-3.6071950951711757E-3</v>
      </c>
    </row>
    <row r="474" spans="1:4" x14ac:dyDescent="0.3">
      <c r="A474" s="15">
        <v>461</v>
      </c>
      <c r="B474" s="17" t="s">
        <v>435</v>
      </c>
      <c r="C474" s="23">
        <f t="shared" si="12"/>
        <v>2.216652187235979E-2</v>
      </c>
      <c r="D474" s="21">
        <v>-3.5971627069708904E-3</v>
      </c>
    </row>
    <row r="475" spans="1:4" x14ac:dyDescent="0.3">
      <c r="A475" s="15">
        <v>462</v>
      </c>
      <c r="B475" s="17" t="s">
        <v>436</v>
      </c>
      <c r="C475" s="23">
        <f t="shared" si="12"/>
        <v>-6.8079962590595943E-3</v>
      </c>
      <c r="D475" s="21">
        <v>-3.5190051611549205E-3</v>
      </c>
    </row>
    <row r="476" spans="1:4" x14ac:dyDescent="0.3">
      <c r="A476" s="15">
        <v>463</v>
      </c>
      <c r="B476" s="17" t="s">
        <v>437</v>
      </c>
      <c r="C476" s="23">
        <f t="shared" si="12"/>
        <v>1.1351094755663451E-2</v>
      </c>
      <c r="D476" s="21">
        <v>-3.5103507909143689E-3</v>
      </c>
    </row>
    <row r="477" spans="1:4" x14ac:dyDescent="0.3">
      <c r="A477" s="15">
        <v>464</v>
      </c>
      <c r="B477" s="16">
        <v>334</v>
      </c>
      <c r="C477" s="23">
        <f t="shared" si="12"/>
        <v>2.6081741309912638E-3</v>
      </c>
      <c r="D477" s="21">
        <v>-3.3914203449866491E-3</v>
      </c>
    </row>
    <row r="478" spans="1:4" x14ac:dyDescent="0.3">
      <c r="A478" s="15">
        <v>465</v>
      </c>
      <c r="B478" s="17" t="s">
        <v>438</v>
      </c>
      <c r="C478" s="23">
        <f t="shared" si="12"/>
        <v>7.2788413741228372E-3</v>
      </c>
      <c r="D478" s="21">
        <v>-3.3371663916022549E-3</v>
      </c>
    </row>
    <row r="479" spans="1:4" x14ac:dyDescent="0.3">
      <c r="A479" s="15">
        <v>466</v>
      </c>
      <c r="B479" s="17" t="s">
        <v>439</v>
      </c>
      <c r="C479" s="23">
        <f t="shared" si="12"/>
        <v>-1.1301261658222324E-3</v>
      </c>
      <c r="D479" s="21">
        <v>-3.3125422450693168E-3</v>
      </c>
    </row>
    <row r="480" spans="1:4" x14ac:dyDescent="0.3">
      <c r="A480" s="15">
        <v>467</v>
      </c>
      <c r="B480" s="16">
        <v>336.989990234375</v>
      </c>
      <c r="C480" s="23">
        <f t="shared" si="12"/>
        <v>2.7635191576106189E-3</v>
      </c>
      <c r="D480" s="21">
        <v>-3.2335018880479006E-3</v>
      </c>
    </row>
    <row r="481" spans="1:4" x14ac:dyDescent="0.3">
      <c r="A481" s="15">
        <v>468</v>
      </c>
      <c r="B481" s="17" t="s">
        <v>440</v>
      </c>
      <c r="C481" s="23">
        <f t="shared" si="12"/>
        <v>-3.0908516405965892E-3</v>
      </c>
      <c r="D481" s="21">
        <v>-3.1930512094302168E-3</v>
      </c>
    </row>
    <row r="482" spans="1:4" x14ac:dyDescent="0.3">
      <c r="A482" s="15">
        <v>469</v>
      </c>
      <c r="B482" s="17" t="s">
        <v>441</v>
      </c>
      <c r="C482" s="23">
        <f t="shared" si="12"/>
        <v>-1.5448449454027013E-2</v>
      </c>
      <c r="D482" s="21">
        <v>-3.1873835039949792E-3</v>
      </c>
    </row>
    <row r="483" spans="1:4" x14ac:dyDescent="0.3">
      <c r="A483" s="15">
        <v>470</v>
      </c>
      <c r="B483" s="17" t="s">
        <v>442</v>
      </c>
      <c r="C483" s="23">
        <f t="shared" si="12"/>
        <v>4.9153633359911575E-3</v>
      </c>
      <c r="D483" s="21">
        <v>-3.1480202091278171E-3</v>
      </c>
    </row>
    <row r="484" spans="1:4" x14ac:dyDescent="0.3">
      <c r="A484" s="15">
        <v>471</v>
      </c>
      <c r="B484" s="17" t="s">
        <v>443</v>
      </c>
      <c r="C484" s="23">
        <f t="shared" si="12"/>
        <v>1.2822438503612504E-2</v>
      </c>
      <c r="D484" s="21">
        <v>-3.1376120495463086E-3</v>
      </c>
    </row>
    <row r="485" spans="1:4" x14ac:dyDescent="0.3">
      <c r="A485" s="15">
        <v>472</v>
      </c>
      <c r="B485" s="17" t="s">
        <v>444</v>
      </c>
      <c r="C485" s="23">
        <f t="shared" si="12"/>
        <v>-1.932234695701835E-3</v>
      </c>
      <c r="D485" s="21">
        <v>-3.1068791353946932E-3</v>
      </c>
    </row>
    <row r="486" spans="1:4" x14ac:dyDescent="0.3">
      <c r="A486" s="15">
        <v>473</v>
      </c>
      <c r="B486" s="16">
        <v>339.510009765625</v>
      </c>
      <c r="C486" s="23">
        <f t="shared" si="12"/>
        <v>1.0183937017950159E-2</v>
      </c>
      <c r="D486" s="21">
        <v>-3.0968794471945534E-3</v>
      </c>
    </row>
    <row r="487" spans="1:4" x14ac:dyDescent="0.3">
      <c r="A487" s="15">
        <v>474</v>
      </c>
      <c r="B487" s="17" t="s">
        <v>445</v>
      </c>
      <c r="C487" s="23">
        <f t="shared" si="12"/>
        <v>-1.1494177639396067E-3</v>
      </c>
      <c r="D487" s="21">
        <v>-3.0908516405965892E-3</v>
      </c>
    </row>
    <row r="488" spans="1:4" x14ac:dyDescent="0.3">
      <c r="A488" s="15">
        <v>475</v>
      </c>
      <c r="B488" s="17" t="s">
        <v>446</v>
      </c>
      <c r="C488" s="23">
        <f t="shared" si="12"/>
        <v>6.3199080020077351E-3</v>
      </c>
      <c r="D488" s="21">
        <v>-3.0644164411055795E-3</v>
      </c>
    </row>
    <row r="489" spans="1:4" x14ac:dyDescent="0.3">
      <c r="A489" s="15">
        <v>476</v>
      </c>
      <c r="B489" s="17" t="s">
        <v>447</v>
      </c>
      <c r="C489" s="23">
        <f t="shared" si="12"/>
        <v>5.3771321202013877E-3</v>
      </c>
      <c r="D489" s="21">
        <v>-3.0374992252186158E-3</v>
      </c>
    </row>
    <row r="490" spans="1:4" x14ac:dyDescent="0.3">
      <c r="A490" s="15">
        <v>477</v>
      </c>
      <c r="B490" s="17" t="s">
        <v>448</v>
      </c>
      <c r="C490" s="23">
        <f t="shared" si="12"/>
        <v>-9.6055997126802371E-3</v>
      </c>
      <c r="D490" s="21">
        <v>-2.9684764685536961E-3</v>
      </c>
    </row>
    <row r="491" spans="1:4" x14ac:dyDescent="0.3">
      <c r="A491" s="15">
        <v>478</v>
      </c>
      <c r="B491" s="17" t="s">
        <v>449</v>
      </c>
      <c r="C491" s="23">
        <f t="shared" si="12"/>
        <v>-6.3467732710077622E-3</v>
      </c>
      <c r="D491" s="21">
        <v>-2.9625126373033829E-3</v>
      </c>
    </row>
    <row r="492" spans="1:4" x14ac:dyDescent="0.3">
      <c r="A492" s="15">
        <v>479</v>
      </c>
      <c r="B492" s="17" t="s">
        <v>450</v>
      </c>
      <c r="C492" s="23">
        <f t="shared" si="12"/>
        <v>6.8091889004229895E-4</v>
      </c>
      <c r="D492" s="21">
        <v>-2.9572291318973017E-3</v>
      </c>
    </row>
    <row r="493" spans="1:4" x14ac:dyDescent="0.3">
      <c r="A493" s="15">
        <v>480</v>
      </c>
      <c r="B493" s="17" t="s">
        <v>451</v>
      </c>
      <c r="C493" s="23">
        <f t="shared" si="12"/>
        <v>-2.465713386004792E-2</v>
      </c>
      <c r="D493" s="21">
        <v>-2.8686192433713775E-3</v>
      </c>
    </row>
    <row r="494" spans="1:4" x14ac:dyDescent="0.3">
      <c r="A494" s="15">
        <v>481</v>
      </c>
      <c r="B494" s="17" t="s">
        <v>452</v>
      </c>
      <c r="C494" s="23">
        <f t="shared" si="12"/>
        <v>2.0861954035450454E-2</v>
      </c>
      <c r="D494" s="21">
        <v>-2.8655488100430581E-3</v>
      </c>
    </row>
    <row r="495" spans="1:4" x14ac:dyDescent="0.3">
      <c r="A495" s="15">
        <v>482</v>
      </c>
      <c r="B495" s="17" t="s">
        <v>453</v>
      </c>
      <c r="C495" s="23">
        <f t="shared" si="12"/>
        <v>-1.8105493031799095E-2</v>
      </c>
      <c r="D495" s="21">
        <v>-2.8271754566284359E-3</v>
      </c>
    </row>
    <row r="496" spans="1:4" x14ac:dyDescent="0.3">
      <c r="A496" s="15">
        <v>483</v>
      </c>
      <c r="B496" s="17" t="s">
        <v>454</v>
      </c>
      <c r="C496" s="23">
        <f t="shared" si="12"/>
        <v>-1.5439171753704067E-3</v>
      </c>
      <c r="D496" s="21">
        <v>-2.8225966195720765E-3</v>
      </c>
    </row>
    <row r="497" spans="1:4" x14ac:dyDescent="0.3">
      <c r="A497" s="15">
        <v>484</v>
      </c>
      <c r="B497" s="16">
        <v>329.489990234375</v>
      </c>
      <c r="C497" s="23">
        <f t="shared" si="12"/>
        <v>-1.7890338129410855E-3</v>
      </c>
      <c r="D497" s="21">
        <v>-2.7808215853534551E-3</v>
      </c>
    </row>
    <row r="498" spans="1:4" x14ac:dyDescent="0.3">
      <c r="A498" s="15">
        <v>485</v>
      </c>
      <c r="B498" s="16">
        <v>323.010009765625</v>
      </c>
      <c r="C498" s="23">
        <f t="shared" si="12"/>
        <v>-1.9862662100823738E-2</v>
      </c>
      <c r="D498" s="21">
        <v>-2.7618032394789451E-3</v>
      </c>
    </row>
    <row r="499" spans="1:4" x14ac:dyDescent="0.3">
      <c r="A499" s="15">
        <v>486</v>
      </c>
      <c r="B499" s="17" t="s">
        <v>455</v>
      </c>
      <c r="C499" s="23">
        <f t="shared" si="12"/>
        <v>9.7967284334491665E-3</v>
      </c>
      <c r="D499" s="21">
        <v>-2.7608503069820631E-3</v>
      </c>
    </row>
    <row r="500" spans="1:4" x14ac:dyDescent="0.3">
      <c r="A500" s="15">
        <v>487</v>
      </c>
      <c r="B500" s="17" t="s">
        <v>456</v>
      </c>
      <c r="C500" s="23">
        <f t="shared" si="12"/>
        <v>2.6411696266211527E-2</v>
      </c>
      <c r="D500" s="21">
        <v>-2.6759928677955345E-3</v>
      </c>
    </row>
    <row r="501" spans="1:4" x14ac:dyDescent="0.3">
      <c r="A501" s="15">
        <v>488</v>
      </c>
      <c r="B501" s="17" t="s">
        <v>457</v>
      </c>
      <c r="C501" s="23">
        <f t="shared" si="12"/>
        <v>1.4924179184259764E-4</v>
      </c>
      <c r="D501" s="21">
        <v>-2.6639197896092853E-3</v>
      </c>
    </row>
    <row r="502" spans="1:4" x14ac:dyDescent="0.3">
      <c r="A502" s="15">
        <v>489</v>
      </c>
      <c r="B502" s="17" t="s">
        <v>458</v>
      </c>
      <c r="C502" s="23">
        <f t="shared" si="12"/>
        <v>-5.5982156974301389E-3</v>
      </c>
      <c r="D502" s="21">
        <v>-2.6122234480150052E-3</v>
      </c>
    </row>
    <row r="503" spans="1:4" x14ac:dyDescent="0.3">
      <c r="A503" s="15">
        <v>490</v>
      </c>
      <c r="B503" s="17" t="s">
        <v>459</v>
      </c>
      <c r="C503" s="23">
        <f t="shared" si="12"/>
        <v>2.794570062697849E-2</v>
      </c>
      <c r="D503" s="21">
        <v>-2.6116042595992488E-3</v>
      </c>
    </row>
    <row r="504" spans="1:4" x14ac:dyDescent="0.3">
      <c r="A504" s="15">
        <v>491</v>
      </c>
      <c r="B504" s="17" t="s">
        <v>460</v>
      </c>
      <c r="C504" s="23">
        <f t="shared" si="12"/>
        <v>-9.2091293331106987E-3</v>
      </c>
      <c r="D504" s="21">
        <v>-2.5930949571425161E-3</v>
      </c>
    </row>
    <row r="505" spans="1:4" x14ac:dyDescent="0.3">
      <c r="A505" s="15">
        <v>492</v>
      </c>
      <c r="B505" s="17" t="s">
        <v>461</v>
      </c>
      <c r="C505" s="23">
        <f t="shared" si="12"/>
        <v>-3.3129689103908878E-2</v>
      </c>
      <c r="D505" s="21">
        <v>-2.5681692395469976E-3</v>
      </c>
    </row>
    <row r="506" spans="1:4" x14ac:dyDescent="0.3">
      <c r="A506" s="15">
        <v>493</v>
      </c>
      <c r="B506" s="17" t="s">
        <v>462</v>
      </c>
      <c r="C506" s="23">
        <f t="shared" si="12"/>
        <v>1.9035545595180992E-2</v>
      </c>
      <c r="D506" s="21">
        <v>-2.532397530765155E-3</v>
      </c>
    </row>
    <row r="507" spans="1:4" x14ac:dyDescent="0.3">
      <c r="A507" s="15">
        <v>494</v>
      </c>
      <c r="B507" s="17" t="s">
        <v>463</v>
      </c>
      <c r="C507" s="23">
        <f t="shared" si="12"/>
        <v>-2.9567767418920182E-2</v>
      </c>
      <c r="D507" s="21">
        <v>-2.4623748631592375E-3</v>
      </c>
    </row>
    <row r="508" spans="1:4" x14ac:dyDescent="0.3">
      <c r="A508" s="15">
        <v>495</v>
      </c>
      <c r="B508" s="17" t="s">
        <v>464</v>
      </c>
      <c r="C508" s="23">
        <f t="shared" si="12"/>
        <v>-3.3914203449866491E-3</v>
      </c>
      <c r="D508" s="21">
        <v>-2.4069323193682069E-3</v>
      </c>
    </row>
    <row r="509" spans="1:4" x14ac:dyDescent="0.3">
      <c r="A509" s="15">
        <v>496</v>
      </c>
      <c r="B509" s="17" t="s">
        <v>465</v>
      </c>
      <c r="C509" s="23">
        <f t="shared" si="12"/>
        <v>-1.2086285861354533E-2</v>
      </c>
      <c r="D509" s="21">
        <v>-2.3849119004941926E-3</v>
      </c>
    </row>
    <row r="510" spans="1:4" x14ac:dyDescent="0.3">
      <c r="A510" s="15">
        <v>497</v>
      </c>
      <c r="B510" s="17" t="s">
        <v>466</v>
      </c>
      <c r="C510" s="23">
        <f t="shared" si="12"/>
        <v>2.2806936456129568E-2</v>
      </c>
      <c r="D510" s="21">
        <v>-2.3540705275825538E-3</v>
      </c>
    </row>
    <row r="511" spans="1:4" x14ac:dyDescent="0.3">
      <c r="A511" s="15">
        <v>498</v>
      </c>
      <c r="B511" s="17" t="s">
        <v>467</v>
      </c>
      <c r="C511" s="23">
        <f t="shared" si="12"/>
        <v>1.7896292789421082E-2</v>
      </c>
      <c r="D511" s="21">
        <v>-2.3518290357668237E-3</v>
      </c>
    </row>
    <row r="512" spans="1:4" x14ac:dyDescent="0.3">
      <c r="A512" s="15">
        <v>499</v>
      </c>
      <c r="B512" s="17" t="s">
        <v>468</v>
      </c>
      <c r="C512" s="23">
        <f t="shared" si="12"/>
        <v>4.4617906347935495E-3</v>
      </c>
      <c r="D512" s="21">
        <v>-2.3451421113350988E-3</v>
      </c>
    </row>
    <row r="513" spans="1:4" x14ac:dyDescent="0.3">
      <c r="A513" s="15">
        <v>500</v>
      </c>
      <c r="B513" s="17" t="s">
        <v>469</v>
      </c>
      <c r="C513" s="23">
        <f t="shared" si="12"/>
        <v>2.2920959726856024E-2</v>
      </c>
      <c r="D513" s="21">
        <v>-2.3244383749513715E-3</v>
      </c>
    </row>
    <row r="514" spans="1:4" x14ac:dyDescent="0.3">
      <c r="A514" s="15">
        <v>501</v>
      </c>
      <c r="B514" s="16">
        <v>341.25</v>
      </c>
      <c r="C514" s="23">
        <f t="shared" si="12"/>
        <v>-3.5103507909143689E-3</v>
      </c>
      <c r="D514" s="21">
        <v>-2.2945714112842294E-3</v>
      </c>
    </row>
    <row r="515" spans="1:4" x14ac:dyDescent="0.3">
      <c r="A515" s="15">
        <v>502</v>
      </c>
      <c r="B515" s="17" t="s">
        <v>470</v>
      </c>
      <c r="C515" s="23">
        <f t="shared" si="12"/>
        <v>2.0492167432270446E-3</v>
      </c>
      <c r="D515" s="21">
        <v>-2.2938583700834289E-3</v>
      </c>
    </row>
    <row r="516" spans="1:4" x14ac:dyDescent="0.3">
      <c r="A516" s="15">
        <v>503</v>
      </c>
      <c r="B516" s="17" t="s">
        <v>471</v>
      </c>
      <c r="C516" s="23">
        <f t="shared" si="12"/>
        <v>-7.7209267178751755E-3</v>
      </c>
      <c r="D516" s="21">
        <v>-2.2576682685284278E-3</v>
      </c>
    </row>
    <row r="517" spans="1:4" x14ac:dyDescent="0.3">
      <c r="A517" s="15">
        <v>504</v>
      </c>
      <c r="B517" s="17" t="s">
        <v>472</v>
      </c>
      <c r="C517" s="23">
        <f t="shared" si="12"/>
        <v>-8.8805270584079981E-3</v>
      </c>
      <c r="D517" s="21">
        <v>-2.2554412619586067E-3</v>
      </c>
    </row>
    <row r="518" spans="1:4" x14ac:dyDescent="0.3">
      <c r="A518" s="15">
        <v>505</v>
      </c>
      <c r="B518" s="16">
        <v>334.75</v>
      </c>
      <c r="C518" s="23">
        <f t="shared" si="12"/>
        <v>-4.6791248948316018E-3</v>
      </c>
      <c r="D518" s="21">
        <v>-2.2331713573687751E-3</v>
      </c>
    </row>
    <row r="519" spans="1:4" x14ac:dyDescent="0.3">
      <c r="A519" s="15">
        <v>506</v>
      </c>
      <c r="B519" s="16">
        <v>329.010009765625</v>
      </c>
      <c r="C519" s="23">
        <f t="shared" si="12"/>
        <v>-1.7295809449206591E-2</v>
      </c>
      <c r="D519" s="21">
        <v>-2.2285864135335137E-3</v>
      </c>
    </row>
    <row r="520" spans="1:4" x14ac:dyDescent="0.3">
      <c r="A520" s="15">
        <v>507</v>
      </c>
      <c r="B520" s="17" t="s">
        <v>473</v>
      </c>
      <c r="C520" s="23">
        <f t="shared" si="12"/>
        <v>-3.914413691826453E-2</v>
      </c>
      <c r="D520" s="21">
        <v>-2.1879358266586098E-3</v>
      </c>
    </row>
    <row r="521" spans="1:4" x14ac:dyDescent="0.3">
      <c r="A521" s="15">
        <v>508</v>
      </c>
      <c r="B521" s="17" t="s">
        <v>474</v>
      </c>
      <c r="C521" s="23">
        <f t="shared" si="12"/>
        <v>-7.9332753882367345E-3</v>
      </c>
      <c r="D521" s="21">
        <v>-2.1427490692870334E-3</v>
      </c>
    </row>
    <row r="522" spans="1:4" x14ac:dyDescent="0.3">
      <c r="A522" s="15">
        <v>509</v>
      </c>
      <c r="B522" s="17" t="s">
        <v>475</v>
      </c>
      <c r="C522" s="23">
        <f t="shared" si="12"/>
        <v>5.0963072413835492E-4</v>
      </c>
      <c r="D522" s="21">
        <v>-2.1267561887907587E-3</v>
      </c>
    </row>
    <row r="523" spans="1:4" x14ac:dyDescent="0.3">
      <c r="A523" s="15">
        <v>510</v>
      </c>
      <c r="B523" s="17" t="s">
        <v>476</v>
      </c>
      <c r="C523" s="23">
        <f t="shared" si="12"/>
        <v>7.3206054308988988E-4</v>
      </c>
      <c r="D523" s="21">
        <v>-2.1049613910719398E-3</v>
      </c>
    </row>
    <row r="524" spans="1:4" x14ac:dyDescent="0.3">
      <c r="A524" s="15">
        <v>511</v>
      </c>
      <c r="B524" s="17" t="s">
        <v>477</v>
      </c>
      <c r="C524" s="23">
        <f t="shared" si="12"/>
        <v>2.2567255430779487E-3</v>
      </c>
      <c r="D524" s="21">
        <v>-2.0519354751041751E-3</v>
      </c>
    </row>
    <row r="525" spans="1:4" x14ac:dyDescent="0.3">
      <c r="A525" s="15">
        <v>512</v>
      </c>
      <c r="B525" s="17" t="s">
        <v>478</v>
      </c>
      <c r="C525" s="23">
        <f t="shared" si="12"/>
        <v>1.0390864994513081E-2</v>
      </c>
      <c r="D525" s="21">
        <v>-2.0177151434176287E-3</v>
      </c>
    </row>
    <row r="526" spans="1:4" x14ac:dyDescent="0.3">
      <c r="A526" s="15">
        <v>513</v>
      </c>
      <c r="B526" s="17" t="s">
        <v>479</v>
      </c>
      <c r="C526" s="23">
        <f t="shared" si="12"/>
        <v>-4.3244260857220551E-2</v>
      </c>
      <c r="D526" s="21">
        <v>-2.0106632151453735E-3</v>
      </c>
    </row>
    <row r="527" spans="1:4" x14ac:dyDescent="0.3">
      <c r="A527" s="15">
        <v>514</v>
      </c>
      <c r="B527" s="17" t="s">
        <v>480</v>
      </c>
      <c r="C527" s="23">
        <f t="shared" ref="C527:C590" si="13">LN(B527/B526)</f>
        <v>1.7561506331395801E-2</v>
      </c>
      <c r="D527" s="21">
        <v>-1.9774128728320085E-3</v>
      </c>
    </row>
    <row r="528" spans="1:4" x14ac:dyDescent="0.3">
      <c r="A528" s="15">
        <v>515</v>
      </c>
      <c r="B528" s="17" t="s">
        <v>481</v>
      </c>
      <c r="C528" s="23">
        <f t="shared" si="13"/>
        <v>-2.4640287923784941E-2</v>
      </c>
      <c r="D528" s="21">
        <v>-1.9744425174474975E-3</v>
      </c>
    </row>
    <row r="529" spans="1:4" x14ac:dyDescent="0.3">
      <c r="A529" s="15">
        <v>516</v>
      </c>
      <c r="B529" s="17" t="s">
        <v>482</v>
      </c>
      <c r="C529" s="23">
        <f t="shared" si="13"/>
        <v>2.2442753328879364E-3</v>
      </c>
      <c r="D529" s="21">
        <v>-1.932234695701835E-3</v>
      </c>
    </row>
    <row r="530" spans="1:4" x14ac:dyDescent="0.3">
      <c r="A530" s="15">
        <v>517</v>
      </c>
      <c r="B530" s="17" t="s">
        <v>483</v>
      </c>
      <c r="C530" s="23">
        <f t="shared" si="13"/>
        <v>-5.7196211327522166E-3</v>
      </c>
      <c r="D530" s="21">
        <v>-1.9051215573400314E-3</v>
      </c>
    </row>
    <row r="531" spans="1:4" x14ac:dyDescent="0.3">
      <c r="A531" s="15">
        <v>518</v>
      </c>
      <c r="B531" s="17" t="s">
        <v>484</v>
      </c>
      <c r="C531" s="23">
        <f t="shared" si="13"/>
        <v>-1.8640859954790985E-2</v>
      </c>
      <c r="D531" s="21">
        <v>-1.8567915150923345E-3</v>
      </c>
    </row>
    <row r="532" spans="1:4" x14ac:dyDescent="0.3">
      <c r="A532" s="15">
        <v>519</v>
      </c>
      <c r="B532" s="17" t="s">
        <v>485</v>
      </c>
      <c r="C532" s="23">
        <f t="shared" si="13"/>
        <v>1.1478608329679835E-3</v>
      </c>
      <c r="D532" s="21">
        <v>-1.8544912501639E-3</v>
      </c>
    </row>
    <row r="533" spans="1:4" x14ac:dyDescent="0.3">
      <c r="A533" s="15">
        <v>520</v>
      </c>
      <c r="B533" s="16">
        <v>288.489990234375</v>
      </c>
      <c r="C533" s="23">
        <f t="shared" si="13"/>
        <v>-2.6948267797572791E-2</v>
      </c>
      <c r="D533" s="21">
        <v>-1.8530681191630495E-3</v>
      </c>
    </row>
    <row r="534" spans="1:4" x14ac:dyDescent="0.3">
      <c r="A534" s="15">
        <v>521</v>
      </c>
      <c r="B534" s="17" t="s">
        <v>486</v>
      </c>
      <c r="C534" s="23">
        <f t="shared" si="13"/>
        <v>2.8094812556574408E-2</v>
      </c>
      <c r="D534" s="21">
        <v>-1.8439983512272523E-3</v>
      </c>
    </row>
    <row r="535" spans="1:4" x14ac:dyDescent="0.3">
      <c r="A535" s="15">
        <v>522</v>
      </c>
      <c r="B535" s="17" t="s">
        <v>487</v>
      </c>
      <c r="C535" s="23">
        <f t="shared" si="13"/>
        <v>1.0493784828411873E-2</v>
      </c>
      <c r="D535" s="21">
        <v>-1.7890338129410855E-3</v>
      </c>
    </row>
    <row r="536" spans="1:4" x14ac:dyDescent="0.3">
      <c r="A536" s="15">
        <v>523</v>
      </c>
      <c r="B536" s="16">
        <v>308.260009765625</v>
      </c>
      <c r="C536" s="23">
        <f t="shared" si="13"/>
        <v>2.7694627561895127E-2</v>
      </c>
      <c r="D536" s="21">
        <v>-1.7721653012697496E-3</v>
      </c>
    </row>
    <row r="537" spans="1:4" x14ac:dyDescent="0.3">
      <c r="A537" s="15">
        <v>524</v>
      </c>
      <c r="B537" s="17" t="s">
        <v>488</v>
      </c>
      <c r="C537" s="23">
        <f t="shared" si="13"/>
        <v>8.785022359349904E-3</v>
      </c>
      <c r="D537" s="21">
        <v>-1.7652827941997476E-3</v>
      </c>
    </row>
    <row r="538" spans="1:4" x14ac:dyDescent="0.3">
      <c r="A538" s="15">
        <v>525</v>
      </c>
      <c r="B538" s="16">
        <v>308.760009765625</v>
      </c>
      <c r="C538" s="23">
        <f t="shared" si="13"/>
        <v>-7.1643290475721594E-3</v>
      </c>
      <c r="D538" s="21">
        <v>-1.745200019276072E-3</v>
      </c>
    </row>
    <row r="539" spans="1:4" x14ac:dyDescent="0.3">
      <c r="A539" s="15">
        <v>526</v>
      </c>
      <c r="B539" s="17" t="s">
        <v>489</v>
      </c>
      <c r="C539" s="23">
        <f t="shared" si="13"/>
        <v>1.5107425255731281E-2</v>
      </c>
      <c r="D539" s="21">
        <v>-1.7384850741595337E-3</v>
      </c>
    </row>
    <row r="540" spans="1:4" x14ac:dyDescent="0.3">
      <c r="A540" s="15">
        <v>527</v>
      </c>
      <c r="B540" s="16">
        <v>301.25</v>
      </c>
      <c r="C540" s="23">
        <f t="shared" si="13"/>
        <v>-3.9731248161049358E-2</v>
      </c>
      <c r="D540" s="21">
        <v>-1.6861405413207209E-3</v>
      </c>
    </row>
    <row r="541" spans="1:4" x14ac:dyDescent="0.3">
      <c r="A541" s="15">
        <v>528</v>
      </c>
      <c r="B541" s="17" t="s">
        <v>490</v>
      </c>
      <c r="C541" s="23">
        <f t="shared" si="13"/>
        <v>1.5448527470270415E-2</v>
      </c>
      <c r="D541" s="21">
        <v>-1.6803777404913694E-3</v>
      </c>
    </row>
    <row r="542" spans="1:4" x14ac:dyDescent="0.3">
      <c r="A542" s="15">
        <v>529</v>
      </c>
      <c r="B542" s="17" t="s">
        <v>491</v>
      </c>
      <c r="C542" s="23">
        <f t="shared" si="13"/>
        <v>-1.6444833719697932E-2</v>
      </c>
      <c r="D542" s="21">
        <v>-1.6422632235906266E-3</v>
      </c>
    </row>
    <row r="543" spans="1:4" x14ac:dyDescent="0.3">
      <c r="A543" s="15">
        <v>530</v>
      </c>
      <c r="B543" s="17" t="s">
        <v>492</v>
      </c>
      <c r="C543" s="23">
        <f t="shared" si="13"/>
        <v>1.1923925502627329E-2</v>
      </c>
      <c r="D543" s="21">
        <v>-1.6216874758645779E-3</v>
      </c>
    </row>
    <row r="544" spans="1:4" x14ac:dyDescent="0.3">
      <c r="A544" s="15">
        <v>531</v>
      </c>
      <c r="B544" s="17" t="s">
        <v>493</v>
      </c>
      <c r="C544" s="23">
        <f t="shared" si="13"/>
        <v>2.159979394889552E-2</v>
      </c>
      <c r="D544" s="21">
        <v>-1.604941508799641E-3</v>
      </c>
    </row>
    <row r="545" spans="1:4" x14ac:dyDescent="0.3">
      <c r="A545" s="15">
        <v>532</v>
      </c>
      <c r="B545" s="17" t="s">
        <v>494</v>
      </c>
      <c r="C545" s="23">
        <f t="shared" si="13"/>
        <v>-2.8783377306971968E-2</v>
      </c>
      <c r="D545" s="21">
        <v>-1.5794595596156605E-3</v>
      </c>
    </row>
    <row r="546" spans="1:4" x14ac:dyDescent="0.3">
      <c r="A546" s="15">
        <v>533</v>
      </c>
      <c r="B546" s="17" t="s">
        <v>495</v>
      </c>
      <c r="C546" s="23">
        <f t="shared" si="13"/>
        <v>-2.457355136985253E-2</v>
      </c>
      <c r="D546" s="21">
        <v>-1.5759925509885653E-3</v>
      </c>
    </row>
    <row r="547" spans="1:4" x14ac:dyDescent="0.3">
      <c r="A547" s="15">
        <v>534</v>
      </c>
      <c r="B547" s="16">
        <v>295</v>
      </c>
      <c r="C547" s="23">
        <f t="shared" si="13"/>
        <v>-1.3561299031567413E-4</v>
      </c>
      <c r="D547" s="21">
        <v>-1.55481724406379E-3</v>
      </c>
    </row>
    <row r="548" spans="1:4" x14ac:dyDescent="0.3">
      <c r="A548" s="15">
        <v>535</v>
      </c>
      <c r="B548" s="17" t="s">
        <v>496</v>
      </c>
      <c r="C548" s="23">
        <f t="shared" si="13"/>
        <v>1.8372563103732156E-2</v>
      </c>
      <c r="D548" s="21">
        <v>-1.5439171753704067E-3</v>
      </c>
    </row>
    <row r="549" spans="1:4" x14ac:dyDescent="0.3">
      <c r="A549" s="15">
        <v>536</v>
      </c>
      <c r="B549" s="16">
        <v>299.5</v>
      </c>
      <c r="C549" s="23">
        <f t="shared" si="13"/>
        <v>-3.2335018880479006E-3</v>
      </c>
      <c r="D549" s="21">
        <v>-1.5156241474540441E-3</v>
      </c>
    </row>
    <row r="550" spans="1:4" x14ac:dyDescent="0.3">
      <c r="A550" s="15">
        <v>537</v>
      </c>
      <c r="B550" s="17" t="s">
        <v>392</v>
      </c>
      <c r="C550" s="23">
        <f t="shared" si="13"/>
        <v>-2.9719378352170096E-2</v>
      </c>
      <c r="D550" s="21">
        <v>-1.4900038743026088E-3</v>
      </c>
    </row>
    <row r="551" spans="1:4" x14ac:dyDescent="0.3">
      <c r="A551" s="15">
        <v>538</v>
      </c>
      <c r="B551" s="17" t="s">
        <v>497</v>
      </c>
      <c r="C551" s="23">
        <f t="shared" si="13"/>
        <v>-9.6776696032311385E-3</v>
      </c>
      <c r="D551" s="21">
        <v>-1.4890505301247004E-3</v>
      </c>
    </row>
    <row r="552" spans="1:4" x14ac:dyDescent="0.3">
      <c r="A552" s="15">
        <v>539</v>
      </c>
      <c r="B552" s="17" t="s">
        <v>498</v>
      </c>
      <c r="C552" s="23">
        <f t="shared" si="13"/>
        <v>-7.2958035827036831E-4</v>
      </c>
      <c r="D552" s="21">
        <v>-1.4683548886759853E-3</v>
      </c>
    </row>
    <row r="553" spans="1:4" x14ac:dyDescent="0.3">
      <c r="A553" s="15">
        <v>540</v>
      </c>
      <c r="B553" s="17" t="s">
        <v>499</v>
      </c>
      <c r="C553" s="23">
        <f t="shared" si="13"/>
        <v>-2.6234404182193881E-2</v>
      </c>
      <c r="D553" s="21">
        <v>-1.4348778855934989E-3</v>
      </c>
    </row>
    <row r="554" spans="1:4" x14ac:dyDescent="0.3">
      <c r="A554" s="15">
        <v>541</v>
      </c>
      <c r="B554" s="17" t="s">
        <v>500</v>
      </c>
      <c r="C554" s="23">
        <f t="shared" si="13"/>
        <v>4.9831161630263347E-2</v>
      </c>
      <c r="D554" s="21">
        <v>-1.4154195950161149E-3</v>
      </c>
    </row>
    <row r="555" spans="1:4" x14ac:dyDescent="0.3">
      <c r="A555" s="15">
        <v>542</v>
      </c>
      <c r="B555" s="17" t="s">
        <v>501</v>
      </c>
      <c r="C555" s="23">
        <f t="shared" si="13"/>
        <v>9.1908105946700916E-3</v>
      </c>
      <c r="D555" s="21">
        <v>-1.3968513696520756E-3</v>
      </c>
    </row>
    <row r="556" spans="1:4" x14ac:dyDescent="0.3">
      <c r="A556" s="15">
        <v>543</v>
      </c>
      <c r="B556" s="17" t="s">
        <v>502</v>
      </c>
      <c r="C556" s="23">
        <f t="shared" si="13"/>
        <v>4.9656568103255911E-3</v>
      </c>
      <c r="D556" s="21">
        <v>-1.3964491967373681E-3</v>
      </c>
    </row>
    <row r="557" spans="1:4" x14ac:dyDescent="0.3">
      <c r="A557" s="15">
        <v>544</v>
      </c>
      <c r="B557" s="17" t="s">
        <v>503</v>
      </c>
      <c r="C557" s="23">
        <f t="shared" si="13"/>
        <v>-1.2935122259033299E-2</v>
      </c>
      <c r="D557" s="21">
        <v>-1.3917480323602991E-3</v>
      </c>
    </row>
    <row r="558" spans="1:4" x14ac:dyDescent="0.3">
      <c r="A558" s="15">
        <v>545</v>
      </c>
      <c r="B558" s="17" t="s">
        <v>504</v>
      </c>
      <c r="C558" s="23">
        <f t="shared" si="13"/>
        <v>1.7609723815622671E-2</v>
      </c>
      <c r="D558" s="21">
        <v>-1.3821234507188941E-3</v>
      </c>
    </row>
    <row r="559" spans="1:4" x14ac:dyDescent="0.3">
      <c r="A559" s="15">
        <v>546</v>
      </c>
      <c r="B559" s="17" t="s">
        <v>505</v>
      </c>
      <c r="C559" s="23">
        <f t="shared" si="13"/>
        <v>-1.4326422751059361E-2</v>
      </c>
      <c r="D559" s="21">
        <v>-1.3317423100089052E-3</v>
      </c>
    </row>
    <row r="560" spans="1:4" x14ac:dyDescent="0.3">
      <c r="A560" s="15">
        <v>547</v>
      </c>
      <c r="B560" s="17" t="s">
        <v>506</v>
      </c>
      <c r="C560" s="23">
        <f t="shared" si="13"/>
        <v>-2.0691195642310506E-2</v>
      </c>
      <c r="D560" s="21">
        <v>-1.3197659303469584E-3</v>
      </c>
    </row>
    <row r="561" spans="1:4" x14ac:dyDescent="0.3">
      <c r="A561" s="15">
        <v>548</v>
      </c>
      <c r="B561" s="17" t="s">
        <v>507</v>
      </c>
      <c r="C561" s="23">
        <f t="shared" si="13"/>
        <v>-3.8508834992166695E-2</v>
      </c>
      <c r="D561" s="21">
        <v>-1.3077409358826673E-3</v>
      </c>
    </row>
    <row r="562" spans="1:4" x14ac:dyDescent="0.3">
      <c r="A562" s="15">
        <v>549</v>
      </c>
      <c r="B562" s="17" t="s">
        <v>508</v>
      </c>
      <c r="C562" s="23">
        <f t="shared" si="13"/>
        <v>-1.1031900421300814E-2</v>
      </c>
      <c r="D562" s="21">
        <v>-1.2697092003897356E-3</v>
      </c>
    </row>
    <row r="563" spans="1:4" x14ac:dyDescent="0.3">
      <c r="A563" s="15">
        <v>550</v>
      </c>
      <c r="B563" s="16">
        <v>288.5</v>
      </c>
      <c r="C563" s="23">
        <f t="shared" si="13"/>
        <v>4.4837824103504856E-2</v>
      </c>
      <c r="D563" s="21">
        <v>-1.2630855742094254E-3</v>
      </c>
    </row>
    <row r="564" spans="1:4" x14ac:dyDescent="0.3">
      <c r="A564" s="15">
        <v>551</v>
      </c>
      <c r="B564" s="17" t="s">
        <v>509</v>
      </c>
      <c r="C564" s="23">
        <f t="shared" si="13"/>
        <v>-1.0137882924294891E-2</v>
      </c>
      <c r="D564" s="21">
        <v>-1.2479763826885549E-3</v>
      </c>
    </row>
    <row r="565" spans="1:4" x14ac:dyDescent="0.3">
      <c r="A565" s="15">
        <v>552</v>
      </c>
      <c r="B565" s="17" t="s">
        <v>510</v>
      </c>
      <c r="C565" s="23">
        <f t="shared" si="13"/>
        <v>-1.9517604948019174E-2</v>
      </c>
      <c r="D565" s="21">
        <v>-1.2467614010594605E-3</v>
      </c>
    </row>
    <row r="566" spans="1:4" x14ac:dyDescent="0.3">
      <c r="A566" s="15">
        <v>553</v>
      </c>
      <c r="B566" s="17" t="s">
        <v>511</v>
      </c>
      <c r="C566" s="23">
        <f t="shared" si="13"/>
        <v>-1.3045790021052101E-2</v>
      </c>
      <c r="D566" s="21">
        <v>-1.2239691979532353E-3</v>
      </c>
    </row>
    <row r="567" spans="1:4" x14ac:dyDescent="0.3">
      <c r="A567" s="15">
        <v>554</v>
      </c>
      <c r="B567" s="17" t="s">
        <v>512</v>
      </c>
      <c r="C567" s="23">
        <f t="shared" si="13"/>
        <v>3.8010898000019923E-2</v>
      </c>
      <c r="D567" s="21">
        <v>-1.2221612954878042E-3</v>
      </c>
    </row>
    <row r="568" spans="1:4" x14ac:dyDescent="0.3">
      <c r="A568" s="15">
        <v>555</v>
      </c>
      <c r="B568" s="17" t="s">
        <v>513</v>
      </c>
      <c r="C568" s="23">
        <f t="shared" si="13"/>
        <v>2.4900762590311907E-2</v>
      </c>
      <c r="D568" s="21">
        <v>-1.1530411626004388E-3</v>
      </c>
    </row>
    <row r="569" spans="1:4" x14ac:dyDescent="0.3">
      <c r="A569" s="15">
        <v>556</v>
      </c>
      <c r="B569" s="17" t="s">
        <v>514</v>
      </c>
      <c r="C569" s="23">
        <f t="shared" si="13"/>
        <v>2.8153765986234755E-3</v>
      </c>
      <c r="D569" s="21">
        <v>-1.1494177639396067E-3</v>
      </c>
    </row>
    <row r="570" spans="1:4" x14ac:dyDescent="0.3">
      <c r="A570" s="15">
        <v>557</v>
      </c>
      <c r="B570" s="17" t="s">
        <v>515</v>
      </c>
      <c r="C570" s="23">
        <f t="shared" si="13"/>
        <v>1.7493912124962527E-2</v>
      </c>
      <c r="D570" s="21">
        <v>-1.1301261658222324E-3</v>
      </c>
    </row>
    <row r="571" spans="1:4" x14ac:dyDescent="0.3">
      <c r="A571" s="15">
        <v>558</v>
      </c>
      <c r="B571" s="17" t="s">
        <v>516</v>
      </c>
      <c r="C571" s="23">
        <f t="shared" si="13"/>
        <v>-4.2361978039335739E-3</v>
      </c>
      <c r="D571" s="21">
        <v>-1.1174221386251112E-3</v>
      </c>
    </row>
    <row r="572" spans="1:4" x14ac:dyDescent="0.3">
      <c r="A572" s="15">
        <v>559</v>
      </c>
      <c r="B572" s="17" t="s">
        <v>517</v>
      </c>
      <c r="C572" s="23">
        <f t="shared" si="13"/>
        <v>1.6246482758558171E-2</v>
      </c>
      <c r="D572" s="21">
        <v>-1.1122059943577815E-3</v>
      </c>
    </row>
    <row r="573" spans="1:4" x14ac:dyDescent="0.3">
      <c r="A573" s="15">
        <v>560</v>
      </c>
      <c r="B573" s="16">
        <v>299.489990234375</v>
      </c>
      <c r="C573" s="23">
        <f t="shared" si="13"/>
        <v>-1.5144046914403728E-2</v>
      </c>
      <c r="D573" s="21">
        <v>-1.0012745458155938E-3</v>
      </c>
    </row>
    <row r="574" spans="1:4" x14ac:dyDescent="0.3">
      <c r="A574" s="15">
        <v>561</v>
      </c>
      <c r="B574" s="17" t="s">
        <v>518</v>
      </c>
      <c r="C574" s="23">
        <f t="shared" si="13"/>
        <v>1.5275619345141704E-2</v>
      </c>
      <c r="D574" s="21">
        <v>-9.9682723874059266E-4</v>
      </c>
    </row>
    <row r="575" spans="1:4" x14ac:dyDescent="0.3">
      <c r="A575" s="15">
        <v>562</v>
      </c>
      <c r="B575" s="17" t="s">
        <v>519</v>
      </c>
      <c r="C575" s="23">
        <f t="shared" si="13"/>
        <v>-1.3821234507188941E-3</v>
      </c>
      <c r="D575" s="21">
        <v>-9.9237343136156144E-4</v>
      </c>
    </row>
    <row r="576" spans="1:4" x14ac:dyDescent="0.3">
      <c r="A576" s="15">
        <v>563</v>
      </c>
      <c r="B576" s="17" t="s">
        <v>520</v>
      </c>
      <c r="C576" s="23">
        <f t="shared" si="13"/>
        <v>2.2853364384454095E-2</v>
      </c>
      <c r="D576" s="21">
        <v>-9.8438173620398264E-4</v>
      </c>
    </row>
    <row r="577" spans="1:4" x14ac:dyDescent="0.3">
      <c r="A577" s="15">
        <v>564</v>
      </c>
      <c r="B577" s="17" t="s">
        <v>521</v>
      </c>
      <c r="C577" s="23">
        <f t="shared" si="13"/>
        <v>1.5045535719597585E-2</v>
      </c>
      <c r="D577" s="21">
        <v>-9.5484900492650215E-4</v>
      </c>
    </row>
    <row r="578" spans="1:4" x14ac:dyDescent="0.3">
      <c r="A578" s="15">
        <v>565</v>
      </c>
      <c r="B578" s="17" t="s">
        <v>522</v>
      </c>
      <c r="C578" s="23">
        <f t="shared" si="13"/>
        <v>-4.926411468713387E-3</v>
      </c>
      <c r="D578" s="21">
        <v>-9.141143478303439E-4</v>
      </c>
    </row>
    <row r="579" spans="1:4" x14ac:dyDescent="0.3">
      <c r="A579" s="15">
        <v>566</v>
      </c>
      <c r="B579" s="17" t="s">
        <v>523</v>
      </c>
      <c r="C579" s="23">
        <f t="shared" si="13"/>
        <v>-1.7841217552272557E-2</v>
      </c>
      <c r="D579" s="21">
        <v>-9.044077352818934E-4</v>
      </c>
    </row>
    <row r="580" spans="1:4" x14ac:dyDescent="0.3">
      <c r="A580" s="15">
        <v>567</v>
      </c>
      <c r="B580" s="17" t="s">
        <v>524</v>
      </c>
      <c r="C580" s="23">
        <f t="shared" si="13"/>
        <v>3.5938583009704934E-3</v>
      </c>
      <c r="D580" s="21">
        <v>-8.993223690491796E-4</v>
      </c>
    </row>
    <row r="581" spans="1:4" x14ac:dyDescent="0.3">
      <c r="A581" s="15">
        <v>568</v>
      </c>
      <c r="B581" s="17" t="s">
        <v>525</v>
      </c>
      <c r="C581" s="23">
        <f t="shared" si="13"/>
        <v>1.7777779383190362E-2</v>
      </c>
      <c r="D581" s="21">
        <v>-8.2343927164286578E-4</v>
      </c>
    </row>
    <row r="582" spans="1:4" x14ac:dyDescent="0.3">
      <c r="A582" s="15">
        <v>569</v>
      </c>
      <c r="B582" s="17" t="s">
        <v>526</v>
      </c>
      <c r="C582" s="23">
        <f t="shared" si="13"/>
        <v>-1.3070398735026089E-2</v>
      </c>
      <c r="D582" s="21">
        <v>-7.8440863645706771E-4</v>
      </c>
    </row>
    <row r="583" spans="1:4" x14ac:dyDescent="0.3">
      <c r="A583" s="15">
        <v>570</v>
      </c>
      <c r="B583" s="16">
        <v>299.5</v>
      </c>
      <c r="C583" s="23">
        <f t="shared" si="13"/>
        <v>-3.7292583780046198E-2</v>
      </c>
      <c r="D583" s="21">
        <v>-7.2958035827036831E-4</v>
      </c>
    </row>
    <row r="584" spans="1:4" x14ac:dyDescent="0.3">
      <c r="A584" s="15">
        <v>571</v>
      </c>
      <c r="B584" s="17" t="s">
        <v>527</v>
      </c>
      <c r="C584" s="23">
        <f t="shared" si="13"/>
        <v>6.2243119798549408E-3</v>
      </c>
      <c r="D584" s="21">
        <v>-7.2825340245720514E-4</v>
      </c>
    </row>
    <row r="585" spans="1:4" x14ac:dyDescent="0.3">
      <c r="A585" s="15">
        <v>572</v>
      </c>
      <c r="B585" s="17" t="s">
        <v>528</v>
      </c>
      <c r="C585" s="23">
        <f t="shared" si="13"/>
        <v>-1.4707601825006794E-2</v>
      </c>
      <c r="D585" s="21">
        <v>-7.0124547060218837E-4</v>
      </c>
    </row>
    <row r="586" spans="1:4" x14ac:dyDescent="0.3">
      <c r="A586" s="15">
        <v>573</v>
      </c>
      <c r="B586" s="16">
        <v>285.260009765625</v>
      </c>
      <c r="C586" s="23">
        <f t="shared" si="13"/>
        <v>-4.0230048380956708E-2</v>
      </c>
      <c r="D586" s="21">
        <v>-6.9169661153846939E-4</v>
      </c>
    </row>
    <row r="587" spans="1:4" x14ac:dyDescent="0.3">
      <c r="A587" s="15">
        <v>574</v>
      </c>
      <c r="B587" s="17" t="s">
        <v>529</v>
      </c>
      <c r="C587" s="23">
        <f t="shared" si="13"/>
        <v>-1.128127372093121E-2</v>
      </c>
      <c r="D587" s="21">
        <v>-5.8435343944010986E-4</v>
      </c>
    </row>
    <row r="588" spans="1:4" x14ac:dyDescent="0.3">
      <c r="A588" s="15">
        <v>575</v>
      </c>
      <c r="B588" s="17" t="s">
        <v>530</v>
      </c>
      <c r="C588" s="23">
        <f t="shared" si="13"/>
        <v>1.9520341873157654E-2</v>
      </c>
      <c r="D588" s="21">
        <v>-5.6525039950216746E-4</v>
      </c>
    </row>
    <row r="589" spans="1:4" x14ac:dyDescent="0.3">
      <c r="A589" s="15">
        <v>576</v>
      </c>
      <c r="B589" s="17" t="s">
        <v>531</v>
      </c>
      <c r="C589" s="23">
        <f t="shared" si="13"/>
        <v>-2.7457919540707278E-2</v>
      </c>
      <c r="D589" s="21">
        <v>-5.2189882146539671E-4</v>
      </c>
    </row>
    <row r="590" spans="1:4" x14ac:dyDescent="0.3">
      <c r="A590" s="15">
        <v>577</v>
      </c>
      <c r="B590" s="17" t="s">
        <v>532</v>
      </c>
      <c r="C590" s="23">
        <f t="shared" si="13"/>
        <v>2.4627565636386873E-3</v>
      </c>
      <c r="D590" s="21">
        <v>-5.1652855142771072E-4</v>
      </c>
    </row>
    <row r="591" spans="1:4" x14ac:dyDescent="0.3">
      <c r="A591" s="15">
        <v>578</v>
      </c>
      <c r="B591" s="17" t="s">
        <v>533</v>
      </c>
      <c r="C591" s="23">
        <f t="shared" ref="C591:C654" si="14">LN(B591/B590)</f>
        <v>1.6896230928247661E-2</v>
      </c>
      <c r="D591" s="21">
        <v>-4.9100250158851826E-4</v>
      </c>
    </row>
    <row r="592" spans="1:4" x14ac:dyDescent="0.3">
      <c r="A592" s="15">
        <v>579</v>
      </c>
      <c r="B592" s="17" t="s">
        <v>534</v>
      </c>
      <c r="C592" s="23">
        <f t="shared" si="14"/>
        <v>3.7084939412568947E-3</v>
      </c>
      <c r="D592" s="21">
        <v>-4.3351881678646288E-4</v>
      </c>
    </row>
    <row r="593" spans="1:4" x14ac:dyDescent="0.3">
      <c r="A593" s="15">
        <v>580</v>
      </c>
      <c r="B593" s="17" t="s">
        <v>535</v>
      </c>
      <c r="C593" s="23">
        <f t="shared" si="14"/>
        <v>-1.9571434015060254E-2</v>
      </c>
      <c r="D593" s="21">
        <v>-4.0424842007490662E-4</v>
      </c>
    </row>
    <row r="594" spans="1:4" x14ac:dyDescent="0.3">
      <c r="A594" s="15">
        <v>581</v>
      </c>
      <c r="B594" s="17" t="s">
        <v>536</v>
      </c>
      <c r="C594" s="23">
        <f t="shared" si="14"/>
        <v>-2.4440690367957364E-2</v>
      </c>
      <c r="D594" s="21">
        <v>-3.945155394002975E-4</v>
      </c>
    </row>
    <row r="595" spans="1:4" x14ac:dyDescent="0.3">
      <c r="A595" s="15">
        <v>582</v>
      </c>
      <c r="B595" s="17" t="s">
        <v>537</v>
      </c>
      <c r="C595" s="23">
        <f t="shared" si="14"/>
        <v>2.4120150632391368E-2</v>
      </c>
      <c r="D595" s="21">
        <v>-3.6357015189731956E-4</v>
      </c>
    </row>
    <row r="596" spans="1:4" x14ac:dyDescent="0.3">
      <c r="A596" s="15">
        <v>583</v>
      </c>
      <c r="B596" s="17" t="s">
        <v>538</v>
      </c>
      <c r="C596" s="23">
        <f t="shared" si="14"/>
        <v>-3.8121289074177056E-2</v>
      </c>
      <c r="D596" s="21">
        <v>-3.2681374526076924E-4</v>
      </c>
    </row>
    <row r="597" spans="1:4" x14ac:dyDescent="0.3">
      <c r="A597" s="15">
        <v>584</v>
      </c>
      <c r="B597" s="17" t="s">
        <v>539</v>
      </c>
      <c r="C597" s="23">
        <f t="shared" si="14"/>
        <v>4.6987538555745868E-2</v>
      </c>
      <c r="D597" s="21">
        <v>-3.2664096973424267E-4</v>
      </c>
    </row>
    <row r="598" spans="1:4" x14ac:dyDescent="0.3">
      <c r="A598" s="15">
        <v>585</v>
      </c>
      <c r="B598" s="17" t="s">
        <v>540</v>
      </c>
      <c r="C598" s="23">
        <f t="shared" si="14"/>
        <v>2.2380278060380242E-2</v>
      </c>
      <c r="D598" s="21">
        <v>-3.159262700017992E-4</v>
      </c>
    </row>
    <row r="599" spans="1:4" x14ac:dyDescent="0.3">
      <c r="A599" s="15">
        <v>586</v>
      </c>
      <c r="B599" s="17" t="s">
        <v>541</v>
      </c>
      <c r="C599" s="23">
        <f t="shared" si="14"/>
        <v>-4.2711300091408666E-2</v>
      </c>
      <c r="D599" s="21">
        <v>-2.0725261954370071E-4</v>
      </c>
    </row>
    <row r="600" spans="1:4" x14ac:dyDescent="0.3">
      <c r="A600" s="15">
        <v>587</v>
      </c>
      <c r="B600" s="17" t="s">
        <v>542</v>
      </c>
      <c r="C600" s="23">
        <f t="shared" si="14"/>
        <v>2.473484106885733E-2</v>
      </c>
      <c r="D600" s="21">
        <v>-2.0687637051725895E-4</v>
      </c>
    </row>
    <row r="601" spans="1:4" x14ac:dyDescent="0.3">
      <c r="A601" s="15">
        <v>588</v>
      </c>
      <c r="B601" s="17" t="s">
        <v>543</v>
      </c>
      <c r="C601" s="23">
        <f t="shared" si="14"/>
        <v>-9.5011838498158408E-3</v>
      </c>
      <c r="D601" s="21">
        <v>-1.7415543028336496E-4</v>
      </c>
    </row>
    <row r="602" spans="1:4" x14ac:dyDescent="0.3">
      <c r="A602" s="15">
        <v>589</v>
      </c>
      <c r="B602" s="17" t="s">
        <v>544</v>
      </c>
      <c r="C602" s="23">
        <f t="shared" si="14"/>
        <v>2.8685372678536075E-2</v>
      </c>
      <c r="D602" s="21">
        <v>-1.6570310701963359E-4</v>
      </c>
    </row>
    <row r="603" spans="1:4" x14ac:dyDescent="0.3">
      <c r="A603" s="15">
        <v>590</v>
      </c>
      <c r="B603" s="17" t="s">
        <v>545</v>
      </c>
      <c r="C603" s="23">
        <f t="shared" si="14"/>
        <v>-4.4531724463762218E-2</v>
      </c>
      <c r="D603" s="21">
        <v>-1.4722965636087895E-4</v>
      </c>
    </row>
    <row r="604" spans="1:4" x14ac:dyDescent="0.3">
      <c r="A604" s="15">
        <v>591</v>
      </c>
      <c r="B604" s="17" t="s">
        <v>546</v>
      </c>
      <c r="C604" s="23">
        <f t="shared" si="14"/>
        <v>-9.4914313326726219E-3</v>
      </c>
      <c r="D604" s="21">
        <v>-1.3561299031567413E-4</v>
      </c>
    </row>
    <row r="605" spans="1:4" x14ac:dyDescent="0.3">
      <c r="A605" s="15">
        <v>592</v>
      </c>
      <c r="B605" s="17" t="s">
        <v>547</v>
      </c>
      <c r="C605" s="23">
        <f t="shared" si="14"/>
        <v>-3.7645224892015938E-2</v>
      </c>
      <c r="D605" s="21">
        <v>-3.3137684193069521E-5</v>
      </c>
    </row>
    <row r="606" spans="1:4" x14ac:dyDescent="0.3">
      <c r="A606" s="15">
        <v>593</v>
      </c>
      <c r="B606" s="16">
        <v>269.5</v>
      </c>
      <c r="C606" s="23">
        <f t="shared" si="14"/>
        <v>1.8424778065953034E-2</v>
      </c>
      <c r="D606" s="21">
        <v>-2.6737270452321032E-5</v>
      </c>
    </row>
    <row r="607" spans="1:4" x14ac:dyDescent="0.3">
      <c r="A607" s="15">
        <v>594</v>
      </c>
      <c r="B607" s="17" t="s">
        <v>548</v>
      </c>
      <c r="C607" s="23">
        <f t="shared" si="14"/>
        <v>-3.3773655844844486E-2</v>
      </c>
      <c r="D607" s="21">
        <v>0</v>
      </c>
    </row>
    <row r="608" spans="1:4" x14ac:dyDescent="0.3">
      <c r="A608" s="15">
        <v>595</v>
      </c>
      <c r="B608" s="17" t="s">
        <v>549</v>
      </c>
      <c r="C608" s="23">
        <f t="shared" si="14"/>
        <v>-2.0159557508009299E-2</v>
      </c>
      <c r="D608" s="21">
        <v>0</v>
      </c>
    </row>
    <row r="609" spans="1:4" x14ac:dyDescent="0.3">
      <c r="A609" s="15">
        <v>596</v>
      </c>
      <c r="B609" s="17" t="s">
        <v>550</v>
      </c>
      <c r="C609" s="23">
        <f t="shared" si="14"/>
        <v>2.2344876080045557E-2</v>
      </c>
      <c r="D609" s="21">
        <v>3.6051090994478273E-5</v>
      </c>
    </row>
    <row r="610" spans="1:4" x14ac:dyDescent="0.3">
      <c r="A610" s="15">
        <v>597</v>
      </c>
      <c r="B610" s="16">
        <v>261.5</v>
      </c>
      <c r="C610" s="23">
        <f t="shared" si="14"/>
        <v>1.4542304287339396E-3</v>
      </c>
      <c r="D610" s="21">
        <v>4.6732784409169291E-5</v>
      </c>
    </row>
    <row r="611" spans="1:4" x14ac:dyDescent="0.3">
      <c r="A611" s="15">
        <v>598</v>
      </c>
      <c r="B611" s="17" t="s">
        <v>551</v>
      </c>
      <c r="C611" s="23">
        <f t="shared" si="14"/>
        <v>2.014001769571579E-2</v>
      </c>
      <c r="D611" s="21">
        <v>6.052324891626068E-5</v>
      </c>
    </row>
    <row r="612" spans="1:4" x14ac:dyDescent="0.3">
      <c r="A612" s="15">
        <v>599</v>
      </c>
      <c r="B612" s="17" t="s">
        <v>552</v>
      </c>
      <c r="C612" s="23">
        <f t="shared" si="14"/>
        <v>-4.8925115935318314E-2</v>
      </c>
      <c r="D612" s="21">
        <v>9.9930978580199214E-5</v>
      </c>
    </row>
    <row r="613" spans="1:4" x14ac:dyDescent="0.3">
      <c r="A613" s="15">
        <v>600</v>
      </c>
      <c r="B613" s="17" t="s">
        <v>553</v>
      </c>
      <c r="C613" s="23">
        <f t="shared" si="14"/>
        <v>-3.7064923121970256E-3</v>
      </c>
      <c r="D613" s="21">
        <v>1.4489364529680701E-4</v>
      </c>
    </row>
    <row r="614" spans="1:4" x14ac:dyDescent="0.3">
      <c r="A614" s="15">
        <v>601</v>
      </c>
      <c r="B614" s="17" t="s">
        <v>554</v>
      </c>
      <c r="C614" s="23">
        <f t="shared" si="14"/>
        <v>-2.2938583700834289E-3</v>
      </c>
      <c r="D614" s="21">
        <v>1.4924179184259764E-4</v>
      </c>
    </row>
    <row r="615" spans="1:4" x14ac:dyDescent="0.3">
      <c r="A615" s="15">
        <v>602</v>
      </c>
      <c r="B615" s="17" t="s">
        <v>555</v>
      </c>
      <c r="C615" s="23">
        <f t="shared" si="14"/>
        <v>3.15296532144997E-2</v>
      </c>
      <c r="D615" s="21">
        <v>1.5835504103173936E-4</v>
      </c>
    </row>
    <row r="616" spans="1:4" x14ac:dyDescent="0.3">
      <c r="A616" s="15">
        <v>603</v>
      </c>
      <c r="B616" s="17" t="s">
        <v>556</v>
      </c>
      <c r="C616" s="23">
        <f t="shared" si="14"/>
        <v>-3.9594831402841087E-3</v>
      </c>
      <c r="D616" s="21">
        <v>1.6451372469852949E-4</v>
      </c>
    </row>
    <row r="617" spans="1:4" x14ac:dyDescent="0.3">
      <c r="A617" s="15">
        <v>604</v>
      </c>
      <c r="B617" s="17" t="s">
        <v>557</v>
      </c>
      <c r="C617" s="23">
        <f t="shared" si="14"/>
        <v>1.1108223098717621E-2</v>
      </c>
      <c r="D617" s="21">
        <v>2.1359535313431835E-4</v>
      </c>
    </row>
    <row r="618" spans="1:4" x14ac:dyDescent="0.3">
      <c r="A618" s="15">
        <v>605</v>
      </c>
      <c r="B618" s="17" t="s">
        <v>558</v>
      </c>
      <c r="C618" s="23">
        <f t="shared" si="14"/>
        <v>1.2793047538767748E-2</v>
      </c>
      <c r="D618" s="21">
        <v>2.3447537018920516E-4</v>
      </c>
    </row>
    <row r="619" spans="1:4" x14ac:dyDescent="0.3">
      <c r="A619" s="15">
        <v>606</v>
      </c>
      <c r="B619" s="16">
        <v>273.239990234375</v>
      </c>
      <c r="C619" s="23">
        <f t="shared" si="14"/>
        <v>2.723021882875214E-2</v>
      </c>
      <c r="D619" s="21">
        <v>2.6703186984354489E-4</v>
      </c>
    </row>
    <row r="620" spans="1:4" x14ac:dyDescent="0.3">
      <c r="A620" s="15">
        <v>607</v>
      </c>
      <c r="B620" s="17" t="s">
        <v>559</v>
      </c>
      <c r="C620" s="23">
        <f t="shared" si="14"/>
        <v>-5.0265012144122103E-3</v>
      </c>
      <c r="D620" s="21">
        <v>2.7744214604655747E-4</v>
      </c>
    </row>
    <row r="621" spans="1:4" x14ac:dyDescent="0.3">
      <c r="A621" s="15">
        <v>608</v>
      </c>
      <c r="B621" s="17" t="s">
        <v>560</v>
      </c>
      <c r="C621" s="23">
        <f t="shared" si="14"/>
        <v>2.0210494006174771E-3</v>
      </c>
      <c r="D621" s="21">
        <v>3.0613514467262275E-4</v>
      </c>
    </row>
    <row r="622" spans="1:4" x14ac:dyDescent="0.3">
      <c r="A622" s="15">
        <v>609</v>
      </c>
      <c r="B622" s="17" t="s">
        <v>561</v>
      </c>
      <c r="C622" s="23">
        <f t="shared" si="14"/>
        <v>7.8975662568894957E-3</v>
      </c>
      <c r="D622" s="21">
        <v>3.7189397059853279E-4</v>
      </c>
    </row>
    <row r="623" spans="1:4" x14ac:dyDescent="0.3">
      <c r="A623" s="15">
        <v>610</v>
      </c>
      <c r="B623" s="17" t="s">
        <v>562</v>
      </c>
      <c r="C623" s="23">
        <f t="shared" si="14"/>
        <v>-1.6746618924636705E-2</v>
      </c>
      <c r="D623" s="21">
        <v>4.1888961202566624E-4</v>
      </c>
    </row>
    <row r="624" spans="1:4" x14ac:dyDescent="0.3">
      <c r="A624" s="15">
        <v>611</v>
      </c>
      <c r="B624" s="16">
        <v>268.75</v>
      </c>
      <c r="C624" s="23">
        <f t="shared" si="14"/>
        <v>-4.7144102001332473E-3</v>
      </c>
      <c r="D624" s="21">
        <v>4.3604859168332535E-4</v>
      </c>
    </row>
    <row r="625" spans="1:4" x14ac:dyDescent="0.3">
      <c r="A625" s="15">
        <v>612</v>
      </c>
      <c r="B625" s="16">
        <v>272.5</v>
      </c>
      <c r="C625" s="23">
        <f t="shared" si="14"/>
        <v>1.3857034661426281E-2</v>
      </c>
      <c r="D625" s="21">
        <v>4.7328561792236854E-4</v>
      </c>
    </row>
    <row r="626" spans="1:4" x14ac:dyDescent="0.3">
      <c r="A626" s="15">
        <v>613</v>
      </c>
      <c r="B626" s="17" t="s">
        <v>563</v>
      </c>
      <c r="C626" s="23">
        <f t="shared" si="14"/>
        <v>-7.6992748269939792E-3</v>
      </c>
      <c r="D626" s="21">
        <v>5.0963072413835492E-4</v>
      </c>
    </row>
    <row r="627" spans="1:4" x14ac:dyDescent="0.3">
      <c r="A627" s="15">
        <v>614</v>
      </c>
      <c r="B627" s="17" t="s">
        <v>564</v>
      </c>
      <c r="C627" s="23">
        <f t="shared" si="14"/>
        <v>-2.1002248006438448E-2</v>
      </c>
      <c r="D627" s="21">
        <v>5.1033709796017451E-4</v>
      </c>
    </row>
    <row r="628" spans="1:4" x14ac:dyDescent="0.3">
      <c r="A628" s="15">
        <v>615</v>
      </c>
      <c r="B628" s="17" t="s">
        <v>565</v>
      </c>
      <c r="C628" s="23">
        <f t="shared" si="14"/>
        <v>-4.5587107302237716E-2</v>
      </c>
      <c r="D628" s="21">
        <v>5.5993989086979901E-4</v>
      </c>
    </row>
    <row r="629" spans="1:4" x14ac:dyDescent="0.3">
      <c r="A629" s="15">
        <v>616</v>
      </c>
      <c r="B629" s="17" t="s">
        <v>566</v>
      </c>
      <c r="C629" s="23">
        <f t="shared" si="14"/>
        <v>-4.3338477053640391E-2</v>
      </c>
      <c r="D629" s="21">
        <v>5.8878861068331352E-4</v>
      </c>
    </row>
    <row r="630" spans="1:4" x14ac:dyDescent="0.3">
      <c r="A630" s="15">
        <v>617</v>
      </c>
      <c r="B630" s="17" t="s">
        <v>277</v>
      </c>
      <c r="C630" s="23">
        <f t="shared" si="14"/>
        <v>9.1629238368652888E-3</v>
      </c>
      <c r="D630" s="21">
        <v>6.382466167103272E-4</v>
      </c>
    </row>
    <row r="631" spans="1:4" x14ac:dyDescent="0.3">
      <c r="A631" s="15">
        <v>618</v>
      </c>
      <c r="B631" s="17" t="s">
        <v>567</v>
      </c>
      <c r="C631" s="23">
        <f t="shared" si="14"/>
        <v>2.9301800186243985E-2</v>
      </c>
      <c r="D631" s="21">
        <v>6.4496802029422463E-4</v>
      </c>
    </row>
    <row r="632" spans="1:4" x14ac:dyDescent="0.3">
      <c r="A632" s="15">
        <v>619</v>
      </c>
      <c r="B632" s="17" t="s">
        <v>568</v>
      </c>
      <c r="C632" s="23">
        <f t="shared" si="14"/>
        <v>-2.734047188637909E-2</v>
      </c>
      <c r="D632" s="21">
        <v>6.8091889004229895E-4</v>
      </c>
    </row>
    <row r="633" spans="1:4" x14ac:dyDescent="0.3">
      <c r="A633" s="15">
        <v>620</v>
      </c>
      <c r="B633" s="17" t="s">
        <v>569</v>
      </c>
      <c r="C633" s="23">
        <f t="shared" si="14"/>
        <v>1.0880675337794233E-2</v>
      </c>
      <c r="D633" s="21">
        <v>6.9861060631069567E-4</v>
      </c>
    </row>
    <row r="634" spans="1:4" x14ac:dyDescent="0.3">
      <c r="A634" s="15">
        <v>621</v>
      </c>
      <c r="B634" s="17" t="s">
        <v>570</v>
      </c>
      <c r="C634" s="23">
        <f t="shared" si="14"/>
        <v>2.4293707972729502E-2</v>
      </c>
      <c r="D634" s="21">
        <v>7.3206054308988988E-4</v>
      </c>
    </row>
    <row r="635" spans="1:4" x14ac:dyDescent="0.3">
      <c r="A635" s="15">
        <v>622</v>
      </c>
      <c r="B635" s="17" t="s">
        <v>571</v>
      </c>
      <c r="C635" s="23">
        <f t="shared" si="14"/>
        <v>-2.4069323193682069E-3</v>
      </c>
      <c r="D635" s="21">
        <v>7.8479359993339755E-4</v>
      </c>
    </row>
    <row r="636" spans="1:4" x14ac:dyDescent="0.3">
      <c r="A636" s="15">
        <v>623</v>
      </c>
      <c r="B636" s="17" t="s">
        <v>572</v>
      </c>
      <c r="C636" s="23">
        <f t="shared" si="14"/>
        <v>2.2384108384152664E-2</v>
      </c>
      <c r="D636" s="21">
        <v>8.4611008926681948E-4</v>
      </c>
    </row>
    <row r="637" spans="1:4" x14ac:dyDescent="0.3">
      <c r="A637" s="15">
        <v>624</v>
      </c>
      <c r="B637" s="17" t="s">
        <v>573</v>
      </c>
      <c r="C637" s="23">
        <f t="shared" si="14"/>
        <v>3.3579677699946922E-2</v>
      </c>
      <c r="D637" s="21">
        <v>9.0357946332577971E-4</v>
      </c>
    </row>
    <row r="638" spans="1:4" x14ac:dyDescent="0.3">
      <c r="A638" s="15">
        <v>625</v>
      </c>
      <c r="B638" s="17" t="s">
        <v>574</v>
      </c>
      <c r="C638" s="23">
        <f t="shared" si="14"/>
        <v>-1.05522953548034E-2</v>
      </c>
      <c r="D638" s="21">
        <v>9.1230138406017669E-4</v>
      </c>
    </row>
    <row r="639" spans="1:4" x14ac:dyDescent="0.3">
      <c r="A639" s="15">
        <v>626</v>
      </c>
      <c r="B639" s="17" t="s">
        <v>575</v>
      </c>
      <c r="C639" s="23">
        <f t="shared" si="14"/>
        <v>-3.2263969074899923E-2</v>
      </c>
      <c r="D639" s="21">
        <v>9.5239348032093987E-4</v>
      </c>
    </row>
    <row r="640" spans="1:4" x14ac:dyDescent="0.3">
      <c r="A640" s="15">
        <v>627</v>
      </c>
      <c r="B640" s="16">
        <v>260.260009765625</v>
      </c>
      <c r="C640" s="23">
        <f t="shared" si="14"/>
        <v>1.4630437174914033E-2</v>
      </c>
      <c r="D640" s="21">
        <v>9.578398846617791E-4</v>
      </c>
    </row>
    <row r="641" spans="1:4" x14ac:dyDescent="0.3">
      <c r="A641" s="15">
        <v>628</v>
      </c>
      <c r="B641" s="17" t="s">
        <v>576</v>
      </c>
      <c r="C641" s="23">
        <f t="shared" si="14"/>
        <v>-1.3266833731261413E-2</v>
      </c>
      <c r="D641" s="21">
        <v>9.6417031204227503E-4</v>
      </c>
    </row>
    <row r="642" spans="1:4" x14ac:dyDescent="0.3">
      <c r="A642" s="15">
        <v>629</v>
      </c>
      <c r="B642" s="17" t="s">
        <v>577</v>
      </c>
      <c r="C642" s="23">
        <f t="shared" si="14"/>
        <v>1.0650553390992612E-2</v>
      </c>
      <c r="D642" s="21">
        <v>9.7778600715287662E-4</v>
      </c>
    </row>
    <row r="643" spans="1:4" x14ac:dyDescent="0.3">
      <c r="A643" s="15">
        <v>630</v>
      </c>
      <c r="B643" s="17" t="s">
        <v>578</v>
      </c>
      <c r="C643" s="23">
        <f t="shared" si="14"/>
        <v>1.2518661955066623E-2</v>
      </c>
      <c r="D643" s="21">
        <v>1.1086803857437834E-3</v>
      </c>
    </row>
    <row r="644" spans="1:4" x14ac:dyDescent="0.3">
      <c r="A644" s="15">
        <v>631</v>
      </c>
      <c r="B644" s="17" t="s">
        <v>579</v>
      </c>
      <c r="C644" s="23">
        <f t="shared" si="14"/>
        <v>1.2701888411073208E-2</v>
      </c>
      <c r="D644" s="21">
        <v>1.1105234312081404E-3</v>
      </c>
    </row>
    <row r="645" spans="1:4" x14ac:dyDescent="0.3">
      <c r="A645" s="15">
        <v>632</v>
      </c>
      <c r="B645" s="17" t="s">
        <v>580</v>
      </c>
      <c r="C645" s="23">
        <f t="shared" si="14"/>
        <v>8.1929434600986686E-3</v>
      </c>
      <c r="D645" s="21">
        <v>1.1141779000675635E-3</v>
      </c>
    </row>
    <row r="646" spans="1:4" x14ac:dyDescent="0.3">
      <c r="A646" s="15">
        <v>633</v>
      </c>
      <c r="B646" s="17" t="s">
        <v>581</v>
      </c>
      <c r="C646" s="23">
        <f t="shared" si="14"/>
        <v>-2.7608503069820631E-3</v>
      </c>
      <c r="D646" s="21">
        <v>1.1478608329679835E-3</v>
      </c>
    </row>
    <row r="647" spans="1:4" x14ac:dyDescent="0.3">
      <c r="A647" s="15">
        <v>634</v>
      </c>
      <c r="B647" s="16">
        <v>264.510009765625</v>
      </c>
      <c r="C647" s="23">
        <f t="shared" si="14"/>
        <v>-1.1838437363445399E-2</v>
      </c>
      <c r="D647" s="21">
        <v>1.1536508302567158E-3</v>
      </c>
    </row>
    <row r="648" spans="1:4" x14ac:dyDescent="0.3">
      <c r="A648" s="15">
        <v>635</v>
      </c>
      <c r="B648" s="17" t="s">
        <v>582</v>
      </c>
      <c r="C648" s="23">
        <f t="shared" si="14"/>
        <v>-4.1844892193275453E-2</v>
      </c>
      <c r="D648" s="21">
        <v>1.1564361476064939E-3</v>
      </c>
    </row>
    <row r="649" spans="1:4" x14ac:dyDescent="0.3">
      <c r="A649" s="15">
        <v>636</v>
      </c>
      <c r="B649" s="17" t="s">
        <v>583</v>
      </c>
      <c r="C649" s="23">
        <f t="shared" si="14"/>
        <v>-3.752041169362313E-3</v>
      </c>
      <c r="D649" s="21">
        <v>1.1669499298437391E-3</v>
      </c>
    </row>
    <row r="650" spans="1:4" x14ac:dyDescent="0.3">
      <c r="A650" s="15">
        <v>637</v>
      </c>
      <c r="B650" s="17" t="s">
        <v>552</v>
      </c>
      <c r="C650" s="23">
        <f t="shared" si="14"/>
        <v>5.3670239412866401E-3</v>
      </c>
      <c r="D650" s="21">
        <v>1.1782585950761905E-3</v>
      </c>
    </row>
    <row r="651" spans="1:4" x14ac:dyDescent="0.3">
      <c r="A651" s="15">
        <v>638</v>
      </c>
      <c r="B651" s="17" t="s">
        <v>584</v>
      </c>
      <c r="C651" s="23">
        <f t="shared" si="14"/>
        <v>1.0336816291223969E-2</v>
      </c>
      <c r="D651" s="21">
        <v>1.2020301231175092E-3</v>
      </c>
    </row>
    <row r="652" spans="1:4" x14ac:dyDescent="0.3">
      <c r="A652" s="15">
        <v>639</v>
      </c>
      <c r="B652" s="16">
        <v>254.25</v>
      </c>
      <c r="C652" s="23">
        <f t="shared" si="14"/>
        <v>-9.6679666279297621E-3</v>
      </c>
      <c r="D652" s="21">
        <v>1.2494658575361562E-3</v>
      </c>
    </row>
    <row r="653" spans="1:4" x14ac:dyDescent="0.3">
      <c r="A653" s="15">
        <v>640</v>
      </c>
      <c r="B653" s="17" t="s">
        <v>585</v>
      </c>
      <c r="C653" s="23">
        <f t="shared" si="14"/>
        <v>2.0554263228205479E-2</v>
      </c>
      <c r="D653" s="21">
        <v>1.2532709718423916E-3</v>
      </c>
    </row>
    <row r="654" spans="1:4" x14ac:dyDescent="0.3">
      <c r="A654" s="15">
        <v>641</v>
      </c>
      <c r="B654" s="17" t="s">
        <v>586</v>
      </c>
      <c r="C654" s="23">
        <f t="shared" si="14"/>
        <v>1.0502167429984747E-2</v>
      </c>
      <c r="D654" s="21">
        <v>1.2687271902998563E-3</v>
      </c>
    </row>
    <row r="655" spans="1:4" x14ac:dyDescent="0.3">
      <c r="A655" s="15">
        <v>642</v>
      </c>
      <c r="B655" s="17" t="s">
        <v>587</v>
      </c>
      <c r="C655" s="23">
        <f t="shared" ref="C655:C718" si="15">LN(B655/B654)</f>
        <v>9.7513906421538999E-3</v>
      </c>
      <c r="D655" s="21">
        <v>1.2849024585550137E-3</v>
      </c>
    </row>
    <row r="656" spans="1:4" x14ac:dyDescent="0.3">
      <c r="A656" s="15">
        <v>643</v>
      </c>
      <c r="B656" s="17" t="s">
        <v>588</v>
      </c>
      <c r="C656" s="23">
        <f t="shared" si="15"/>
        <v>-1.7060623787073109E-2</v>
      </c>
      <c r="D656" s="21">
        <v>1.294861285106355E-3</v>
      </c>
    </row>
    <row r="657" spans="1:4" x14ac:dyDescent="0.3">
      <c r="A657" s="15">
        <v>644</v>
      </c>
      <c r="B657" s="17" t="s">
        <v>589</v>
      </c>
      <c r="C657" s="23">
        <f t="shared" si="15"/>
        <v>-5.8938087828883249E-3</v>
      </c>
      <c r="D657" s="21">
        <v>1.3113695764354154E-3</v>
      </c>
    </row>
    <row r="658" spans="1:4" x14ac:dyDescent="0.3">
      <c r="A658" s="15">
        <v>645</v>
      </c>
      <c r="B658" s="17" t="s">
        <v>590</v>
      </c>
      <c r="C658" s="23">
        <f t="shared" si="15"/>
        <v>-2.7139264530404418E-2</v>
      </c>
      <c r="D658" s="21">
        <v>1.3208776820031727E-3</v>
      </c>
    </row>
    <row r="659" spans="1:4" x14ac:dyDescent="0.3">
      <c r="A659" s="15">
        <v>646</v>
      </c>
      <c r="B659" s="16">
        <v>268.739990234375</v>
      </c>
      <c r="C659" s="23">
        <f t="shared" si="15"/>
        <v>6.4712173980054008E-2</v>
      </c>
      <c r="D659" s="21">
        <v>1.3418162407804067E-3</v>
      </c>
    </row>
    <row r="660" spans="1:4" x14ac:dyDescent="0.3">
      <c r="A660" s="15">
        <v>647</v>
      </c>
      <c r="B660" s="17" t="s">
        <v>591</v>
      </c>
      <c r="C660" s="23">
        <f t="shared" si="15"/>
        <v>2.814095082925459E-2</v>
      </c>
      <c r="D660" s="21">
        <v>1.4148593120676485E-3</v>
      </c>
    </row>
    <row r="661" spans="1:4" x14ac:dyDescent="0.3">
      <c r="A661" s="15">
        <v>648</v>
      </c>
      <c r="B661" s="16">
        <v>280.739990234375</v>
      </c>
      <c r="C661" s="23">
        <f t="shared" si="15"/>
        <v>1.5543655382923679E-2</v>
      </c>
      <c r="D661" s="21">
        <v>1.4183563200619437E-3</v>
      </c>
    </row>
    <row r="662" spans="1:4" x14ac:dyDescent="0.3">
      <c r="A662" s="15">
        <v>649</v>
      </c>
      <c r="B662" s="16">
        <v>278.010009765625</v>
      </c>
      <c r="C662" s="23">
        <f t="shared" si="15"/>
        <v>-9.7718199272867293E-3</v>
      </c>
      <c r="D662" s="21">
        <v>1.4408678977004764E-3</v>
      </c>
    </row>
    <row r="663" spans="1:4" x14ac:dyDescent="0.3">
      <c r="A663" s="15">
        <v>650</v>
      </c>
      <c r="B663" s="17" t="s">
        <v>592</v>
      </c>
      <c r="C663" s="23">
        <f t="shared" si="15"/>
        <v>-1.1540754839000758E-2</v>
      </c>
      <c r="D663" s="21">
        <v>1.4542304287339396E-3</v>
      </c>
    </row>
    <row r="664" spans="1:4" x14ac:dyDescent="0.3">
      <c r="A664" s="15">
        <v>651</v>
      </c>
      <c r="B664" s="17" t="s">
        <v>593</v>
      </c>
      <c r="C664" s="23">
        <f t="shared" si="15"/>
        <v>2.7455990024114033E-2</v>
      </c>
      <c r="D664" s="21">
        <v>1.4628433640167021E-3</v>
      </c>
    </row>
    <row r="665" spans="1:4" x14ac:dyDescent="0.3">
      <c r="A665" s="15">
        <v>652</v>
      </c>
      <c r="B665" s="17" t="s">
        <v>594</v>
      </c>
      <c r="C665" s="23">
        <f t="shared" si="15"/>
        <v>4.1687076760976126E-3</v>
      </c>
      <c r="D665" s="21">
        <v>1.4815762869249622E-3</v>
      </c>
    </row>
    <row r="666" spans="1:4" x14ac:dyDescent="0.3">
      <c r="A666" s="15">
        <v>653</v>
      </c>
      <c r="B666" s="17" t="s">
        <v>595</v>
      </c>
      <c r="C666" s="23">
        <f t="shared" si="15"/>
        <v>-2.6122234480150052E-3</v>
      </c>
      <c r="D666" s="21">
        <v>1.4829763812399272E-3</v>
      </c>
    </row>
    <row r="667" spans="1:4" x14ac:dyDescent="0.3">
      <c r="A667" s="15">
        <v>654</v>
      </c>
      <c r="B667" s="17" t="s">
        <v>596</v>
      </c>
      <c r="C667" s="23">
        <f t="shared" si="15"/>
        <v>-9.1970049307019512E-3</v>
      </c>
      <c r="D667" s="21">
        <v>1.5072098567905641E-3</v>
      </c>
    </row>
    <row r="668" spans="1:4" x14ac:dyDescent="0.3">
      <c r="A668" s="15">
        <v>655</v>
      </c>
      <c r="B668" s="17" t="s">
        <v>597</v>
      </c>
      <c r="C668" s="23">
        <f t="shared" si="15"/>
        <v>7.038458142009622E-3</v>
      </c>
      <c r="D668" s="21">
        <v>1.5248507036568072E-3</v>
      </c>
    </row>
    <row r="669" spans="1:4" x14ac:dyDescent="0.3">
      <c r="A669" s="15">
        <v>656</v>
      </c>
      <c r="B669" s="17" t="s">
        <v>598</v>
      </c>
      <c r="C669" s="23">
        <f t="shared" si="15"/>
        <v>2.4009888778645423E-2</v>
      </c>
      <c r="D669" s="21">
        <v>1.5304916341115915E-3</v>
      </c>
    </row>
    <row r="670" spans="1:4" x14ac:dyDescent="0.3">
      <c r="A670" s="15">
        <v>657</v>
      </c>
      <c r="B670" s="17" t="s">
        <v>599</v>
      </c>
      <c r="C670" s="23">
        <f t="shared" si="15"/>
        <v>-7.4283193311815553E-3</v>
      </c>
      <c r="D670" s="21">
        <v>1.584626692463848E-3</v>
      </c>
    </row>
    <row r="671" spans="1:4" x14ac:dyDescent="0.3">
      <c r="A671" s="15">
        <v>658</v>
      </c>
      <c r="B671" s="17" t="s">
        <v>600</v>
      </c>
      <c r="C671" s="23">
        <f t="shared" si="15"/>
        <v>1.6893686660681417E-2</v>
      </c>
      <c r="D671" s="21">
        <v>1.6045749032136125E-3</v>
      </c>
    </row>
    <row r="672" spans="1:4" x14ac:dyDescent="0.3">
      <c r="A672" s="15">
        <v>659</v>
      </c>
      <c r="B672" s="17" t="s">
        <v>601</v>
      </c>
      <c r="C672" s="23">
        <f t="shared" si="15"/>
        <v>5.3298754264186369E-3</v>
      </c>
      <c r="D672" s="21">
        <v>1.608748664857839E-3</v>
      </c>
    </row>
    <row r="673" spans="1:4" x14ac:dyDescent="0.3">
      <c r="A673" s="15">
        <v>660</v>
      </c>
      <c r="B673" s="17" t="s">
        <v>602</v>
      </c>
      <c r="C673" s="23">
        <f t="shared" si="15"/>
        <v>-2.5930949571425161E-3</v>
      </c>
      <c r="D673" s="21">
        <v>1.6356289690261448E-3</v>
      </c>
    </row>
    <row r="674" spans="1:4" x14ac:dyDescent="0.3">
      <c r="A674" s="15">
        <v>661</v>
      </c>
      <c r="B674" s="17" t="s">
        <v>603</v>
      </c>
      <c r="C674" s="23">
        <f t="shared" si="15"/>
        <v>-4.7599841043169241E-3</v>
      </c>
      <c r="D674" s="21">
        <v>1.6646707855848917E-3</v>
      </c>
    </row>
    <row r="675" spans="1:4" x14ac:dyDescent="0.3">
      <c r="A675" s="15">
        <v>662</v>
      </c>
      <c r="B675" s="17" t="s">
        <v>604</v>
      </c>
      <c r="C675" s="23">
        <f t="shared" si="15"/>
        <v>-3.9553400908713225E-3</v>
      </c>
      <c r="D675" s="21">
        <v>1.6704716326470864E-3</v>
      </c>
    </row>
    <row r="676" spans="1:4" x14ac:dyDescent="0.3">
      <c r="A676" s="15">
        <v>663</v>
      </c>
      <c r="B676" s="17" t="s">
        <v>605</v>
      </c>
      <c r="C676" s="23">
        <f t="shared" si="15"/>
        <v>-1.3950876874996984E-2</v>
      </c>
      <c r="D676" s="21">
        <v>1.6916094942401524E-3</v>
      </c>
    </row>
    <row r="677" spans="1:4" x14ac:dyDescent="0.3">
      <c r="A677" s="15">
        <v>664</v>
      </c>
      <c r="B677" s="16">
        <v>277.75</v>
      </c>
      <c r="C677" s="23">
        <f t="shared" si="15"/>
        <v>-2.9794699005593474E-2</v>
      </c>
      <c r="D677" s="21">
        <v>1.6975051461042595E-3</v>
      </c>
    </row>
    <row r="678" spans="1:4" x14ac:dyDescent="0.3">
      <c r="A678" s="15">
        <v>665</v>
      </c>
      <c r="B678" s="17" t="s">
        <v>511</v>
      </c>
      <c r="C678" s="23">
        <f t="shared" si="15"/>
        <v>-4.7276204649511957E-3</v>
      </c>
      <c r="D678" s="21">
        <v>1.7372529403792364E-3</v>
      </c>
    </row>
    <row r="679" spans="1:4" x14ac:dyDescent="0.3">
      <c r="A679" s="15">
        <v>666</v>
      </c>
      <c r="B679" s="17" t="s">
        <v>606</v>
      </c>
      <c r="C679" s="23">
        <f t="shared" si="15"/>
        <v>-2.3540705275825538E-3</v>
      </c>
      <c r="D679" s="21">
        <v>1.7402809872244939E-3</v>
      </c>
    </row>
    <row r="680" spans="1:4" x14ac:dyDescent="0.3">
      <c r="A680" s="15">
        <v>667</v>
      </c>
      <c r="B680" s="17" t="s">
        <v>607</v>
      </c>
      <c r="C680" s="23">
        <f t="shared" si="15"/>
        <v>1.1034287196522535E-2</v>
      </c>
      <c r="D680" s="21">
        <v>1.7789284329800183E-3</v>
      </c>
    </row>
    <row r="681" spans="1:4" x14ac:dyDescent="0.3">
      <c r="A681" s="15">
        <v>668</v>
      </c>
      <c r="B681" s="17" t="s">
        <v>608</v>
      </c>
      <c r="C681" s="23">
        <f t="shared" si="15"/>
        <v>-3.9351293352567436E-2</v>
      </c>
      <c r="D681" s="21">
        <v>1.800250588826843E-3</v>
      </c>
    </row>
    <row r="682" spans="1:4" x14ac:dyDescent="0.3">
      <c r="A682" s="15">
        <v>669</v>
      </c>
      <c r="B682" s="17" t="s">
        <v>609</v>
      </c>
      <c r="C682" s="23">
        <f t="shared" si="15"/>
        <v>-1.0725315863448456E-2</v>
      </c>
      <c r="D682" s="21">
        <v>1.8296739580991607E-3</v>
      </c>
    </row>
    <row r="683" spans="1:4" x14ac:dyDescent="0.3">
      <c r="A683" s="15">
        <v>670</v>
      </c>
      <c r="B683" s="17" t="s">
        <v>610</v>
      </c>
      <c r="C683" s="23">
        <f t="shared" si="15"/>
        <v>-8.5574536353260743E-3</v>
      </c>
      <c r="D683" s="21">
        <v>1.8726201050405609E-3</v>
      </c>
    </row>
    <row r="684" spans="1:4" x14ac:dyDescent="0.3">
      <c r="A684" s="15">
        <v>671</v>
      </c>
      <c r="B684" s="17" t="s">
        <v>611</v>
      </c>
      <c r="C684" s="23">
        <f t="shared" si="15"/>
        <v>-5.7204030332973048E-3</v>
      </c>
      <c r="D684" s="21">
        <v>1.9239304377757583E-3</v>
      </c>
    </row>
    <row r="685" spans="1:4" x14ac:dyDescent="0.3">
      <c r="A685" s="15">
        <v>672</v>
      </c>
      <c r="B685" s="17" t="s">
        <v>612</v>
      </c>
      <c r="C685" s="23">
        <f t="shared" si="15"/>
        <v>-4.1006719436767437E-3</v>
      </c>
      <c r="D685" s="21">
        <v>1.926885016480185E-3</v>
      </c>
    </row>
    <row r="686" spans="1:4" x14ac:dyDescent="0.3">
      <c r="A686" s="15">
        <v>673</v>
      </c>
      <c r="B686" s="17" t="s">
        <v>613</v>
      </c>
      <c r="C686" s="23">
        <f t="shared" si="15"/>
        <v>-1.680710441189083E-2</v>
      </c>
      <c r="D686" s="21">
        <v>1.9438475615552631E-3</v>
      </c>
    </row>
    <row r="687" spans="1:4" x14ac:dyDescent="0.3">
      <c r="A687" s="15">
        <v>674</v>
      </c>
      <c r="B687" s="16">
        <v>253.25</v>
      </c>
      <c r="C687" s="23">
        <f t="shared" si="15"/>
        <v>-1.10346393547287E-2</v>
      </c>
      <c r="D687" s="21">
        <v>2.0052362009884564E-3</v>
      </c>
    </row>
    <row r="688" spans="1:4" x14ac:dyDescent="0.3">
      <c r="A688" s="15">
        <v>675</v>
      </c>
      <c r="B688" s="17" t="s">
        <v>614</v>
      </c>
      <c r="C688" s="23">
        <f t="shared" si="15"/>
        <v>1.8931203983298464E-2</v>
      </c>
      <c r="D688" s="21">
        <v>2.0210494006174771E-3</v>
      </c>
    </row>
    <row r="689" spans="1:4" x14ac:dyDescent="0.3">
      <c r="A689" s="15">
        <v>676</v>
      </c>
      <c r="B689" s="17" t="s">
        <v>615</v>
      </c>
      <c r="C689" s="23">
        <f t="shared" si="15"/>
        <v>1.6646707855848917E-3</v>
      </c>
      <c r="D689" s="21">
        <v>2.0231326663655612E-3</v>
      </c>
    </row>
    <row r="690" spans="1:4" x14ac:dyDescent="0.3">
      <c r="A690" s="15">
        <v>677</v>
      </c>
      <c r="B690" s="17" t="s">
        <v>616</v>
      </c>
      <c r="C690" s="23">
        <f t="shared" si="15"/>
        <v>2.271696092017042E-2</v>
      </c>
      <c r="D690" s="21">
        <v>2.042985056326553E-3</v>
      </c>
    </row>
    <row r="691" spans="1:4" x14ac:dyDescent="0.3">
      <c r="A691" s="15">
        <v>678</v>
      </c>
      <c r="B691" s="17" t="s">
        <v>617</v>
      </c>
      <c r="C691" s="23">
        <f t="shared" si="15"/>
        <v>8.2469353391484979E-3</v>
      </c>
      <c r="D691" s="21">
        <v>2.0492167432270446E-3</v>
      </c>
    </row>
    <row r="692" spans="1:4" x14ac:dyDescent="0.3">
      <c r="A692" s="15">
        <v>679</v>
      </c>
      <c r="B692" s="17" t="s">
        <v>618</v>
      </c>
      <c r="C692" s="23">
        <f t="shared" si="15"/>
        <v>-5.6547488173492651E-2</v>
      </c>
      <c r="D692" s="21">
        <v>2.0496010710837438E-3</v>
      </c>
    </row>
    <row r="693" spans="1:4" x14ac:dyDescent="0.3">
      <c r="A693" s="15">
        <v>680</v>
      </c>
      <c r="B693" s="17" t="s">
        <v>619</v>
      </c>
      <c r="C693" s="23">
        <f t="shared" si="15"/>
        <v>9.1230138406017669E-4</v>
      </c>
      <c r="D693" s="21">
        <v>2.0802141255921685E-3</v>
      </c>
    </row>
    <row r="694" spans="1:4" x14ac:dyDescent="0.3">
      <c r="A694" s="15">
        <v>681</v>
      </c>
      <c r="B694" s="17" t="s">
        <v>620</v>
      </c>
      <c r="C694" s="23">
        <f t="shared" si="15"/>
        <v>-2.7493678105544976E-2</v>
      </c>
      <c r="D694" s="21">
        <v>2.1041903703455105E-3</v>
      </c>
    </row>
    <row r="695" spans="1:4" x14ac:dyDescent="0.3">
      <c r="A695" s="15">
        <v>682</v>
      </c>
      <c r="B695" s="17" t="s">
        <v>621</v>
      </c>
      <c r="C695" s="23">
        <f t="shared" si="15"/>
        <v>-2.6116042595992488E-3</v>
      </c>
      <c r="D695" s="21">
        <v>2.1440381144892562E-3</v>
      </c>
    </row>
    <row r="696" spans="1:4" x14ac:dyDescent="0.3">
      <c r="A696" s="15">
        <v>683</v>
      </c>
      <c r="B696" s="17" t="s">
        <v>622</v>
      </c>
      <c r="C696" s="23">
        <f t="shared" si="15"/>
        <v>-8.993223690491796E-4</v>
      </c>
      <c r="D696" s="21">
        <v>2.1589325776737219E-3</v>
      </c>
    </row>
    <row r="697" spans="1:4" x14ac:dyDescent="0.3">
      <c r="A697" s="15">
        <v>684</v>
      </c>
      <c r="B697" s="17" t="s">
        <v>623</v>
      </c>
      <c r="C697" s="23">
        <f t="shared" si="15"/>
        <v>-8.5016316691724821E-3</v>
      </c>
      <c r="D697" s="21">
        <v>2.1699484163471413E-3</v>
      </c>
    </row>
    <row r="698" spans="1:4" x14ac:dyDescent="0.3">
      <c r="A698" s="15">
        <v>685</v>
      </c>
      <c r="B698" s="17" t="s">
        <v>624</v>
      </c>
      <c r="C698" s="23">
        <f t="shared" si="15"/>
        <v>-1.454117871156351E-2</v>
      </c>
      <c r="D698" s="21">
        <v>2.2267628267111342E-3</v>
      </c>
    </row>
    <row r="699" spans="1:4" x14ac:dyDescent="0.3">
      <c r="A699" s="15">
        <v>686</v>
      </c>
      <c r="B699" s="17" t="s">
        <v>625</v>
      </c>
      <c r="C699" s="23">
        <f t="shared" si="15"/>
        <v>8.4596125129717745E-3</v>
      </c>
      <c r="D699" s="21">
        <v>2.2379874698090986E-3</v>
      </c>
    </row>
    <row r="700" spans="1:4" x14ac:dyDescent="0.3">
      <c r="A700" s="15">
        <v>687</v>
      </c>
      <c r="B700" s="17" t="s">
        <v>626</v>
      </c>
      <c r="C700" s="23">
        <f t="shared" si="15"/>
        <v>-1.2779449749855414E-2</v>
      </c>
      <c r="D700" s="21">
        <v>2.2394869028070211E-3</v>
      </c>
    </row>
    <row r="701" spans="1:4" x14ac:dyDescent="0.3">
      <c r="A701" s="15">
        <v>688</v>
      </c>
      <c r="B701" s="17" t="s">
        <v>627</v>
      </c>
      <c r="C701" s="23">
        <f t="shared" si="15"/>
        <v>-1.9774128728320085E-3</v>
      </c>
      <c r="D701" s="21">
        <v>2.2442753328879364E-3</v>
      </c>
    </row>
    <row r="702" spans="1:4" x14ac:dyDescent="0.3">
      <c r="A702" s="15">
        <v>689</v>
      </c>
      <c r="B702" s="17" t="s">
        <v>628</v>
      </c>
      <c r="C702" s="23">
        <f t="shared" si="15"/>
        <v>-4.3894608307117108E-3</v>
      </c>
      <c r="D702" s="21">
        <v>2.2567255430779487E-3</v>
      </c>
    </row>
    <row r="703" spans="1:4" x14ac:dyDescent="0.3">
      <c r="A703" s="15">
        <v>690</v>
      </c>
      <c r="B703" s="17" t="s">
        <v>629</v>
      </c>
      <c r="C703" s="23">
        <f t="shared" si="15"/>
        <v>1.9519776817802422E-2</v>
      </c>
      <c r="D703" s="21">
        <v>2.26450356018743E-3</v>
      </c>
    </row>
    <row r="704" spans="1:4" x14ac:dyDescent="0.3">
      <c r="A704" s="15">
        <v>691</v>
      </c>
      <c r="B704" s="16">
        <v>237.5</v>
      </c>
      <c r="C704" s="23">
        <f t="shared" si="15"/>
        <v>-1.4919754655312333E-2</v>
      </c>
      <c r="D704" s="21">
        <v>2.2698614523316567E-3</v>
      </c>
    </row>
    <row r="705" spans="1:4" x14ac:dyDescent="0.3">
      <c r="A705" s="15">
        <v>692</v>
      </c>
      <c r="B705" s="17" t="s">
        <v>267</v>
      </c>
      <c r="C705" s="23">
        <f t="shared" si="15"/>
        <v>-1.9558472790996005E-2</v>
      </c>
      <c r="D705" s="21">
        <v>2.3308517726714452E-3</v>
      </c>
    </row>
    <row r="706" spans="1:4" x14ac:dyDescent="0.3">
      <c r="A706" s="15">
        <v>693</v>
      </c>
      <c r="B706" s="17" t="s">
        <v>630</v>
      </c>
      <c r="C706" s="23">
        <f t="shared" si="15"/>
        <v>3.3108385085716993E-2</v>
      </c>
      <c r="D706" s="21">
        <v>2.3688614115816502E-3</v>
      </c>
    </row>
    <row r="707" spans="1:4" x14ac:dyDescent="0.3">
      <c r="A707" s="15">
        <v>694</v>
      </c>
      <c r="B707" s="17" t="s">
        <v>631</v>
      </c>
      <c r="C707" s="23">
        <f t="shared" si="15"/>
        <v>3.3253336439106246E-2</v>
      </c>
      <c r="D707" s="21">
        <v>2.4306433931945673E-3</v>
      </c>
    </row>
    <row r="708" spans="1:4" x14ac:dyDescent="0.3">
      <c r="A708" s="15">
        <v>695</v>
      </c>
      <c r="B708" s="17" t="s">
        <v>632</v>
      </c>
      <c r="C708" s="23">
        <f t="shared" si="15"/>
        <v>1.2849024585550137E-3</v>
      </c>
      <c r="D708" s="21">
        <v>2.4503680152396534E-3</v>
      </c>
    </row>
    <row r="709" spans="1:4" x14ac:dyDescent="0.3">
      <c r="A709" s="15">
        <v>696</v>
      </c>
      <c r="B709" s="17" t="s">
        <v>633</v>
      </c>
      <c r="C709" s="23">
        <f t="shared" si="15"/>
        <v>-9.7180293001030132E-3</v>
      </c>
      <c r="D709" s="21">
        <v>2.4627565636386873E-3</v>
      </c>
    </row>
    <row r="710" spans="1:4" x14ac:dyDescent="0.3">
      <c r="A710" s="15">
        <v>697</v>
      </c>
      <c r="B710" s="17" t="s">
        <v>634</v>
      </c>
      <c r="C710" s="23">
        <f t="shared" si="15"/>
        <v>-5.2191491143021004E-2</v>
      </c>
      <c r="D710" s="21">
        <v>2.5237309141876735E-3</v>
      </c>
    </row>
    <row r="711" spans="1:4" x14ac:dyDescent="0.3">
      <c r="A711" s="15">
        <v>698</v>
      </c>
      <c r="B711" s="16">
        <v>229.25</v>
      </c>
      <c r="C711" s="23">
        <f t="shared" si="15"/>
        <v>-2.1533143087379792E-2</v>
      </c>
      <c r="D711" s="21">
        <v>2.5806915964458927E-3</v>
      </c>
    </row>
    <row r="712" spans="1:4" x14ac:dyDescent="0.3">
      <c r="A712" s="15">
        <v>699</v>
      </c>
      <c r="B712" s="17" t="s">
        <v>635</v>
      </c>
      <c r="C712" s="23">
        <f t="shared" si="15"/>
        <v>-1.689212869627001E-2</v>
      </c>
      <c r="D712" s="21">
        <v>2.5814821198012323E-3</v>
      </c>
    </row>
    <row r="713" spans="1:4" x14ac:dyDescent="0.3">
      <c r="A713" s="15">
        <v>700</v>
      </c>
      <c r="B713" s="16">
        <v>225.75</v>
      </c>
      <c r="C713" s="23">
        <f t="shared" si="15"/>
        <v>1.5072098567905641E-3</v>
      </c>
      <c r="D713" s="21">
        <v>2.6081741309912638E-3</v>
      </c>
    </row>
    <row r="714" spans="1:4" x14ac:dyDescent="0.3">
      <c r="A714" s="15">
        <v>701</v>
      </c>
      <c r="B714" s="17" t="s">
        <v>634</v>
      </c>
      <c r="C714" s="23">
        <f t="shared" si="15"/>
        <v>3.6918061926859209E-2</v>
      </c>
      <c r="D714" s="21">
        <v>2.679611914001085E-3</v>
      </c>
    </row>
    <row r="715" spans="1:4" x14ac:dyDescent="0.3">
      <c r="A715" s="15">
        <v>702</v>
      </c>
      <c r="B715" s="17" t="s">
        <v>636</v>
      </c>
      <c r="C715" s="23">
        <f t="shared" si="15"/>
        <v>-2.4547506983126088E-2</v>
      </c>
      <c r="D715" s="21">
        <v>2.7138118982807688E-3</v>
      </c>
    </row>
    <row r="716" spans="1:4" x14ac:dyDescent="0.3">
      <c r="A716" s="15">
        <v>703</v>
      </c>
      <c r="B716" s="17" t="s">
        <v>637</v>
      </c>
      <c r="C716" s="23">
        <f t="shared" si="15"/>
        <v>3.8495178907016786E-2</v>
      </c>
      <c r="D716" s="21">
        <v>2.7421298620258334E-3</v>
      </c>
    </row>
    <row r="717" spans="1:4" x14ac:dyDescent="0.3">
      <c r="A717" s="15">
        <v>704</v>
      </c>
      <c r="B717" s="16">
        <v>238.5</v>
      </c>
      <c r="C717" s="23">
        <f t="shared" si="15"/>
        <v>4.0753841805511786E-3</v>
      </c>
      <c r="D717" s="21">
        <v>2.7635191576106189E-3</v>
      </c>
    </row>
    <row r="718" spans="1:4" x14ac:dyDescent="0.3">
      <c r="A718" s="15">
        <v>705</v>
      </c>
      <c r="B718" s="17" t="s">
        <v>306</v>
      </c>
      <c r="C718" s="23">
        <f t="shared" si="15"/>
        <v>-8.5056906354611644E-3</v>
      </c>
      <c r="D718" s="21">
        <v>2.7802456932858048E-3</v>
      </c>
    </row>
    <row r="719" spans="1:4" x14ac:dyDescent="0.3">
      <c r="A719" s="15">
        <v>706</v>
      </c>
      <c r="B719" s="17" t="s">
        <v>638</v>
      </c>
      <c r="C719" s="23">
        <f t="shared" ref="C719:C782" si="16">LN(B719/B718)</f>
        <v>-1.3964491967373681E-3</v>
      </c>
      <c r="D719" s="21">
        <v>2.8043235143286375E-3</v>
      </c>
    </row>
    <row r="720" spans="1:4" x14ac:dyDescent="0.3">
      <c r="A720" s="15">
        <v>707</v>
      </c>
      <c r="B720" s="17" t="s">
        <v>639</v>
      </c>
      <c r="C720" s="23">
        <f t="shared" si="16"/>
        <v>2.4966280360375868E-2</v>
      </c>
      <c r="D720" s="21">
        <v>2.8153765986234755E-3</v>
      </c>
    </row>
    <row r="721" spans="1:4" x14ac:dyDescent="0.3">
      <c r="A721" s="15">
        <v>708</v>
      </c>
      <c r="B721" s="16">
        <v>247.25</v>
      </c>
      <c r="C721" s="23">
        <f t="shared" si="16"/>
        <v>2.0966519646248294E-2</v>
      </c>
      <c r="D721" s="21">
        <v>2.9272894979639305E-3</v>
      </c>
    </row>
    <row r="722" spans="1:4" x14ac:dyDescent="0.3">
      <c r="A722" s="15">
        <v>709</v>
      </c>
      <c r="B722" s="17" t="s">
        <v>640</v>
      </c>
      <c r="C722" s="23">
        <f t="shared" si="16"/>
        <v>1.3697483290420472E-2</v>
      </c>
      <c r="D722" s="21">
        <v>2.9314755227537433E-3</v>
      </c>
    </row>
    <row r="723" spans="1:4" x14ac:dyDescent="0.3">
      <c r="A723" s="15">
        <v>710</v>
      </c>
      <c r="B723" s="17" t="s">
        <v>641</v>
      </c>
      <c r="C723" s="23">
        <f t="shared" si="16"/>
        <v>-8.0295388840515319E-2</v>
      </c>
      <c r="D723" s="21">
        <v>2.9796037071901319E-3</v>
      </c>
    </row>
    <row r="724" spans="1:4" x14ac:dyDescent="0.3">
      <c r="A724" s="15">
        <v>711</v>
      </c>
      <c r="B724" s="16">
        <v>226.75</v>
      </c>
      <c r="C724" s="23">
        <f t="shared" si="16"/>
        <v>-1.9953975957480764E-2</v>
      </c>
      <c r="D724" s="21">
        <v>3.0141992738580178E-3</v>
      </c>
    </row>
    <row r="725" spans="1:4" x14ac:dyDescent="0.3">
      <c r="A725" s="15">
        <v>712</v>
      </c>
      <c r="B725" s="17" t="s">
        <v>642</v>
      </c>
      <c r="C725" s="23">
        <f t="shared" si="16"/>
        <v>3.9432696099248911E-2</v>
      </c>
      <c r="D725" s="21">
        <v>3.054338258225724E-3</v>
      </c>
    </row>
    <row r="726" spans="1:4" x14ac:dyDescent="0.3">
      <c r="A726" s="15">
        <v>713</v>
      </c>
      <c r="B726" s="17" t="s">
        <v>643</v>
      </c>
      <c r="C726" s="23">
        <f t="shared" si="16"/>
        <v>-1.5983204500323034E-2</v>
      </c>
      <c r="D726" s="21">
        <v>3.1215112116085952E-3</v>
      </c>
    </row>
    <row r="727" spans="1:4" x14ac:dyDescent="0.3">
      <c r="A727" s="15">
        <v>714</v>
      </c>
      <c r="B727" s="17" t="s">
        <v>644</v>
      </c>
      <c r="C727" s="23">
        <f t="shared" si="16"/>
        <v>-1.7206623461652467E-2</v>
      </c>
      <c r="D727" s="21">
        <v>3.1279573280349046E-3</v>
      </c>
    </row>
    <row r="728" spans="1:4" x14ac:dyDescent="0.3">
      <c r="A728" s="15">
        <v>715</v>
      </c>
      <c r="B728" s="17" t="s">
        <v>645</v>
      </c>
      <c r="C728" s="23">
        <f t="shared" si="16"/>
        <v>-3.6008940869458612E-2</v>
      </c>
      <c r="D728" s="21">
        <v>3.1403000117276895E-3</v>
      </c>
    </row>
    <row r="729" spans="1:4" x14ac:dyDescent="0.3">
      <c r="A729" s="15">
        <v>716</v>
      </c>
      <c r="B729" s="16">
        <v>214.25</v>
      </c>
      <c r="C729" s="23">
        <f t="shared" si="16"/>
        <v>-2.6938458785171638E-2</v>
      </c>
      <c r="D729" s="21">
        <v>3.2294455110104541E-3</v>
      </c>
    </row>
    <row r="730" spans="1:4" x14ac:dyDescent="0.3">
      <c r="A730" s="15">
        <v>717</v>
      </c>
      <c r="B730" s="17" t="s">
        <v>646</v>
      </c>
      <c r="C730" s="23">
        <f t="shared" si="16"/>
        <v>3.2782291901335865E-2</v>
      </c>
      <c r="D730" s="21">
        <v>3.2389360507173439E-3</v>
      </c>
    </row>
    <row r="731" spans="1:4" x14ac:dyDescent="0.3">
      <c r="A731" s="15">
        <v>718</v>
      </c>
      <c r="B731" s="17" t="s">
        <v>647</v>
      </c>
      <c r="C731" s="23">
        <f t="shared" si="16"/>
        <v>2.8849420096724795E-2</v>
      </c>
      <c r="D731" s="21">
        <v>3.2768645777307595E-3</v>
      </c>
    </row>
    <row r="732" spans="1:4" x14ac:dyDescent="0.3">
      <c r="A732" s="15">
        <v>719</v>
      </c>
      <c r="B732" s="17" t="s">
        <v>648</v>
      </c>
      <c r="C732" s="23">
        <f t="shared" si="16"/>
        <v>4.3788659598587507E-3</v>
      </c>
      <c r="D732" s="21">
        <v>3.3125422450692053E-3</v>
      </c>
    </row>
    <row r="733" spans="1:4" x14ac:dyDescent="0.3">
      <c r="A733" s="15">
        <v>720</v>
      </c>
      <c r="B733" s="17" t="s">
        <v>649</v>
      </c>
      <c r="C733" s="23">
        <f t="shared" si="16"/>
        <v>-1.9233910283036091E-2</v>
      </c>
      <c r="D733" s="21">
        <v>3.3199700200482662E-3</v>
      </c>
    </row>
    <row r="734" spans="1:4" x14ac:dyDescent="0.3">
      <c r="A734" s="15">
        <v>721</v>
      </c>
      <c r="B734" s="17" t="s">
        <v>650</v>
      </c>
      <c r="C734" s="23">
        <f t="shared" si="16"/>
        <v>7.9058892690232127E-2</v>
      </c>
      <c r="D734" s="21">
        <v>3.3326106431548702E-3</v>
      </c>
    </row>
    <row r="735" spans="1:4" x14ac:dyDescent="0.3">
      <c r="A735" s="15">
        <v>722</v>
      </c>
      <c r="B735" s="17" t="s">
        <v>651</v>
      </c>
      <c r="C735" s="23">
        <f t="shared" si="16"/>
        <v>1.6854466248218944E-2</v>
      </c>
      <c r="D735" s="21">
        <v>3.4227620757651778E-3</v>
      </c>
    </row>
    <row r="736" spans="1:4" x14ac:dyDescent="0.3">
      <c r="A736" s="15">
        <v>723</v>
      </c>
      <c r="B736" s="17" t="s">
        <v>652</v>
      </c>
      <c r="C736" s="23">
        <f t="shared" si="16"/>
        <v>-2.2757080456749026E-2</v>
      </c>
      <c r="D736" s="21">
        <v>3.4272849807727799E-3</v>
      </c>
    </row>
    <row r="737" spans="1:4" x14ac:dyDescent="0.3">
      <c r="A737" s="15">
        <v>724</v>
      </c>
      <c r="B737" s="17" t="s">
        <v>653</v>
      </c>
      <c r="C737" s="23">
        <f t="shared" si="16"/>
        <v>1.7372529403792364E-3</v>
      </c>
      <c r="D737" s="21">
        <v>3.4349437780294436E-3</v>
      </c>
    </row>
    <row r="738" spans="1:4" x14ac:dyDescent="0.3">
      <c r="A738" s="15">
        <v>725</v>
      </c>
      <c r="B738" s="17" t="s">
        <v>654</v>
      </c>
      <c r="C738" s="23">
        <f t="shared" si="16"/>
        <v>-9.9237343136156144E-4</v>
      </c>
      <c r="D738" s="21">
        <v>3.4435802863113968E-3</v>
      </c>
    </row>
    <row r="739" spans="1:4" x14ac:dyDescent="0.3">
      <c r="A739" s="15">
        <v>726</v>
      </c>
      <c r="B739" s="17" t="s">
        <v>655</v>
      </c>
      <c r="C739" s="23">
        <f t="shared" si="16"/>
        <v>-2.0687637051725895E-4</v>
      </c>
      <c r="D739" s="21">
        <v>3.4496067960920326E-3</v>
      </c>
    </row>
    <row r="740" spans="1:4" x14ac:dyDescent="0.3">
      <c r="A740" s="15">
        <v>727</v>
      </c>
      <c r="B740" s="17" t="s">
        <v>656</v>
      </c>
      <c r="C740" s="23">
        <f t="shared" si="16"/>
        <v>-1.9051215573400314E-3</v>
      </c>
      <c r="D740" s="21">
        <v>3.4552941564039725E-3</v>
      </c>
    </row>
    <row r="741" spans="1:4" x14ac:dyDescent="0.3">
      <c r="A741" s="15">
        <v>728</v>
      </c>
      <c r="B741" s="17" t="s">
        <v>657</v>
      </c>
      <c r="C741" s="23">
        <f t="shared" si="16"/>
        <v>3.4349437780294436E-3</v>
      </c>
      <c r="D741" s="21">
        <v>3.5679493309299344E-3</v>
      </c>
    </row>
    <row r="742" spans="1:4" x14ac:dyDescent="0.3">
      <c r="A742" s="15">
        <v>729</v>
      </c>
      <c r="B742" s="17" t="s">
        <v>658</v>
      </c>
      <c r="C742" s="23">
        <f t="shared" si="16"/>
        <v>1.2236318052534823E-2</v>
      </c>
      <c r="D742" s="21">
        <v>3.5938583009704934E-3</v>
      </c>
    </row>
    <row r="743" spans="1:4" x14ac:dyDescent="0.3">
      <c r="A743" s="15">
        <v>730</v>
      </c>
      <c r="B743" s="17" t="s">
        <v>659</v>
      </c>
      <c r="C743" s="23">
        <f t="shared" si="16"/>
        <v>1.0353122453272573E-2</v>
      </c>
      <c r="D743" s="21">
        <v>3.6446563701293248E-3</v>
      </c>
    </row>
    <row r="744" spans="1:4" x14ac:dyDescent="0.3">
      <c r="A744" s="15">
        <v>731</v>
      </c>
      <c r="B744" s="17" t="s">
        <v>660</v>
      </c>
      <c r="C744" s="23">
        <f t="shared" si="16"/>
        <v>-3.6357015189731956E-4</v>
      </c>
      <c r="D744" s="21">
        <v>3.6491235415571635E-3</v>
      </c>
    </row>
    <row r="745" spans="1:4" x14ac:dyDescent="0.3">
      <c r="A745" s="15">
        <v>732</v>
      </c>
      <c r="B745" s="17" t="s">
        <v>661</v>
      </c>
      <c r="C745" s="23">
        <f t="shared" si="16"/>
        <v>-2.3424723544707791E-2</v>
      </c>
      <c r="D745" s="21">
        <v>3.6588099600078734E-3</v>
      </c>
    </row>
    <row r="746" spans="1:4" x14ac:dyDescent="0.3">
      <c r="A746" s="15">
        <v>733</v>
      </c>
      <c r="B746" s="17" t="s">
        <v>662</v>
      </c>
      <c r="C746" s="23">
        <f t="shared" si="16"/>
        <v>-5.9324892888157109E-3</v>
      </c>
      <c r="D746" s="21">
        <v>3.66747836667206E-3</v>
      </c>
    </row>
    <row r="747" spans="1:4" x14ac:dyDescent="0.3">
      <c r="A747" s="15">
        <v>734</v>
      </c>
      <c r="B747" s="17" t="s">
        <v>663</v>
      </c>
      <c r="C747" s="23">
        <f t="shared" si="16"/>
        <v>5.9799425203869341E-2</v>
      </c>
      <c r="D747" s="21">
        <v>3.7084939412568947E-3</v>
      </c>
    </row>
    <row r="748" spans="1:4" x14ac:dyDescent="0.3">
      <c r="A748" s="15">
        <v>735</v>
      </c>
      <c r="B748" s="17" t="s">
        <v>664</v>
      </c>
      <c r="C748" s="23">
        <f t="shared" si="16"/>
        <v>-1.7652827941997476E-3</v>
      </c>
      <c r="D748" s="21">
        <v>3.7413076134179281E-3</v>
      </c>
    </row>
    <row r="749" spans="1:4" x14ac:dyDescent="0.3">
      <c r="A749" s="15">
        <v>736</v>
      </c>
      <c r="B749" s="17" t="s">
        <v>665</v>
      </c>
      <c r="C749" s="23">
        <f t="shared" si="16"/>
        <v>1.294861285106355E-3</v>
      </c>
      <c r="D749" s="21">
        <v>3.7646823758372494E-3</v>
      </c>
    </row>
    <row r="750" spans="1:4" x14ac:dyDescent="0.3">
      <c r="A750" s="15">
        <v>737</v>
      </c>
      <c r="B750" s="17" t="s">
        <v>666</v>
      </c>
      <c r="C750" s="23">
        <f t="shared" si="16"/>
        <v>-1.9081404373290336E-2</v>
      </c>
      <c r="D750" s="21">
        <v>3.8185027563645826E-3</v>
      </c>
    </row>
    <row r="751" spans="1:4" x14ac:dyDescent="0.3">
      <c r="A751" s="15">
        <v>738</v>
      </c>
      <c r="B751" s="17" t="s">
        <v>667</v>
      </c>
      <c r="C751" s="23">
        <f t="shared" si="16"/>
        <v>-2.0512719203402443E-2</v>
      </c>
      <c r="D751" s="21">
        <v>3.8903671984103537E-3</v>
      </c>
    </row>
    <row r="752" spans="1:4" x14ac:dyDescent="0.3">
      <c r="A752" s="15">
        <v>739</v>
      </c>
      <c r="B752" s="17" t="s">
        <v>668</v>
      </c>
      <c r="C752" s="23">
        <f t="shared" si="16"/>
        <v>-3.0644164411055795E-3</v>
      </c>
      <c r="D752" s="21">
        <v>3.9667279375351057E-3</v>
      </c>
    </row>
    <row r="753" spans="1:4" x14ac:dyDescent="0.3">
      <c r="A753" s="15">
        <v>740</v>
      </c>
      <c r="B753" s="17" t="s">
        <v>344</v>
      </c>
      <c r="C753" s="23">
        <f t="shared" si="16"/>
        <v>1.2322985096720271E-2</v>
      </c>
      <c r="D753" s="21">
        <v>3.9724157003280577E-3</v>
      </c>
    </row>
    <row r="754" spans="1:4" x14ac:dyDescent="0.3">
      <c r="A754" s="15">
        <v>741</v>
      </c>
      <c r="B754" s="17" t="s">
        <v>669</v>
      </c>
      <c r="C754" s="23">
        <f t="shared" si="16"/>
        <v>-8.0354142002506072E-3</v>
      </c>
      <c r="D754" s="21">
        <v>4.0303081514329519E-3</v>
      </c>
    </row>
    <row r="755" spans="1:4" x14ac:dyDescent="0.3">
      <c r="A755" s="15">
        <v>742</v>
      </c>
      <c r="B755" s="17" t="s">
        <v>323</v>
      </c>
      <c r="C755" s="23">
        <f t="shared" si="16"/>
        <v>2.847980904984879E-2</v>
      </c>
      <c r="D755" s="21">
        <v>4.0753841805511786E-3</v>
      </c>
    </row>
    <row r="756" spans="1:4" x14ac:dyDescent="0.3">
      <c r="A756" s="15">
        <v>743</v>
      </c>
      <c r="B756" s="17" t="s">
        <v>670</v>
      </c>
      <c r="C756" s="23">
        <f t="shared" si="16"/>
        <v>1.7313974516504724E-2</v>
      </c>
      <c r="D756" s="21">
        <v>4.1687076760976126E-3</v>
      </c>
    </row>
    <row r="757" spans="1:4" x14ac:dyDescent="0.3">
      <c r="A757" s="15">
        <v>744</v>
      </c>
      <c r="B757" s="17" t="s">
        <v>671</v>
      </c>
      <c r="C757" s="23">
        <f t="shared" si="16"/>
        <v>1.1669499298437391E-3</v>
      </c>
      <c r="D757" s="21">
        <v>4.2833995703940283E-3</v>
      </c>
    </row>
    <row r="758" spans="1:4" x14ac:dyDescent="0.3">
      <c r="A758" s="15">
        <v>745</v>
      </c>
      <c r="B758" s="17" t="s">
        <v>672</v>
      </c>
      <c r="C758" s="23">
        <f t="shared" si="16"/>
        <v>-3.2438720342852376E-2</v>
      </c>
      <c r="D758" s="21">
        <v>4.3028342076449752E-3</v>
      </c>
    </row>
    <row r="759" spans="1:4" x14ac:dyDescent="0.3">
      <c r="A759" s="15">
        <v>746</v>
      </c>
      <c r="B759" s="17" t="s">
        <v>673</v>
      </c>
      <c r="C759" s="23">
        <f t="shared" si="16"/>
        <v>-1.7500921016702642E-2</v>
      </c>
      <c r="D759" s="21">
        <v>4.3192198710146294E-3</v>
      </c>
    </row>
    <row r="760" spans="1:4" x14ac:dyDescent="0.3">
      <c r="A760" s="15">
        <v>747</v>
      </c>
      <c r="B760" s="17" t="s">
        <v>674</v>
      </c>
      <c r="C760" s="23">
        <f t="shared" si="16"/>
        <v>-1.7479958192329899E-2</v>
      </c>
      <c r="D760" s="21">
        <v>4.3263775645962172E-3</v>
      </c>
    </row>
    <row r="761" spans="1:4" x14ac:dyDescent="0.3">
      <c r="A761" s="15">
        <v>748</v>
      </c>
      <c r="B761" s="17" t="s">
        <v>675</v>
      </c>
      <c r="C761" s="23">
        <f t="shared" si="16"/>
        <v>5.5987957698785083E-3</v>
      </c>
      <c r="D761" s="21">
        <v>4.3299655856313558E-3</v>
      </c>
    </row>
    <row r="762" spans="1:4" x14ac:dyDescent="0.3">
      <c r="A762" s="15">
        <v>749</v>
      </c>
      <c r="B762" s="17" t="s">
        <v>676</v>
      </c>
      <c r="C762" s="23">
        <f t="shared" si="16"/>
        <v>1.0817988588986279E-2</v>
      </c>
      <c r="D762" s="21">
        <v>4.3466569434684691E-3</v>
      </c>
    </row>
    <row r="763" spans="1:4" x14ac:dyDescent="0.3">
      <c r="A763" s="15">
        <v>750</v>
      </c>
      <c r="B763" s="17" t="s">
        <v>677</v>
      </c>
      <c r="C763" s="23">
        <f t="shared" si="16"/>
        <v>-2.5860254629026407E-2</v>
      </c>
      <c r="D763" s="21">
        <v>4.3788659598587507E-3</v>
      </c>
    </row>
    <row r="764" spans="1:4" x14ac:dyDescent="0.3">
      <c r="A764" s="15">
        <v>751</v>
      </c>
      <c r="B764" s="17" t="s">
        <v>678</v>
      </c>
      <c r="C764" s="23">
        <f t="shared" si="16"/>
        <v>2.26450356018743E-3</v>
      </c>
      <c r="D764" s="21">
        <v>4.39809093444413E-3</v>
      </c>
    </row>
    <row r="765" spans="1:4" x14ac:dyDescent="0.3">
      <c r="A765" s="15">
        <v>752</v>
      </c>
      <c r="B765" s="17" t="s">
        <v>679</v>
      </c>
      <c r="C765" s="23">
        <f t="shared" si="16"/>
        <v>-7.4418094690131961E-3</v>
      </c>
      <c r="D765" s="21">
        <v>4.4617906347935495E-3</v>
      </c>
    </row>
    <row r="766" spans="1:4" x14ac:dyDescent="0.3">
      <c r="A766" s="15">
        <v>753</v>
      </c>
      <c r="B766" s="17" t="s">
        <v>680</v>
      </c>
      <c r="C766" s="23">
        <f t="shared" si="16"/>
        <v>-1.0307872584231961E-2</v>
      </c>
      <c r="D766" s="21">
        <v>4.4865485652367965E-3</v>
      </c>
    </row>
    <row r="767" spans="1:4" x14ac:dyDescent="0.3">
      <c r="A767" s="15">
        <v>754</v>
      </c>
      <c r="B767" s="17" t="s">
        <v>681</v>
      </c>
      <c r="C767" s="23">
        <f t="shared" si="16"/>
        <v>2.7254897344884437E-2</v>
      </c>
      <c r="D767" s="21">
        <v>4.5995390777104263E-3</v>
      </c>
    </row>
    <row r="768" spans="1:4" x14ac:dyDescent="0.3">
      <c r="A768" s="15">
        <v>755</v>
      </c>
      <c r="B768" s="17" t="s">
        <v>682</v>
      </c>
      <c r="C768" s="23">
        <f t="shared" si="16"/>
        <v>-4.949731121708289E-3</v>
      </c>
      <c r="D768" s="21">
        <v>4.6228292397978363E-3</v>
      </c>
    </row>
    <row r="769" spans="1:4" x14ac:dyDescent="0.3">
      <c r="A769" s="15">
        <v>756</v>
      </c>
      <c r="B769" s="17" t="s">
        <v>683</v>
      </c>
      <c r="C769" s="23">
        <f t="shared" si="16"/>
        <v>-1.0012745458155938E-3</v>
      </c>
      <c r="D769" s="21">
        <v>4.6708053209779058E-3</v>
      </c>
    </row>
    <row r="770" spans="1:4" x14ac:dyDescent="0.3">
      <c r="A770" s="15">
        <v>757</v>
      </c>
      <c r="B770" s="17" t="s">
        <v>684</v>
      </c>
      <c r="C770" s="23">
        <f t="shared" si="16"/>
        <v>-4.4728781845231755E-2</v>
      </c>
      <c r="D770" s="21">
        <v>4.6928963861536041E-3</v>
      </c>
    </row>
    <row r="771" spans="1:4" x14ac:dyDescent="0.3">
      <c r="A771" s="15">
        <v>758</v>
      </c>
      <c r="B771" s="17" t="s">
        <v>685</v>
      </c>
      <c r="C771" s="23">
        <f t="shared" si="16"/>
        <v>-3.0085822868813065E-2</v>
      </c>
      <c r="D771" s="21">
        <v>4.7670021751910052E-3</v>
      </c>
    </row>
    <row r="772" spans="1:4" x14ac:dyDescent="0.3">
      <c r="A772" s="15">
        <v>759</v>
      </c>
      <c r="B772" s="17" t="s">
        <v>686</v>
      </c>
      <c r="C772" s="23">
        <f t="shared" si="16"/>
        <v>1.1716416894085351E-2</v>
      </c>
      <c r="D772" s="21">
        <v>4.81084187258537E-3</v>
      </c>
    </row>
    <row r="773" spans="1:4" x14ac:dyDescent="0.3">
      <c r="A773" s="15">
        <v>760</v>
      </c>
      <c r="B773" s="17" t="s">
        <v>687</v>
      </c>
      <c r="C773" s="23">
        <f t="shared" si="16"/>
        <v>9.6892805398989933E-3</v>
      </c>
      <c r="D773" s="21">
        <v>4.847588027954871E-3</v>
      </c>
    </row>
    <row r="774" spans="1:4" x14ac:dyDescent="0.3">
      <c r="A774" s="15">
        <v>761</v>
      </c>
      <c r="B774" s="17" t="s">
        <v>688</v>
      </c>
      <c r="C774" s="23">
        <f t="shared" si="16"/>
        <v>7.5883031041333419E-3</v>
      </c>
      <c r="D774" s="21">
        <v>4.8707402028138431E-3</v>
      </c>
    </row>
    <row r="775" spans="1:4" x14ac:dyDescent="0.3">
      <c r="A775" s="15">
        <v>762</v>
      </c>
      <c r="B775" s="17" t="s">
        <v>309</v>
      </c>
      <c r="C775" s="23">
        <f t="shared" si="16"/>
        <v>2.9789977897473487E-2</v>
      </c>
      <c r="D775" s="21">
        <v>4.9153633359911575E-3</v>
      </c>
    </row>
    <row r="776" spans="1:4" x14ac:dyDescent="0.3">
      <c r="A776" s="15">
        <v>763</v>
      </c>
      <c r="B776" s="17" t="s">
        <v>689</v>
      </c>
      <c r="C776" s="23">
        <f t="shared" si="16"/>
        <v>1.155444347191505E-2</v>
      </c>
      <c r="D776" s="21">
        <v>4.9542505453477916E-3</v>
      </c>
    </row>
    <row r="777" spans="1:4" x14ac:dyDescent="0.3">
      <c r="A777" s="15">
        <v>764</v>
      </c>
      <c r="B777" s="17" t="s">
        <v>690</v>
      </c>
      <c r="C777" s="23">
        <f t="shared" si="16"/>
        <v>3.0141992738580178E-3</v>
      </c>
      <c r="D777" s="21">
        <v>4.9656568103255911E-3</v>
      </c>
    </row>
    <row r="778" spans="1:4" x14ac:dyDescent="0.3">
      <c r="A778" s="15">
        <v>765</v>
      </c>
      <c r="B778" s="17" t="s">
        <v>691</v>
      </c>
      <c r="C778" s="23">
        <f t="shared" si="16"/>
        <v>4.6708053209779058E-3</v>
      </c>
      <c r="D778" s="21">
        <v>5.1165795450802956E-3</v>
      </c>
    </row>
    <row r="779" spans="1:4" x14ac:dyDescent="0.3">
      <c r="A779" s="15">
        <v>766</v>
      </c>
      <c r="B779" s="17" t="s">
        <v>692</v>
      </c>
      <c r="C779" s="23">
        <f t="shared" si="16"/>
        <v>-1.9069834062452065E-2</v>
      </c>
      <c r="D779" s="21">
        <v>5.1655604584121273E-3</v>
      </c>
    </row>
    <row r="780" spans="1:4" x14ac:dyDescent="0.3">
      <c r="A780" s="15">
        <v>767</v>
      </c>
      <c r="B780" s="17" t="s">
        <v>693</v>
      </c>
      <c r="C780" s="23">
        <f t="shared" si="16"/>
        <v>-1.6590815250741762E-2</v>
      </c>
      <c r="D780" s="21">
        <v>5.3127136816979274E-3</v>
      </c>
    </row>
    <row r="781" spans="1:4" x14ac:dyDescent="0.3">
      <c r="A781" s="15">
        <v>768</v>
      </c>
      <c r="B781" s="17" t="s">
        <v>694</v>
      </c>
      <c r="C781" s="23">
        <f t="shared" si="16"/>
        <v>3.5119604786893743E-2</v>
      </c>
      <c r="D781" s="21">
        <v>5.3298754264186369E-3</v>
      </c>
    </row>
    <row r="782" spans="1:4" x14ac:dyDescent="0.3">
      <c r="A782" s="15">
        <v>769</v>
      </c>
      <c r="B782" s="17" t="s">
        <v>695</v>
      </c>
      <c r="C782" s="23">
        <f t="shared" si="16"/>
        <v>9.7763852210339085E-3</v>
      </c>
      <c r="D782" s="21">
        <v>5.3388105249194536E-3</v>
      </c>
    </row>
    <row r="783" spans="1:4" x14ac:dyDescent="0.3">
      <c r="A783" s="15">
        <v>770</v>
      </c>
      <c r="B783" s="17" t="s">
        <v>696</v>
      </c>
      <c r="C783" s="23">
        <f t="shared" ref="C783:C846" si="17">LN(B783/B782)</f>
        <v>-2.2285864135335137E-3</v>
      </c>
      <c r="D783" s="21">
        <v>5.3471789016859622E-3</v>
      </c>
    </row>
    <row r="784" spans="1:4" x14ac:dyDescent="0.3">
      <c r="A784" s="15">
        <v>771</v>
      </c>
      <c r="B784" s="17" t="s">
        <v>697</v>
      </c>
      <c r="C784" s="23">
        <f t="shared" si="17"/>
        <v>-5.9256060421290918E-3</v>
      </c>
      <c r="D784" s="21">
        <v>5.3670239412866401E-3</v>
      </c>
    </row>
    <row r="785" spans="1:4" x14ac:dyDescent="0.3">
      <c r="A785" s="15">
        <v>772</v>
      </c>
      <c r="B785" s="16">
        <v>248</v>
      </c>
      <c r="C785" s="23">
        <f t="shared" si="17"/>
        <v>3.0251378191662157E-2</v>
      </c>
      <c r="D785" s="21">
        <v>5.3771321202013877E-3</v>
      </c>
    </row>
    <row r="786" spans="1:4" x14ac:dyDescent="0.3">
      <c r="A786" s="15">
        <v>773</v>
      </c>
      <c r="B786" s="17" t="s">
        <v>698</v>
      </c>
      <c r="C786" s="23">
        <f t="shared" si="17"/>
        <v>6.4496802029422463E-4</v>
      </c>
      <c r="D786" s="21">
        <v>5.4290839953241724E-3</v>
      </c>
    </row>
    <row r="787" spans="1:4" x14ac:dyDescent="0.3">
      <c r="A787" s="15">
        <v>774</v>
      </c>
      <c r="B787" s="17" t="s">
        <v>699</v>
      </c>
      <c r="C787" s="23">
        <f t="shared" si="17"/>
        <v>-2.2206371508014279E-2</v>
      </c>
      <c r="D787" s="21">
        <v>5.4304512339011859E-3</v>
      </c>
    </row>
    <row r="788" spans="1:4" x14ac:dyDescent="0.3">
      <c r="A788" s="15">
        <v>775</v>
      </c>
      <c r="B788" s="17" t="s">
        <v>700</v>
      </c>
      <c r="C788" s="23">
        <f t="shared" si="17"/>
        <v>2.0794970976703565E-2</v>
      </c>
      <c r="D788" s="21">
        <v>5.4721985096030379E-3</v>
      </c>
    </row>
    <row r="789" spans="1:4" x14ac:dyDescent="0.3">
      <c r="A789" s="15">
        <v>776</v>
      </c>
      <c r="B789" s="16">
        <v>252.75</v>
      </c>
      <c r="C789" s="23">
        <f t="shared" si="17"/>
        <v>1.9738544246614847E-2</v>
      </c>
      <c r="D789" s="21">
        <v>5.5081282249105122E-3</v>
      </c>
    </row>
    <row r="790" spans="1:4" x14ac:dyDescent="0.3">
      <c r="A790" s="15">
        <v>777</v>
      </c>
      <c r="B790" s="17" t="s">
        <v>701</v>
      </c>
      <c r="C790" s="23">
        <f t="shared" si="17"/>
        <v>4.5818416847224361E-2</v>
      </c>
      <c r="D790" s="21">
        <v>5.5676124777853889E-3</v>
      </c>
    </row>
    <row r="791" spans="1:4" x14ac:dyDescent="0.3">
      <c r="A791" s="15">
        <v>778</v>
      </c>
      <c r="B791" s="17" t="s">
        <v>702</v>
      </c>
      <c r="C791" s="23">
        <f t="shared" si="17"/>
        <v>-2.3903996389626345E-2</v>
      </c>
      <c r="D791" s="21">
        <v>5.5811224335144648E-3</v>
      </c>
    </row>
    <row r="792" spans="1:4" x14ac:dyDescent="0.3">
      <c r="A792" s="15">
        <v>779</v>
      </c>
      <c r="B792" s="17" t="s">
        <v>703</v>
      </c>
      <c r="C792" s="23">
        <f t="shared" si="17"/>
        <v>-6.1345785832050172E-3</v>
      </c>
      <c r="D792" s="21">
        <v>5.5987957698785083E-3</v>
      </c>
    </row>
    <row r="793" spans="1:4" x14ac:dyDescent="0.3">
      <c r="A793" s="15">
        <v>780</v>
      </c>
      <c r="B793" s="17" t="s">
        <v>704</v>
      </c>
      <c r="C793" s="23">
        <f t="shared" si="17"/>
        <v>4.1163131350525149E-2</v>
      </c>
      <c r="D793" s="21">
        <v>5.6775221289071453E-3</v>
      </c>
    </row>
    <row r="794" spans="1:4" x14ac:dyDescent="0.3">
      <c r="A794" s="15">
        <v>781</v>
      </c>
      <c r="B794" s="17" t="s">
        <v>705</v>
      </c>
      <c r="C794" s="23">
        <f t="shared" si="17"/>
        <v>-3.1068791353946932E-3</v>
      </c>
      <c r="D794" s="21">
        <v>5.7218678571369485E-3</v>
      </c>
    </row>
    <row r="795" spans="1:4" x14ac:dyDescent="0.3">
      <c r="A795" s="15">
        <v>782</v>
      </c>
      <c r="B795" s="17" t="s">
        <v>706</v>
      </c>
      <c r="C795" s="23">
        <f t="shared" si="17"/>
        <v>-1.1728298227949189E-2</v>
      </c>
      <c r="D795" s="21">
        <v>5.7377718721816819E-3</v>
      </c>
    </row>
    <row r="796" spans="1:4" x14ac:dyDescent="0.3">
      <c r="A796" s="15">
        <v>783</v>
      </c>
      <c r="B796" s="17" t="s">
        <v>707</v>
      </c>
      <c r="C796" s="23">
        <f t="shared" si="17"/>
        <v>-1.9744425174474975E-3</v>
      </c>
      <c r="D796" s="21">
        <v>5.7902211214612689E-3</v>
      </c>
    </row>
    <row r="797" spans="1:4" x14ac:dyDescent="0.3">
      <c r="A797" s="15">
        <v>784</v>
      </c>
      <c r="B797" s="17" t="s">
        <v>708</v>
      </c>
      <c r="C797" s="23">
        <f t="shared" si="17"/>
        <v>3.0764751827929943E-2</v>
      </c>
      <c r="D797" s="21">
        <v>5.7967751133894659E-3</v>
      </c>
    </row>
    <row r="798" spans="1:4" x14ac:dyDescent="0.3">
      <c r="A798" s="15">
        <v>785</v>
      </c>
      <c r="B798" s="17" t="s">
        <v>709</v>
      </c>
      <c r="C798" s="23">
        <f t="shared" si="17"/>
        <v>3.1279573280349046E-3</v>
      </c>
      <c r="D798" s="21">
        <v>5.8128569599071788E-3</v>
      </c>
    </row>
    <row r="799" spans="1:4" x14ac:dyDescent="0.3">
      <c r="A799" s="15">
        <v>786</v>
      </c>
      <c r="B799" s="17" t="s">
        <v>710</v>
      </c>
      <c r="C799" s="23">
        <f t="shared" si="17"/>
        <v>-1.0526629528367549E-2</v>
      </c>
      <c r="D799" s="21">
        <v>5.830361026458856E-3</v>
      </c>
    </row>
    <row r="800" spans="1:4" x14ac:dyDescent="0.3">
      <c r="A800" s="15">
        <v>787</v>
      </c>
      <c r="B800" s="17" t="s">
        <v>711</v>
      </c>
      <c r="C800" s="23">
        <f t="shared" si="17"/>
        <v>-2.6983455136296245E-2</v>
      </c>
      <c r="D800" s="21">
        <v>5.8384927126306002E-3</v>
      </c>
    </row>
    <row r="801" spans="1:4" x14ac:dyDescent="0.3">
      <c r="A801" s="15">
        <v>788</v>
      </c>
      <c r="B801" s="17" t="s">
        <v>712</v>
      </c>
      <c r="C801" s="23">
        <f t="shared" si="17"/>
        <v>-1.5724729172926322E-2</v>
      </c>
      <c r="D801" s="21">
        <v>5.8520296558295095E-3</v>
      </c>
    </row>
    <row r="802" spans="1:4" x14ac:dyDescent="0.3">
      <c r="A802" s="15">
        <v>789</v>
      </c>
      <c r="B802" s="17" t="s">
        <v>713</v>
      </c>
      <c r="C802" s="23">
        <f t="shared" si="17"/>
        <v>-2.1107824310528735E-2</v>
      </c>
      <c r="D802" s="21">
        <v>5.8650465498798487E-3</v>
      </c>
    </row>
    <row r="803" spans="1:4" x14ac:dyDescent="0.3">
      <c r="A803" s="15">
        <v>790</v>
      </c>
      <c r="B803" s="17" t="s">
        <v>714</v>
      </c>
      <c r="C803" s="23">
        <f t="shared" si="17"/>
        <v>-4.6015539125550207E-3</v>
      </c>
      <c r="D803" s="21">
        <v>5.9188579395409091E-3</v>
      </c>
    </row>
    <row r="804" spans="1:4" x14ac:dyDescent="0.3">
      <c r="A804" s="15">
        <v>791</v>
      </c>
      <c r="B804" s="17" t="s">
        <v>715</v>
      </c>
      <c r="C804" s="23">
        <f t="shared" si="17"/>
        <v>1.2878465792599231E-2</v>
      </c>
      <c r="D804" s="21">
        <v>5.9579713689329617E-3</v>
      </c>
    </row>
    <row r="805" spans="1:4" x14ac:dyDescent="0.3">
      <c r="A805" s="15">
        <v>792</v>
      </c>
      <c r="B805" s="17" t="s">
        <v>716</v>
      </c>
      <c r="C805" s="23">
        <f t="shared" si="17"/>
        <v>-2.2025148719782024E-2</v>
      </c>
      <c r="D805" s="21">
        <v>6.0094575437184628E-3</v>
      </c>
    </row>
    <row r="806" spans="1:4" x14ac:dyDescent="0.3">
      <c r="A806" s="15">
        <v>793</v>
      </c>
      <c r="B806" s="17" t="s">
        <v>717</v>
      </c>
      <c r="C806" s="23">
        <f t="shared" si="17"/>
        <v>3.7646823758372494E-3</v>
      </c>
      <c r="D806" s="21">
        <v>6.0466719838528013E-3</v>
      </c>
    </row>
    <row r="807" spans="1:4" x14ac:dyDescent="0.3">
      <c r="A807" s="15">
        <v>794</v>
      </c>
      <c r="B807" s="17" t="s">
        <v>718</v>
      </c>
      <c r="C807" s="23">
        <f t="shared" si="17"/>
        <v>-2.9625126373033829E-3</v>
      </c>
      <c r="D807" s="21">
        <v>6.0743347069340406E-3</v>
      </c>
    </row>
    <row r="808" spans="1:4" x14ac:dyDescent="0.3">
      <c r="A808" s="15">
        <v>795</v>
      </c>
      <c r="B808" s="17" t="s">
        <v>719</v>
      </c>
      <c r="C808" s="23">
        <f t="shared" si="17"/>
        <v>-1.2709702774382679E-2</v>
      </c>
      <c r="D808" s="21">
        <v>6.1185763892185139E-3</v>
      </c>
    </row>
    <row r="809" spans="1:4" x14ac:dyDescent="0.3">
      <c r="A809" s="15">
        <v>796</v>
      </c>
      <c r="B809" s="17" t="s">
        <v>720</v>
      </c>
      <c r="C809" s="23">
        <f t="shared" si="17"/>
        <v>1.9462580195207229E-2</v>
      </c>
      <c r="D809" s="21">
        <v>6.1368598717288086E-3</v>
      </c>
    </row>
    <row r="810" spans="1:4" x14ac:dyDescent="0.3">
      <c r="A810" s="15">
        <v>797</v>
      </c>
      <c r="B810" s="17" t="s">
        <v>721</v>
      </c>
      <c r="C810" s="23">
        <f t="shared" si="17"/>
        <v>1.650903500474259E-2</v>
      </c>
      <c r="D810" s="21">
        <v>6.1476786197307435E-3</v>
      </c>
    </row>
    <row r="811" spans="1:4" x14ac:dyDescent="0.3">
      <c r="A811" s="15">
        <v>798</v>
      </c>
      <c r="B811" s="17" t="s">
        <v>722</v>
      </c>
      <c r="C811" s="23">
        <f t="shared" si="17"/>
        <v>6.1699737550600297E-3</v>
      </c>
      <c r="D811" s="21">
        <v>6.1624514403232069E-3</v>
      </c>
    </row>
    <row r="812" spans="1:4" x14ac:dyDescent="0.3">
      <c r="A812" s="15">
        <v>799</v>
      </c>
      <c r="B812" s="17" t="s">
        <v>723</v>
      </c>
      <c r="C812" s="23">
        <f t="shared" si="17"/>
        <v>-1.0645481454473294E-2</v>
      </c>
      <c r="D812" s="21">
        <v>6.1699737550600297E-3</v>
      </c>
    </row>
    <row r="813" spans="1:4" x14ac:dyDescent="0.3">
      <c r="A813" s="15">
        <v>800</v>
      </c>
      <c r="B813" s="17" t="s">
        <v>724</v>
      </c>
      <c r="C813" s="23">
        <f t="shared" si="17"/>
        <v>-1.7721653012697496E-3</v>
      </c>
      <c r="D813" s="21">
        <v>6.1774808743313338E-3</v>
      </c>
    </row>
    <row r="814" spans="1:4" x14ac:dyDescent="0.3">
      <c r="A814" s="15">
        <v>801</v>
      </c>
      <c r="B814" s="17" t="s">
        <v>725</v>
      </c>
      <c r="C814" s="23">
        <f t="shared" si="17"/>
        <v>-5.4543023340086214E-3</v>
      </c>
      <c r="D814" s="21">
        <v>6.2163697727609692E-3</v>
      </c>
    </row>
    <row r="815" spans="1:4" x14ac:dyDescent="0.3">
      <c r="A815" s="15">
        <v>802</v>
      </c>
      <c r="B815" s="17" t="s">
        <v>726</v>
      </c>
      <c r="C815" s="23">
        <f t="shared" si="17"/>
        <v>-1.4893213967661616E-2</v>
      </c>
      <c r="D815" s="21">
        <v>6.2243119798549408E-3</v>
      </c>
    </row>
    <row r="816" spans="1:4" x14ac:dyDescent="0.3">
      <c r="A816" s="15">
        <v>803</v>
      </c>
      <c r="B816" s="17" t="s">
        <v>727</v>
      </c>
      <c r="C816" s="23">
        <f t="shared" si="17"/>
        <v>2.1214311292386639E-2</v>
      </c>
      <c r="D816" s="21">
        <v>6.3199080020077351E-3</v>
      </c>
    </row>
    <row r="817" spans="1:4" x14ac:dyDescent="0.3">
      <c r="A817" s="15">
        <v>804</v>
      </c>
      <c r="B817" s="17" t="s">
        <v>728</v>
      </c>
      <c r="C817" s="23">
        <f t="shared" si="17"/>
        <v>2.6696268957656352E-2</v>
      </c>
      <c r="D817" s="21">
        <v>6.3282210612597284E-3</v>
      </c>
    </row>
    <row r="818" spans="1:4" x14ac:dyDescent="0.3">
      <c r="A818" s="15">
        <v>805</v>
      </c>
      <c r="B818" s="17" t="s">
        <v>729</v>
      </c>
      <c r="C818" s="23">
        <f t="shared" si="17"/>
        <v>1.7673317115109551E-2</v>
      </c>
      <c r="D818" s="21">
        <v>6.335201710135064E-3</v>
      </c>
    </row>
    <row r="819" spans="1:4" x14ac:dyDescent="0.3">
      <c r="A819" s="15">
        <v>806</v>
      </c>
      <c r="B819" s="17" t="s">
        <v>730</v>
      </c>
      <c r="C819" s="23">
        <f t="shared" si="17"/>
        <v>3.9736449531821837E-2</v>
      </c>
      <c r="D819" s="21">
        <v>6.3388729585173416E-3</v>
      </c>
    </row>
    <row r="820" spans="1:4" x14ac:dyDescent="0.3">
      <c r="A820" s="15">
        <v>807</v>
      </c>
      <c r="B820" s="17" t="s">
        <v>731</v>
      </c>
      <c r="C820" s="23">
        <f t="shared" si="17"/>
        <v>1.1626502617996566E-2</v>
      </c>
      <c r="D820" s="21">
        <v>6.3714610943142362E-3</v>
      </c>
    </row>
    <row r="821" spans="1:4" x14ac:dyDescent="0.3">
      <c r="A821" s="15">
        <v>808</v>
      </c>
      <c r="B821" s="17" t="s">
        <v>732</v>
      </c>
      <c r="C821" s="23">
        <f t="shared" si="17"/>
        <v>-2.6104450209779334E-2</v>
      </c>
      <c r="D821" s="21">
        <v>6.4052383198176634E-3</v>
      </c>
    </row>
    <row r="822" spans="1:4" x14ac:dyDescent="0.3">
      <c r="A822" s="15">
        <v>809</v>
      </c>
      <c r="B822" s="17" t="s">
        <v>733</v>
      </c>
      <c r="C822" s="23">
        <f t="shared" si="17"/>
        <v>5.6775221289071453E-3</v>
      </c>
      <c r="D822" s="21">
        <v>6.4553284377352107E-3</v>
      </c>
    </row>
    <row r="823" spans="1:4" x14ac:dyDescent="0.3">
      <c r="A823" s="15">
        <v>810</v>
      </c>
      <c r="B823" s="17" t="s">
        <v>734</v>
      </c>
      <c r="C823" s="23">
        <f t="shared" si="17"/>
        <v>-5.4571535228549618E-3</v>
      </c>
      <c r="D823" s="21">
        <v>6.4805306154152552E-3</v>
      </c>
    </row>
    <row r="824" spans="1:4" x14ac:dyDescent="0.3">
      <c r="A824" s="15">
        <v>811</v>
      </c>
      <c r="B824" s="17" t="s">
        <v>366</v>
      </c>
      <c r="C824" s="23">
        <f t="shared" si="17"/>
        <v>1.9529650610033613E-2</v>
      </c>
      <c r="D824" s="21">
        <v>6.5388676326215969E-3</v>
      </c>
    </row>
    <row r="825" spans="1:4" x14ac:dyDescent="0.3">
      <c r="A825" s="15">
        <v>812</v>
      </c>
      <c r="B825" s="17" t="s">
        <v>735</v>
      </c>
      <c r="C825" s="23">
        <f t="shared" si="17"/>
        <v>1.0425917505379466E-2</v>
      </c>
      <c r="D825" s="21">
        <v>6.572781650913951E-3</v>
      </c>
    </row>
    <row r="826" spans="1:4" x14ac:dyDescent="0.3">
      <c r="A826" s="15">
        <v>813</v>
      </c>
      <c r="B826" s="17" t="s">
        <v>736</v>
      </c>
      <c r="C826" s="23">
        <f t="shared" si="17"/>
        <v>-1.5046526258858132E-2</v>
      </c>
      <c r="D826" s="21">
        <v>6.5843308009969096E-3</v>
      </c>
    </row>
    <row r="827" spans="1:4" x14ac:dyDescent="0.3">
      <c r="A827" s="15">
        <v>814</v>
      </c>
      <c r="B827" s="17" t="s">
        <v>737</v>
      </c>
      <c r="C827" s="23">
        <f t="shared" si="17"/>
        <v>-4.1695963797043455E-3</v>
      </c>
      <c r="D827" s="21">
        <v>6.6092506746726403E-3</v>
      </c>
    </row>
    <row r="828" spans="1:4" x14ac:dyDescent="0.3">
      <c r="A828" s="15">
        <v>815</v>
      </c>
      <c r="B828" s="16">
        <v>280.510009765625</v>
      </c>
      <c r="C828" s="23">
        <f t="shared" si="17"/>
        <v>1.9002258102331554E-2</v>
      </c>
      <c r="D828" s="21">
        <v>6.6587221846446916E-3</v>
      </c>
    </row>
    <row r="829" spans="1:4" x14ac:dyDescent="0.3">
      <c r="A829" s="15">
        <v>816</v>
      </c>
      <c r="B829" s="17" t="s">
        <v>738</v>
      </c>
      <c r="C829" s="23">
        <f t="shared" si="17"/>
        <v>1.2540826263204807E-2</v>
      </c>
      <c r="D829" s="21">
        <v>6.7048831632603887E-3</v>
      </c>
    </row>
    <row r="830" spans="1:4" x14ac:dyDescent="0.3">
      <c r="A830" s="15">
        <v>817</v>
      </c>
      <c r="B830" s="17" t="s">
        <v>739</v>
      </c>
      <c r="C830" s="23">
        <f t="shared" si="17"/>
        <v>1.4851326274739616E-2</v>
      </c>
      <c r="D830" s="21">
        <v>6.7149620448956572E-3</v>
      </c>
    </row>
    <row r="831" spans="1:4" x14ac:dyDescent="0.3">
      <c r="A831" s="15">
        <v>818</v>
      </c>
      <c r="B831" s="17" t="s">
        <v>740</v>
      </c>
      <c r="C831" s="23">
        <f t="shared" si="17"/>
        <v>-3.718235510350938E-3</v>
      </c>
      <c r="D831" s="21">
        <v>6.7409637566772894E-3</v>
      </c>
    </row>
    <row r="832" spans="1:4" x14ac:dyDescent="0.3">
      <c r="A832" s="15">
        <v>819</v>
      </c>
      <c r="B832" s="17" t="s">
        <v>741</v>
      </c>
      <c r="C832" s="23">
        <f t="shared" si="17"/>
        <v>-1.7415543028336496E-4</v>
      </c>
      <c r="D832" s="21">
        <v>6.7508150236882166E-3</v>
      </c>
    </row>
    <row r="833" spans="1:4" x14ac:dyDescent="0.3">
      <c r="A833" s="15">
        <v>820</v>
      </c>
      <c r="B833" s="17" t="s">
        <v>742</v>
      </c>
      <c r="C833" s="23">
        <f t="shared" si="17"/>
        <v>-9.9384790340820029E-3</v>
      </c>
      <c r="D833" s="21">
        <v>6.8270094437376831E-3</v>
      </c>
    </row>
    <row r="834" spans="1:4" x14ac:dyDescent="0.3">
      <c r="A834" s="15">
        <v>821</v>
      </c>
      <c r="B834" s="17" t="s">
        <v>743</v>
      </c>
      <c r="C834" s="23">
        <f t="shared" si="17"/>
        <v>2.521232873740693E-2</v>
      </c>
      <c r="D834" s="21">
        <v>6.8410835336101209E-3</v>
      </c>
    </row>
    <row r="835" spans="1:4" x14ac:dyDescent="0.3">
      <c r="A835" s="15">
        <v>822</v>
      </c>
      <c r="B835" s="17" t="s">
        <v>744</v>
      </c>
      <c r="C835" s="23">
        <f t="shared" si="17"/>
        <v>-7.6077110971020032E-3</v>
      </c>
      <c r="D835" s="21">
        <v>6.8539724718667192E-3</v>
      </c>
    </row>
    <row r="836" spans="1:4" x14ac:dyDescent="0.3">
      <c r="A836" s="15">
        <v>823</v>
      </c>
      <c r="B836" s="17" t="s">
        <v>745</v>
      </c>
      <c r="C836" s="23">
        <f t="shared" si="17"/>
        <v>-2.2929347011978227E-2</v>
      </c>
      <c r="D836" s="21">
        <v>6.8602471627125568E-3</v>
      </c>
    </row>
    <row r="837" spans="1:4" x14ac:dyDescent="0.3">
      <c r="A837" s="15">
        <v>824</v>
      </c>
      <c r="B837" s="16">
        <v>283.489990234375</v>
      </c>
      <c r="C837" s="23">
        <f t="shared" si="17"/>
        <v>2.3308517726714452E-3</v>
      </c>
      <c r="D837" s="21">
        <v>6.9765258324922599E-3</v>
      </c>
    </row>
    <row r="838" spans="1:4" x14ac:dyDescent="0.3">
      <c r="A838" s="15">
        <v>825</v>
      </c>
      <c r="B838" s="17" t="s">
        <v>746</v>
      </c>
      <c r="C838" s="23">
        <f t="shared" si="17"/>
        <v>2.2152219222669661E-2</v>
      </c>
      <c r="D838" s="21">
        <v>7.038458142009622E-3</v>
      </c>
    </row>
    <row r="839" spans="1:4" x14ac:dyDescent="0.3">
      <c r="A839" s="15">
        <v>826</v>
      </c>
      <c r="B839" s="17" t="s">
        <v>375</v>
      </c>
      <c r="C839" s="23">
        <f t="shared" si="17"/>
        <v>-1.284778122044705E-2</v>
      </c>
      <c r="D839" s="21">
        <v>7.0832399647057362E-3</v>
      </c>
    </row>
    <row r="840" spans="1:4" x14ac:dyDescent="0.3">
      <c r="A840" s="15">
        <v>827</v>
      </c>
      <c r="B840" s="17" t="s">
        <v>747</v>
      </c>
      <c r="C840" s="23">
        <f t="shared" si="17"/>
        <v>9.2531120191158851E-3</v>
      </c>
      <c r="D840" s="21">
        <v>7.2235101735341322E-3</v>
      </c>
    </row>
    <row r="841" spans="1:4" x14ac:dyDescent="0.3">
      <c r="A841" s="15">
        <v>828</v>
      </c>
      <c r="B841" s="17" t="s">
        <v>748</v>
      </c>
      <c r="C841" s="23">
        <f t="shared" si="17"/>
        <v>-1.4900038743026088E-3</v>
      </c>
      <c r="D841" s="21">
        <v>7.2788413741228372E-3</v>
      </c>
    </row>
    <row r="842" spans="1:4" x14ac:dyDescent="0.3">
      <c r="A842" s="15">
        <v>829</v>
      </c>
      <c r="B842" s="17" t="s">
        <v>749</v>
      </c>
      <c r="C842" s="23">
        <f t="shared" si="17"/>
        <v>2.7744214604655747E-4</v>
      </c>
      <c r="D842" s="21">
        <v>7.2857407011540625E-3</v>
      </c>
    </row>
    <row r="843" spans="1:4" x14ac:dyDescent="0.3">
      <c r="A843" s="15">
        <v>830</v>
      </c>
      <c r="B843" s="17" t="s">
        <v>750</v>
      </c>
      <c r="C843" s="23">
        <f t="shared" si="17"/>
        <v>-8.1455019619913385E-3</v>
      </c>
      <c r="D843" s="21">
        <v>7.3001118428034769E-3</v>
      </c>
    </row>
    <row r="844" spans="1:4" x14ac:dyDescent="0.3">
      <c r="A844" s="15">
        <v>831</v>
      </c>
      <c r="B844" s="16">
        <v>285.760009765625</v>
      </c>
      <c r="C844" s="23">
        <f t="shared" si="17"/>
        <v>-1.2239691979532353E-3</v>
      </c>
      <c r="D844" s="21">
        <v>7.3160443906239289E-3</v>
      </c>
    </row>
    <row r="845" spans="1:4" x14ac:dyDescent="0.3">
      <c r="A845" s="15">
        <v>832</v>
      </c>
      <c r="B845" s="17" t="s">
        <v>751</v>
      </c>
      <c r="C845" s="23">
        <f t="shared" si="17"/>
        <v>-1.4061235536486893E-2</v>
      </c>
      <c r="D845" s="21">
        <v>7.3178199096016533E-3</v>
      </c>
    </row>
    <row r="846" spans="1:4" x14ac:dyDescent="0.3">
      <c r="A846" s="15">
        <v>833</v>
      </c>
      <c r="B846" s="17" t="s">
        <v>752</v>
      </c>
      <c r="C846" s="23">
        <f t="shared" si="17"/>
        <v>-2.2793842273224313E-2</v>
      </c>
      <c r="D846" s="21">
        <v>7.3258273041487626E-3</v>
      </c>
    </row>
    <row r="847" spans="1:4" x14ac:dyDescent="0.3">
      <c r="A847" s="15">
        <v>834</v>
      </c>
      <c r="B847" s="17" t="s">
        <v>753</v>
      </c>
      <c r="C847" s="23">
        <f t="shared" ref="C847:C910" si="18">LN(B847/B846)</f>
        <v>6.993153714561802E-2</v>
      </c>
      <c r="D847" s="21">
        <v>7.3406602855563136E-3</v>
      </c>
    </row>
    <row r="848" spans="1:4" x14ac:dyDescent="0.3">
      <c r="A848" s="15">
        <v>835</v>
      </c>
      <c r="B848" s="17" t="s">
        <v>754</v>
      </c>
      <c r="C848" s="23">
        <f t="shared" si="18"/>
        <v>3.1525408917725574E-2</v>
      </c>
      <c r="D848" s="21">
        <v>7.3732277861627751E-3</v>
      </c>
    </row>
    <row r="849" spans="1:4" x14ac:dyDescent="0.3">
      <c r="A849" s="15">
        <v>836</v>
      </c>
      <c r="B849" s="16">
        <v>307.260009765625</v>
      </c>
      <c r="C849" s="23">
        <f t="shared" si="18"/>
        <v>7.9401263694641143E-3</v>
      </c>
      <c r="D849" s="21">
        <v>7.3785127069448484E-3</v>
      </c>
    </row>
    <row r="850" spans="1:4" x14ac:dyDescent="0.3">
      <c r="A850" s="15">
        <v>837</v>
      </c>
      <c r="B850" s="17" t="s">
        <v>755</v>
      </c>
      <c r="C850" s="23">
        <f t="shared" si="18"/>
        <v>-5.5481758022338339E-3</v>
      </c>
      <c r="D850" s="21">
        <v>7.4190187910293543E-3</v>
      </c>
    </row>
    <row r="851" spans="1:4" x14ac:dyDescent="0.3">
      <c r="A851" s="15">
        <v>838</v>
      </c>
      <c r="B851" s="17" t="s">
        <v>756</v>
      </c>
      <c r="C851" s="23">
        <f t="shared" si="18"/>
        <v>-4.9100250158851826E-4</v>
      </c>
      <c r="D851" s="21">
        <v>7.5010864728516247E-3</v>
      </c>
    </row>
    <row r="852" spans="1:4" x14ac:dyDescent="0.3">
      <c r="A852" s="15">
        <v>839</v>
      </c>
      <c r="B852" s="17" t="s">
        <v>757</v>
      </c>
      <c r="C852" s="23">
        <f t="shared" si="18"/>
        <v>-3.3125422450693168E-3</v>
      </c>
      <c r="D852" s="21">
        <v>7.5883031041333419E-3</v>
      </c>
    </row>
    <row r="853" spans="1:4" x14ac:dyDescent="0.3">
      <c r="A853" s="15">
        <v>840</v>
      </c>
      <c r="B853" s="17" t="s">
        <v>756</v>
      </c>
      <c r="C853" s="23">
        <f t="shared" si="18"/>
        <v>3.3125422450692053E-3</v>
      </c>
      <c r="D853" s="21">
        <v>7.5920044968845373E-3</v>
      </c>
    </row>
    <row r="854" spans="1:4" x14ac:dyDescent="0.3">
      <c r="A854" s="15">
        <v>841</v>
      </c>
      <c r="B854" s="17" t="s">
        <v>758</v>
      </c>
      <c r="C854" s="23">
        <f t="shared" si="18"/>
        <v>1.7011708680510509E-2</v>
      </c>
      <c r="D854" s="21">
        <v>7.6158736389345151E-3</v>
      </c>
    </row>
    <row r="855" spans="1:4" x14ac:dyDescent="0.3">
      <c r="A855" s="15">
        <v>842</v>
      </c>
      <c r="B855" s="17" t="s">
        <v>759</v>
      </c>
      <c r="C855" s="23">
        <f t="shared" si="18"/>
        <v>-6.4589277971108952E-3</v>
      </c>
      <c r="D855" s="21">
        <v>7.6855744095547587E-3</v>
      </c>
    </row>
    <row r="856" spans="1:4" x14ac:dyDescent="0.3">
      <c r="A856" s="15">
        <v>843</v>
      </c>
      <c r="B856" s="16">
        <v>307</v>
      </c>
      <c r="C856" s="23">
        <f t="shared" si="18"/>
        <v>-5.3601814778297813E-3</v>
      </c>
      <c r="D856" s="21">
        <v>7.7253267163852127E-3</v>
      </c>
    </row>
    <row r="857" spans="1:4" x14ac:dyDescent="0.3">
      <c r="A857" s="15">
        <v>844</v>
      </c>
      <c r="B857" s="17" t="s">
        <v>760</v>
      </c>
      <c r="C857" s="23">
        <f t="shared" si="18"/>
        <v>1.7148528865050899E-2</v>
      </c>
      <c r="D857" s="21">
        <v>7.7274948013077646E-3</v>
      </c>
    </row>
    <row r="858" spans="1:4" x14ac:dyDescent="0.3">
      <c r="A858" s="15">
        <v>845</v>
      </c>
      <c r="B858" s="17" t="s">
        <v>432</v>
      </c>
      <c r="C858" s="23">
        <f t="shared" si="18"/>
        <v>-7.0692504400107579E-3</v>
      </c>
      <c r="D858" s="21">
        <v>7.7649581508318763E-3</v>
      </c>
    </row>
    <row r="859" spans="1:4" x14ac:dyDescent="0.3">
      <c r="A859" s="15">
        <v>846</v>
      </c>
      <c r="B859" s="17" t="s">
        <v>761</v>
      </c>
      <c r="C859" s="23">
        <f t="shared" si="18"/>
        <v>-3.6828372555385669E-3</v>
      </c>
      <c r="D859" s="21">
        <v>7.7714146035398491E-3</v>
      </c>
    </row>
    <row r="860" spans="1:4" x14ac:dyDescent="0.3">
      <c r="A860" s="15">
        <v>847</v>
      </c>
      <c r="B860" s="17" t="s">
        <v>762</v>
      </c>
      <c r="C860" s="23">
        <f t="shared" si="18"/>
        <v>1.584626692463848E-3</v>
      </c>
      <c r="D860" s="21">
        <v>7.7920814660173881E-3</v>
      </c>
    </row>
    <row r="861" spans="1:4" x14ac:dyDescent="0.3">
      <c r="A861" s="15">
        <v>848</v>
      </c>
      <c r="B861" s="16">
        <v>311.739990234375</v>
      </c>
      <c r="C861" s="23">
        <f t="shared" si="18"/>
        <v>7.3406602855563136E-3</v>
      </c>
      <c r="D861" s="21">
        <v>7.796851859633875E-3</v>
      </c>
    </row>
    <row r="862" spans="1:4" x14ac:dyDescent="0.3">
      <c r="A862" s="15">
        <v>849</v>
      </c>
      <c r="B862" s="16">
        <v>314</v>
      </c>
      <c r="C862" s="23">
        <f t="shared" si="18"/>
        <v>7.2235101735341322E-3</v>
      </c>
      <c r="D862" s="21">
        <v>7.8250876795601283E-3</v>
      </c>
    </row>
    <row r="863" spans="1:4" x14ac:dyDescent="0.3">
      <c r="A863" s="15">
        <v>850</v>
      </c>
      <c r="B863" s="17" t="s">
        <v>763</v>
      </c>
      <c r="C863" s="23">
        <f t="shared" si="18"/>
        <v>1.4292246989187402E-2</v>
      </c>
      <c r="D863" s="21">
        <v>7.8478509998315387E-3</v>
      </c>
    </row>
    <row r="864" spans="1:4" x14ac:dyDescent="0.3">
      <c r="A864" s="15">
        <v>851</v>
      </c>
      <c r="B864" s="17" t="s">
        <v>764</v>
      </c>
      <c r="C864" s="23">
        <f t="shared" si="18"/>
        <v>-5.6525039950216746E-4</v>
      </c>
      <c r="D864" s="21">
        <v>7.8607991864374904E-3</v>
      </c>
    </row>
    <row r="865" spans="1:4" x14ac:dyDescent="0.3">
      <c r="A865" s="15">
        <v>852</v>
      </c>
      <c r="B865" s="17" t="s">
        <v>765</v>
      </c>
      <c r="C865" s="23">
        <f t="shared" si="18"/>
        <v>8.8817083313116642E-3</v>
      </c>
      <c r="D865" s="21">
        <v>7.8975662568894957E-3</v>
      </c>
    </row>
    <row r="866" spans="1:4" x14ac:dyDescent="0.3">
      <c r="A866" s="15">
        <v>853</v>
      </c>
      <c r="B866" s="16">
        <v>315.260009765625</v>
      </c>
      <c r="C866" s="23">
        <f t="shared" si="18"/>
        <v>-1.8603964654438327E-2</v>
      </c>
      <c r="D866" s="21">
        <v>7.9401263694641143E-3</v>
      </c>
    </row>
    <row r="867" spans="1:4" x14ac:dyDescent="0.3">
      <c r="A867" s="15">
        <v>854</v>
      </c>
      <c r="B867" s="17" t="s">
        <v>766</v>
      </c>
      <c r="C867" s="23">
        <f t="shared" si="18"/>
        <v>-4.4825419640356955E-3</v>
      </c>
      <c r="D867" s="21">
        <v>7.9944709744454289E-3</v>
      </c>
    </row>
    <row r="868" spans="1:4" x14ac:dyDescent="0.3">
      <c r="A868" s="15">
        <v>855</v>
      </c>
      <c r="B868" s="17" t="s">
        <v>767</v>
      </c>
      <c r="C868" s="23">
        <f t="shared" si="18"/>
        <v>3.7736809467196694E-2</v>
      </c>
      <c r="D868" s="21">
        <v>8.0198884280762821E-3</v>
      </c>
    </row>
    <row r="869" spans="1:4" x14ac:dyDescent="0.3">
      <c r="A869" s="15">
        <v>856</v>
      </c>
      <c r="B869" s="17" t="s">
        <v>768</v>
      </c>
      <c r="C869" s="23">
        <f t="shared" si="18"/>
        <v>2.1160155404893809E-2</v>
      </c>
      <c r="D869" s="21">
        <v>8.0428023266434119E-3</v>
      </c>
    </row>
    <row r="870" spans="1:4" x14ac:dyDescent="0.3">
      <c r="A870" s="15">
        <v>857</v>
      </c>
      <c r="B870" s="17" t="s">
        <v>769</v>
      </c>
      <c r="C870" s="23">
        <f t="shared" si="18"/>
        <v>-5.0595595899606671E-3</v>
      </c>
      <c r="D870" s="21">
        <v>8.0794165396866763E-3</v>
      </c>
    </row>
    <row r="871" spans="1:4" x14ac:dyDescent="0.3">
      <c r="A871" s="15">
        <v>858</v>
      </c>
      <c r="B871" s="17" t="s">
        <v>770</v>
      </c>
      <c r="C871" s="23">
        <f t="shared" si="18"/>
        <v>-8.5506184413498068E-3</v>
      </c>
      <c r="D871" s="21">
        <v>8.14218895373316E-3</v>
      </c>
    </row>
    <row r="872" spans="1:4" x14ac:dyDescent="0.3">
      <c r="A872" s="15">
        <v>859</v>
      </c>
      <c r="B872" s="17" t="s">
        <v>771</v>
      </c>
      <c r="C872" s="23">
        <f t="shared" si="18"/>
        <v>1.267842123375968E-2</v>
      </c>
      <c r="D872" s="21">
        <v>8.1929434600986686E-3</v>
      </c>
    </row>
    <row r="873" spans="1:4" x14ac:dyDescent="0.3">
      <c r="A873" s="15">
        <v>860</v>
      </c>
      <c r="B873" s="17" t="s">
        <v>772</v>
      </c>
      <c r="C873" s="23">
        <f t="shared" si="18"/>
        <v>8.4434389060697827E-3</v>
      </c>
      <c r="D873" s="21">
        <v>8.1967403178618541E-3</v>
      </c>
    </row>
    <row r="874" spans="1:4" x14ac:dyDescent="0.3">
      <c r="A874" s="15">
        <v>861</v>
      </c>
      <c r="B874" s="17" t="s">
        <v>773</v>
      </c>
      <c r="C874" s="23">
        <f t="shared" si="18"/>
        <v>1.608748664857839E-3</v>
      </c>
      <c r="D874" s="21">
        <v>8.2353511832006371E-3</v>
      </c>
    </row>
    <row r="875" spans="1:4" x14ac:dyDescent="0.3">
      <c r="A875" s="15">
        <v>862</v>
      </c>
      <c r="B875" s="17" t="s">
        <v>774</v>
      </c>
      <c r="C875" s="23">
        <f t="shared" si="18"/>
        <v>-6.7501519173835582E-3</v>
      </c>
      <c r="D875" s="21">
        <v>8.2469353391484979E-3</v>
      </c>
    </row>
    <row r="876" spans="1:4" x14ac:dyDescent="0.3">
      <c r="A876" s="15">
        <v>863</v>
      </c>
      <c r="B876" s="17" t="s">
        <v>775</v>
      </c>
      <c r="C876" s="23">
        <f t="shared" si="18"/>
        <v>-3.1354310527890929E-2</v>
      </c>
      <c r="D876" s="21">
        <v>8.2610091090110117E-3</v>
      </c>
    </row>
    <row r="877" spans="1:4" x14ac:dyDescent="0.3">
      <c r="A877" s="15">
        <v>864</v>
      </c>
      <c r="B877" s="16">
        <v>325.260009765625</v>
      </c>
      <c r="C877" s="23">
        <f t="shared" si="18"/>
        <v>5.7967751133894659E-3</v>
      </c>
      <c r="D877" s="21">
        <v>8.3044623270034472E-3</v>
      </c>
    </row>
    <row r="878" spans="1:4" x14ac:dyDescent="0.3">
      <c r="A878" s="15">
        <v>865</v>
      </c>
      <c r="B878" s="17" t="s">
        <v>776</v>
      </c>
      <c r="C878" s="23">
        <f t="shared" si="18"/>
        <v>4.6928963861536041E-3</v>
      </c>
      <c r="D878" s="21">
        <v>8.3723395179085731E-3</v>
      </c>
    </row>
    <row r="879" spans="1:4" x14ac:dyDescent="0.3">
      <c r="A879" s="15">
        <v>866</v>
      </c>
      <c r="B879" s="17" t="s">
        <v>777</v>
      </c>
      <c r="C879" s="23">
        <f t="shared" si="18"/>
        <v>1.5365289073812261E-2</v>
      </c>
      <c r="D879" s="21">
        <v>8.4434389060697827E-3</v>
      </c>
    </row>
    <row r="880" spans="1:4" x14ac:dyDescent="0.3">
      <c r="A880" s="15">
        <v>867</v>
      </c>
      <c r="B880" s="17" t="s">
        <v>778</v>
      </c>
      <c r="C880" s="23">
        <f t="shared" si="18"/>
        <v>7.3258273041487626E-3</v>
      </c>
      <c r="D880" s="21">
        <v>8.4596125129717745E-3</v>
      </c>
    </row>
    <row r="881" spans="1:4" x14ac:dyDescent="0.3">
      <c r="A881" s="15">
        <v>868</v>
      </c>
      <c r="B881" s="17" t="s">
        <v>779</v>
      </c>
      <c r="C881" s="23">
        <f t="shared" si="18"/>
        <v>9.0824076855519839E-3</v>
      </c>
      <c r="D881" s="21">
        <v>8.6613341059037507E-3</v>
      </c>
    </row>
    <row r="882" spans="1:4" x14ac:dyDescent="0.3">
      <c r="A882" s="15">
        <v>869</v>
      </c>
      <c r="B882" s="17" t="s">
        <v>780</v>
      </c>
      <c r="C882" s="23">
        <f t="shared" si="18"/>
        <v>3.1398499377165219E-2</v>
      </c>
      <c r="D882" s="21">
        <v>8.7730447967083302E-3</v>
      </c>
    </row>
    <row r="883" spans="1:4" x14ac:dyDescent="0.3">
      <c r="A883" s="15">
        <v>870</v>
      </c>
      <c r="B883" s="17" t="s">
        <v>781</v>
      </c>
      <c r="C883" s="23">
        <f t="shared" si="18"/>
        <v>-1.671466746102836E-2</v>
      </c>
      <c r="D883" s="21">
        <v>8.785022359349904E-3</v>
      </c>
    </row>
    <row r="884" spans="1:4" x14ac:dyDescent="0.3">
      <c r="A884" s="15">
        <v>871</v>
      </c>
      <c r="B884" s="17" t="s">
        <v>782</v>
      </c>
      <c r="C884" s="23">
        <f t="shared" si="18"/>
        <v>-1.2581367463613699E-2</v>
      </c>
      <c r="D884" s="21">
        <v>8.794151475530294E-3</v>
      </c>
    </row>
    <row r="885" spans="1:4" x14ac:dyDescent="0.3">
      <c r="A885" s="15">
        <v>872</v>
      </c>
      <c r="B885" s="17" t="s">
        <v>783</v>
      </c>
      <c r="C885" s="23">
        <f t="shared" si="18"/>
        <v>-1.3371025527008E-2</v>
      </c>
      <c r="D885" s="21">
        <v>8.803295472134107E-3</v>
      </c>
    </row>
    <row r="886" spans="1:4" x14ac:dyDescent="0.3">
      <c r="A886" s="15">
        <v>873</v>
      </c>
      <c r="B886" s="17" t="s">
        <v>784</v>
      </c>
      <c r="C886" s="23">
        <f t="shared" si="18"/>
        <v>1.8269535419319086E-2</v>
      </c>
      <c r="D886" s="21">
        <v>8.8817083313116642E-3</v>
      </c>
    </row>
    <row r="887" spans="1:4" x14ac:dyDescent="0.3">
      <c r="A887" s="15">
        <v>874</v>
      </c>
      <c r="B887" s="17" t="s">
        <v>785</v>
      </c>
      <c r="C887" s="23">
        <f t="shared" si="18"/>
        <v>-1.3902088576373787E-2</v>
      </c>
      <c r="D887" s="21">
        <v>8.8874986595619491E-3</v>
      </c>
    </row>
    <row r="888" spans="1:4" x14ac:dyDescent="0.3">
      <c r="A888" s="15">
        <v>875</v>
      </c>
      <c r="B888" s="17" t="s">
        <v>786</v>
      </c>
      <c r="C888" s="23">
        <f t="shared" si="18"/>
        <v>-1.9348974565018304E-2</v>
      </c>
      <c r="D888" s="21">
        <v>8.9429970129431564E-3</v>
      </c>
    </row>
    <row r="889" spans="1:4" x14ac:dyDescent="0.3">
      <c r="A889" s="15">
        <v>876</v>
      </c>
      <c r="B889" s="17" t="s">
        <v>787</v>
      </c>
      <c r="C889" s="23">
        <f t="shared" si="18"/>
        <v>1.8004922952377423E-2</v>
      </c>
      <c r="D889" s="21">
        <v>9.0239846469692912E-3</v>
      </c>
    </row>
    <row r="890" spans="1:4" x14ac:dyDescent="0.3">
      <c r="A890" s="15">
        <v>877</v>
      </c>
      <c r="B890" s="17" t="s">
        <v>788</v>
      </c>
      <c r="C890" s="23">
        <f t="shared" si="18"/>
        <v>3.8185027563645826E-3</v>
      </c>
      <c r="D890" s="21">
        <v>9.0824076855519839E-3</v>
      </c>
    </row>
    <row r="891" spans="1:4" x14ac:dyDescent="0.3">
      <c r="A891" s="15">
        <v>878</v>
      </c>
      <c r="B891" s="17" t="s">
        <v>789</v>
      </c>
      <c r="C891" s="23">
        <f t="shared" si="18"/>
        <v>-2.3849119004941926E-3</v>
      </c>
      <c r="D891" s="21">
        <v>9.1093771074826479E-3</v>
      </c>
    </row>
    <row r="892" spans="1:4" x14ac:dyDescent="0.3">
      <c r="A892" s="15">
        <v>879</v>
      </c>
      <c r="B892" s="17" t="s">
        <v>790</v>
      </c>
      <c r="C892" s="23">
        <f t="shared" si="18"/>
        <v>1.625288009905029E-2</v>
      </c>
      <c r="D892" s="21">
        <v>9.1124642753797648E-3</v>
      </c>
    </row>
    <row r="893" spans="1:4" x14ac:dyDescent="0.3">
      <c r="A893" s="15">
        <v>880</v>
      </c>
      <c r="B893" s="16">
        <v>337.989990234375</v>
      </c>
      <c r="C893" s="23">
        <f t="shared" si="18"/>
        <v>-7.5163377314688739E-3</v>
      </c>
      <c r="D893" s="21">
        <v>9.1146825997895746E-3</v>
      </c>
    </row>
    <row r="894" spans="1:4" x14ac:dyDescent="0.3">
      <c r="A894" s="15">
        <v>881</v>
      </c>
      <c r="B894" s="17" t="s">
        <v>791</v>
      </c>
      <c r="C894" s="23">
        <f t="shared" si="18"/>
        <v>4.7328561792236854E-4</v>
      </c>
      <c r="D894" s="21">
        <v>9.1334043968241806E-3</v>
      </c>
    </row>
    <row r="895" spans="1:4" x14ac:dyDescent="0.3">
      <c r="A895" s="15">
        <v>882</v>
      </c>
      <c r="B895" s="17" t="s">
        <v>446</v>
      </c>
      <c r="C895" s="23">
        <f t="shared" si="18"/>
        <v>9.1843546766885737E-3</v>
      </c>
      <c r="D895" s="21">
        <v>9.1629238368652888E-3</v>
      </c>
    </row>
    <row r="896" spans="1:4" x14ac:dyDescent="0.3">
      <c r="A896" s="15">
        <v>883</v>
      </c>
      <c r="B896" s="17" t="s">
        <v>792</v>
      </c>
      <c r="C896" s="23">
        <f t="shared" si="18"/>
        <v>-1.1938380678172458E-2</v>
      </c>
      <c r="D896" s="21">
        <v>9.1843546766885737E-3</v>
      </c>
    </row>
    <row r="897" spans="1:4" x14ac:dyDescent="0.3">
      <c r="A897" s="15">
        <v>884</v>
      </c>
      <c r="B897" s="17" t="s">
        <v>793</v>
      </c>
      <c r="C897" s="23">
        <f t="shared" si="18"/>
        <v>-1.6112790853169152E-2</v>
      </c>
      <c r="D897" s="21">
        <v>9.1908105946700916E-3</v>
      </c>
    </row>
    <row r="898" spans="1:4" x14ac:dyDescent="0.3">
      <c r="A898" s="15">
        <v>885</v>
      </c>
      <c r="B898" s="17" t="s">
        <v>794</v>
      </c>
      <c r="C898" s="23">
        <f t="shared" si="18"/>
        <v>1.926885016480185E-3</v>
      </c>
      <c r="D898" s="21">
        <v>9.2531120191158851E-3</v>
      </c>
    </row>
    <row r="899" spans="1:4" x14ac:dyDescent="0.3">
      <c r="A899" s="15">
        <v>886</v>
      </c>
      <c r="B899" s="17" t="s">
        <v>795</v>
      </c>
      <c r="C899" s="23">
        <f t="shared" si="18"/>
        <v>1.4126628195812769E-2</v>
      </c>
      <c r="D899" s="21">
        <v>9.3172558065090991E-3</v>
      </c>
    </row>
    <row r="900" spans="1:4" x14ac:dyDescent="0.3">
      <c r="A900" s="15">
        <v>887</v>
      </c>
      <c r="B900" s="17" t="s">
        <v>796</v>
      </c>
      <c r="C900" s="23">
        <f t="shared" si="18"/>
        <v>1.6062450263263413E-2</v>
      </c>
      <c r="D900" s="21">
        <v>9.3302298997260547E-3</v>
      </c>
    </row>
    <row r="901" spans="1:4" x14ac:dyDescent="0.3">
      <c r="A901" s="15">
        <v>888</v>
      </c>
      <c r="B901" s="16">
        <v>345.239990234375</v>
      </c>
      <c r="C901" s="23">
        <f t="shared" si="18"/>
        <v>7.5010864728516247E-3</v>
      </c>
      <c r="D901" s="21">
        <v>9.3631906024051244E-3</v>
      </c>
    </row>
    <row r="902" spans="1:4" x14ac:dyDescent="0.3">
      <c r="A902" s="15">
        <v>889</v>
      </c>
      <c r="B902" s="17" t="s">
        <v>797</v>
      </c>
      <c r="C902" s="23">
        <f t="shared" si="18"/>
        <v>1.4183563200619437E-3</v>
      </c>
      <c r="D902" s="21">
        <v>9.3838227246480672E-3</v>
      </c>
    </row>
    <row r="903" spans="1:4" x14ac:dyDescent="0.3">
      <c r="A903" s="15">
        <v>890</v>
      </c>
      <c r="B903" s="16">
        <v>359.489990234375</v>
      </c>
      <c r="C903" s="23">
        <f t="shared" si="18"/>
        <v>3.9028177812277833E-2</v>
      </c>
      <c r="D903" s="21">
        <v>9.3946856179307099E-3</v>
      </c>
    </row>
    <row r="904" spans="1:4" x14ac:dyDescent="0.3">
      <c r="A904" s="15">
        <v>891</v>
      </c>
      <c r="B904" s="17" t="s">
        <v>798</v>
      </c>
      <c r="C904" s="23">
        <f t="shared" si="18"/>
        <v>-1.2343254813280238E-2</v>
      </c>
      <c r="D904" s="21">
        <v>9.4397662597147936E-3</v>
      </c>
    </row>
    <row r="905" spans="1:4" x14ac:dyDescent="0.3">
      <c r="A905" s="15">
        <v>892</v>
      </c>
      <c r="B905" s="17" t="s">
        <v>799</v>
      </c>
      <c r="C905" s="23">
        <f t="shared" si="18"/>
        <v>-2.3393022478419342E-2</v>
      </c>
      <c r="D905" s="21">
        <v>9.5091322407751862E-3</v>
      </c>
    </row>
    <row r="906" spans="1:4" x14ac:dyDescent="0.3">
      <c r="A906" s="15">
        <v>893</v>
      </c>
      <c r="B906" s="17" t="s">
        <v>800</v>
      </c>
      <c r="C906" s="23">
        <f t="shared" si="18"/>
        <v>-8.9772587575191898E-3</v>
      </c>
      <c r="D906" s="21">
        <v>9.6122658858164584E-3</v>
      </c>
    </row>
    <row r="907" spans="1:4" x14ac:dyDescent="0.3">
      <c r="A907" s="15">
        <v>894</v>
      </c>
      <c r="B907" s="17" t="s">
        <v>801</v>
      </c>
      <c r="C907" s="23">
        <f t="shared" si="18"/>
        <v>3.8903671984103537E-3</v>
      </c>
      <c r="D907" s="21">
        <v>9.6838361459248706E-3</v>
      </c>
    </row>
    <row r="908" spans="1:4" x14ac:dyDescent="0.3">
      <c r="A908" s="15">
        <v>895</v>
      </c>
      <c r="B908" s="17" t="s">
        <v>802</v>
      </c>
      <c r="C908" s="23">
        <f t="shared" si="18"/>
        <v>1.6866108740817471E-2</v>
      </c>
      <c r="D908" s="21">
        <v>9.6887818561354894E-3</v>
      </c>
    </row>
    <row r="909" spans="1:4" x14ac:dyDescent="0.3">
      <c r="A909" s="15">
        <v>896</v>
      </c>
      <c r="B909" s="17" t="s">
        <v>803</v>
      </c>
      <c r="C909" s="23">
        <f t="shared" si="18"/>
        <v>-3.836411513024017E-2</v>
      </c>
      <c r="D909" s="21">
        <v>9.6892805398989933E-3</v>
      </c>
    </row>
    <row r="910" spans="1:4" x14ac:dyDescent="0.3">
      <c r="A910" s="15">
        <v>897</v>
      </c>
      <c r="B910" s="17" t="s">
        <v>804</v>
      </c>
      <c r="C910" s="23">
        <f t="shared" si="18"/>
        <v>-2.1093058332578372E-2</v>
      </c>
      <c r="D910" s="21">
        <v>9.7429264544302927E-3</v>
      </c>
    </row>
    <row r="911" spans="1:4" x14ac:dyDescent="0.3">
      <c r="A911" s="15">
        <v>898</v>
      </c>
      <c r="B911" s="17" t="s">
        <v>805</v>
      </c>
      <c r="C911" s="23">
        <f t="shared" ref="C911:C974" si="19">LN(B911/B910)</f>
        <v>2.2867857265034305E-2</v>
      </c>
      <c r="D911" s="21">
        <v>9.7513906421538999E-3</v>
      </c>
    </row>
    <row r="912" spans="1:4" x14ac:dyDescent="0.3">
      <c r="A912" s="15">
        <v>899</v>
      </c>
      <c r="B912" s="17" t="s">
        <v>806</v>
      </c>
      <c r="C912" s="23">
        <f t="shared" si="19"/>
        <v>-7.2668805405908653E-3</v>
      </c>
      <c r="D912" s="21">
        <v>9.7529090506889102E-3</v>
      </c>
    </row>
    <row r="913" spans="1:4" x14ac:dyDescent="0.3">
      <c r="A913" s="15">
        <v>900</v>
      </c>
      <c r="B913" s="17" t="s">
        <v>807</v>
      </c>
      <c r="C913" s="23">
        <f t="shared" si="19"/>
        <v>1.2494658575361562E-3</v>
      </c>
      <c r="D913" s="21">
        <v>9.7763852210339085E-3</v>
      </c>
    </row>
    <row r="914" spans="1:4" x14ac:dyDescent="0.3">
      <c r="A914" s="15">
        <v>901</v>
      </c>
      <c r="B914" s="16">
        <v>327.5</v>
      </c>
      <c r="C914" s="23">
        <f t="shared" si="19"/>
        <v>-2.6634487131178098E-2</v>
      </c>
      <c r="D914" s="21">
        <v>9.7967284334491665E-3</v>
      </c>
    </row>
    <row r="915" spans="1:4" x14ac:dyDescent="0.3">
      <c r="A915" s="15">
        <v>902</v>
      </c>
      <c r="B915" s="17" t="s">
        <v>808</v>
      </c>
      <c r="C915" s="23">
        <f t="shared" si="19"/>
        <v>-2.5681692395469976E-3</v>
      </c>
      <c r="D915" s="21">
        <v>9.7991361546688055E-3</v>
      </c>
    </row>
    <row r="916" spans="1:4" x14ac:dyDescent="0.3">
      <c r="A916" s="15">
        <v>903</v>
      </c>
      <c r="B916" s="17" t="s">
        <v>809</v>
      </c>
      <c r="C916" s="23">
        <f t="shared" si="19"/>
        <v>3.4227620757651778E-3</v>
      </c>
      <c r="D916" s="21">
        <v>9.8443076513469296E-3</v>
      </c>
    </row>
    <row r="917" spans="1:4" x14ac:dyDescent="0.3">
      <c r="A917" s="15">
        <v>904</v>
      </c>
      <c r="B917" s="17" t="s">
        <v>810</v>
      </c>
      <c r="C917" s="23">
        <f t="shared" si="19"/>
        <v>7.0832399647057362E-3</v>
      </c>
      <c r="D917" s="21">
        <v>9.8725721160954974E-3</v>
      </c>
    </row>
    <row r="918" spans="1:4" x14ac:dyDescent="0.3">
      <c r="A918" s="15">
        <v>905</v>
      </c>
      <c r="B918" s="17" t="s">
        <v>811</v>
      </c>
      <c r="C918" s="23">
        <f t="shared" si="19"/>
        <v>-1.237518147616125E-2</v>
      </c>
      <c r="D918" s="21">
        <v>9.9175003283350459E-3</v>
      </c>
    </row>
    <row r="919" spans="1:4" x14ac:dyDescent="0.3">
      <c r="A919" s="15">
        <v>906</v>
      </c>
      <c r="B919" s="17" t="s">
        <v>812</v>
      </c>
      <c r="C919" s="23">
        <f t="shared" si="19"/>
        <v>-1.1785096027326943E-2</v>
      </c>
      <c r="D919" s="21">
        <v>9.923775065068181E-3</v>
      </c>
    </row>
    <row r="920" spans="1:4" x14ac:dyDescent="0.3">
      <c r="A920" s="15">
        <v>907</v>
      </c>
      <c r="B920" s="17" t="s">
        <v>813</v>
      </c>
      <c r="C920" s="23">
        <f t="shared" si="19"/>
        <v>2.1699484163471413E-3</v>
      </c>
      <c r="D920" s="21">
        <v>9.9341039636460706E-3</v>
      </c>
    </row>
    <row r="921" spans="1:4" x14ac:dyDescent="0.3">
      <c r="A921" s="15">
        <v>908</v>
      </c>
      <c r="B921" s="16">
        <v>321.010009765625</v>
      </c>
      <c r="C921" s="23">
        <f t="shared" si="19"/>
        <v>-5.9632530747728459E-3</v>
      </c>
      <c r="D921" s="21">
        <v>9.9470901037296729E-3</v>
      </c>
    </row>
    <row r="922" spans="1:4" x14ac:dyDescent="0.3">
      <c r="A922" s="15">
        <v>909</v>
      </c>
      <c r="B922" s="17" t="s">
        <v>814</v>
      </c>
      <c r="C922" s="23">
        <f t="shared" si="19"/>
        <v>9.3946856179307099E-3</v>
      </c>
      <c r="D922" s="21">
        <v>9.9534601905371164E-3</v>
      </c>
    </row>
    <row r="923" spans="1:4" x14ac:dyDescent="0.3">
      <c r="A923" s="15">
        <v>910</v>
      </c>
      <c r="B923" s="17" t="s">
        <v>815</v>
      </c>
      <c r="C923" s="23">
        <f t="shared" si="19"/>
        <v>-6.7503684537311122E-3</v>
      </c>
      <c r="D923" s="21">
        <v>9.9536882780439807E-3</v>
      </c>
    </row>
    <row r="924" spans="1:4" x14ac:dyDescent="0.3">
      <c r="A924" s="15">
        <v>911</v>
      </c>
      <c r="B924" s="17" t="s">
        <v>816</v>
      </c>
      <c r="C924" s="23">
        <f t="shared" si="19"/>
        <v>-4.5464267339880076E-3</v>
      </c>
      <c r="D924" s="21">
        <v>9.9576977628647485E-3</v>
      </c>
    </row>
    <row r="925" spans="1:4" x14ac:dyDescent="0.3">
      <c r="A925" s="15">
        <v>912</v>
      </c>
      <c r="B925" s="17" t="s">
        <v>817</v>
      </c>
      <c r="C925" s="23">
        <f t="shared" si="19"/>
        <v>-1.1047027421841995E-2</v>
      </c>
      <c r="D925" s="21">
        <v>9.981212057690406E-3</v>
      </c>
    </row>
    <row r="926" spans="1:4" x14ac:dyDescent="0.3">
      <c r="A926" s="15">
        <v>913</v>
      </c>
      <c r="B926" s="17" t="s">
        <v>818</v>
      </c>
      <c r="C926" s="23">
        <f t="shared" si="19"/>
        <v>-1.2630855742094254E-3</v>
      </c>
      <c r="D926" s="21">
        <v>9.9822163629792182E-3</v>
      </c>
    </row>
    <row r="927" spans="1:4" x14ac:dyDescent="0.3">
      <c r="A927" s="15">
        <v>914</v>
      </c>
      <c r="B927" s="17" t="s">
        <v>819</v>
      </c>
      <c r="C927" s="23">
        <f t="shared" si="19"/>
        <v>1.6918737299120593E-2</v>
      </c>
      <c r="D927" s="21">
        <v>1.0014853343479161E-2</v>
      </c>
    </row>
    <row r="928" spans="1:4" x14ac:dyDescent="0.3">
      <c r="A928" s="15">
        <v>915</v>
      </c>
      <c r="B928" s="17" t="s">
        <v>820</v>
      </c>
      <c r="C928" s="23">
        <f t="shared" si="19"/>
        <v>1.800250588826843E-3</v>
      </c>
      <c r="D928" s="21">
        <v>1.0031136224043297E-2</v>
      </c>
    </row>
    <row r="929" spans="1:4" x14ac:dyDescent="0.3">
      <c r="A929" s="15">
        <v>916</v>
      </c>
      <c r="B929" s="16">
        <v>327</v>
      </c>
      <c r="C929" s="23">
        <f t="shared" si="19"/>
        <v>1.3981099860828973E-2</v>
      </c>
      <c r="D929" s="21">
        <v>1.0047332733260592E-2</v>
      </c>
    </row>
    <row r="930" spans="1:4" x14ac:dyDescent="0.3">
      <c r="A930" s="15">
        <v>917</v>
      </c>
      <c r="B930" s="17" t="s">
        <v>821</v>
      </c>
      <c r="C930" s="23">
        <f t="shared" si="19"/>
        <v>-2.1732925683232526E-2</v>
      </c>
      <c r="D930" s="21">
        <v>1.0073730618117107E-2</v>
      </c>
    </row>
    <row r="931" spans="1:4" x14ac:dyDescent="0.3">
      <c r="A931" s="15">
        <v>918</v>
      </c>
      <c r="B931" s="17" t="s">
        <v>822</v>
      </c>
      <c r="C931" s="23">
        <f t="shared" si="19"/>
        <v>9.3631906024051244E-3</v>
      </c>
      <c r="D931" s="21">
        <v>1.0076032359873041E-2</v>
      </c>
    </row>
    <row r="932" spans="1:4" x14ac:dyDescent="0.3">
      <c r="A932" s="15">
        <v>919</v>
      </c>
      <c r="B932" s="17" t="s">
        <v>823</v>
      </c>
      <c r="C932" s="23">
        <f t="shared" si="19"/>
        <v>2.2267628267111342E-3</v>
      </c>
      <c r="D932" s="21">
        <v>1.0091822268328176E-2</v>
      </c>
    </row>
    <row r="933" spans="1:4" x14ac:dyDescent="0.3">
      <c r="A933" s="15">
        <v>920</v>
      </c>
      <c r="B933" s="17" t="s">
        <v>824</v>
      </c>
      <c r="C933" s="23">
        <f t="shared" si="19"/>
        <v>1.444564029246596E-2</v>
      </c>
      <c r="D933" s="21">
        <v>1.0146836732450671E-2</v>
      </c>
    </row>
    <row r="934" spans="1:4" x14ac:dyDescent="0.3">
      <c r="A934" s="15">
        <v>921</v>
      </c>
      <c r="B934" s="17" t="s">
        <v>825</v>
      </c>
      <c r="C934" s="23">
        <f t="shared" si="19"/>
        <v>1.1564361476064939E-3</v>
      </c>
      <c r="D934" s="21">
        <v>1.0183937017950159E-2</v>
      </c>
    </row>
    <row r="935" spans="1:4" x14ac:dyDescent="0.3">
      <c r="A935" s="15">
        <v>922</v>
      </c>
      <c r="B935" s="16">
        <v>327.760009765625</v>
      </c>
      <c r="C935" s="23">
        <f t="shared" si="19"/>
        <v>-3.1376120495463086E-3</v>
      </c>
      <c r="D935" s="21">
        <v>1.0214215978141226E-2</v>
      </c>
    </row>
    <row r="936" spans="1:4" x14ac:dyDescent="0.3">
      <c r="A936" s="15">
        <v>923</v>
      </c>
      <c r="B936" s="17" t="s">
        <v>826</v>
      </c>
      <c r="C936" s="23">
        <f t="shared" si="19"/>
        <v>2.7421298620258334E-3</v>
      </c>
      <c r="D936" s="21">
        <v>1.0230837675331539E-2</v>
      </c>
    </row>
    <row r="937" spans="1:4" x14ac:dyDescent="0.3">
      <c r="A937" s="15">
        <v>924</v>
      </c>
      <c r="B937" s="17" t="s">
        <v>827</v>
      </c>
      <c r="C937" s="23">
        <f t="shared" si="19"/>
        <v>1.4768949662526707E-2</v>
      </c>
      <c r="D937" s="21">
        <v>1.0336816291223969E-2</v>
      </c>
    </row>
    <row r="938" spans="1:4" x14ac:dyDescent="0.3">
      <c r="A938" s="15">
        <v>925</v>
      </c>
      <c r="B938" s="17" t="s">
        <v>828</v>
      </c>
      <c r="C938" s="23">
        <f t="shared" si="19"/>
        <v>-2.0106632151453735E-3</v>
      </c>
      <c r="D938" s="21">
        <v>1.0353122453272573E-2</v>
      </c>
    </row>
    <row r="939" spans="1:4" x14ac:dyDescent="0.3">
      <c r="A939" s="15">
        <v>926</v>
      </c>
      <c r="B939" s="17" t="s">
        <v>829</v>
      </c>
      <c r="C939" s="23">
        <f t="shared" si="19"/>
        <v>-8.9621782517906815E-3</v>
      </c>
      <c r="D939" s="21">
        <v>1.0390864994513081E-2</v>
      </c>
    </row>
    <row r="940" spans="1:4" x14ac:dyDescent="0.3">
      <c r="A940" s="15">
        <v>927</v>
      </c>
      <c r="B940" s="17" t="s">
        <v>830</v>
      </c>
      <c r="C940" s="23">
        <f t="shared" si="19"/>
        <v>1.3129115686576709E-2</v>
      </c>
      <c r="D940" s="21">
        <v>1.0425917505379466E-2</v>
      </c>
    </row>
    <row r="941" spans="1:4" x14ac:dyDescent="0.3">
      <c r="A941" s="15">
        <v>928</v>
      </c>
      <c r="B941" s="17" t="s">
        <v>831</v>
      </c>
      <c r="C941" s="23">
        <f t="shared" si="19"/>
        <v>1.0919355379024246E-2</v>
      </c>
      <c r="D941" s="21">
        <v>1.0435025954244049E-2</v>
      </c>
    </row>
    <row r="942" spans="1:4" x14ac:dyDescent="0.3">
      <c r="A942" s="15">
        <v>929</v>
      </c>
      <c r="B942" s="17" t="s">
        <v>832</v>
      </c>
      <c r="C942" s="23">
        <f t="shared" si="19"/>
        <v>-1.8426447515796078E-2</v>
      </c>
      <c r="D942" s="21">
        <v>1.0450867664399099E-2</v>
      </c>
    </row>
    <row r="943" spans="1:4" x14ac:dyDescent="0.3">
      <c r="A943" s="15">
        <v>930</v>
      </c>
      <c r="B943" s="17" t="s">
        <v>439</v>
      </c>
      <c r="C943" s="23">
        <f t="shared" si="19"/>
        <v>1.2847783543916082E-2</v>
      </c>
      <c r="D943" s="21">
        <v>1.0493784828411873E-2</v>
      </c>
    </row>
    <row r="944" spans="1:4" x14ac:dyDescent="0.3">
      <c r="A944" s="15">
        <v>931</v>
      </c>
      <c r="B944" s="17" t="s">
        <v>833</v>
      </c>
      <c r="C944" s="23">
        <f t="shared" si="19"/>
        <v>7.8250876795601283E-3</v>
      </c>
      <c r="D944" s="21">
        <v>1.0502167429984747E-2</v>
      </c>
    </row>
    <row r="945" spans="1:4" x14ac:dyDescent="0.3">
      <c r="A945" s="15">
        <v>932</v>
      </c>
      <c r="B945" s="17" t="s">
        <v>834</v>
      </c>
      <c r="C945" s="23">
        <f t="shared" si="19"/>
        <v>-2.5355693164238961E-2</v>
      </c>
      <c r="D945" s="21">
        <v>1.0517094830413597E-2</v>
      </c>
    </row>
    <row r="946" spans="1:4" x14ac:dyDescent="0.3">
      <c r="A946" s="15">
        <v>933</v>
      </c>
      <c r="B946" s="17" t="s">
        <v>835</v>
      </c>
      <c r="C946" s="23">
        <f t="shared" si="19"/>
        <v>-3.5190051611549205E-3</v>
      </c>
      <c r="D946" s="21">
        <v>1.0635235532828273E-2</v>
      </c>
    </row>
    <row r="947" spans="1:4" x14ac:dyDescent="0.3">
      <c r="A947" s="15">
        <v>934</v>
      </c>
      <c r="B947" s="17" t="s">
        <v>836</v>
      </c>
      <c r="C947" s="23">
        <f t="shared" si="19"/>
        <v>-1.2467614010594605E-3</v>
      </c>
      <c r="D947" s="21">
        <v>1.0650553390992612E-2</v>
      </c>
    </row>
    <row r="948" spans="1:4" x14ac:dyDescent="0.3">
      <c r="A948" s="15">
        <v>935</v>
      </c>
      <c r="B948" s="17" t="s">
        <v>837</v>
      </c>
      <c r="C948" s="23">
        <f t="shared" si="19"/>
        <v>-2.4269014978002802E-2</v>
      </c>
      <c r="D948" s="21">
        <v>1.0651482118724102E-2</v>
      </c>
    </row>
    <row r="949" spans="1:4" x14ac:dyDescent="0.3">
      <c r="A949" s="15">
        <v>936</v>
      </c>
      <c r="B949" s="17" t="s">
        <v>838</v>
      </c>
      <c r="C949" s="23">
        <f t="shared" si="19"/>
        <v>-3.8731588572318396E-3</v>
      </c>
      <c r="D949" s="21">
        <v>1.0671900035550448E-2</v>
      </c>
    </row>
    <row r="950" spans="1:4" x14ac:dyDescent="0.3">
      <c r="A950" s="15">
        <v>937</v>
      </c>
      <c r="B950" s="16">
        <v>317.010009765625</v>
      </c>
      <c r="C950" s="23">
        <f t="shared" si="19"/>
        <v>-7.917812376408177E-3</v>
      </c>
      <c r="D950" s="21">
        <v>1.0678623265044328E-2</v>
      </c>
    </row>
    <row r="951" spans="1:4" x14ac:dyDescent="0.3">
      <c r="A951" s="15">
        <v>938</v>
      </c>
      <c r="B951" s="17" t="s">
        <v>839</v>
      </c>
      <c r="C951" s="23">
        <f t="shared" si="19"/>
        <v>1.6704716326470864E-3</v>
      </c>
      <c r="D951" s="21">
        <v>1.0689873498774156E-2</v>
      </c>
    </row>
    <row r="952" spans="1:4" x14ac:dyDescent="0.3">
      <c r="A952" s="15">
        <v>939</v>
      </c>
      <c r="B952" s="17" t="s">
        <v>840</v>
      </c>
      <c r="C952" s="23">
        <f t="shared" si="19"/>
        <v>-1.7151969515644822E-2</v>
      </c>
      <c r="D952" s="21">
        <v>1.0744811491529609E-2</v>
      </c>
    </row>
    <row r="953" spans="1:4" x14ac:dyDescent="0.3">
      <c r="A953" s="15">
        <v>940</v>
      </c>
      <c r="B953" s="17" t="s">
        <v>841</v>
      </c>
      <c r="C953" s="23">
        <f t="shared" si="19"/>
        <v>2.0802141255921685E-3</v>
      </c>
      <c r="D953" s="21">
        <v>1.0817988588986279E-2</v>
      </c>
    </row>
    <row r="954" spans="1:4" x14ac:dyDescent="0.3">
      <c r="A954" s="15">
        <v>941</v>
      </c>
      <c r="B954" s="17" t="s">
        <v>842</v>
      </c>
      <c r="C954" s="23">
        <f t="shared" si="19"/>
        <v>2.7138118982807688E-3</v>
      </c>
      <c r="D954" s="21">
        <v>1.0838568114673468E-2</v>
      </c>
    </row>
    <row r="955" spans="1:4" x14ac:dyDescent="0.3">
      <c r="A955" s="15">
        <v>942</v>
      </c>
      <c r="B955" s="16">
        <v>315.75</v>
      </c>
      <c r="C955" s="23">
        <f t="shared" si="19"/>
        <v>6.7048831632603887E-3</v>
      </c>
      <c r="D955" s="21">
        <v>1.0872529784819495E-2</v>
      </c>
    </row>
    <row r="956" spans="1:4" x14ac:dyDescent="0.3">
      <c r="A956" s="15">
        <v>943</v>
      </c>
      <c r="B956" s="17" t="s">
        <v>843</v>
      </c>
      <c r="C956" s="23">
        <f t="shared" si="19"/>
        <v>1.8979435394083088E-2</v>
      </c>
      <c r="D956" s="21">
        <v>1.0880675337794233E-2</v>
      </c>
    </row>
    <row r="957" spans="1:4" x14ac:dyDescent="0.3">
      <c r="A957" s="15">
        <v>944</v>
      </c>
      <c r="B957" s="17" t="s">
        <v>844</v>
      </c>
      <c r="C957" s="23">
        <f t="shared" si="19"/>
        <v>-2.6481728574619754E-2</v>
      </c>
      <c r="D957" s="21">
        <v>1.0906325407765602E-2</v>
      </c>
    </row>
    <row r="958" spans="1:4" x14ac:dyDescent="0.3">
      <c r="A958" s="15">
        <v>945</v>
      </c>
      <c r="B958" s="17" t="s">
        <v>845</v>
      </c>
      <c r="C958" s="23">
        <f t="shared" si="19"/>
        <v>1.7617208233086771E-2</v>
      </c>
      <c r="D958" s="21">
        <v>1.0919355379024246E-2</v>
      </c>
    </row>
    <row r="959" spans="1:4" x14ac:dyDescent="0.3">
      <c r="A959" s="15">
        <v>946</v>
      </c>
      <c r="B959" s="17" t="s">
        <v>846</v>
      </c>
      <c r="C959" s="23">
        <f t="shared" si="19"/>
        <v>1.2532709718423916E-3</v>
      </c>
      <c r="D959" s="21">
        <v>1.0972943183768461E-2</v>
      </c>
    </row>
    <row r="960" spans="1:4" x14ac:dyDescent="0.3">
      <c r="A960" s="15">
        <v>947</v>
      </c>
      <c r="B960" s="16">
        <v>327.260009765625</v>
      </c>
      <c r="C960" s="23">
        <f t="shared" si="19"/>
        <v>2.4436044586326176E-2</v>
      </c>
      <c r="D960" s="21">
        <v>1.0994173575021029E-2</v>
      </c>
    </row>
    <row r="961" spans="1:4" x14ac:dyDescent="0.3">
      <c r="A961" s="15">
        <v>948</v>
      </c>
      <c r="B961" s="17" t="s">
        <v>847</v>
      </c>
      <c r="C961" s="23">
        <f t="shared" si="19"/>
        <v>7.7920814660173881E-3</v>
      </c>
      <c r="D961" s="21">
        <v>1.1034287196522535E-2</v>
      </c>
    </row>
    <row r="962" spans="1:4" x14ac:dyDescent="0.3">
      <c r="A962" s="15">
        <v>949</v>
      </c>
      <c r="B962" s="17" t="s">
        <v>770</v>
      </c>
      <c r="C962" s="23">
        <f t="shared" si="19"/>
        <v>-4.3451022557799103E-3</v>
      </c>
      <c r="D962" s="21">
        <v>1.1092746492072406E-2</v>
      </c>
    </row>
    <row r="963" spans="1:4" x14ac:dyDescent="0.3">
      <c r="A963" s="15">
        <v>950</v>
      </c>
      <c r="B963" s="17" t="s">
        <v>848</v>
      </c>
      <c r="C963" s="23">
        <f t="shared" si="19"/>
        <v>1.2197298985287789E-2</v>
      </c>
      <c r="D963" s="21">
        <v>1.1108223098717621E-2</v>
      </c>
    </row>
    <row r="964" spans="1:4" x14ac:dyDescent="0.3">
      <c r="A964" s="15">
        <v>951</v>
      </c>
      <c r="B964" s="17" t="s">
        <v>849</v>
      </c>
      <c r="C964" s="23">
        <f t="shared" si="19"/>
        <v>-3.7976167078114537E-3</v>
      </c>
      <c r="D964" s="21">
        <v>1.1156783267241299E-2</v>
      </c>
    </row>
    <row r="965" spans="1:4" x14ac:dyDescent="0.3">
      <c r="A965" s="15">
        <v>952</v>
      </c>
      <c r="B965" s="17" t="s">
        <v>850</v>
      </c>
      <c r="C965" s="23">
        <f t="shared" si="19"/>
        <v>-1.0411521145171113E-2</v>
      </c>
      <c r="D965" s="21">
        <v>1.1179008120217005E-2</v>
      </c>
    </row>
    <row r="966" spans="1:4" x14ac:dyDescent="0.3">
      <c r="A966" s="15">
        <v>953</v>
      </c>
      <c r="B966" s="17" t="s">
        <v>851</v>
      </c>
      <c r="C966" s="23">
        <f t="shared" si="19"/>
        <v>1.4870735962747775E-2</v>
      </c>
      <c r="D966" s="21">
        <v>1.1223610624556108E-2</v>
      </c>
    </row>
    <row r="967" spans="1:4" x14ac:dyDescent="0.3">
      <c r="A967" s="15">
        <v>954</v>
      </c>
      <c r="B967" s="17" t="s">
        <v>852</v>
      </c>
      <c r="C967" s="23">
        <f t="shared" si="19"/>
        <v>-1.745200019276072E-3</v>
      </c>
      <c r="D967" s="21">
        <v>1.1234049561224388E-2</v>
      </c>
    </row>
    <row r="968" spans="1:4" x14ac:dyDescent="0.3">
      <c r="A968" s="15">
        <v>955</v>
      </c>
      <c r="B968" s="17" t="s">
        <v>810</v>
      </c>
      <c r="C968" s="23">
        <f t="shared" si="19"/>
        <v>-5.889780251102825E-3</v>
      </c>
      <c r="D968" s="21">
        <v>1.131247066823649E-2</v>
      </c>
    </row>
    <row r="969" spans="1:4" x14ac:dyDescent="0.3">
      <c r="A969" s="15">
        <v>956</v>
      </c>
      <c r="B969" s="17" t="s">
        <v>853</v>
      </c>
      <c r="C969" s="23">
        <f t="shared" si="19"/>
        <v>3.6588099600078734E-3</v>
      </c>
      <c r="D969" s="21">
        <v>1.1351094755663451E-2</v>
      </c>
    </row>
    <row r="970" spans="1:4" x14ac:dyDescent="0.3">
      <c r="A970" s="15">
        <v>957</v>
      </c>
      <c r="B970" s="17" t="s">
        <v>854</v>
      </c>
      <c r="C970" s="23">
        <f t="shared" si="19"/>
        <v>-1.4134169705271357E-2</v>
      </c>
      <c r="D970" s="21">
        <v>1.155444347191505E-2</v>
      </c>
    </row>
    <row r="971" spans="1:4" x14ac:dyDescent="0.3">
      <c r="A971" s="15">
        <v>958</v>
      </c>
      <c r="B971" s="17" t="s">
        <v>855</v>
      </c>
      <c r="C971" s="23">
        <f t="shared" si="19"/>
        <v>8.0794165396866763E-3</v>
      </c>
      <c r="D971" s="21">
        <v>1.1626502617996566E-2</v>
      </c>
    </row>
    <row r="972" spans="1:4" x14ac:dyDescent="0.3">
      <c r="A972" s="15">
        <v>959</v>
      </c>
      <c r="B972" s="17" t="s">
        <v>856</v>
      </c>
      <c r="C972" s="23">
        <f t="shared" si="19"/>
        <v>3.66747836667206E-3</v>
      </c>
      <c r="D972" s="21">
        <v>1.1643209865082198E-2</v>
      </c>
    </row>
    <row r="973" spans="1:4" x14ac:dyDescent="0.3">
      <c r="A973" s="15">
        <v>960</v>
      </c>
      <c r="B973" s="17" t="s">
        <v>857</v>
      </c>
      <c r="C973" s="23">
        <f t="shared" si="19"/>
        <v>3.021688316181852E-2</v>
      </c>
      <c r="D973" s="21">
        <v>1.1716416894085351E-2</v>
      </c>
    </row>
    <row r="974" spans="1:4" x14ac:dyDescent="0.3">
      <c r="A974" s="15">
        <v>961</v>
      </c>
      <c r="B974" s="17" t="s">
        <v>858</v>
      </c>
      <c r="C974" s="23">
        <f t="shared" si="19"/>
        <v>-3.8236075241512887E-2</v>
      </c>
      <c r="D974" s="21">
        <v>1.1817740460669234E-2</v>
      </c>
    </row>
    <row r="975" spans="1:4" x14ac:dyDescent="0.3">
      <c r="A975" s="15">
        <v>962</v>
      </c>
      <c r="B975" s="17" t="s">
        <v>859</v>
      </c>
      <c r="C975" s="23">
        <f t="shared" ref="C975:C1038" si="20">LN(B975/B974)</f>
        <v>5.8384927126306002E-3</v>
      </c>
      <c r="D975" s="21">
        <v>1.1923925502627329E-2</v>
      </c>
    </row>
    <row r="976" spans="1:4" x14ac:dyDescent="0.3">
      <c r="A976" s="15">
        <v>963</v>
      </c>
      <c r="B976" s="17" t="s">
        <v>860</v>
      </c>
      <c r="C976" s="23">
        <f t="shared" si="20"/>
        <v>2.2485657918339456E-2</v>
      </c>
      <c r="D976" s="21">
        <v>1.1937716585876749E-2</v>
      </c>
    </row>
    <row r="977" spans="1:4" x14ac:dyDescent="0.3">
      <c r="A977" s="15">
        <v>964</v>
      </c>
      <c r="B977" s="17" t="s">
        <v>861</v>
      </c>
      <c r="C977" s="23">
        <f t="shared" si="20"/>
        <v>2.3688614115816502E-3</v>
      </c>
      <c r="D977" s="21">
        <v>1.1952594214713119E-2</v>
      </c>
    </row>
    <row r="978" spans="1:4" x14ac:dyDescent="0.3">
      <c r="A978" s="15">
        <v>965</v>
      </c>
      <c r="B978" s="17" t="s">
        <v>862</v>
      </c>
      <c r="C978" s="23">
        <f t="shared" si="20"/>
        <v>2.3269844897906549E-2</v>
      </c>
      <c r="D978" s="21">
        <v>1.1970037203611119E-2</v>
      </c>
    </row>
    <row r="979" spans="1:4" x14ac:dyDescent="0.3">
      <c r="A979" s="15">
        <v>966</v>
      </c>
      <c r="B979" s="17" t="s">
        <v>863</v>
      </c>
      <c r="C979" s="23">
        <f t="shared" si="20"/>
        <v>6.4805306154152552E-3</v>
      </c>
      <c r="D979" s="21">
        <v>1.2113147475738995E-2</v>
      </c>
    </row>
    <row r="980" spans="1:4" x14ac:dyDescent="0.3">
      <c r="A980" s="15">
        <v>967</v>
      </c>
      <c r="B980" s="17" t="s">
        <v>864</v>
      </c>
      <c r="C980" s="23">
        <f t="shared" si="20"/>
        <v>1.2779671018699678E-2</v>
      </c>
      <c r="D980" s="21">
        <v>1.2125048074866578E-2</v>
      </c>
    </row>
    <row r="981" spans="1:4" x14ac:dyDescent="0.3">
      <c r="A981" s="15">
        <v>968</v>
      </c>
      <c r="B981" s="17" t="s">
        <v>865</v>
      </c>
      <c r="C981" s="23">
        <f t="shared" si="20"/>
        <v>1.0517094830413597E-2</v>
      </c>
      <c r="D981" s="21">
        <v>1.2134274500959752E-2</v>
      </c>
    </row>
    <row r="982" spans="1:4" x14ac:dyDescent="0.3">
      <c r="A982" s="15">
        <v>969</v>
      </c>
      <c r="B982" s="17" t="s">
        <v>866</v>
      </c>
      <c r="C982" s="23">
        <f t="shared" si="20"/>
        <v>1.1156783267241299E-2</v>
      </c>
      <c r="D982" s="21">
        <v>1.2197298985287789E-2</v>
      </c>
    </row>
    <row r="983" spans="1:4" x14ac:dyDescent="0.3">
      <c r="A983" s="15">
        <v>970</v>
      </c>
      <c r="B983" s="17" t="s">
        <v>867</v>
      </c>
      <c r="C983" s="23">
        <f t="shared" si="20"/>
        <v>7.3785127069448484E-3</v>
      </c>
      <c r="D983" s="21">
        <v>1.2236318052534823E-2</v>
      </c>
    </row>
    <row r="984" spans="1:4" x14ac:dyDescent="0.3">
      <c r="A984" s="15">
        <v>971</v>
      </c>
      <c r="B984" s="17" t="s">
        <v>868</v>
      </c>
      <c r="C984" s="23">
        <f t="shared" si="20"/>
        <v>-6.9348099131671696E-3</v>
      </c>
      <c r="D984" s="21">
        <v>1.2259327662257378E-2</v>
      </c>
    </row>
    <row r="985" spans="1:4" x14ac:dyDescent="0.3">
      <c r="A985" s="15">
        <v>972</v>
      </c>
      <c r="B985" s="17" t="s">
        <v>869</v>
      </c>
      <c r="C985" s="23">
        <f t="shared" si="20"/>
        <v>2.4591881674086699E-2</v>
      </c>
      <c r="D985" s="21">
        <v>1.2261137634774461E-2</v>
      </c>
    </row>
    <row r="986" spans="1:4" x14ac:dyDescent="0.3">
      <c r="A986" s="15">
        <v>973</v>
      </c>
      <c r="B986" s="17" t="s">
        <v>870</v>
      </c>
      <c r="C986" s="23">
        <f t="shared" si="20"/>
        <v>-8.121238978565759E-3</v>
      </c>
      <c r="D986" s="21">
        <v>1.2274805473620637E-2</v>
      </c>
    </row>
    <row r="987" spans="1:4" x14ac:dyDescent="0.3">
      <c r="A987" s="15">
        <v>974</v>
      </c>
      <c r="B987" s="17" t="s">
        <v>871</v>
      </c>
      <c r="C987" s="23">
        <f t="shared" si="20"/>
        <v>9.7429264544302927E-3</v>
      </c>
      <c r="D987" s="21">
        <v>1.2322985096720271E-2</v>
      </c>
    </row>
    <row r="988" spans="1:4" x14ac:dyDescent="0.3">
      <c r="A988" s="15">
        <v>975</v>
      </c>
      <c r="B988" s="17" t="s">
        <v>869</v>
      </c>
      <c r="C988" s="23">
        <f t="shared" si="20"/>
        <v>-1.6216874758645779E-3</v>
      </c>
      <c r="D988" s="21">
        <v>1.2415579716335562E-2</v>
      </c>
    </row>
    <row r="989" spans="1:4" x14ac:dyDescent="0.3">
      <c r="A989" s="15">
        <v>976</v>
      </c>
      <c r="B989" s="17" t="s">
        <v>872</v>
      </c>
      <c r="C989" s="23">
        <f t="shared" si="20"/>
        <v>1.7430452468750871E-2</v>
      </c>
      <c r="D989" s="21">
        <v>1.24172314609914E-2</v>
      </c>
    </row>
    <row r="990" spans="1:4" x14ac:dyDescent="0.3">
      <c r="A990" s="15">
        <v>977</v>
      </c>
      <c r="B990" s="17" t="s">
        <v>873</v>
      </c>
      <c r="C990" s="23">
        <f t="shared" si="20"/>
        <v>-1.6943670029921577E-2</v>
      </c>
      <c r="D990" s="21">
        <v>1.2417323756341209E-2</v>
      </c>
    </row>
    <row r="991" spans="1:4" x14ac:dyDescent="0.3">
      <c r="A991" s="15">
        <v>978</v>
      </c>
      <c r="B991" s="17" t="s">
        <v>874</v>
      </c>
      <c r="C991" s="23">
        <f t="shared" si="20"/>
        <v>2.0314087591140433E-2</v>
      </c>
      <c r="D991" s="21">
        <v>1.2486513049972578E-2</v>
      </c>
    </row>
    <row r="992" spans="1:4" x14ac:dyDescent="0.3">
      <c r="A992" s="15">
        <v>979</v>
      </c>
      <c r="B992" s="17" t="s">
        <v>875</v>
      </c>
      <c r="C992" s="23">
        <f t="shared" si="20"/>
        <v>-1.1645532898621462E-2</v>
      </c>
      <c r="D992" s="21">
        <v>1.2518661955066623E-2</v>
      </c>
    </row>
    <row r="993" spans="1:4" x14ac:dyDescent="0.3">
      <c r="A993" s="15">
        <v>980</v>
      </c>
      <c r="B993" s="17" t="s">
        <v>876</v>
      </c>
      <c r="C993" s="23">
        <f t="shared" si="20"/>
        <v>1.273121839093158E-2</v>
      </c>
      <c r="D993" s="21">
        <v>1.2540826263204807E-2</v>
      </c>
    </row>
    <row r="994" spans="1:4" x14ac:dyDescent="0.3">
      <c r="A994" s="15">
        <v>981</v>
      </c>
      <c r="B994" s="17" t="s">
        <v>877</v>
      </c>
      <c r="C994" s="23">
        <f t="shared" si="20"/>
        <v>-1.1122059943577815E-3</v>
      </c>
      <c r="D994" s="21">
        <v>1.2544860689153477E-2</v>
      </c>
    </row>
    <row r="995" spans="1:4" x14ac:dyDescent="0.3">
      <c r="A995" s="15">
        <v>982</v>
      </c>
      <c r="B995" s="17" t="s">
        <v>878</v>
      </c>
      <c r="C995" s="23">
        <f t="shared" si="20"/>
        <v>3.1215112116085952E-3</v>
      </c>
      <c r="D995" s="21">
        <v>1.2557300201445588E-2</v>
      </c>
    </row>
    <row r="996" spans="1:4" x14ac:dyDescent="0.3">
      <c r="A996" s="15">
        <v>983</v>
      </c>
      <c r="B996" s="17" t="s">
        <v>879</v>
      </c>
      <c r="C996" s="23">
        <f t="shared" si="20"/>
        <v>1.0744811491529609E-2</v>
      </c>
      <c r="D996" s="21">
        <v>1.2588111400479768E-2</v>
      </c>
    </row>
    <row r="997" spans="1:4" x14ac:dyDescent="0.3">
      <c r="A997" s="15">
        <v>984</v>
      </c>
      <c r="B997" s="17" t="s">
        <v>880</v>
      </c>
      <c r="C997" s="23">
        <f t="shared" si="20"/>
        <v>-1.0111059840764729E-2</v>
      </c>
      <c r="D997" s="21">
        <v>1.267842123375968E-2</v>
      </c>
    </row>
    <row r="998" spans="1:4" x14ac:dyDescent="0.3">
      <c r="A998" s="15">
        <v>985</v>
      </c>
      <c r="B998" s="17" t="s">
        <v>881</v>
      </c>
      <c r="C998" s="23">
        <f t="shared" si="20"/>
        <v>1.5835504103173936E-4</v>
      </c>
      <c r="D998" s="21">
        <v>1.2686210595028849E-2</v>
      </c>
    </row>
    <row r="999" spans="1:4" x14ac:dyDescent="0.3">
      <c r="A999" s="15">
        <v>986</v>
      </c>
      <c r="B999" s="16">
        <v>374.510009765625</v>
      </c>
      <c r="C999" s="23">
        <f t="shared" si="20"/>
        <v>-1.1680188582845117E-2</v>
      </c>
      <c r="D999" s="21">
        <v>1.2701888411073208E-2</v>
      </c>
    </row>
    <row r="1000" spans="1:4" x14ac:dyDescent="0.3">
      <c r="A1000" s="15">
        <v>987</v>
      </c>
      <c r="B1000" s="17" t="s">
        <v>882</v>
      </c>
      <c r="C1000" s="23">
        <f t="shared" si="20"/>
        <v>-1.4442515384456579E-2</v>
      </c>
      <c r="D1000" s="21">
        <v>1.273121839093158E-2</v>
      </c>
    </row>
    <row r="1001" spans="1:4" x14ac:dyDescent="0.3">
      <c r="A1001" s="15">
        <v>988</v>
      </c>
      <c r="B1001" s="17" t="s">
        <v>883</v>
      </c>
      <c r="C1001" s="23">
        <f t="shared" si="20"/>
        <v>9.1146825997895746E-3</v>
      </c>
      <c r="D1001" s="21">
        <v>1.2740739746120895E-2</v>
      </c>
    </row>
    <row r="1002" spans="1:4" x14ac:dyDescent="0.3">
      <c r="A1002" s="15">
        <v>989</v>
      </c>
      <c r="B1002" s="17" t="s">
        <v>884</v>
      </c>
      <c r="C1002" s="23">
        <f t="shared" si="20"/>
        <v>-1.0036239578428759E-2</v>
      </c>
      <c r="D1002" s="21">
        <v>1.2779671018699678E-2</v>
      </c>
    </row>
    <row r="1003" spans="1:4" x14ac:dyDescent="0.3">
      <c r="A1003" s="15">
        <v>990</v>
      </c>
      <c r="B1003" s="17" t="s">
        <v>885</v>
      </c>
      <c r="C1003" s="23">
        <f t="shared" si="20"/>
        <v>5.8128569599071788E-3</v>
      </c>
      <c r="D1003" s="21">
        <v>1.2793047538767748E-2</v>
      </c>
    </row>
    <row r="1004" spans="1:4" x14ac:dyDescent="0.3">
      <c r="A1004" s="15">
        <v>991</v>
      </c>
      <c r="B1004" s="17" t="s">
        <v>886</v>
      </c>
      <c r="C1004" s="23">
        <f t="shared" si="20"/>
        <v>8.803295472134107E-3</v>
      </c>
      <c r="D1004" s="21">
        <v>1.2822438503612504E-2</v>
      </c>
    </row>
    <row r="1005" spans="1:4" x14ac:dyDescent="0.3">
      <c r="A1005" s="15">
        <v>992</v>
      </c>
      <c r="B1005" s="17" t="s">
        <v>887</v>
      </c>
      <c r="C1005" s="23">
        <f t="shared" si="20"/>
        <v>-7.8602827085846576E-3</v>
      </c>
      <c r="D1005" s="21">
        <v>1.2829385270983488E-2</v>
      </c>
    </row>
    <row r="1006" spans="1:4" x14ac:dyDescent="0.3">
      <c r="A1006" s="15">
        <v>993</v>
      </c>
      <c r="B1006" s="17" t="s">
        <v>888</v>
      </c>
      <c r="C1006" s="23">
        <f t="shared" si="20"/>
        <v>8.2610091090110117E-3</v>
      </c>
      <c r="D1006" s="21">
        <v>1.2847783543916082E-2</v>
      </c>
    </row>
    <row r="1007" spans="1:4" x14ac:dyDescent="0.3">
      <c r="A1007" s="15">
        <v>994</v>
      </c>
      <c r="B1007" s="17" t="s">
        <v>889</v>
      </c>
      <c r="C1007" s="23">
        <f t="shared" si="20"/>
        <v>-2.6737270452321032E-5</v>
      </c>
      <c r="D1007" s="21">
        <v>1.2878465792599231E-2</v>
      </c>
    </row>
    <row r="1008" spans="1:4" x14ac:dyDescent="0.3">
      <c r="A1008" s="15">
        <v>995</v>
      </c>
      <c r="B1008" s="17" t="s">
        <v>890</v>
      </c>
      <c r="C1008" s="23">
        <f t="shared" si="20"/>
        <v>-2.2802561881636367E-2</v>
      </c>
      <c r="D1008" s="21">
        <v>1.2878508330393178E-2</v>
      </c>
    </row>
    <row r="1009" spans="1:4" x14ac:dyDescent="0.3">
      <c r="A1009" s="15">
        <v>996</v>
      </c>
      <c r="B1009" s="17" t="s">
        <v>891</v>
      </c>
      <c r="C1009" s="23">
        <f t="shared" si="20"/>
        <v>1.3032026227118344E-2</v>
      </c>
      <c r="D1009" s="21">
        <v>1.2925597267534965E-2</v>
      </c>
    </row>
    <row r="1010" spans="1:4" x14ac:dyDescent="0.3">
      <c r="A1010" s="15">
        <v>997</v>
      </c>
      <c r="B1010" s="17" t="s">
        <v>892</v>
      </c>
      <c r="C1010" s="23">
        <f t="shared" si="20"/>
        <v>5.1655604584121273E-3</v>
      </c>
      <c r="D1010" s="21">
        <v>1.2931372051596073E-2</v>
      </c>
    </row>
    <row r="1011" spans="1:4" x14ac:dyDescent="0.3">
      <c r="A1011" s="15">
        <v>998</v>
      </c>
      <c r="B1011" s="16">
        <v>373.260009765625</v>
      </c>
      <c r="C1011" s="23">
        <f t="shared" si="20"/>
        <v>1.6356289690261448E-3</v>
      </c>
      <c r="D1011" s="21">
        <v>1.3020112943526686E-2</v>
      </c>
    </row>
    <row r="1012" spans="1:4" x14ac:dyDescent="0.3">
      <c r="A1012" s="15">
        <v>999</v>
      </c>
      <c r="B1012" s="17" t="s">
        <v>893</v>
      </c>
      <c r="C1012" s="23">
        <f t="shared" si="20"/>
        <v>-7.0979881568990748E-3</v>
      </c>
      <c r="D1012" s="21">
        <v>1.3032026227118344E-2</v>
      </c>
    </row>
    <row r="1013" spans="1:4" x14ac:dyDescent="0.3">
      <c r="A1013" s="15">
        <v>1000</v>
      </c>
      <c r="B1013" s="17" t="s">
        <v>894</v>
      </c>
      <c r="C1013" s="23">
        <f t="shared" si="20"/>
        <v>7.8478509998315387E-3</v>
      </c>
      <c r="D1013" s="21">
        <v>1.3111431038541317E-2</v>
      </c>
    </row>
    <row r="1014" spans="1:4" x14ac:dyDescent="0.3">
      <c r="A1014" s="15">
        <v>1001</v>
      </c>
      <c r="B1014" s="17" t="s">
        <v>895</v>
      </c>
      <c r="C1014" s="23">
        <f t="shared" si="20"/>
        <v>2.7802456932858048E-3</v>
      </c>
      <c r="D1014" s="21">
        <v>1.3129115686576709E-2</v>
      </c>
    </row>
    <row r="1015" spans="1:4" x14ac:dyDescent="0.3">
      <c r="A1015" s="15">
        <v>1002</v>
      </c>
      <c r="B1015" s="17" t="s">
        <v>896</v>
      </c>
      <c r="C1015" s="23">
        <f t="shared" si="20"/>
        <v>2.1359535313431835E-4</v>
      </c>
      <c r="D1015" s="21">
        <v>1.3140029958661571E-2</v>
      </c>
    </row>
    <row r="1016" spans="1:4" x14ac:dyDescent="0.3">
      <c r="A1016" s="15">
        <v>1003</v>
      </c>
      <c r="B1016" s="17" t="s">
        <v>897</v>
      </c>
      <c r="C1016" s="23">
        <f t="shared" si="20"/>
        <v>-1.5759925509885653E-3</v>
      </c>
      <c r="D1016" s="21">
        <v>1.3249480048027831E-2</v>
      </c>
    </row>
    <row r="1017" spans="1:4" x14ac:dyDescent="0.3">
      <c r="A1017" s="15">
        <v>1004</v>
      </c>
      <c r="B1017" s="17" t="s">
        <v>898</v>
      </c>
      <c r="C1017" s="23">
        <f t="shared" si="20"/>
        <v>3.2294455110104541E-3</v>
      </c>
      <c r="D1017" s="21">
        <v>1.331632971171986E-2</v>
      </c>
    </row>
    <row r="1018" spans="1:4" x14ac:dyDescent="0.3">
      <c r="A1018" s="15">
        <v>1005</v>
      </c>
      <c r="B1018" s="17" t="s">
        <v>899</v>
      </c>
      <c r="C1018" s="23">
        <f t="shared" si="20"/>
        <v>2.0231326663655612E-3</v>
      </c>
      <c r="D1018" s="21">
        <v>1.3583557711864053E-2</v>
      </c>
    </row>
    <row r="1019" spans="1:4" x14ac:dyDescent="0.3">
      <c r="A1019" s="15">
        <v>1006</v>
      </c>
      <c r="B1019" s="17" t="s">
        <v>900</v>
      </c>
      <c r="C1019" s="23">
        <f t="shared" si="20"/>
        <v>-1.3843959710790331E-2</v>
      </c>
      <c r="D1019" s="21">
        <v>1.3697483290420472E-2</v>
      </c>
    </row>
    <row r="1020" spans="1:4" x14ac:dyDescent="0.3">
      <c r="A1020" s="15">
        <v>1007</v>
      </c>
      <c r="B1020" s="17" t="s">
        <v>901</v>
      </c>
      <c r="C1020" s="23">
        <f t="shared" si="20"/>
        <v>-7.2825340245720514E-4</v>
      </c>
      <c r="D1020" s="21">
        <v>1.3725708429932327E-2</v>
      </c>
    </row>
    <row r="1021" spans="1:4" x14ac:dyDescent="0.3">
      <c r="A1021" s="15">
        <v>1008</v>
      </c>
      <c r="B1021" s="17" t="s">
        <v>902</v>
      </c>
      <c r="C1021" s="23">
        <f t="shared" si="20"/>
        <v>-7.2034422875642623E-3</v>
      </c>
      <c r="D1021" s="21">
        <v>1.3857034661426281E-2</v>
      </c>
    </row>
    <row r="1022" spans="1:4" x14ac:dyDescent="0.3">
      <c r="A1022" s="15">
        <v>1009</v>
      </c>
      <c r="B1022" s="16">
        <v>367.75</v>
      </c>
      <c r="C1022" s="23">
        <f t="shared" si="20"/>
        <v>-5.1652855142771072E-4</v>
      </c>
      <c r="D1022" s="21">
        <v>1.3864696464922404E-2</v>
      </c>
    </row>
    <row r="1023" spans="1:4" x14ac:dyDescent="0.3">
      <c r="A1023" s="15">
        <v>1010</v>
      </c>
      <c r="B1023" s="17" t="s">
        <v>903</v>
      </c>
      <c r="C1023" s="23">
        <f t="shared" si="20"/>
        <v>1.8695664460685414E-2</v>
      </c>
      <c r="D1023" s="21">
        <v>1.3981099860828973E-2</v>
      </c>
    </row>
    <row r="1024" spans="1:4" x14ac:dyDescent="0.3">
      <c r="A1024" s="15">
        <v>1011</v>
      </c>
      <c r="B1024" s="17" t="s">
        <v>904</v>
      </c>
      <c r="C1024" s="23">
        <f t="shared" si="20"/>
        <v>2.9314755227537433E-3</v>
      </c>
      <c r="D1024" s="21">
        <v>1.4126628195812769E-2</v>
      </c>
    </row>
    <row r="1025" spans="1:4" x14ac:dyDescent="0.3">
      <c r="A1025" s="15">
        <v>1012</v>
      </c>
      <c r="B1025" s="17" t="s">
        <v>905</v>
      </c>
      <c r="C1025" s="23">
        <f t="shared" si="20"/>
        <v>1.8403758434606683E-2</v>
      </c>
      <c r="D1025" s="21">
        <v>1.4232425058189696E-2</v>
      </c>
    </row>
    <row r="1026" spans="1:4" x14ac:dyDescent="0.3">
      <c r="A1026" s="15">
        <v>1013</v>
      </c>
      <c r="B1026" s="17" t="s">
        <v>906</v>
      </c>
      <c r="C1026" s="23">
        <f t="shared" si="20"/>
        <v>4.847588027954871E-3</v>
      </c>
      <c r="D1026" s="21">
        <v>1.4268969801198848E-2</v>
      </c>
    </row>
    <row r="1027" spans="1:4" x14ac:dyDescent="0.3">
      <c r="A1027" s="15">
        <v>1014</v>
      </c>
      <c r="B1027" s="17" t="s">
        <v>907</v>
      </c>
      <c r="C1027" s="23">
        <f t="shared" si="20"/>
        <v>9.9341039636460706E-3</v>
      </c>
      <c r="D1027" s="21">
        <v>1.4290688135693048E-2</v>
      </c>
    </row>
    <row r="1028" spans="1:4" x14ac:dyDescent="0.3">
      <c r="A1028" s="15">
        <v>1015</v>
      </c>
      <c r="B1028" s="17" t="s">
        <v>908</v>
      </c>
      <c r="C1028" s="23">
        <f t="shared" si="20"/>
        <v>4.6228292397978363E-3</v>
      </c>
      <c r="D1028" s="21">
        <v>1.4292246989187402E-2</v>
      </c>
    </row>
    <row r="1029" spans="1:4" x14ac:dyDescent="0.3">
      <c r="A1029" s="15">
        <v>1016</v>
      </c>
      <c r="B1029" s="17" t="s">
        <v>909</v>
      </c>
      <c r="C1029" s="23">
        <f t="shared" si="20"/>
        <v>-2.0519354751041751E-3</v>
      </c>
      <c r="D1029" s="21">
        <v>1.4306582260642523E-2</v>
      </c>
    </row>
    <row r="1030" spans="1:4" x14ac:dyDescent="0.3">
      <c r="A1030" s="15">
        <v>1017</v>
      </c>
      <c r="B1030" s="17" t="s">
        <v>910</v>
      </c>
      <c r="C1030" s="23">
        <f t="shared" si="20"/>
        <v>1.1234049561224388E-2</v>
      </c>
      <c r="D1030" s="21">
        <v>1.4321814727754317E-2</v>
      </c>
    </row>
    <row r="1031" spans="1:4" x14ac:dyDescent="0.3">
      <c r="A1031" s="15">
        <v>1018</v>
      </c>
      <c r="B1031" s="17" t="s">
        <v>911</v>
      </c>
      <c r="C1031" s="23">
        <f t="shared" si="20"/>
        <v>1.2113147475738995E-2</v>
      </c>
      <c r="D1031" s="21">
        <v>1.4415398436080263E-2</v>
      </c>
    </row>
    <row r="1032" spans="1:4" x14ac:dyDescent="0.3">
      <c r="A1032" s="15">
        <v>1019</v>
      </c>
      <c r="B1032" s="16">
        <v>396.510009765625</v>
      </c>
      <c r="C1032" s="23">
        <f t="shared" si="20"/>
        <v>-5.4327546260760466E-3</v>
      </c>
      <c r="D1032" s="21">
        <v>1.444564029246596E-2</v>
      </c>
    </row>
    <row r="1033" spans="1:4" x14ac:dyDescent="0.3">
      <c r="A1033" s="15">
        <v>1020</v>
      </c>
      <c r="B1033" s="17" t="s">
        <v>912</v>
      </c>
      <c r="C1033" s="23">
        <f t="shared" si="20"/>
        <v>6.0094575437184628E-3</v>
      </c>
      <c r="D1033" s="21">
        <v>1.446314559615056E-2</v>
      </c>
    </row>
    <row r="1034" spans="1:4" x14ac:dyDescent="0.3">
      <c r="A1034" s="15">
        <v>1021</v>
      </c>
      <c r="B1034" s="17" t="s">
        <v>913</v>
      </c>
      <c r="C1034" s="23">
        <f t="shared" si="20"/>
        <v>9.1334043968241806E-3</v>
      </c>
      <c r="D1034" s="21">
        <v>1.4466296642806747E-2</v>
      </c>
    </row>
    <row r="1035" spans="1:4" x14ac:dyDescent="0.3">
      <c r="A1035" s="15">
        <v>1022</v>
      </c>
      <c r="B1035" s="17" t="s">
        <v>914</v>
      </c>
      <c r="C1035" s="23">
        <f t="shared" si="20"/>
        <v>5.7218678571369485E-3</v>
      </c>
      <c r="D1035" s="21">
        <v>1.449596321395864E-2</v>
      </c>
    </row>
    <row r="1036" spans="1:4" x14ac:dyDescent="0.3">
      <c r="A1036" s="15">
        <v>1023</v>
      </c>
      <c r="B1036" s="17" t="s">
        <v>915</v>
      </c>
      <c r="C1036" s="23">
        <f t="shared" si="20"/>
        <v>-2.3244383749513715E-3</v>
      </c>
      <c r="D1036" s="21">
        <v>1.462869826574459E-2</v>
      </c>
    </row>
    <row r="1037" spans="1:4" x14ac:dyDescent="0.3">
      <c r="A1037" s="15">
        <v>1024</v>
      </c>
      <c r="B1037" s="17" t="s">
        <v>916</v>
      </c>
      <c r="C1037" s="23">
        <f t="shared" si="20"/>
        <v>1.4232425058189696E-2</v>
      </c>
      <c r="D1037" s="21">
        <v>1.4630437174914033E-2</v>
      </c>
    </row>
    <row r="1038" spans="1:4" x14ac:dyDescent="0.3">
      <c r="A1038" s="15">
        <v>1025</v>
      </c>
      <c r="B1038" s="17" t="s">
        <v>917</v>
      </c>
      <c r="C1038" s="23">
        <f t="shared" si="20"/>
        <v>-2.7618032394789451E-3</v>
      </c>
      <c r="D1038" s="21">
        <v>1.4695625299750782E-2</v>
      </c>
    </row>
    <row r="1039" spans="1:4" x14ac:dyDescent="0.3">
      <c r="A1039" s="15">
        <v>1026</v>
      </c>
      <c r="B1039" s="17" t="s">
        <v>918</v>
      </c>
      <c r="C1039" s="23">
        <f t="shared" ref="C1039:C1102" si="21">LN(B1039/B1038)</f>
        <v>-2.7316061375507489E-2</v>
      </c>
      <c r="D1039" s="21">
        <v>1.4703717340278795E-2</v>
      </c>
    </row>
    <row r="1040" spans="1:4" x14ac:dyDescent="0.3">
      <c r="A1040" s="15">
        <v>1027</v>
      </c>
      <c r="B1040" s="17" t="s">
        <v>919</v>
      </c>
      <c r="C1040" s="23">
        <f t="shared" si="21"/>
        <v>1.547403422618047E-2</v>
      </c>
      <c r="D1040" s="21">
        <v>1.4768949662526707E-2</v>
      </c>
    </row>
    <row r="1041" spans="1:4" x14ac:dyDescent="0.3">
      <c r="A1041" s="15">
        <v>1028</v>
      </c>
      <c r="B1041" s="17" t="s">
        <v>920</v>
      </c>
      <c r="C1041" s="23">
        <f t="shared" si="21"/>
        <v>1.8258181900059914E-2</v>
      </c>
      <c r="D1041" s="21">
        <v>1.4851326274739616E-2</v>
      </c>
    </row>
    <row r="1042" spans="1:4" x14ac:dyDescent="0.3">
      <c r="A1042" s="15">
        <v>1029</v>
      </c>
      <c r="B1042" s="17" t="s">
        <v>921</v>
      </c>
      <c r="C1042" s="23">
        <f t="shared" si="21"/>
        <v>-1.3637650264134481E-2</v>
      </c>
      <c r="D1042" s="21">
        <v>1.4870735962747775E-2</v>
      </c>
    </row>
    <row r="1043" spans="1:4" x14ac:dyDescent="0.3">
      <c r="A1043" s="15">
        <v>1030</v>
      </c>
      <c r="B1043" s="16">
        <v>405.489990234375</v>
      </c>
      <c r="C1043" s="23">
        <f t="shared" si="21"/>
        <v>-3.945155394002975E-4</v>
      </c>
      <c r="D1043" s="21">
        <v>1.4951988117244326E-2</v>
      </c>
    </row>
    <row r="1044" spans="1:4" x14ac:dyDescent="0.3">
      <c r="A1044" s="15">
        <v>1031</v>
      </c>
      <c r="B1044" s="17" t="s">
        <v>922</v>
      </c>
      <c r="C1044" s="23">
        <f t="shared" si="21"/>
        <v>2.0890521742272721E-2</v>
      </c>
      <c r="D1044" s="21">
        <v>1.4976767101318072E-2</v>
      </c>
    </row>
    <row r="1045" spans="1:4" x14ac:dyDescent="0.3">
      <c r="A1045" s="15">
        <v>1032</v>
      </c>
      <c r="B1045" s="17" t="s">
        <v>923</v>
      </c>
      <c r="C1045" s="23">
        <f t="shared" si="21"/>
        <v>1.4489364529680701E-4</v>
      </c>
      <c r="D1045" s="21">
        <v>1.5045535719597585E-2</v>
      </c>
    </row>
    <row r="1046" spans="1:4" x14ac:dyDescent="0.3">
      <c r="A1046" s="15">
        <v>1033</v>
      </c>
      <c r="B1046" s="17" t="s">
        <v>924</v>
      </c>
      <c r="C1046" s="23">
        <f t="shared" si="21"/>
        <v>1.5431745739113135E-2</v>
      </c>
      <c r="D1046" s="21">
        <v>1.5107425255731281E-2</v>
      </c>
    </row>
    <row r="1047" spans="1:4" x14ac:dyDescent="0.3">
      <c r="A1047" s="15">
        <v>1034</v>
      </c>
      <c r="B1047" s="16">
        <v>415.260009765625</v>
      </c>
      <c r="C1047" s="23">
        <f t="shared" si="21"/>
        <v>-1.2658495783374985E-2</v>
      </c>
      <c r="D1047" s="21">
        <v>1.5182118826650205E-2</v>
      </c>
    </row>
    <row r="1048" spans="1:4" x14ac:dyDescent="0.3">
      <c r="A1048" s="15">
        <v>1035</v>
      </c>
      <c r="B1048" s="17" t="s">
        <v>925</v>
      </c>
      <c r="C1048" s="23">
        <f t="shared" si="21"/>
        <v>-2.1763809079991987E-2</v>
      </c>
      <c r="D1048" s="21">
        <v>1.5275619345141704E-2</v>
      </c>
    </row>
    <row r="1049" spans="1:4" x14ac:dyDescent="0.3">
      <c r="A1049" s="15">
        <v>1036</v>
      </c>
      <c r="B1049" s="16">
        <v>409.489990234375</v>
      </c>
      <c r="C1049" s="23">
        <f t="shared" si="21"/>
        <v>7.7714146035398491E-3</v>
      </c>
      <c r="D1049" s="21">
        <v>1.5357534483265269E-2</v>
      </c>
    </row>
    <row r="1050" spans="1:4" x14ac:dyDescent="0.3">
      <c r="A1050" s="15">
        <v>1037</v>
      </c>
      <c r="B1050" s="17" t="s">
        <v>926</v>
      </c>
      <c r="C1050" s="23">
        <f t="shared" si="21"/>
        <v>-7.1809455554486474E-3</v>
      </c>
      <c r="D1050" s="21">
        <v>1.5365289073812261E-2</v>
      </c>
    </row>
    <row r="1051" spans="1:4" x14ac:dyDescent="0.3">
      <c r="A1051" s="15">
        <v>1038</v>
      </c>
      <c r="B1051" s="17" t="s">
        <v>927</v>
      </c>
      <c r="C1051" s="23">
        <f t="shared" si="21"/>
        <v>-6.1681378236118313E-3</v>
      </c>
      <c r="D1051" s="21">
        <v>1.5431745739113135E-2</v>
      </c>
    </row>
    <row r="1052" spans="1:4" x14ac:dyDescent="0.3">
      <c r="A1052" s="15">
        <v>1039</v>
      </c>
      <c r="B1052" s="17" t="s">
        <v>928</v>
      </c>
      <c r="C1052" s="23">
        <f t="shared" si="21"/>
        <v>-3.1480202091278171E-3</v>
      </c>
      <c r="D1052" s="21">
        <v>1.5448527470270415E-2</v>
      </c>
    </row>
    <row r="1053" spans="1:4" x14ac:dyDescent="0.3">
      <c r="A1053" s="15">
        <v>1040</v>
      </c>
      <c r="B1053" s="17" t="s">
        <v>929</v>
      </c>
      <c r="C1053" s="23">
        <f t="shared" si="21"/>
        <v>-1.5156241474540441E-3</v>
      </c>
      <c r="D1053" s="21">
        <v>1.5472492008178036E-2</v>
      </c>
    </row>
    <row r="1054" spans="1:4" x14ac:dyDescent="0.3">
      <c r="A1054" s="15">
        <v>1041</v>
      </c>
      <c r="B1054" s="17" t="s">
        <v>930</v>
      </c>
      <c r="C1054" s="23">
        <f t="shared" si="21"/>
        <v>2.3273727530854695E-2</v>
      </c>
      <c r="D1054" s="21">
        <v>1.547403422618047E-2</v>
      </c>
    </row>
    <row r="1055" spans="1:4" x14ac:dyDescent="0.3">
      <c r="A1055" s="15">
        <v>1042</v>
      </c>
      <c r="B1055" s="17" t="s">
        <v>931</v>
      </c>
      <c r="C1055" s="23">
        <f t="shared" si="21"/>
        <v>-3.1873835039949792E-3</v>
      </c>
      <c r="D1055" s="21">
        <v>1.5530751728033313E-2</v>
      </c>
    </row>
    <row r="1056" spans="1:4" x14ac:dyDescent="0.3">
      <c r="A1056" s="15">
        <v>1043</v>
      </c>
      <c r="B1056" s="17" t="s">
        <v>932</v>
      </c>
      <c r="C1056" s="23">
        <f t="shared" si="21"/>
        <v>-6.8469670736214169E-3</v>
      </c>
      <c r="D1056" s="21">
        <v>1.5543655382923679E-2</v>
      </c>
    </row>
    <row r="1057" spans="1:4" x14ac:dyDescent="0.3">
      <c r="A1057" s="15">
        <v>1044</v>
      </c>
      <c r="B1057" s="17" t="s">
        <v>933</v>
      </c>
      <c r="C1057" s="23">
        <f t="shared" si="21"/>
        <v>-1.4722965636087895E-4</v>
      </c>
      <c r="D1057" s="21">
        <v>1.5720012242647328E-2</v>
      </c>
    </row>
    <row r="1058" spans="1:4" x14ac:dyDescent="0.3">
      <c r="A1058" s="15">
        <v>1045</v>
      </c>
      <c r="B1058" s="17" t="s">
        <v>934</v>
      </c>
      <c r="C1058" s="23">
        <f t="shared" si="21"/>
        <v>5.8878861068331352E-4</v>
      </c>
      <c r="D1058" s="21">
        <v>1.5802856777303028E-2</v>
      </c>
    </row>
    <row r="1059" spans="1:4" x14ac:dyDescent="0.3">
      <c r="A1059" s="15">
        <v>1046</v>
      </c>
      <c r="B1059" s="17" t="s">
        <v>935</v>
      </c>
      <c r="C1059" s="23">
        <f t="shared" si="21"/>
        <v>1.4415398436080263E-2</v>
      </c>
      <c r="D1059" s="21">
        <v>1.588704753050494E-2</v>
      </c>
    </row>
    <row r="1060" spans="1:4" x14ac:dyDescent="0.3">
      <c r="A1060" s="15">
        <v>1047</v>
      </c>
      <c r="B1060" s="16">
        <v>415.5</v>
      </c>
      <c r="C1060" s="23">
        <f t="shared" si="21"/>
        <v>4.4865485652367965E-3</v>
      </c>
      <c r="D1060" s="21">
        <v>1.6062450263263413E-2</v>
      </c>
    </row>
    <row r="1061" spans="1:4" x14ac:dyDescent="0.3">
      <c r="A1061" s="15">
        <v>1048</v>
      </c>
      <c r="B1061" s="17" t="s">
        <v>936</v>
      </c>
      <c r="C1061" s="23">
        <f t="shared" si="21"/>
        <v>-1.3968513696520756E-3</v>
      </c>
      <c r="D1061" s="21">
        <v>1.6246482758558171E-2</v>
      </c>
    </row>
    <row r="1062" spans="1:4" x14ac:dyDescent="0.3">
      <c r="A1062" s="15">
        <v>1049</v>
      </c>
      <c r="B1062" s="17" t="s">
        <v>937</v>
      </c>
      <c r="C1062" s="23">
        <f t="shared" si="21"/>
        <v>-3.0018079842662831E-2</v>
      </c>
      <c r="D1062" s="21">
        <v>1.625288009905029E-2</v>
      </c>
    </row>
    <row r="1063" spans="1:4" x14ac:dyDescent="0.3">
      <c r="A1063" s="15">
        <v>1050</v>
      </c>
      <c r="B1063" s="17" t="s">
        <v>938</v>
      </c>
      <c r="C1063" s="23">
        <f t="shared" si="21"/>
        <v>-1.3917480323602991E-3</v>
      </c>
      <c r="D1063" s="21">
        <v>1.6273060503937856E-2</v>
      </c>
    </row>
    <row r="1064" spans="1:4" x14ac:dyDescent="0.3">
      <c r="A1064" s="15">
        <v>1051</v>
      </c>
      <c r="B1064" s="17" t="s">
        <v>939</v>
      </c>
      <c r="C1064" s="23">
        <f t="shared" si="21"/>
        <v>1.7381496512782431E-2</v>
      </c>
      <c r="D1064" s="21">
        <v>1.6286337331449338E-2</v>
      </c>
    </row>
    <row r="1065" spans="1:4" x14ac:dyDescent="0.3">
      <c r="A1065" s="15">
        <v>1052</v>
      </c>
      <c r="B1065" s="17" t="s">
        <v>940</v>
      </c>
      <c r="C1065" s="23">
        <f t="shared" si="21"/>
        <v>-7.1625437952409533E-3</v>
      </c>
      <c r="D1065" s="21">
        <v>1.6319198038450902E-2</v>
      </c>
    </row>
    <row r="1066" spans="1:4" x14ac:dyDescent="0.3">
      <c r="A1066" s="15">
        <v>1053</v>
      </c>
      <c r="B1066" s="17" t="s">
        <v>941</v>
      </c>
      <c r="C1066" s="23">
        <f t="shared" si="21"/>
        <v>-4.1937358933261957E-3</v>
      </c>
      <c r="D1066" s="21">
        <v>1.6351064643583314E-2</v>
      </c>
    </row>
    <row r="1067" spans="1:4" x14ac:dyDescent="0.3">
      <c r="A1067" s="15">
        <v>1054</v>
      </c>
      <c r="B1067" s="17" t="s">
        <v>942</v>
      </c>
      <c r="C1067" s="23">
        <f t="shared" si="21"/>
        <v>2.6251836704458756E-2</v>
      </c>
      <c r="D1067" s="21">
        <v>1.650903500474259E-2</v>
      </c>
    </row>
    <row r="1068" spans="1:4" x14ac:dyDescent="0.3">
      <c r="A1068" s="15">
        <v>1055</v>
      </c>
      <c r="B1068" s="17" t="s">
        <v>943</v>
      </c>
      <c r="C1068" s="23">
        <f t="shared" si="21"/>
        <v>-4.3351881678646288E-4</v>
      </c>
      <c r="D1068" s="21">
        <v>1.6639204440883747E-2</v>
      </c>
    </row>
    <row r="1069" spans="1:4" x14ac:dyDescent="0.3">
      <c r="A1069" s="15">
        <v>1056</v>
      </c>
      <c r="B1069" s="17" t="s">
        <v>944</v>
      </c>
      <c r="C1069" s="23">
        <f t="shared" si="21"/>
        <v>2.4087215158261004E-2</v>
      </c>
      <c r="D1069" s="21">
        <v>1.6704129740972056E-2</v>
      </c>
    </row>
    <row r="1070" spans="1:4" x14ac:dyDescent="0.3">
      <c r="A1070" s="15">
        <v>1057</v>
      </c>
      <c r="B1070" s="17" t="s">
        <v>945</v>
      </c>
      <c r="C1070" s="23">
        <f t="shared" si="21"/>
        <v>-2.0912286348277347E-2</v>
      </c>
      <c r="D1070" s="21">
        <v>1.6721335556145748E-2</v>
      </c>
    </row>
    <row r="1071" spans="1:4" x14ac:dyDescent="0.3">
      <c r="A1071" s="15">
        <v>1058</v>
      </c>
      <c r="B1071" s="17" t="s">
        <v>946</v>
      </c>
      <c r="C1071" s="23">
        <f t="shared" si="21"/>
        <v>2.1589325776737219E-3</v>
      </c>
      <c r="D1071" s="21">
        <v>1.6766134504753227E-2</v>
      </c>
    </row>
    <row r="1072" spans="1:4" x14ac:dyDescent="0.3">
      <c r="A1072" s="15">
        <v>1059</v>
      </c>
      <c r="B1072" s="17" t="s">
        <v>947</v>
      </c>
      <c r="C1072" s="23">
        <f t="shared" si="21"/>
        <v>9.7529090506889102E-3</v>
      </c>
      <c r="D1072" s="21">
        <v>1.6776801147959028E-2</v>
      </c>
    </row>
    <row r="1073" spans="1:4" x14ac:dyDescent="0.3">
      <c r="A1073" s="15">
        <v>1060</v>
      </c>
      <c r="B1073" s="17" t="s">
        <v>948</v>
      </c>
      <c r="C1073" s="23">
        <f t="shared" si="21"/>
        <v>9.0239846469692912E-3</v>
      </c>
      <c r="D1073" s="21">
        <v>1.6854466248218944E-2</v>
      </c>
    </row>
    <row r="1074" spans="1:4" x14ac:dyDescent="0.3">
      <c r="A1074" s="15">
        <v>1061</v>
      </c>
      <c r="B1074" s="17" t="s">
        <v>949</v>
      </c>
      <c r="C1074" s="23">
        <f t="shared" si="21"/>
        <v>9.6887818561354894E-3</v>
      </c>
      <c r="D1074" s="21">
        <v>1.6866108740817471E-2</v>
      </c>
    </row>
    <row r="1075" spans="1:4" x14ac:dyDescent="0.3">
      <c r="A1075" s="15">
        <v>1062</v>
      </c>
      <c r="B1075" s="16">
        <v>428.739990234375</v>
      </c>
      <c r="C1075" s="23">
        <f t="shared" si="21"/>
        <v>-1.4683548886759853E-3</v>
      </c>
      <c r="D1075" s="21">
        <v>1.6893686660681417E-2</v>
      </c>
    </row>
    <row r="1076" spans="1:4" x14ac:dyDescent="0.3">
      <c r="A1076" s="15">
        <v>1063</v>
      </c>
      <c r="B1076" s="17" t="s">
        <v>950</v>
      </c>
      <c r="C1076" s="23">
        <f t="shared" si="21"/>
        <v>-1.3809531460110309E-2</v>
      </c>
      <c r="D1076" s="21">
        <v>1.6896230928247661E-2</v>
      </c>
    </row>
    <row r="1077" spans="1:4" x14ac:dyDescent="0.3">
      <c r="A1077" s="15">
        <v>1064</v>
      </c>
      <c r="B1077" s="17" t="s">
        <v>951</v>
      </c>
      <c r="C1077" s="23">
        <f t="shared" si="21"/>
        <v>-2.8655488100430581E-3</v>
      </c>
      <c r="D1077" s="21">
        <v>1.6918737299120593E-2</v>
      </c>
    </row>
    <row r="1078" spans="1:4" x14ac:dyDescent="0.3">
      <c r="A1078" s="15">
        <v>1065</v>
      </c>
      <c r="B1078" s="17" t="s">
        <v>952</v>
      </c>
      <c r="C1078" s="23">
        <f t="shared" si="21"/>
        <v>-5.2189882146539671E-4</v>
      </c>
      <c r="D1078" s="21">
        <v>1.7011708680510509E-2</v>
      </c>
    </row>
    <row r="1079" spans="1:4" x14ac:dyDescent="0.3">
      <c r="A1079" s="15">
        <v>1066</v>
      </c>
      <c r="B1079" s="17" t="s">
        <v>953</v>
      </c>
      <c r="C1079" s="23">
        <f t="shared" si="21"/>
        <v>-1.6861405413207209E-3</v>
      </c>
      <c r="D1079" s="21">
        <v>1.7148528865050899E-2</v>
      </c>
    </row>
    <row r="1080" spans="1:4" x14ac:dyDescent="0.3">
      <c r="A1080" s="15">
        <v>1067</v>
      </c>
      <c r="B1080" s="17" t="s">
        <v>954</v>
      </c>
      <c r="C1080" s="23">
        <f t="shared" si="21"/>
        <v>9.1093771074826479E-3</v>
      </c>
      <c r="D1080" s="21">
        <v>1.7313974516504724E-2</v>
      </c>
    </row>
    <row r="1081" spans="1:4" x14ac:dyDescent="0.3">
      <c r="A1081" s="15">
        <v>1068</v>
      </c>
      <c r="B1081" s="17" t="s">
        <v>955</v>
      </c>
      <c r="C1081" s="23">
        <f t="shared" si="21"/>
        <v>-7.3994849421071913E-3</v>
      </c>
      <c r="D1081" s="21">
        <v>1.7381496512782431E-2</v>
      </c>
    </row>
    <row r="1082" spans="1:4" x14ac:dyDescent="0.3">
      <c r="A1082" s="15">
        <v>1069</v>
      </c>
      <c r="B1082" s="17" t="s">
        <v>956</v>
      </c>
      <c r="C1082" s="23">
        <f t="shared" si="21"/>
        <v>-2.3518290357668237E-3</v>
      </c>
      <c r="D1082" s="21">
        <v>1.7430452468750871E-2</v>
      </c>
    </row>
    <row r="1083" spans="1:4" x14ac:dyDescent="0.3">
      <c r="A1083" s="15">
        <v>1070</v>
      </c>
      <c r="B1083" s="17" t="s">
        <v>957</v>
      </c>
      <c r="C1083" s="23">
        <f t="shared" si="21"/>
        <v>-6.1312736581290266E-3</v>
      </c>
      <c r="D1083" s="21">
        <v>1.7493912124962527E-2</v>
      </c>
    </row>
    <row r="1084" spans="1:4" x14ac:dyDescent="0.3">
      <c r="A1084" s="15">
        <v>1071</v>
      </c>
      <c r="B1084" s="17" t="s">
        <v>958</v>
      </c>
      <c r="C1084" s="23">
        <f t="shared" si="21"/>
        <v>1.8117602961435799E-2</v>
      </c>
      <c r="D1084" s="21">
        <v>1.7543911735711688E-2</v>
      </c>
    </row>
    <row r="1085" spans="1:4" x14ac:dyDescent="0.3">
      <c r="A1085" s="15">
        <v>1072</v>
      </c>
      <c r="B1085" s="17" t="s">
        <v>959</v>
      </c>
      <c r="C1085" s="23">
        <f t="shared" si="21"/>
        <v>-2.1879358266586098E-3</v>
      </c>
      <c r="D1085" s="21">
        <v>1.7561506331395801E-2</v>
      </c>
    </row>
    <row r="1086" spans="1:4" x14ac:dyDescent="0.3">
      <c r="A1086" s="15">
        <v>1073</v>
      </c>
      <c r="B1086" s="17" t="s">
        <v>960</v>
      </c>
      <c r="C1086" s="23">
        <f t="shared" si="21"/>
        <v>3.9724157003280577E-3</v>
      </c>
      <c r="D1086" s="21">
        <v>1.7602672357295408E-2</v>
      </c>
    </row>
    <row r="1087" spans="1:4" x14ac:dyDescent="0.3">
      <c r="A1087" s="15">
        <v>1074</v>
      </c>
      <c r="B1087" s="16">
        <v>423.260009765625</v>
      </c>
      <c r="C1087" s="23">
        <f t="shared" si="21"/>
        <v>-7.1097339844256877E-3</v>
      </c>
      <c r="D1087" s="21">
        <v>1.7609723815622671E-2</v>
      </c>
    </row>
    <row r="1088" spans="1:4" x14ac:dyDescent="0.3">
      <c r="A1088" s="15">
        <v>1075</v>
      </c>
      <c r="B1088" s="17" t="s">
        <v>961</v>
      </c>
      <c r="C1088" s="23">
        <f t="shared" si="21"/>
        <v>1.0972943183768461E-2</v>
      </c>
      <c r="D1088" s="21">
        <v>1.7617208233086771E-2</v>
      </c>
    </row>
    <row r="1089" spans="1:4" x14ac:dyDescent="0.3">
      <c r="A1089" s="15">
        <v>1076</v>
      </c>
      <c r="B1089" s="17" t="s">
        <v>962</v>
      </c>
      <c r="C1089" s="23">
        <f t="shared" si="21"/>
        <v>-1.4191309024921437E-2</v>
      </c>
      <c r="D1089" s="21">
        <v>1.7661819369463774E-2</v>
      </c>
    </row>
    <row r="1090" spans="1:4" x14ac:dyDescent="0.3">
      <c r="A1090" s="15">
        <v>1077</v>
      </c>
      <c r="B1090" s="17" t="s">
        <v>935</v>
      </c>
      <c r="C1090" s="23">
        <f t="shared" si="21"/>
        <v>-1.977223893329054E-2</v>
      </c>
      <c r="D1090" s="21">
        <v>1.7665791056888251E-2</v>
      </c>
    </row>
    <row r="1091" spans="1:4" x14ac:dyDescent="0.3">
      <c r="A1091" s="15">
        <v>1078</v>
      </c>
      <c r="B1091" s="17" t="s">
        <v>963</v>
      </c>
      <c r="C1091" s="23">
        <f t="shared" si="21"/>
        <v>2.2698614523316567E-3</v>
      </c>
      <c r="D1091" s="21">
        <v>1.7673317115109551E-2</v>
      </c>
    </row>
    <row r="1092" spans="1:4" x14ac:dyDescent="0.3">
      <c r="A1092" s="15">
        <v>1079</v>
      </c>
      <c r="B1092" s="17" t="s">
        <v>964</v>
      </c>
      <c r="C1092" s="23">
        <f t="shared" si="21"/>
        <v>-6.6310116669056575E-3</v>
      </c>
      <c r="D1092" s="21">
        <v>1.7690392176615565E-2</v>
      </c>
    </row>
    <row r="1093" spans="1:4" x14ac:dyDescent="0.3">
      <c r="A1093" s="15">
        <v>1080</v>
      </c>
      <c r="B1093" s="17" t="s">
        <v>965</v>
      </c>
      <c r="C1093" s="23">
        <f t="shared" si="21"/>
        <v>-1.8551971122823713E-2</v>
      </c>
      <c r="D1093" s="21">
        <v>1.7777779383190362E-2</v>
      </c>
    </row>
    <row r="1094" spans="1:4" x14ac:dyDescent="0.3">
      <c r="A1094" s="15">
        <v>1081</v>
      </c>
      <c r="B1094" s="17" t="s">
        <v>966</v>
      </c>
      <c r="C1094" s="23">
        <f t="shared" si="21"/>
        <v>-1.2820833074033706E-2</v>
      </c>
      <c r="D1094" s="21">
        <v>1.7896292789421082E-2</v>
      </c>
    </row>
    <row r="1095" spans="1:4" x14ac:dyDescent="0.3">
      <c r="A1095" s="15">
        <v>1082</v>
      </c>
      <c r="B1095" s="17" t="s">
        <v>967</v>
      </c>
      <c r="C1095" s="23">
        <f t="shared" si="21"/>
        <v>4.5995390777104263E-3</v>
      </c>
      <c r="D1095" s="21">
        <v>1.8004922952377423E-2</v>
      </c>
    </row>
    <row r="1096" spans="1:4" x14ac:dyDescent="0.3">
      <c r="A1096" s="15">
        <v>1083</v>
      </c>
      <c r="B1096" s="17" t="s">
        <v>968</v>
      </c>
      <c r="C1096" s="23">
        <f t="shared" si="21"/>
        <v>1.6351064643583314E-2</v>
      </c>
      <c r="D1096" s="21">
        <v>1.8079360613360858E-2</v>
      </c>
    </row>
    <row r="1097" spans="1:4" x14ac:dyDescent="0.3">
      <c r="A1097" s="15">
        <v>1084</v>
      </c>
      <c r="B1097" s="17" t="s">
        <v>969</v>
      </c>
      <c r="C1097" s="23">
        <f t="shared" si="21"/>
        <v>3.6491235415571635E-3</v>
      </c>
      <c r="D1097" s="21">
        <v>1.8094576245565649E-2</v>
      </c>
    </row>
    <row r="1098" spans="1:4" x14ac:dyDescent="0.3">
      <c r="A1098" s="15">
        <v>1085</v>
      </c>
      <c r="B1098" s="17" t="s">
        <v>970</v>
      </c>
      <c r="C1098" s="23">
        <f t="shared" si="21"/>
        <v>-2.48001546763187E-2</v>
      </c>
      <c r="D1098" s="21">
        <v>1.8117602961435799E-2</v>
      </c>
    </row>
    <row r="1099" spans="1:4" x14ac:dyDescent="0.3">
      <c r="A1099" s="15">
        <v>1086</v>
      </c>
      <c r="B1099" s="17" t="s">
        <v>925</v>
      </c>
      <c r="C1099" s="23">
        <f t="shared" si="21"/>
        <v>1.8079360613360858E-2</v>
      </c>
      <c r="D1099" s="21">
        <v>1.8125866883638087E-2</v>
      </c>
    </row>
    <row r="1100" spans="1:4" x14ac:dyDescent="0.3">
      <c r="A1100" s="15">
        <v>1087</v>
      </c>
      <c r="B1100" s="16">
        <v>402.25</v>
      </c>
      <c r="C1100" s="23">
        <f t="shared" si="21"/>
        <v>-1.0067258646235172E-2</v>
      </c>
      <c r="D1100" s="21">
        <v>1.8133685461669331E-2</v>
      </c>
    </row>
    <row r="1101" spans="1:4" x14ac:dyDescent="0.3">
      <c r="A1101" s="15">
        <v>1088</v>
      </c>
      <c r="B1101" s="17" t="s">
        <v>971</v>
      </c>
      <c r="C1101" s="23">
        <f t="shared" si="21"/>
        <v>-3.2646507322257871E-2</v>
      </c>
      <c r="D1101" s="21">
        <v>1.8157508577595356E-2</v>
      </c>
    </row>
    <row r="1102" spans="1:4" x14ac:dyDescent="0.3">
      <c r="A1102" s="15">
        <v>1089</v>
      </c>
      <c r="B1102" s="17" t="s">
        <v>972</v>
      </c>
      <c r="C1102" s="23">
        <f t="shared" si="21"/>
        <v>1.4306582260642523E-2</v>
      </c>
      <c r="D1102" s="21">
        <v>1.8258181900059914E-2</v>
      </c>
    </row>
    <row r="1103" spans="1:4" x14ac:dyDescent="0.3">
      <c r="A1103" s="15">
        <v>1090</v>
      </c>
      <c r="B1103" s="17" t="s">
        <v>973</v>
      </c>
      <c r="C1103" s="23">
        <f t="shared" ref="C1103:C1166" si="22">LN(B1103/B1102)</f>
        <v>7.3160443906239289E-3</v>
      </c>
      <c r="D1103" s="21">
        <v>1.8269535419319086E-2</v>
      </c>
    </row>
    <row r="1104" spans="1:4" x14ac:dyDescent="0.3">
      <c r="A1104" s="15">
        <v>1091</v>
      </c>
      <c r="B1104" s="17" t="s">
        <v>974</v>
      </c>
      <c r="C1104" s="23">
        <f t="shared" si="22"/>
        <v>2.19275592860281E-2</v>
      </c>
      <c r="D1104" s="21">
        <v>1.8372563103732156E-2</v>
      </c>
    </row>
    <row r="1105" spans="1:4" x14ac:dyDescent="0.3">
      <c r="A1105" s="15">
        <v>1092</v>
      </c>
      <c r="B1105" s="17" t="s">
        <v>975</v>
      </c>
      <c r="C1105" s="23">
        <f t="shared" si="22"/>
        <v>1.6776801147959028E-2</v>
      </c>
      <c r="D1105" s="21">
        <v>1.8403758434606683E-2</v>
      </c>
    </row>
    <row r="1106" spans="1:4" x14ac:dyDescent="0.3">
      <c r="A1106" s="15">
        <v>1093</v>
      </c>
      <c r="B1106" s="17" t="s">
        <v>976</v>
      </c>
      <c r="C1106" s="23">
        <f t="shared" si="22"/>
        <v>-1.0208168030562135E-2</v>
      </c>
      <c r="D1106" s="21">
        <v>1.8424778065953034E-2</v>
      </c>
    </row>
    <row r="1107" spans="1:4" x14ac:dyDescent="0.3">
      <c r="A1107" s="15">
        <v>1094</v>
      </c>
      <c r="B1107" s="17" t="s">
        <v>977</v>
      </c>
      <c r="C1107" s="23">
        <f t="shared" si="22"/>
        <v>2.9272894979639305E-3</v>
      </c>
      <c r="D1107" s="21">
        <v>1.8695664460685414E-2</v>
      </c>
    </row>
    <row r="1108" spans="1:4" x14ac:dyDescent="0.3">
      <c r="A1108" s="15">
        <v>1095</v>
      </c>
      <c r="B1108" s="17" t="s">
        <v>978</v>
      </c>
      <c r="C1108" s="23">
        <f t="shared" si="22"/>
        <v>4.3263775645962172E-3</v>
      </c>
      <c r="D1108" s="21">
        <v>1.8858489887919105E-2</v>
      </c>
    </row>
    <row r="1109" spans="1:4" x14ac:dyDescent="0.3">
      <c r="A1109" s="15">
        <v>1096</v>
      </c>
      <c r="B1109" s="16">
        <v>414.739990234375</v>
      </c>
      <c r="C1109" s="23">
        <f t="shared" si="22"/>
        <v>5.8520296558295095E-3</v>
      </c>
      <c r="D1109" s="21">
        <v>1.8903529951405141E-2</v>
      </c>
    </row>
    <row r="1110" spans="1:4" x14ac:dyDescent="0.3">
      <c r="A1110" s="15">
        <v>1097</v>
      </c>
      <c r="B1110" s="17" t="s">
        <v>979</v>
      </c>
      <c r="C1110" s="23">
        <f t="shared" si="22"/>
        <v>-2.4623748631592375E-3</v>
      </c>
      <c r="D1110" s="21">
        <v>1.8931203983298464E-2</v>
      </c>
    </row>
    <row r="1111" spans="1:4" x14ac:dyDescent="0.3">
      <c r="A1111" s="15">
        <v>1098</v>
      </c>
      <c r="B1111" s="17" t="s">
        <v>980</v>
      </c>
      <c r="C1111" s="23">
        <f t="shared" si="22"/>
        <v>6.8410835336101209E-3</v>
      </c>
      <c r="D1111" s="21">
        <v>1.8979435394083088E-2</v>
      </c>
    </row>
    <row r="1112" spans="1:4" x14ac:dyDescent="0.3">
      <c r="A1112" s="15">
        <v>1099</v>
      </c>
      <c r="B1112" s="17" t="s">
        <v>981</v>
      </c>
      <c r="C1112" s="23">
        <f t="shared" si="22"/>
        <v>1.5530751728033313E-2</v>
      </c>
      <c r="D1112" s="21">
        <v>1.9002258102331554E-2</v>
      </c>
    </row>
    <row r="1113" spans="1:4" x14ac:dyDescent="0.3">
      <c r="A1113" s="15">
        <v>1100</v>
      </c>
      <c r="B1113" s="16">
        <v>420.989990234375</v>
      </c>
      <c r="C1113" s="23">
        <f t="shared" si="22"/>
        <v>-4.9521974874558016E-3</v>
      </c>
      <c r="D1113" s="21">
        <v>1.9035545595180992E-2</v>
      </c>
    </row>
    <row r="1114" spans="1:4" x14ac:dyDescent="0.3">
      <c r="A1114" s="15">
        <v>1101</v>
      </c>
      <c r="B1114" s="17" t="s">
        <v>982</v>
      </c>
      <c r="C1114" s="23">
        <f t="shared" si="22"/>
        <v>-1.8544912501639E-3</v>
      </c>
      <c r="D1114" s="21">
        <v>1.9088828729678931E-2</v>
      </c>
    </row>
    <row r="1115" spans="1:4" x14ac:dyDescent="0.3">
      <c r="A1115" s="15">
        <v>1102</v>
      </c>
      <c r="B1115" s="17" t="s">
        <v>983</v>
      </c>
      <c r="C1115" s="23">
        <f t="shared" si="22"/>
        <v>1.2134274500959752E-2</v>
      </c>
      <c r="D1115" s="21">
        <v>1.9182507244210698E-2</v>
      </c>
    </row>
    <row r="1116" spans="1:4" x14ac:dyDescent="0.3">
      <c r="A1116" s="15">
        <v>1103</v>
      </c>
      <c r="B1116" s="17" t="s">
        <v>984</v>
      </c>
      <c r="C1116" s="23">
        <f t="shared" si="22"/>
        <v>8.6613341059037507E-3</v>
      </c>
      <c r="D1116" s="21">
        <v>1.9406283522977442E-2</v>
      </c>
    </row>
    <row r="1117" spans="1:4" x14ac:dyDescent="0.3">
      <c r="A1117" s="15">
        <v>1104</v>
      </c>
      <c r="B1117" s="17" t="s">
        <v>985</v>
      </c>
      <c r="C1117" s="23">
        <f t="shared" si="22"/>
        <v>3.4435802863113968E-3</v>
      </c>
      <c r="D1117" s="21">
        <v>1.9432971063610163E-2</v>
      </c>
    </row>
    <row r="1118" spans="1:4" x14ac:dyDescent="0.3">
      <c r="A1118" s="15">
        <v>1105</v>
      </c>
      <c r="B1118" s="16">
        <v>427</v>
      </c>
      <c r="C1118" s="23">
        <f t="shared" si="22"/>
        <v>-8.2097416487301594E-3</v>
      </c>
      <c r="D1118" s="21">
        <v>1.9462580195207229E-2</v>
      </c>
    </row>
    <row r="1119" spans="1:4" x14ac:dyDescent="0.3">
      <c r="A1119" s="15">
        <v>1106</v>
      </c>
      <c r="B1119" s="17" t="s">
        <v>986</v>
      </c>
      <c r="C1119" s="23">
        <f t="shared" si="22"/>
        <v>7.3732277861627751E-3</v>
      </c>
      <c r="D1119" s="21">
        <v>1.9519776817802422E-2</v>
      </c>
    </row>
    <row r="1120" spans="1:4" x14ac:dyDescent="0.3">
      <c r="A1120" s="15">
        <v>1107</v>
      </c>
      <c r="B1120" s="17" t="s">
        <v>987</v>
      </c>
      <c r="C1120" s="23">
        <f t="shared" si="22"/>
        <v>3.7189397059853279E-4</v>
      </c>
      <c r="D1120" s="21">
        <v>1.9520341873157654E-2</v>
      </c>
    </row>
    <row r="1121" spans="1:4" x14ac:dyDescent="0.3">
      <c r="A1121" s="15">
        <v>1108</v>
      </c>
      <c r="B1121" s="17" t="s">
        <v>988</v>
      </c>
      <c r="C1121" s="23">
        <f t="shared" si="22"/>
        <v>-2.6759928677955345E-3</v>
      </c>
      <c r="D1121" s="21">
        <v>1.9529650610033613E-2</v>
      </c>
    </row>
    <row r="1122" spans="1:4" x14ac:dyDescent="0.3">
      <c r="A1122" s="15">
        <v>1109</v>
      </c>
      <c r="B1122" s="17" t="s">
        <v>989</v>
      </c>
      <c r="C1122" s="23">
        <f t="shared" si="22"/>
        <v>-3.4370086551941043E-2</v>
      </c>
      <c r="D1122" s="21">
        <v>1.9738544246614847E-2</v>
      </c>
    </row>
    <row r="1123" spans="1:4" x14ac:dyDescent="0.3">
      <c r="A1123" s="15">
        <v>1110</v>
      </c>
      <c r="B1123" s="17" t="s">
        <v>990</v>
      </c>
      <c r="C1123" s="23">
        <f t="shared" si="22"/>
        <v>1.1086803857437834E-3</v>
      </c>
      <c r="D1123" s="21">
        <v>1.9760464129938444E-2</v>
      </c>
    </row>
    <row r="1124" spans="1:4" x14ac:dyDescent="0.3">
      <c r="A1124" s="15">
        <v>1111</v>
      </c>
      <c r="B1124" s="17" t="s">
        <v>991</v>
      </c>
      <c r="C1124" s="23">
        <f t="shared" si="22"/>
        <v>-3.8858816314392267E-3</v>
      </c>
      <c r="D1124" s="21">
        <v>2.0061299561154943E-2</v>
      </c>
    </row>
    <row r="1125" spans="1:4" x14ac:dyDescent="0.3">
      <c r="A1125" s="15">
        <v>1112</v>
      </c>
      <c r="B1125" s="17" t="s">
        <v>992</v>
      </c>
      <c r="C1125" s="23">
        <f t="shared" si="22"/>
        <v>6.1476786197307435E-3</v>
      </c>
      <c r="D1125" s="21">
        <v>2.0062462632793987E-2</v>
      </c>
    </row>
    <row r="1126" spans="1:4" x14ac:dyDescent="0.3">
      <c r="A1126" s="15">
        <v>1113</v>
      </c>
      <c r="B1126" s="16">
        <v>424.010009765625</v>
      </c>
      <c r="C1126" s="23">
        <f t="shared" si="22"/>
        <v>1.8903529951405141E-2</v>
      </c>
      <c r="D1126" s="21">
        <v>2.0117356878427431E-2</v>
      </c>
    </row>
    <row r="1127" spans="1:4" x14ac:dyDescent="0.3">
      <c r="A1127" s="15">
        <v>1114</v>
      </c>
      <c r="B1127" s="17" t="s">
        <v>993</v>
      </c>
      <c r="C1127" s="23">
        <f t="shared" si="22"/>
        <v>1.2020301231175092E-3</v>
      </c>
      <c r="D1127" s="21">
        <v>2.014001769571579E-2</v>
      </c>
    </row>
    <row r="1128" spans="1:4" x14ac:dyDescent="0.3">
      <c r="A1128" s="15">
        <v>1115</v>
      </c>
      <c r="B1128" s="17" t="s">
        <v>994</v>
      </c>
      <c r="C1128" s="23">
        <f t="shared" si="22"/>
        <v>-1.5794595596156605E-3</v>
      </c>
      <c r="D1128" s="21">
        <v>2.0314087591140433E-2</v>
      </c>
    </row>
    <row r="1129" spans="1:4" x14ac:dyDescent="0.3">
      <c r="A1129" s="15">
        <v>1116</v>
      </c>
      <c r="B1129" s="17" t="s">
        <v>995</v>
      </c>
      <c r="C1129" s="23">
        <f t="shared" si="22"/>
        <v>9.4397662597147936E-3</v>
      </c>
      <c r="D1129" s="21">
        <v>2.0463902720707337E-2</v>
      </c>
    </row>
    <row r="1130" spans="1:4" x14ac:dyDescent="0.3">
      <c r="A1130" s="15">
        <v>1117</v>
      </c>
      <c r="B1130" s="17" t="s">
        <v>996</v>
      </c>
      <c r="C1130" s="23">
        <f t="shared" si="22"/>
        <v>1.1179008120217005E-2</v>
      </c>
      <c r="D1130" s="21">
        <v>2.0497148260892387E-2</v>
      </c>
    </row>
    <row r="1131" spans="1:4" x14ac:dyDescent="0.3">
      <c r="A1131" s="15">
        <v>1118</v>
      </c>
      <c r="B1131" s="17" t="s">
        <v>997</v>
      </c>
      <c r="C1131" s="23">
        <f t="shared" si="22"/>
        <v>1.9182507244210698E-2</v>
      </c>
      <c r="D1131" s="21">
        <v>2.0521783092363393E-2</v>
      </c>
    </row>
    <row r="1132" spans="1:4" x14ac:dyDescent="0.3">
      <c r="A1132" s="15">
        <v>1119</v>
      </c>
      <c r="B1132" s="17" t="s">
        <v>998</v>
      </c>
      <c r="C1132" s="23">
        <f t="shared" si="22"/>
        <v>1.1782585950761905E-3</v>
      </c>
      <c r="D1132" s="21">
        <v>2.0554263228205479E-2</v>
      </c>
    </row>
    <row r="1133" spans="1:4" x14ac:dyDescent="0.3">
      <c r="A1133" s="15">
        <v>1120</v>
      </c>
      <c r="B1133" s="17" t="s">
        <v>999</v>
      </c>
      <c r="C1133" s="23">
        <f t="shared" si="22"/>
        <v>2.2394869028070211E-3</v>
      </c>
      <c r="D1133" s="21">
        <v>2.0562351794357694E-2</v>
      </c>
    </row>
    <row r="1134" spans="1:4" x14ac:dyDescent="0.3">
      <c r="A1134" s="15">
        <v>1121</v>
      </c>
      <c r="B1134" s="17" t="s">
        <v>1000</v>
      </c>
      <c r="C1134" s="23">
        <f t="shared" si="22"/>
        <v>1.3020112943526686E-2</v>
      </c>
      <c r="D1134" s="21">
        <v>2.0631983309863596E-2</v>
      </c>
    </row>
    <row r="1135" spans="1:4" x14ac:dyDescent="0.3">
      <c r="A1135" s="15">
        <v>1122</v>
      </c>
      <c r="B1135" s="17" t="s">
        <v>1001</v>
      </c>
      <c r="C1135" s="23">
        <f t="shared" si="22"/>
        <v>-4.537788293593332E-3</v>
      </c>
      <c r="D1135" s="21">
        <v>2.0685708916300616E-2</v>
      </c>
    </row>
    <row r="1136" spans="1:4" x14ac:dyDescent="0.3">
      <c r="A1136" s="15">
        <v>1123</v>
      </c>
      <c r="B1136" s="17" t="s">
        <v>1002</v>
      </c>
      <c r="C1136" s="23">
        <f t="shared" si="22"/>
        <v>-1.4348778855934989E-3</v>
      </c>
      <c r="D1136" s="21">
        <v>2.0794970976703565E-2</v>
      </c>
    </row>
    <row r="1137" spans="1:4" x14ac:dyDescent="0.3">
      <c r="A1137" s="15">
        <v>1124</v>
      </c>
      <c r="B1137" s="17" t="s">
        <v>1003</v>
      </c>
      <c r="C1137" s="23">
        <f t="shared" si="22"/>
        <v>9.1124642753797648E-3</v>
      </c>
      <c r="D1137" s="21">
        <v>2.0848489949718208E-2</v>
      </c>
    </row>
    <row r="1138" spans="1:4" x14ac:dyDescent="0.3">
      <c r="A1138" s="15">
        <v>1125</v>
      </c>
      <c r="B1138" s="17" t="s">
        <v>1004</v>
      </c>
      <c r="C1138" s="23">
        <f t="shared" si="22"/>
        <v>-4.7021877778349146E-3</v>
      </c>
      <c r="D1138" s="21">
        <v>2.0861954035450454E-2</v>
      </c>
    </row>
    <row r="1139" spans="1:4" x14ac:dyDescent="0.3">
      <c r="A1139" s="15">
        <v>1126</v>
      </c>
      <c r="B1139" s="17" t="s">
        <v>1005</v>
      </c>
      <c r="C1139" s="23">
        <f t="shared" si="22"/>
        <v>7.3001118428034769E-3</v>
      </c>
      <c r="D1139" s="21">
        <v>2.0890521742272721E-2</v>
      </c>
    </row>
    <row r="1140" spans="1:4" x14ac:dyDescent="0.3">
      <c r="A1140" s="15">
        <v>1127</v>
      </c>
      <c r="B1140" s="17" t="s">
        <v>1006</v>
      </c>
      <c r="C1140" s="23">
        <f t="shared" si="22"/>
        <v>2.679611914001085E-3</v>
      </c>
      <c r="D1140" s="21">
        <v>2.0966519646248294E-2</v>
      </c>
    </row>
    <row r="1141" spans="1:4" x14ac:dyDescent="0.3">
      <c r="A1141" s="15">
        <v>1128</v>
      </c>
      <c r="B1141" s="17" t="s">
        <v>1007</v>
      </c>
      <c r="C1141" s="23">
        <f t="shared" si="22"/>
        <v>1.5248507036568072E-3</v>
      </c>
      <c r="D1141" s="21">
        <v>2.0971384185571942E-2</v>
      </c>
    </row>
    <row r="1142" spans="1:4" x14ac:dyDescent="0.3">
      <c r="A1142" s="15">
        <v>1129</v>
      </c>
      <c r="B1142" s="17" t="s">
        <v>1008</v>
      </c>
      <c r="C1142" s="23">
        <f t="shared" si="22"/>
        <v>-1.3114199453252857E-2</v>
      </c>
      <c r="D1142" s="21">
        <v>2.1117778989287361E-2</v>
      </c>
    </row>
    <row r="1143" spans="1:4" x14ac:dyDescent="0.3">
      <c r="A1143" s="15">
        <v>1130</v>
      </c>
      <c r="B1143" s="17" t="s">
        <v>1009</v>
      </c>
      <c r="C1143" s="23">
        <f t="shared" si="22"/>
        <v>2.1645671878021092E-2</v>
      </c>
      <c r="D1143" s="21">
        <v>2.1160155404893809E-2</v>
      </c>
    </row>
    <row r="1144" spans="1:4" x14ac:dyDescent="0.3">
      <c r="A1144" s="15">
        <v>1131</v>
      </c>
      <c r="B1144" s="17" t="s">
        <v>1010</v>
      </c>
      <c r="C1144" s="23">
        <f t="shared" si="22"/>
        <v>5.5676124777853889E-3</v>
      </c>
      <c r="D1144" s="21">
        <v>2.1214311292386639E-2</v>
      </c>
    </row>
    <row r="1145" spans="1:4" x14ac:dyDescent="0.3">
      <c r="A1145" s="15">
        <v>1132</v>
      </c>
      <c r="B1145" s="17" t="s">
        <v>1011</v>
      </c>
      <c r="C1145" s="23">
        <f t="shared" si="22"/>
        <v>3.2389360507173439E-3</v>
      </c>
      <c r="D1145" s="21">
        <v>2.1251908657807895E-2</v>
      </c>
    </row>
    <row r="1146" spans="1:4" x14ac:dyDescent="0.3">
      <c r="A1146" s="15">
        <v>1133</v>
      </c>
      <c r="B1146" s="17" t="s">
        <v>1012</v>
      </c>
      <c r="C1146" s="23">
        <f t="shared" si="22"/>
        <v>1.462869826574459E-2</v>
      </c>
      <c r="D1146" s="21">
        <v>2.1297824070555353E-2</v>
      </c>
    </row>
    <row r="1147" spans="1:4" x14ac:dyDescent="0.3">
      <c r="A1147" s="15">
        <v>1134</v>
      </c>
      <c r="B1147" s="16">
        <v>466.239990234375</v>
      </c>
      <c r="C1147" s="23">
        <f t="shared" si="22"/>
        <v>-2.8271754566284359E-3</v>
      </c>
      <c r="D1147" s="21">
        <v>2.138920136445183E-2</v>
      </c>
    </row>
    <row r="1148" spans="1:4" x14ac:dyDescent="0.3">
      <c r="A1148" s="15">
        <v>1135</v>
      </c>
      <c r="B1148" s="17" t="s">
        <v>1013</v>
      </c>
      <c r="C1148" s="23">
        <f t="shared" si="22"/>
        <v>-1.4474494317283624E-2</v>
      </c>
      <c r="D1148" s="21">
        <v>2.1501187084423574E-2</v>
      </c>
    </row>
    <row r="1149" spans="1:4" x14ac:dyDescent="0.3">
      <c r="A1149" s="15">
        <v>1136</v>
      </c>
      <c r="B1149" s="16">
        <v>466.25</v>
      </c>
      <c r="C1149" s="23">
        <f t="shared" si="22"/>
        <v>1.449596321395864E-2</v>
      </c>
      <c r="D1149" s="21">
        <v>2.159979394889552E-2</v>
      </c>
    </row>
    <row r="1150" spans="1:4" x14ac:dyDescent="0.3">
      <c r="A1150" s="15">
        <v>1137</v>
      </c>
      <c r="B1150" s="17" t="s">
        <v>1014</v>
      </c>
      <c r="C1150" s="23">
        <f t="shared" si="22"/>
        <v>-2.5084083280720263E-2</v>
      </c>
      <c r="D1150" s="21">
        <v>2.1645671878021092E-2</v>
      </c>
    </row>
    <row r="1151" spans="1:4" x14ac:dyDescent="0.3">
      <c r="A1151" s="15">
        <v>1138</v>
      </c>
      <c r="B1151" s="17" t="s">
        <v>1015</v>
      </c>
      <c r="C1151" s="23">
        <f t="shared" si="22"/>
        <v>-2.532397530765155E-3</v>
      </c>
      <c r="D1151" s="21">
        <v>2.1730186636251918E-2</v>
      </c>
    </row>
    <row r="1152" spans="1:4" x14ac:dyDescent="0.3">
      <c r="A1152" s="15">
        <v>1139</v>
      </c>
      <c r="B1152" s="17" t="s">
        <v>1016</v>
      </c>
      <c r="C1152" s="23">
        <f t="shared" si="22"/>
        <v>9.0357946332577971E-4</v>
      </c>
      <c r="D1152" s="21">
        <v>2.1754452531124534E-2</v>
      </c>
    </row>
    <row r="1153" spans="1:4" x14ac:dyDescent="0.3">
      <c r="A1153" s="15">
        <v>1140</v>
      </c>
      <c r="B1153" s="17" t="s">
        <v>1017</v>
      </c>
      <c r="C1153" s="23">
        <f t="shared" si="22"/>
        <v>-9.8287472460569427E-3</v>
      </c>
      <c r="D1153" s="21">
        <v>2.19275592860281E-2</v>
      </c>
    </row>
    <row r="1154" spans="1:4" x14ac:dyDescent="0.3">
      <c r="A1154" s="15">
        <v>1141</v>
      </c>
      <c r="B1154" s="17" t="s">
        <v>1018</v>
      </c>
      <c r="C1154" s="23">
        <f t="shared" si="22"/>
        <v>-1.3437450573088603E-2</v>
      </c>
      <c r="D1154" s="21">
        <v>2.2030887547864267E-2</v>
      </c>
    </row>
    <row r="1155" spans="1:4" x14ac:dyDescent="0.3">
      <c r="A1155" s="15">
        <v>1142</v>
      </c>
      <c r="B1155" s="17" t="s">
        <v>1019</v>
      </c>
      <c r="C1155" s="23">
        <f t="shared" si="22"/>
        <v>-7.1276002414468152E-3</v>
      </c>
      <c r="D1155" s="21">
        <v>2.2152219222669661E-2</v>
      </c>
    </row>
    <row r="1156" spans="1:4" x14ac:dyDescent="0.3">
      <c r="A1156" s="15">
        <v>1143</v>
      </c>
      <c r="B1156" s="17" t="s">
        <v>1020</v>
      </c>
      <c r="C1156" s="23">
        <f t="shared" si="22"/>
        <v>-7.4304253937808491E-3</v>
      </c>
      <c r="D1156" s="21">
        <v>2.216652187235979E-2</v>
      </c>
    </row>
    <row r="1157" spans="1:4" x14ac:dyDescent="0.3">
      <c r="A1157" s="15">
        <v>1144</v>
      </c>
      <c r="B1157" s="17" t="s">
        <v>1021</v>
      </c>
      <c r="C1157" s="23">
        <f t="shared" si="22"/>
        <v>1.3249480048027831E-2</v>
      </c>
      <c r="D1157" s="21">
        <v>2.2344876080045557E-2</v>
      </c>
    </row>
    <row r="1158" spans="1:4" x14ac:dyDescent="0.3">
      <c r="A1158" s="15">
        <v>1145</v>
      </c>
      <c r="B1158" s="17" t="s">
        <v>1022</v>
      </c>
      <c r="C1158" s="23">
        <f t="shared" si="22"/>
        <v>4.3028342076449752E-3</v>
      </c>
      <c r="D1158" s="21">
        <v>2.2380278060380242E-2</v>
      </c>
    </row>
    <row r="1159" spans="1:4" x14ac:dyDescent="0.3">
      <c r="A1159" s="15">
        <v>1146</v>
      </c>
      <c r="B1159" s="17" t="s">
        <v>1023</v>
      </c>
      <c r="C1159" s="23">
        <f t="shared" si="22"/>
        <v>-3.6513383118957729E-2</v>
      </c>
      <c r="D1159" s="21">
        <v>2.2384108384152664E-2</v>
      </c>
    </row>
    <row r="1160" spans="1:4" x14ac:dyDescent="0.3">
      <c r="A1160" s="15">
        <v>1147</v>
      </c>
      <c r="B1160" s="17" t="s">
        <v>1024</v>
      </c>
      <c r="C1160" s="23">
        <f t="shared" si="22"/>
        <v>-2.4785879129247741E-2</v>
      </c>
      <c r="D1160" s="21">
        <v>2.2485657918339456E-2</v>
      </c>
    </row>
    <row r="1161" spans="1:4" x14ac:dyDescent="0.3">
      <c r="A1161" s="15">
        <v>1148</v>
      </c>
      <c r="B1161" s="17" t="s">
        <v>1025</v>
      </c>
      <c r="C1161" s="23">
        <f t="shared" si="22"/>
        <v>1.6286337331449338E-2</v>
      </c>
      <c r="D1161" s="21">
        <v>2.2530841757279072E-2</v>
      </c>
    </row>
    <row r="1162" spans="1:4" x14ac:dyDescent="0.3">
      <c r="A1162" s="15">
        <v>1149</v>
      </c>
      <c r="B1162" s="17" t="s">
        <v>1026</v>
      </c>
      <c r="C1162" s="23">
        <f t="shared" si="22"/>
        <v>3.4272849807727799E-3</v>
      </c>
      <c r="D1162" s="21">
        <v>2.2624215889253358E-2</v>
      </c>
    </row>
    <row r="1163" spans="1:4" x14ac:dyDescent="0.3">
      <c r="A1163" s="15">
        <v>1150</v>
      </c>
      <c r="B1163" s="17" t="s">
        <v>1027</v>
      </c>
      <c r="C1163" s="23">
        <f t="shared" si="22"/>
        <v>-8.9684528607999227E-3</v>
      </c>
      <c r="D1163" s="21">
        <v>2.271696092017042E-2</v>
      </c>
    </row>
    <row r="1164" spans="1:4" x14ac:dyDescent="0.3">
      <c r="A1164" s="15">
        <v>1151</v>
      </c>
      <c r="B1164" s="17" t="s">
        <v>1028</v>
      </c>
      <c r="C1164" s="23">
        <f t="shared" si="22"/>
        <v>-1.0864650283280023E-2</v>
      </c>
      <c r="D1164" s="21">
        <v>2.2806936456129568E-2</v>
      </c>
    </row>
    <row r="1165" spans="1:4" x14ac:dyDescent="0.3">
      <c r="A1165" s="15">
        <v>1152</v>
      </c>
      <c r="B1165" s="17" t="s">
        <v>1029</v>
      </c>
      <c r="C1165" s="23">
        <f t="shared" si="22"/>
        <v>-2.9684764685536961E-3</v>
      </c>
      <c r="D1165" s="21">
        <v>2.2853364384454095E-2</v>
      </c>
    </row>
    <row r="1166" spans="1:4" x14ac:dyDescent="0.3">
      <c r="A1166" s="15">
        <v>1153</v>
      </c>
      <c r="B1166" s="16">
        <v>408.489990234375</v>
      </c>
      <c r="C1166" s="23">
        <f t="shared" si="22"/>
        <v>-2.0882530572931896E-2</v>
      </c>
      <c r="D1166" s="21">
        <v>2.2867857265034305E-2</v>
      </c>
    </row>
    <row r="1167" spans="1:4" x14ac:dyDescent="0.3">
      <c r="A1167" s="15">
        <v>1154</v>
      </c>
      <c r="B1167" s="17" t="s">
        <v>1030</v>
      </c>
      <c r="C1167" s="23">
        <f t="shared" ref="C1167:C1230" si="23">LN(B1167/B1166)</f>
        <v>-3.3201986084705905E-2</v>
      </c>
      <c r="D1167" s="21">
        <v>2.2920959726856024E-2</v>
      </c>
    </row>
    <row r="1168" spans="1:4" x14ac:dyDescent="0.3">
      <c r="A1168" s="15">
        <v>1155</v>
      </c>
      <c r="B1168" s="17" t="s">
        <v>1031</v>
      </c>
      <c r="C1168" s="23">
        <f t="shared" si="23"/>
        <v>1.1223610624556108E-2</v>
      </c>
      <c r="D1168" s="21">
        <v>2.3004714386896736E-2</v>
      </c>
    </row>
    <row r="1169" spans="1:4" x14ac:dyDescent="0.3">
      <c r="A1169" s="15">
        <v>1156</v>
      </c>
      <c r="B1169" s="17" t="s">
        <v>1032</v>
      </c>
      <c r="C1169" s="23">
        <f t="shared" si="23"/>
        <v>-2.9572291318973017E-3</v>
      </c>
      <c r="D1169" s="21">
        <v>2.3128658961652032E-2</v>
      </c>
    </row>
    <row r="1170" spans="1:4" x14ac:dyDescent="0.3">
      <c r="A1170" s="15">
        <v>1157</v>
      </c>
      <c r="B1170" s="17" t="s">
        <v>1033</v>
      </c>
      <c r="C1170" s="23">
        <f t="shared" si="23"/>
        <v>1.0635235532828273E-2</v>
      </c>
      <c r="D1170" s="21">
        <v>2.3269844897906549E-2</v>
      </c>
    </row>
    <row r="1171" spans="1:4" x14ac:dyDescent="0.3">
      <c r="A1171" s="15">
        <v>1158</v>
      </c>
      <c r="B1171" s="17" t="s">
        <v>1034</v>
      </c>
      <c r="C1171" s="23">
        <f t="shared" si="23"/>
        <v>8.2353511832006371E-3</v>
      </c>
      <c r="D1171" s="21">
        <v>2.3273727530854695E-2</v>
      </c>
    </row>
    <row r="1172" spans="1:4" x14ac:dyDescent="0.3">
      <c r="A1172" s="15">
        <v>1159</v>
      </c>
      <c r="B1172" s="17" t="s">
        <v>1035</v>
      </c>
      <c r="C1172" s="23">
        <f t="shared" si="23"/>
        <v>1.9438475615552631E-3</v>
      </c>
      <c r="D1172" s="21">
        <v>2.3766116406505548E-2</v>
      </c>
    </row>
    <row r="1173" spans="1:4" x14ac:dyDescent="0.3">
      <c r="A1173" s="15">
        <v>1160</v>
      </c>
      <c r="B1173" s="16">
        <v>414.010009765625</v>
      </c>
      <c r="C1173" s="23">
        <f t="shared" si="23"/>
        <v>1.7543911735711688E-2</v>
      </c>
      <c r="D1173" s="21">
        <v>2.3808349578040778E-2</v>
      </c>
    </row>
    <row r="1174" spans="1:4" x14ac:dyDescent="0.3">
      <c r="A1174" s="15">
        <v>1161</v>
      </c>
      <c r="B1174" s="17" t="s">
        <v>1036</v>
      </c>
      <c r="C1174" s="23">
        <f t="shared" si="23"/>
        <v>6.8602471627125568E-3</v>
      </c>
      <c r="D1174" s="21">
        <v>2.3924449027789292E-2</v>
      </c>
    </row>
    <row r="1175" spans="1:4" x14ac:dyDescent="0.3">
      <c r="A1175" s="15">
        <v>1162</v>
      </c>
      <c r="B1175" s="17" t="s">
        <v>1037</v>
      </c>
      <c r="C1175" s="23">
        <f t="shared" si="23"/>
        <v>9.9536882780439807E-3</v>
      </c>
      <c r="D1175" s="21">
        <v>2.4009888778645423E-2</v>
      </c>
    </row>
    <row r="1176" spans="1:4" x14ac:dyDescent="0.3">
      <c r="A1176" s="15">
        <v>1163</v>
      </c>
      <c r="B1176" s="17" t="s">
        <v>1038</v>
      </c>
      <c r="C1176" s="23">
        <f t="shared" si="23"/>
        <v>-6.0988814623059865E-3</v>
      </c>
      <c r="D1176" s="21">
        <v>2.4086415272343283E-2</v>
      </c>
    </row>
    <row r="1177" spans="1:4" x14ac:dyDescent="0.3">
      <c r="A1177" s="15">
        <v>1164</v>
      </c>
      <c r="B1177" s="17" t="s">
        <v>1039</v>
      </c>
      <c r="C1177" s="23">
        <f t="shared" si="23"/>
        <v>7.2857407011540625E-3</v>
      </c>
      <c r="D1177" s="21">
        <v>2.4087215158261004E-2</v>
      </c>
    </row>
    <row r="1178" spans="1:4" x14ac:dyDescent="0.3">
      <c r="A1178" s="15">
        <v>1165</v>
      </c>
      <c r="B1178" s="17" t="s">
        <v>1040</v>
      </c>
      <c r="C1178" s="23">
        <f t="shared" si="23"/>
        <v>7.7274948013077646E-3</v>
      </c>
      <c r="D1178" s="21">
        <v>2.4120150632391368E-2</v>
      </c>
    </row>
    <row r="1179" spans="1:4" x14ac:dyDescent="0.3">
      <c r="A1179" s="15">
        <v>1166</v>
      </c>
      <c r="B1179" s="17" t="s">
        <v>1041</v>
      </c>
      <c r="C1179" s="23">
        <f t="shared" si="23"/>
        <v>-1.55481724406379E-3</v>
      </c>
      <c r="D1179" s="21">
        <v>2.4165681596308042E-2</v>
      </c>
    </row>
    <row r="1180" spans="1:4" x14ac:dyDescent="0.3">
      <c r="A1180" s="15">
        <v>1167</v>
      </c>
      <c r="B1180" s="17" t="s">
        <v>1042</v>
      </c>
      <c r="C1180" s="23">
        <f t="shared" si="23"/>
        <v>-2.0460709324282334E-2</v>
      </c>
      <c r="D1180" s="21">
        <v>2.4189536644976601E-2</v>
      </c>
    </row>
    <row r="1181" spans="1:4" x14ac:dyDescent="0.3">
      <c r="A1181" s="15">
        <v>1168</v>
      </c>
      <c r="B1181" s="17" t="s">
        <v>1043</v>
      </c>
      <c r="C1181" s="23">
        <f t="shared" si="23"/>
        <v>2.9796037071901319E-3</v>
      </c>
      <c r="D1181" s="21">
        <v>2.4209724732439142E-2</v>
      </c>
    </row>
    <row r="1182" spans="1:4" x14ac:dyDescent="0.3">
      <c r="A1182" s="15">
        <v>1169</v>
      </c>
      <c r="B1182" s="16">
        <v>413.489990234375</v>
      </c>
      <c r="C1182" s="23">
        <f t="shared" si="23"/>
        <v>-7.9492115737250634E-3</v>
      </c>
      <c r="D1182" s="21">
        <v>2.4256914811263564E-2</v>
      </c>
    </row>
    <row r="1183" spans="1:4" x14ac:dyDescent="0.3">
      <c r="A1183" s="15">
        <v>1170</v>
      </c>
      <c r="B1183" s="17" t="s">
        <v>1044</v>
      </c>
      <c r="C1183" s="23">
        <f t="shared" si="23"/>
        <v>8.4611008926681948E-4</v>
      </c>
      <c r="D1183" s="21">
        <v>2.4293707972729502E-2</v>
      </c>
    </row>
    <row r="1184" spans="1:4" x14ac:dyDescent="0.3">
      <c r="A1184" s="15">
        <v>1171</v>
      </c>
      <c r="B1184" s="17" t="s">
        <v>1045</v>
      </c>
      <c r="C1184" s="23">
        <f t="shared" si="23"/>
        <v>-7.8598973964617048E-3</v>
      </c>
      <c r="D1184" s="21">
        <v>2.4436044586326176E-2</v>
      </c>
    </row>
    <row r="1185" spans="1:4" x14ac:dyDescent="0.3">
      <c r="A1185" s="15">
        <v>1172</v>
      </c>
      <c r="B1185" s="17" t="s">
        <v>1046</v>
      </c>
      <c r="C1185" s="23">
        <f t="shared" si="23"/>
        <v>6.1185763892185139E-3</v>
      </c>
      <c r="D1185" s="21">
        <v>2.453274251670854E-2</v>
      </c>
    </row>
    <row r="1186" spans="1:4" x14ac:dyDescent="0.3">
      <c r="A1186" s="15">
        <v>1173</v>
      </c>
      <c r="B1186" s="17" t="s">
        <v>1047</v>
      </c>
      <c r="C1186" s="23">
        <f t="shared" si="23"/>
        <v>9.6838361459248706E-3</v>
      </c>
      <c r="D1186" s="21">
        <v>2.4591881674086699E-2</v>
      </c>
    </row>
    <row r="1187" spans="1:4" x14ac:dyDescent="0.3">
      <c r="A1187" s="15">
        <v>1174</v>
      </c>
      <c r="B1187" s="17" t="s">
        <v>1048</v>
      </c>
      <c r="C1187" s="23">
        <f t="shared" si="23"/>
        <v>-1.8631553610573105E-2</v>
      </c>
      <c r="D1187" s="21">
        <v>2.473484106885733E-2</v>
      </c>
    </row>
    <row r="1188" spans="1:4" x14ac:dyDescent="0.3">
      <c r="A1188" s="15">
        <v>1175</v>
      </c>
      <c r="B1188" s="17" t="s">
        <v>1049</v>
      </c>
      <c r="C1188" s="23">
        <f t="shared" si="23"/>
        <v>-1.3197659303469584E-3</v>
      </c>
      <c r="D1188" s="21">
        <v>2.4900762590311907E-2</v>
      </c>
    </row>
    <row r="1189" spans="1:4" x14ac:dyDescent="0.3">
      <c r="A1189" s="15">
        <v>1176</v>
      </c>
      <c r="B1189" s="17" t="s">
        <v>1050</v>
      </c>
      <c r="C1189" s="23">
        <f t="shared" si="23"/>
        <v>-1.2479763826885549E-3</v>
      </c>
      <c r="D1189" s="21">
        <v>2.4966280360375868E-2</v>
      </c>
    </row>
    <row r="1190" spans="1:4" x14ac:dyDescent="0.3">
      <c r="A1190" s="15">
        <v>1177</v>
      </c>
      <c r="B1190" s="17" t="s">
        <v>1051</v>
      </c>
      <c r="C1190" s="23">
        <f t="shared" si="23"/>
        <v>-1.6517064307573562E-2</v>
      </c>
      <c r="D1190" s="21">
        <v>2.5149279757020509E-2</v>
      </c>
    </row>
    <row r="1191" spans="1:4" x14ac:dyDescent="0.3">
      <c r="A1191" s="15">
        <v>1178</v>
      </c>
      <c r="B1191" s="17" t="s">
        <v>1052</v>
      </c>
      <c r="C1191" s="23">
        <f t="shared" si="23"/>
        <v>9.9576977628647485E-3</v>
      </c>
      <c r="D1191" s="21">
        <v>2.521232873740693E-2</v>
      </c>
    </row>
    <row r="1192" spans="1:4" x14ac:dyDescent="0.3">
      <c r="A1192" s="15">
        <v>1179</v>
      </c>
      <c r="B1192" s="17" t="s">
        <v>1053</v>
      </c>
      <c r="C1192" s="23">
        <f t="shared" si="23"/>
        <v>2.0685708916300616E-2</v>
      </c>
      <c r="D1192" s="21">
        <v>2.5228316996501833E-2</v>
      </c>
    </row>
    <row r="1193" spans="1:4" x14ac:dyDescent="0.3">
      <c r="A1193" s="15">
        <v>1180</v>
      </c>
      <c r="B1193" s="17" t="s">
        <v>1054</v>
      </c>
      <c r="C1193" s="23">
        <f t="shared" si="23"/>
        <v>2.1117778989287361E-2</v>
      </c>
      <c r="D1193" s="21">
        <v>2.5253772181972403E-2</v>
      </c>
    </row>
    <row r="1194" spans="1:4" x14ac:dyDescent="0.3">
      <c r="A1194" s="15">
        <v>1181</v>
      </c>
      <c r="B1194" s="16">
        <v>427</v>
      </c>
      <c r="C1194" s="23">
        <f t="shared" si="23"/>
        <v>9.3172558065090991E-3</v>
      </c>
      <c r="D1194" s="21">
        <v>2.5561440664492844E-2</v>
      </c>
    </row>
    <row r="1195" spans="1:4" x14ac:dyDescent="0.3">
      <c r="A1195" s="15">
        <v>1182</v>
      </c>
      <c r="B1195" s="17" t="s">
        <v>1055</v>
      </c>
      <c r="C1195" s="23">
        <f t="shared" si="23"/>
        <v>8.3723395179085731E-3</v>
      </c>
      <c r="D1195" s="21">
        <v>2.5572613066102153E-2</v>
      </c>
    </row>
    <row r="1196" spans="1:4" x14ac:dyDescent="0.3">
      <c r="A1196" s="15">
        <v>1183</v>
      </c>
      <c r="B1196" s="17" t="s">
        <v>1056</v>
      </c>
      <c r="C1196" s="23">
        <f t="shared" si="23"/>
        <v>1.7402809872244939E-3</v>
      </c>
      <c r="D1196" s="21">
        <v>2.5820686768318689E-2</v>
      </c>
    </row>
    <row r="1197" spans="1:4" x14ac:dyDescent="0.3">
      <c r="A1197" s="15">
        <v>1184</v>
      </c>
      <c r="B1197" s="17" t="s">
        <v>1057</v>
      </c>
      <c r="C1197" s="23">
        <f t="shared" si="23"/>
        <v>8.794151475530294E-3</v>
      </c>
      <c r="D1197" s="21">
        <v>2.5915982068014751E-2</v>
      </c>
    </row>
    <row r="1198" spans="1:4" x14ac:dyDescent="0.3">
      <c r="A1198" s="15">
        <v>1185</v>
      </c>
      <c r="B1198" s="17" t="s">
        <v>1058</v>
      </c>
      <c r="C1198" s="23">
        <f t="shared" si="23"/>
        <v>-1.0023633235809478E-2</v>
      </c>
      <c r="D1198" s="21">
        <v>2.6251836704458756E-2</v>
      </c>
    </row>
    <row r="1199" spans="1:4" x14ac:dyDescent="0.3">
      <c r="A1199" s="15">
        <v>1186</v>
      </c>
      <c r="B1199" s="17" t="s">
        <v>1059</v>
      </c>
      <c r="C1199" s="23">
        <f t="shared" si="23"/>
        <v>1.8125866883638087E-2</v>
      </c>
      <c r="D1199" s="21">
        <v>2.6411696266211527E-2</v>
      </c>
    </row>
    <row r="1200" spans="1:4" x14ac:dyDescent="0.3">
      <c r="A1200" s="15">
        <v>1187</v>
      </c>
      <c r="B1200" s="17" t="s">
        <v>1060</v>
      </c>
      <c r="C1200" s="23">
        <f t="shared" si="23"/>
        <v>-7.8265159016758235E-3</v>
      </c>
      <c r="D1200" s="21">
        <v>2.6696268957656352E-2</v>
      </c>
    </row>
    <row r="1201" spans="1:4" x14ac:dyDescent="0.3">
      <c r="A1201" s="15">
        <v>1188</v>
      </c>
      <c r="B1201" s="16">
        <v>433.510009765625</v>
      </c>
      <c r="C1201" s="23">
        <f t="shared" si="23"/>
        <v>-4.0516164232845472E-3</v>
      </c>
      <c r="D1201" s="21">
        <v>2.723021882875214E-2</v>
      </c>
    </row>
    <row r="1202" spans="1:4" x14ac:dyDescent="0.3">
      <c r="A1202" s="15">
        <v>1189</v>
      </c>
      <c r="B1202" s="17" t="s">
        <v>988</v>
      </c>
      <c r="C1202" s="23">
        <f t="shared" si="23"/>
        <v>-1.0061744414566027E-2</v>
      </c>
      <c r="D1202" s="21">
        <v>2.7254897344884437E-2</v>
      </c>
    </row>
    <row r="1203" spans="1:4" x14ac:dyDescent="0.3">
      <c r="A1203" s="15">
        <v>1190</v>
      </c>
      <c r="B1203" s="17" t="s">
        <v>1061</v>
      </c>
      <c r="C1203" s="23">
        <f t="shared" si="23"/>
        <v>6.8270094437376831E-3</v>
      </c>
      <c r="D1203" s="21">
        <v>2.7351023384778135E-2</v>
      </c>
    </row>
    <row r="1204" spans="1:4" x14ac:dyDescent="0.3">
      <c r="A1204" s="15">
        <v>1191</v>
      </c>
      <c r="B1204" s="17" t="s">
        <v>1062</v>
      </c>
      <c r="C1204" s="23">
        <f t="shared" si="23"/>
        <v>-1.8530681191630495E-3</v>
      </c>
      <c r="D1204" s="21">
        <v>2.7394887164371492E-2</v>
      </c>
    </row>
    <row r="1205" spans="1:4" x14ac:dyDescent="0.3">
      <c r="A1205" s="15">
        <v>1192</v>
      </c>
      <c r="B1205" s="17" t="s">
        <v>1063</v>
      </c>
      <c r="C1205" s="23">
        <f t="shared" si="23"/>
        <v>-7.6571856479635478E-3</v>
      </c>
      <c r="D1205" s="21">
        <v>2.7455990024114033E-2</v>
      </c>
    </row>
    <row r="1206" spans="1:4" x14ac:dyDescent="0.3">
      <c r="A1206" s="15">
        <v>1193</v>
      </c>
      <c r="B1206" s="17" t="s">
        <v>1064</v>
      </c>
      <c r="C1206" s="23">
        <f t="shared" si="23"/>
        <v>5.3127136816979274E-3</v>
      </c>
      <c r="D1206" s="21">
        <v>2.7526215808599191E-2</v>
      </c>
    </row>
    <row r="1207" spans="1:4" x14ac:dyDescent="0.3">
      <c r="A1207" s="15">
        <v>1194</v>
      </c>
      <c r="B1207" s="17" t="s">
        <v>1065</v>
      </c>
      <c r="C1207" s="23">
        <f t="shared" si="23"/>
        <v>-2.2586385265892617E-2</v>
      </c>
      <c r="D1207" s="21">
        <v>2.7694627561895127E-2</v>
      </c>
    </row>
    <row r="1208" spans="1:4" x14ac:dyDescent="0.3">
      <c r="A1208" s="15">
        <v>1195</v>
      </c>
      <c r="B1208" s="17" t="s">
        <v>1066</v>
      </c>
      <c r="C1208" s="23">
        <f t="shared" si="23"/>
        <v>-8.4982906900737364E-3</v>
      </c>
      <c r="D1208" s="21">
        <v>2.7713894666495039E-2</v>
      </c>
    </row>
    <row r="1209" spans="1:4" x14ac:dyDescent="0.3">
      <c r="A1209" s="15">
        <v>1196</v>
      </c>
      <c r="B1209" s="17" t="s">
        <v>1067</v>
      </c>
      <c r="C1209" s="23">
        <f t="shared" si="23"/>
        <v>-1.4154195950161149E-3</v>
      </c>
      <c r="D1209" s="21">
        <v>2.7817095518467828E-2</v>
      </c>
    </row>
    <row r="1210" spans="1:4" x14ac:dyDescent="0.3">
      <c r="A1210" s="15">
        <v>1197</v>
      </c>
      <c r="B1210" s="17" t="s">
        <v>1068</v>
      </c>
      <c r="C1210" s="23">
        <f t="shared" si="23"/>
        <v>-1.1530411626004388E-3</v>
      </c>
      <c r="D1210" s="21">
        <v>2.794570062697849E-2</v>
      </c>
    </row>
    <row r="1211" spans="1:4" x14ac:dyDescent="0.3">
      <c r="A1211" s="15">
        <v>1198</v>
      </c>
      <c r="B1211" s="17" t="s">
        <v>1069</v>
      </c>
      <c r="C1211" s="23">
        <f t="shared" si="23"/>
        <v>-1.5794875277222342E-2</v>
      </c>
      <c r="D1211" s="21">
        <v>2.8059598038169011E-2</v>
      </c>
    </row>
    <row r="1212" spans="1:4" x14ac:dyDescent="0.3">
      <c r="A1212" s="15">
        <v>1199</v>
      </c>
      <c r="B1212" s="17" t="s">
        <v>1070</v>
      </c>
      <c r="C1212" s="23">
        <f t="shared" si="23"/>
        <v>1.2544860689153477E-2</v>
      </c>
      <c r="D1212" s="21">
        <v>2.8094812556574408E-2</v>
      </c>
    </row>
    <row r="1213" spans="1:4" x14ac:dyDescent="0.3">
      <c r="A1213" s="15">
        <v>1200</v>
      </c>
      <c r="B1213" s="17" t="s">
        <v>1071</v>
      </c>
      <c r="C1213" s="23">
        <f t="shared" si="23"/>
        <v>6.6092506746726403E-3</v>
      </c>
      <c r="D1213" s="21">
        <v>2.814095082925459E-2</v>
      </c>
    </row>
    <row r="1214" spans="1:4" x14ac:dyDescent="0.3">
      <c r="A1214" s="15">
        <v>1201</v>
      </c>
      <c r="B1214" s="17" t="s">
        <v>1072</v>
      </c>
      <c r="C1214" s="23">
        <f t="shared" si="23"/>
        <v>-3.8881487622760488E-3</v>
      </c>
      <c r="D1214" s="21">
        <v>2.8166767200477113E-2</v>
      </c>
    </row>
    <row r="1215" spans="1:4" x14ac:dyDescent="0.3">
      <c r="A1215" s="15">
        <v>1202</v>
      </c>
      <c r="B1215" s="17" t="s">
        <v>1073</v>
      </c>
      <c r="C1215" s="23">
        <f t="shared" si="23"/>
        <v>1.1536508302567158E-3</v>
      </c>
      <c r="D1215" s="21">
        <v>2.847980904984879E-2</v>
      </c>
    </row>
    <row r="1216" spans="1:4" x14ac:dyDescent="0.3">
      <c r="A1216" s="15">
        <v>1203</v>
      </c>
      <c r="B1216" s="17" t="s">
        <v>1074</v>
      </c>
      <c r="C1216" s="23">
        <f t="shared" si="23"/>
        <v>6.7508150236882166E-3</v>
      </c>
      <c r="D1216" s="21">
        <v>2.8685372678536075E-2</v>
      </c>
    </row>
    <row r="1217" spans="1:4" x14ac:dyDescent="0.3">
      <c r="A1217" s="15">
        <v>1204</v>
      </c>
      <c r="B1217" s="16">
        <v>418.739990234375</v>
      </c>
      <c r="C1217" s="23">
        <f t="shared" si="23"/>
        <v>-9.5484900492650215E-4</v>
      </c>
      <c r="D1217" s="21">
        <v>2.8849420096724795E-2</v>
      </c>
    </row>
    <row r="1218" spans="1:4" x14ac:dyDescent="0.3">
      <c r="A1218" s="15">
        <v>1205</v>
      </c>
      <c r="B1218" s="17" t="s">
        <v>1075</v>
      </c>
      <c r="C1218" s="23">
        <f t="shared" si="23"/>
        <v>-6.2765104671145214E-3</v>
      </c>
      <c r="D1218" s="21">
        <v>2.9301800186243985E-2</v>
      </c>
    </row>
    <row r="1219" spans="1:4" x14ac:dyDescent="0.3">
      <c r="A1219" s="15">
        <v>1206</v>
      </c>
      <c r="B1219" s="17" t="s">
        <v>1076</v>
      </c>
      <c r="C1219" s="23">
        <f t="shared" si="23"/>
        <v>1.4408678977004764E-3</v>
      </c>
      <c r="D1219" s="21">
        <v>2.957907050485058E-2</v>
      </c>
    </row>
    <row r="1220" spans="1:4" x14ac:dyDescent="0.3">
      <c r="A1220" s="15">
        <v>1207</v>
      </c>
      <c r="B1220" s="17" t="s">
        <v>1077</v>
      </c>
      <c r="C1220" s="23">
        <f t="shared" si="23"/>
        <v>3.4496067960920326E-3</v>
      </c>
      <c r="D1220" s="21">
        <v>2.9789977897473487E-2</v>
      </c>
    </row>
    <row r="1221" spans="1:4" x14ac:dyDescent="0.3">
      <c r="A1221" s="15">
        <v>1208</v>
      </c>
      <c r="B1221" s="17" t="s">
        <v>1078</v>
      </c>
      <c r="C1221" s="23">
        <f t="shared" si="23"/>
        <v>1.4815762869249622E-3</v>
      </c>
      <c r="D1221" s="21">
        <v>3.021688316181852E-2</v>
      </c>
    </row>
    <row r="1222" spans="1:4" x14ac:dyDescent="0.3">
      <c r="A1222" s="15">
        <v>1209</v>
      </c>
      <c r="B1222" s="16">
        <v>427.510009765625</v>
      </c>
      <c r="C1222" s="23">
        <f t="shared" si="23"/>
        <v>2.0631983309863596E-2</v>
      </c>
      <c r="D1222" s="21">
        <v>3.0251378191662157E-2</v>
      </c>
    </row>
    <row r="1223" spans="1:4" x14ac:dyDescent="0.3">
      <c r="A1223" s="15">
        <v>1210</v>
      </c>
      <c r="B1223" s="17" t="s">
        <v>1079</v>
      </c>
      <c r="C1223" s="23">
        <f t="shared" si="23"/>
        <v>-6.830139115232294E-3</v>
      </c>
      <c r="D1223" s="21">
        <v>3.0764751827929943E-2</v>
      </c>
    </row>
    <row r="1224" spans="1:4" x14ac:dyDescent="0.3">
      <c r="A1224" s="15">
        <v>1211</v>
      </c>
      <c r="B1224" s="17" t="s">
        <v>1080</v>
      </c>
      <c r="C1224" s="23">
        <f t="shared" si="23"/>
        <v>3.0613514467262275E-4</v>
      </c>
      <c r="D1224" s="21">
        <v>3.1389012608918868E-2</v>
      </c>
    </row>
    <row r="1225" spans="1:4" x14ac:dyDescent="0.3">
      <c r="A1225" s="15">
        <v>1212</v>
      </c>
      <c r="B1225" s="17" t="s">
        <v>1081</v>
      </c>
      <c r="C1225" s="23">
        <f t="shared" si="23"/>
        <v>8.0198884280762821E-3</v>
      </c>
      <c r="D1225" s="21">
        <v>3.1398499377165219E-2</v>
      </c>
    </row>
    <row r="1226" spans="1:4" x14ac:dyDescent="0.3">
      <c r="A1226" s="15">
        <v>1213</v>
      </c>
      <c r="B1226" s="17" t="s">
        <v>1082</v>
      </c>
      <c r="C1226" s="23">
        <f t="shared" si="23"/>
        <v>-3.6502312014382661E-3</v>
      </c>
      <c r="D1226" s="21">
        <v>3.1525408917725574E-2</v>
      </c>
    </row>
    <row r="1227" spans="1:4" x14ac:dyDescent="0.3">
      <c r="A1227" s="15">
        <v>1214</v>
      </c>
      <c r="B1227" s="17" t="s">
        <v>1083</v>
      </c>
      <c r="C1227" s="23">
        <f t="shared" si="23"/>
        <v>1.2486513049972578E-2</v>
      </c>
      <c r="D1227" s="21">
        <v>3.15296532144997E-2</v>
      </c>
    </row>
    <row r="1228" spans="1:4" x14ac:dyDescent="0.3">
      <c r="A1228" s="15">
        <v>1215</v>
      </c>
      <c r="B1228" s="17" t="s">
        <v>1084</v>
      </c>
      <c r="C1228" s="23">
        <f t="shared" si="23"/>
        <v>1.3418162407804067E-3</v>
      </c>
      <c r="D1228" s="21">
        <v>3.2386414324049054E-2</v>
      </c>
    </row>
    <row r="1229" spans="1:4" x14ac:dyDescent="0.3">
      <c r="A1229" s="15">
        <v>1216</v>
      </c>
      <c r="B1229" s="17" t="s">
        <v>1085</v>
      </c>
      <c r="C1229" s="23">
        <f t="shared" si="23"/>
        <v>-6.2436813086406952E-2</v>
      </c>
      <c r="D1229" s="21">
        <v>3.2614528184870123E-2</v>
      </c>
    </row>
    <row r="1230" spans="1:4" x14ac:dyDescent="0.3">
      <c r="A1230" s="15">
        <v>1217</v>
      </c>
      <c r="B1230" s="17" t="s">
        <v>1086</v>
      </c>
      <c r="C1230" s="23">
        <f t="shared" si="23"/>
        <v>9.8443076513469296E-3</v>
      </c>
      <c r="D1230" s="21">
        <v>3.2782291901335865E-2</v>
      </c>
    </row>
    <row r="1231" spans="1:4" x14ac:dyDescent="0.3">
      <c r="A1231" s="15">
        <v>1218</v>
      </c>
      <c r="B1231" s="17" t="s">
        <v>1087</v>
      </c>
      <c r="C1231" s="23">
        <f t="shared" ref="C1231:C1269" si="24">LN(B1231/B1230)</f>
        <v>-4.665210501738749E-3</v>
      </c>
      <c r="D1231" s="21">
        <v>3.3108385085716993E-2</v>
      </c>
    </row>
    <row r="1232" spans="1:4" x14ac:dyDescent="0.3">
      <c r="A1232" s="15">
        <v>1219</v>
      </c>
      <c r="B1232" s="17" t="s">
        <v>1088</v>
      </c>
      <c r="C1232" s="23">
        <f t="shared" si="24"/>
        <v>7.3178199096016533E-3</v>
      </c>
      <c r="D1232" s="21">
        <v>3.3253336439106246E-2</v>
      </c>
    </row>
    <row r="1233" spans="1:4" x14ac:dyDescent="0.3">
      <c r="A1233" s="15">
        <v>1220</v>
      </c>
      <c r="B1233" s="17" t="s">
        <v>1089</v>
      </c>
      <c r="C1233" s="23">
        <f t="shared" si="24"/>
        <v>2.0971384185571942E-2</v>
      </c>
      <c r="D1233" s="21">
        <v>3.3400871055691193E-2</v>
      </c>
    </row>
    <row r="1234" spans="1:4" x14ac:dyDescent="0.3">
      <c r="A1234" s="15">
        <v>1221</v>
      </c>
      <c r="B1234" s="17" t="s">
        <v>1090</v>
      </c>
      <c r="C1234" s="23">
        <f t="shared" si="24"/>
        <v>1.24172314609914E-2</v>
      </c>
      <c r="D1234" s="21">
        <v>3.3579677699946922E-2</v>
      </c>
    </row>
    <row r="1235" spans="1:4" x14ac:dyDescent="0.3">
      <c r="A1235" s="15">
        <v>1222</v>
      </c>
      <c r="B1235" s="17" t="s">
        <v>1091</v>
      </c>
      <c r="C1235" s="23">
        <f t="shared" si="24"/>
        <v>-6.8162678304873837E-3</v>
      </c>
      <c r="D1235" s="21">
        <v>3.5119604786893743E-2</v>
      </c>
    </row>
    <row r="1236" spans="1:4" x14ac:dyDescent="0.3">
      <c r="A1236" s="15">
        <v>1223</v>
      </c>
      <c r="B1236" s="16">
        <v>418.010009765625</v>
      </c>
      <c r="C1236" s="23">
        <f t="shared" si="24"/>
        <v>-1.0778758049087582E-2</v>
      </c>
      <c r="D1236" s="21">
        <v>3.5849357838786712E-2</v>
      </c>
    </row>
    <row r="1237" spans="1:4" x14ac:dyDescent="0.3">
      <c r="A1237" s="15">
        <v>1224</v>
      </c>
      <c r="B1237" s="17" t="s">
        <v>1092</v>
      </c>
      <c r="C1237" s="23">
        <f t="shared" si="24"/>
        <v>1.1937716585876749E-2</v>
      </c>
      <c r="D1237" s="21">
        <v>3.6057201518017237E-2</v>
      </c>
    </row>
    <row r="1238" spans="1:4" x14ac:dyDescent="0.3">
      <c r="A1238" s="15">
        <v>1225</v>
      </c>
      <c r="B1238" s="17" t="s">
        <v>1093</v>
      </c>
      <c r="C1238" s="23">
        <f t="shared" si="24"/>
        <v>5.1165795450802956E-3</v>
      </c>
      <c r="D1238" s="21">
        <v>3.6420295138644782E-2</v>
      </c>
    </row>
    <row r="1239" spans="1:4" x14ac:dyDescent="0.3">
      <c r="A1239" s="15">
        <v>1226</v>
      </c>
      <c r="B1239" s="17" t="s">
        <v>1094</v>
      </c>
      <c r="C1239" s="23">
        <f t="shared" si="24"/>
        <v>3.9667279375351057E-3</v>
      </c>
      <c r="D1239" s="21">
        <v>3.6918061926859209E-2</v>
      </c>
    </row>
    <row r="1240" spans="1:4" x14ac:dyDescent="0.3">
      <c r="A1240" s="15">
        <v>1227</v>
      </c>
      <c r="B1240" s="16">
        <v>415</v>
      </c>
      <c r="C1240" s="23">
        <f t="shared" si="24"/>
        <v>-2.8247882883545131E-2</v>
      </c>
      <c r="D1240" s="21">
        <v>3.7736809467196694E-2</v>
      </c>
    </row>
    <row r="1241" spans="1:4" x14ac:dyDescent="0.3">
      <c r="A1241" s="15">
        <v>1228</v>
      </c>
      <c r="B1241" s="16">
        <v>415.760009765625</v>
      </c>
      <c r="C1241" s="23">
        <f t="shared" si="24"/>
        <v>1.8296739580991607E-3</v>
      </c>
      <c r="D1241" s="21">
        <v>3.8010898000019923E-2</v>
      </c>
    </row>
    <row r="1242" spans="1:4" x14ac:dyDescent="0.3">
      <c r="A1242" s="15">
        <v>1229</v>
      </c>
      <c r="B1242" s="17" t="s">
        <v>1095</v>
      </c>
      <c r="C1242" s="23">
        <f t="shared" si="24"/>
        <v>4.8707402028138431E-3</v>
      </c>
      <c r="D1242" s="21">
        <v>3.8495178907016786E-2</v>
      </c>
    </row>
    <row r="1243" spans="1:4" x14ac:dyDescent="0.3">
      <c r="A1243" s="15">
        <v>1230</v>
      </c>
      <c r="B1243" s="16">
        <v>415.489990234375</v>
      </c>
      <c r="C1243" s="23">
        <f t="shared" si="24"/>
        <v>-5.520411278296041E-3</v>
      </c>
      <c r="D1243" s="21">
        <v>3.9028177812277833E-2</v>
      </c>
    </row>
    <row r="1244" spans="1:4" x14ac:dyDescent="0.3">
      <c r="A1244" s="15">
        <v>1231</v>
      </c>
      <c r="B1244" s="17" t="s">
        <v>1096</v>
      </c>
      <c r="C1244" s="23">
        <f t="shared" si="24"/>
        <v>-6.3257615050508814E-3</v>
      </c>
      <c r="D1244" s="21">
        <v>3.9432696099248911E-2</v>
      </c>
    </row>
    <row r="1245" spans="1:4" x14ac:dyDescent="0.3">
      <c r="A1245" s="15">
        <v>1232</v>
      </c>
      <c r="B1245" s="16">
        <v>417</v>
      </c>
      <c r="C1245" s="23">
        <f t="shared" si="24"/>
        <v>9.9534601905371164E-3</v>
      </c>
      <c r="D1245" s="21">
        <v>3.9736449531821837E-2</v>
      </c>
    </row>
    <row r="1246" spans="1:4" x14ac:dyDescent="0.3">
      <c r="A1246" s="15">
        <v>1233</v>
      </c>
      <c r="B1246" s="17" t="s">
        <v>1097</v>
      </c>
      <c r="C1246" s="23">
        <f t="shared" si="24"/>
        <v>4.2833995703940283E-3</v>
      </c>
      <c r="D1246" s="21">
        <v>4.1163131350525149E-2</v>
      </c>
    </row>
    <row r="1247" spans="1:4" x14ac:dyDescent="0.3">
      <c r="A1247" s="15">
        <v>1234</v>
      </c>
      <c r="B1247" s="16">
        <v>427.989990234375</v>
      </c>
      <c r="C1247" s="23">
        <f t="shared" si="24"/>
        <v>2.1730186636251918E-2</v>
      </c>
      <c r="D1247" s="21">
        <v>4.125151609437902E-2</v>
      </c>
    </row>
    <row r="1248" spans="1:4" x14ac:dyDescent="0.3">
      <c r="A1248" s="15">
        <v>1235</v>
      </c>
      <c r="B1248" s="16">
        <v>422.989990234375</v>
      </c>
      <c r="C1248" s="23">
        <f t="shared" si="24"/>
        <v>-1.1751292987682785E-2</v>
      </c>
      <c r="D1248" s="21">
        <v>4.1701849559438509E-2</v>
      </c>
    </row>
    <row r="1249" spans="1:4" x14ac:dyDescent="0.3">
      <c r="A1249" s="15">
        <v>1236</v>
      </c>
      <c r="B1249" s="17" t="s">
        <v>1098</v>
      </c>
      <c r="C1249" s="23">
        <f t="shared" si="24"/>
        <v>1.1105234312081404E-3</v>
      </c>
      <c r="D1249" s="21">
        <v>4.2083033512383725E-2</v>
      </c>
    </row>
    <row r="1250" spans="1:4" x14ac:dyDescent="0.3">
      <c r="A1250" s="15">
        <v>1237</v>
      </c>
      <c r="B1250" s="17" t="s">
        <v>1099</v>
      </c>
      <c r="C1250" s="23">
        <f t="shared" si="24"/>
        <v>1.7602672357295408E-2</v>
      </c>
      <c r="D1250" s="21">
        <v>4.3895973075078872E-2</v>
      </c>
    </row>
    <row r="1251" spans="1:4" x14ac:dyDescent="0.3">
      <c r="A1251" s="15">
        <v>1238</v>
      </c>
      <c r="B1251" s="17" t="s">
        <v>1100</v>
      </c>
      <c r="C1251" s="23">
        <f t="shared" si="24"/>
        <v>5.1033709796017451E-4</v>
      </c>
      <c r="D1251" s="21">
        <v>4.4837824103504856E-2</v>
      </c>
    </row>
    <row r="1252" spans="1:4" x14ac:dyDescent="0.3">
      <c r="A1252" s="15">
        <v>1239</v>
      </c>
      <c r="B1252" s="17" t="s">
        <v>1101</v>
      </c>
      <c r="C1252" s="23">
        <f t="shared" si="24"/>
        <v>1.4321814727754317E-2</v>
      </c>
      <c r="D1252" s="21">
        <v>4.5818416847224361E-2</v>
      </c>
    </row>
    <row r="1253" spans="1:4" x14ac:dyDescent="0.3">
      <c r="A1253" s="15">
        <v>1240</v>
      </c>
      <c r="B1253" s="17" t="s">
        <v>1102</v>
      </c>
      <c r="C1253" s="23">
        <f t="shared" si="24"/>
        <v>1.1817740460669234E-2</v>
      </c>
      <c r="D1253" s="21">
        <v>4.6987538555745868E-2</v>
      </c>
    </row>
    <row r="1254" spans="1:4" x14ac:dyDescent="0.3">
      <c r="A1254" s="15">
        <v>1241</v>
      </c>
      <c r="B1254" s="17" t="s">
        <v>1103</v>
      </c>
      <c r="C1254" s="23">
        <f t="shared" si="24"/>
        <v>2.1440381144892562E-3</v>
      </c>
      <c r="D1254" s="21">
        <v>4.7120995960982646E-2</v>
      </c>
    </row>
    <row r="1255" spans="1:4" x14ac:dyDescent="0.3">
      <c r="A1255" s="15">
        <v>1242</v>
      </c>
      <c r="B1255" s="17" t="s">
        <v>1104</v>
      </c>
      <c r="C1255" s="23">
        <f t="shared" si="24"/>
        <v>5.5081282249105122E-3</v>
      </c>
      <c r="D1255" s="21">
        <v>4.8298072914803723E-2</v>
      </c>
    </row>
    <row r="1256" spans="1:4" x14ac:dyDescent="0.3">
      <c r="A1256" s="15">
        <v>1243</v>
      </c>
      <c r="B1256" s="17" t="s">
        <v>1105</v>
      </c>
      <c r="C1256" s="23">
        <f t="shared" si="24"/>
        <v>-6.0493859979728467E-3</v>
      </c>
      <c r="D1256" s="21">
        <v>4.9831161630263347E-2</v>
      </c>
    </row>
    <row r="1257" spans="1:4" x14ac:dyDescent="0.3">
      <c r="A1257" s="15">
        <v>1244</v>
      </c>
      <c r="B1257" s="16">
        <v>448.989990234375</v>
      </c>
      <c r="C1257" s="23">
        <f t="shared" si="24"/>
        <v>1.2686210595028849E-2</v>
      </c>
      <c r="D1257" s="21">
        <v>5.4716525235678951E-2</v>
      </c>
    </row>
    <row r="1258" spans="1:4" x14ac:dyDescent="0.3">
      <c r="A1258" s="15">
        <v>1245</v>
      </c>
      <c r="B1258" s="17" t="s">
        <v>1106</v>
      </c>
      <c r="C1258" s="23">
        <f t="shared" si="24"/>
        <v>1.2687271902998563E-3</v>
      </c>
      <c r="D1258" s="21">
        <v>5.9799425203869341E-2</v>
      </c>
    </row>
    <row r="1259" spans="1:4" x14ac:dyDescent="0.3">
      <c r="A1259" s="15">
        <v>1246</v>
      </c>
      <c r="B1259" s="17" t="s">
        <v>1107</v>
      </c>
      <c r="C1259" s="23">
        <f t="shared" si="24"/>
        <v>-5.1069066740708101E-3</v>
      </c>
      <c r="D1259" s="21">
        <v>6.0672682389797249E-2</v>
      </c>
    </row>
    <row r="1260" spans="1:4" x14ac:dyDescent="0.3">
      <c r="A1260" s="15">
        <v>1247</v>
      </c>
      <c r="B1260" s="17" t="s">
        <v>1108</v>
      </c>
      <c r="C1260" s="23">
        <f t="shared" si="24"/>
        <v>9.6122658858164584E-3</v>
      </c>
      <c r="D1260" s="21">
        <v>6.4418917653384936E-2</v>
      </c>
    </row>
    <row r="1261" spans="1:4" x14ac:dyDescent="0.3">
      <c r="A1261" s="15">
        <v>1248</v>
      </c>
      <c r="B1261" s="17" t="s">
        <v>1109</v>
      </c>
      <c r="C1261" s="23">
        <f t="shared" si="24"/>
        <v>6.335201710135064E-3</v>
      </c>
      <c r="D1261" s="21">
        <v>6.4712173980054008E-2</v>
      </c>
    </row>
    <row r="1262" spans="1:4" x14ac:dyDescent="0.3">
      <c r="A1262" s="15">
        <v>1249</v>
      </c>
      <c r="B1262" s="17" t="s">
        <v>1110</v>
      </c>
      <c r="C1262" s="23">
        <f t="shared" si="24"/>
        <v>-3.8284603037948478E-2</v>
      </c>
      <c r="D1262" s="21">
        <v>6.6147259447807721E-2</v>
      </c>
    </row>
    <row r="1263" spans="1:4" x14ac:dyDescent="0.3">
      <c r="A1263" s="15">
        <v>1250</v>
      </c>
      <c r="B1263" s="17" t="s">
        <v>1111</v>
      </c>
      <c r="C1263" s="23">
        <f t="shared" si="24"/>
        <v>-8.2343927164286578E-4</v>
      </c>
      <c r="D1263" s="21">
        <v>6.7976985315479965E-2</v>
      </c>
    </row>
    <row r="1264" spans="1:4" x14ac:dyDescent="0.3">
      <c r="A1264" s="15">
        <v>1251</v>
      </c>
      <c r="B1264" s="17" t="s">
        <v>1112</v>
      </c>
      <c r="C1264" s="23">
        <f t="shared" si="24"/>
        <v>-9.8438173620398264E-4</v>
      </c>
      <c r="D1264" s="21">
        <v>6.993153714561802E-2</v>
      </c>
    </row>
    <row r="1265" spans="1:4" x14ac:dyDescent="0.3">
      <c r="A1265" s="15">
        <v>1252</v>
      </c>
      <c r="B1265" s="16">
        <v>435.25</v>
      </c>
      <c r="C1265" s="23">
        <f t="shared" si="24"/>
        <v>-3.0968794471945534E-3</v>
      </c>
      <c r="D1265" s="21">
        <v>7.1732417533368675E-2</v>
      </c>
    </row>
    <row r="1266" spans="1:4" x14ac:dyDescent="0.3">
      <c r="A1266" s="15">
        <v>1253</v>
      </c>
      <c r="B1266" s="17" t="s">
        <v>1113</v>
      </c>
      <c r="C1266" s="23">
        <f t="shared" si="24"/>
        <v>9.3302298997260547E-3</v>
      </c>
      <c r="D1266" s="21">
        <v>7.9058892690232127E-2</v>
      </c>
    </row>
    <row r="1267" spans="1:4" x14ac:dyDescent="0.3">
      <c r="A1267" s="15">
        <v>1254</v>
      </c>
      <c r="B1267" s="17" t="s">
        <v>1114</v>
      </c>
      <c r="C1267" s="23">
        <f t="shared" si="24"/>
        <v>-2.7808215853534551E-3</v>
      </c>
      <c r="D1267" s="21">
        <v>7.912213347379829E-2</v>
      </c>
    </row>
    <row r="1268" spans="1:4" x14ac:dyDescent="0.3">
      <c r="A1268" s="15">
        <v>1255</v>
      </c>
      <c r="B1268" s="17" t="s">
        <v>1115</v>
      </c>
      <c r="C1268" s="23">
        <f t="shared" si="24"/>
        <v>-1.7452981947072489E-2</v>
      </c>
      <c r="D1268" s="21">
        <v>8.6999126942601035E-2</v>
      </c>
    </row>
    <row r="1269" spans="1:4" x14ac:dyDescent="0.3">
      <c r="A1269" s="15">
        <v>1256</v>
      </c>
      <c r="B1269" s="17" t="s">
        <v>1116</v>
      </c>
      <c r="C1269" s="23">
        <f t="shared" si="24"/>
        <v>-1.3327947719835406E-2</v>
      </c>
      <c r="D1269" s="21">
        <v>0.13292898226108149</v>
      </c>
    </row>
  </sheetData>
  <sortState xmlns:xlrd2="http://schemas.microsoft.com/office/spreadsheetml/2017/richdata2" ref="J14:J273">
    <sortCondition ref="J14:J273"/>
  </sortState>
  <mergeCells count="2">
    <mergeCell ref="A11:E11"/>
    <mergeCell ref="G11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0E59-BC93-48D4-A3BF-A2EB813C8AB0}">
  <dimension ref="A2:E4"/>
  <sheetViews>
    <sheetView tabSelected="1" zoomScale="120" zoomScaleNormal="120" workbookViewId="0">
      <selection activeCell="E7" sqref="E7"/>
    </sheetView>
  </sheetViews>
  <sheetFormatPr defaultColWidth="15.453125" defaultRowHeight="14" x14ac:dyDescent="0.3"/>
  <cols>
    <col min="1" max="1" width="20" style="8" customWidth="1"/>
    <col min="2" max="4" width="9" style="15" customWidth="1"/>
    <col min="5" max="5" width="9" style="8" customWidth="1"/>
    <col min="6" max="16384" width="15.453125" style="8"/>
  </cols>
  <sheetData>
    <row r="2" spans="1:5" ht="15" x14ac:dyDescent="0.3">
      <c r="A2" s="24" t="s">
        <v>1136</v>
      </c>
      <c r="B2" s="25" t="s">
        <v>1137</v>
      </c>
      <c r="C2" s="25" t="s">
        <v>1138</v>
      </c>
      <c r="D2" s="25" t="s">
        <v>1139</v>
      </c>
      <c r="E2" s="25" t="s">
        <v>1141</v>
      </c>
    </row>
    <row r="3" spans="1:5" ht="19" customHeight="1" x14ac:dyDescent="0.3">
      <c r="A3" s="26" t="s">
        <v>1140</v>
      </c>
      <c r="B3" s="27">
        <v>1.9199999999999998E-2</v>
      </c>
      <c r="C3" s="27">
        <v>1.9959999999999999E-2</v>
      </c>
      <c r="D3" s="27">
        <v>2.0400000000000001E-2</v>
      </c>
      <c r="E3" s="27">
        <v>1.3448E-2</v>
      </c>
    </row>
    <row r="4" spans="1:5" ht="19" customHeight="1" x14ac:dyDescent="0.3">
      <c r="A4" s="26" t="s">
        <v>1135</v>
      </c>
      <c r="B4" s="28">
        <v>0.3</v>
      </c>
      <c r="C4" s="27">
        <v>0.31690000000000002</v>
      </c>
      <c r="D4" s="27">
        <v>0.32390000000000002</v>
      </c>
      <c r="E4" s="27">
        <v>0.2135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Garch</vt:lpstr>
      <vt:lpstr>Var Cvar of Microsoft</vt:lpstr>
      <vt:lpstr>Volatility Metrics</vt:lpstr>
    </vt:vector>
  </TitlesOfParts>
  <Company>TU Dublin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 Hanly</dc:creator>
  <cp:lastModifiedBy>Aye Myat</cp:lastModifiedBy>
  <dcterms:created xsi:type="dcterms:W3CDTF">2025-03-07T12:03:03Z</dcterms:created>
  <dcterms:modified xsi:type="dcterms:W3CDTF">2025-04-18T13:41:13Z</dcterms:modified>
</cp:coreProperties>
</file>