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e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001 Career\My Portfolio To share\"/>
    </mc:Choice>
  </mc:AlternateContent>
  <xr:revisionPtr revIDLastSave="0" documentId="13_ncr:1_{109BF4E0-BE0F-4DD9-8AB4-EC35E8D864A5}" xr6:coauthVersionLast="47" xr6:coauthVersionMax="47" xr10:uidLastSave="{00000000-0000-0000-0000-000000000000}"/>
  <bookViews>
    <workbookView xWindow="-520" yWindow="1850" windowWidth="14260" windowHeight="8050" activeTab="1" xr2:uid="{00000000-000D-0000-FFFF-FFFF00000000}"/>
  </bookViews>
  <sheets>
    <sheet name="Z-Score" sheetId="2" r:id="rId1"/>
    <sheet name="Income" sheetId="13" r:id="rId2"/>
    <sheet name="compre--I" sheetId="14" r:id="rId3"/>
    <sheet name="BS" sheetId="15" r:id="rId4"/>
    <sheet name="BS-1" sheetId="16" r:id="rId5"/>
    <sheet name="CF" sheetId="17" r:id="rId6"/>
    <sheet name="CF-1" sheetId="18" r:id="rId7"/>
    <sheet name="Table007 (Page 4)" sheetId="19" r:id="rId8"/>
    <sheet name="Table008 (Page 4)" sheetId="20" r:id="rId9"/>
    <sheet name="Table009 (Page 4)" sheetId="21" r:id="rId10"/>
  </sheets>
  <definedNames>
    <definedName name="ExternalData_1" localSheetId="1" hidden="1">Income!$A$1:$E$22</definedName>
    <definedName name="ExternalData_2" localSheetId="2" hidden="1">'compre--I'!$A$1:$G$6</definedName>
    <definedName name="ExternalData_3" localSheetId="3" hidden="1">BS!$A$1:$C$37</definedName>
    <definedName name="ExternalData_4" localSheetId="4" hidden="1">'BS-1'!$A$1:$B$3</definedName>
    <definedName name="ExternalData_5" localSheetId="5" hidden="1">CF!$A$1:$G$5</definedName>
    <definedName name="ExternalData_6" localSheetId="6" hidden="1">'CF-1'!$A$1:$D$16</definedName>
    <definedName name="ExternalData_7" localSheetId="7" hidden="1">'Table007 (Page 4)'!$A$1:$D$9</definedName>
    <definedName name="ExternalData_8" localSheetId="8" hidden="1">'Table008 (Page 4)'!$A$1:$D$3</definedName>
    <definedName name="ExternalData_9" localSheetId="9" hidden="1">'Table009 (Page 4)'!$A$1:$G$7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001  Page 1_6c72b3bf-b97e-4f77-932a-f254b33282d3" name="Table001  Page 1" connection="Query - Table001 (Page 1)"/>
          <x15:modelTable id="Table002  Page 2_45e7268b-fbc6-48ab-a551-c8ff75c62739" name="Table002  Page 2" connection="Query - Table002 (Page 2)"/>
          <x15:modelTable id="Table003  Page 3_a8082e6b-880e-426d-b2e0-14fbcadb229c" name="Table003  Page 3" connection="Query - Table003 (Page 3)"/>
          <x15:modelTable id="Table004  Page 4_fdae7c27-8fc5-4246-a606-3eb3a1389fd6" name="Table004  Page 4" connection="Query - Table004 (Page 4)"/>
          <x15:modelTable id="Table005  Page 4_df98df7b-7c49-4318-b3fa-f78b3d80d9f0" name="Table005  Page 4" connection="Query - Table005 (Page 4)"/>
          <x15:modelTable id="Table006  Page 5_9a5af9f3-e970-4a8f-aeca-6aedbbc04365" name="Table006  Page 5" connection="Query - Table006 (Page 5)"/>
          <x15:modelTable id="Table001  Page 1   2_872a8ff7-2edc-47e6-88d2-df7448812f03" name="Table001  Page 1   2" connection="Query - Table001 (Page 1) (2)"/>
          <x15:modelTable id="Table002  Page 2   2_b69f1447-bccd-4770-9fbd-4119e2ffac3e" name="Table002  Page 2   2" connection="Query - Table002 (Page 2) (2)"/>
          <x15:modelTable id="Table003  Page 3   2_cb5b4d28-beb5-43f5-a80d-3d1db52e1a40" name="Table003  Page 3   2" connection="Query - Table003 (Page 3) (2)"/>
          <x15:modelTable id="Table004  Page 3_bf967d67-4aab-40a5-8153-f6c755415b83" name="Table004  Page 3" connection="Query - Table004 (Page 3)"/>
          <x15:modelTable id="Table005  Page 4   2_3f99b911-e514-4b1c-8ee0-bc377dd2fbf2" name="Table005  Page 4   2" connection="Query - Table005 (Page 4) (2)"/>
          <x15:modelTable id="Table006  Page 4_735043c3-b83d-4e2a-a913-77169353adaa" name="Table006  Page 4" connection="Query - Table006 (Page 4)"/>
          <x15:modelTable id="Table007  Page 4_b1cbf75a-5127-4f06-b0fc-42f546a2c36a" name="Table007  Page 4" connection="Query - Table007 (Page 4)"/>
          <x15:modelTable id="Table008  Page 4_df4a8972-1fbc-4daa-83c4-dbffcdad0220" name="Table008  Page 4" connection="Query - Table008 (Page 4)"/>
          <x15:modelTable id="Table009  Page 4_7d322750-d5ec-4775-8173-2874e8c1f954" name="Table009  Page 4" connection="Query - Table009 (Page 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3" i="2"/>
  <c r="B3" i="2" l="1"/>
  <c r="B14" i="2" l="1"/>
  <c r="B17" i="2"/>
  <c r="B19" i="2" l="1"/>
  <c r="B2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BC91AF-A8E7-462F-9534-A42BC799EF38}" keepAlive="1" name="ModelConnection_ExternalData_1" description="Data Model" type="5" refreshedVersion="8" minRefreshableVersion="5" saveData="1">
    <dbPr connection="Data Model Connection" command="Table001  Page 1  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1954F31-4F21-4129-B7B7-F79D1AE603E9}" keepAlive="1" name="ModelConnection_ExternalData_2" description="Data Model" type="5" refreshedVersion="8" minRefreshableVersion="5" saveData="1">
    <dbPr connection="Data Model Connection" command="Table002  Page 2   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6F28013-2644-44EF-86A0-00ED5CA7CB0F}" keepAlive="1" name="ModelConnection_ExternalData_3" description="Data Model" type="5" refreshedVersion="8" minRefreshableVersion="5" saveData="1">
    <dbPr connection="Data Model Connection" command="Table003  Page 3   2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E595D458-6E90-4731-B585-B9D232A8A30B}" keepAlive="1" name="ModelConnection_ExternalData_4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FA48AA91-6AB5-491C-89B1-2B58A6C3C6C8}" keepAlive="1" name="ModelConnection_ExternalData_5" description="Data Model" type="5" refreshedVersion="8" minRefreshableVersion="5" saveData="1">
    <dbPr connection="Data Model Connection" command="Table005  Page 4   2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6786A647-F150-478A-BC0C-1F871ECDF09D}" keepAlive="1" name="ModelConnection_ExternalData_6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E6A2CEC-8BE1-4FCA-92EE-F7CC8443BECF}" keepAlive="1" name="ModelConnection_ExternalData_7" description="Data Model" type="5" refreshedVersion="8" minRefreshableVersion="5" saveData="1">
    <dbPr connection="Data Model Connection" command="Table007  Page 4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AA9B5E9-0206-4F06-BFC2-41354F22F25F}" keepAlive="1" name="ModelConnection_ExternalData_8" description="Data Model" type="5" refreshedVersion="8" minRefreshableVersion="5" saveData="1">
    <dbPr connection="Data Model Connection" command="Table008  Page 4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0262D8AE-DBFE-44E8-84E5-09F2A9286C77}" keepAlive="1" name="ModelConnection_ExternalData_9" description="Data Model" type="5" refreshedVersion="8" minRefreshableVersion="5" saveData="1">
    <dbPr connection="Data Model Connection" command="Table009  Page 4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DD635E8C-5C6A-4284-BDBF-01D22D06D85A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47b9a992-748c-40a4-9005-743d1a8728c4"/>
      </ext>
    </extLst>
  </connection>
  <connection id="11" xr16:uid="{508E04A0-BA79-4D17-B1E2-F23AC51BABB2}" name="Query - Table001 (Page 1) (2)" description="Connection to the 'Table001 (Page 1) (2)' query in the workbook." type="100" refreshedVersion="8" minRefreshableVersion="5">
    <extLst>
      <ext xmlns:x15="http://schemas.microsoft.com/office/spreadsheetml/2010/11/main" uri="{DE250136-89BD-433C-8126-D09CA5730AF9}">
        <x15:connection id="40b4e384-bc1d-4174-b1d2-fc2ef9225c3c"/>
      </ext>
    </extLst>
  </connection>
  <connection id="12" xr16:uid="{00BF2015-1F64-4E74-9272-90873D46756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88765695-205c-4028-beb1-fcac9fcb626c"/>
      </ext>
    </extLst>
  </connection>
  <connection id="13" xr16:uid="{26587ED3-9AAA-4738-8478-EF146CBB2C90}" name="Query - Table002 (Page 2) (2)" description="Connection to the 'Table002 (Page 2) (2)' query in the workbook." type="100" refreshedVersion="8" minRefreshableVersion="5">
    <extLst>
      <ext xmlns:x15="http://schemas.microsoft.com/office/spreadsheetml/2010/11/main" uri="{DE250136-89BD-433C-8126-D09CA5730AF9}">
        <x15:connection id="64aee6d1-f256-4caa-91e3-229aa79ca390"/>
      </ext>
    </extLst>
  </connection>
  <connection id="14" xr16:uid="{1B052E95-D055-4E9E-B573-CB0064A68D06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6c7279f3-6fa9-47f1-9383-2be7d397cf44"/>
      </ext>
    </extLst>
  </connection>
  <connection id="15" xr16:uid="{2EC91D08-7E3C-4F1F-9157-496DCC15F32F}" name="Query - Table003 (Page 3) (2)" description="Connection to the 'Table003 (Page 3) (2)' query in the workbook." type="100" refreshedVersion="8" minRefreshableVersion="5">
    <extLst>
      <ext xmlns:x15="http://schemas.microsoft.com/office/spreadsheetml/2010/11/main" uri="{DE250136-89BD-433C-8126-D09CA5730AF9}">
        <x15:connection id="73207af9-128a-4bba-a136-04350f24bc9e"/>
      </ext>
    </extLst>
  </connection>
  <connection id="16" xr16:uid="{406186BA-AD3F-4F88-AB6B-0C5C91A76317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fcef42ee-937f-473e-a2f5-fa1f41136fc6"/>
      </ext>
    </extLst>
  </connection>
  <connection id="17" xr16:uid="{BBEB3D3B-65D6-45CD-8EEE-44BFA8BA986B}" name="Query - Table004 (Page 4)" description="Connection to the 'Table004 (Page 4)' query in the workbook." type="100" refreshedVersion="8" minRefreshableVersion="5">
    <extLst>
      <ext xmlns:x15="http://schemas.microsoft.com/office/spreadsheetml/2010/11/main" uri="{DE250136-89BD-433C-8126-D09CA5730AF9}">
        <x15:connection id="e7280724-7b54-4d7e-999f-2c452671dde8">
          <x15:oledbPr connection="Provider=Microsoft.Mashup.OleDb.1;Data Source=$Workbook$;Location=&quot;Table004 (Page 4)&quot;;Extended Properties=&quot;&quot;">
            <x15:dbTables>
              <x15:dbTable name="Table004 (Page 4)"/>
            </x15:dbTables>
          </x15:oledbPr>
        </x15:connection>
      </ext>
    </extLst>
  </connection>
  <connection id="18" xr16:uid="{FD4D629E-70F0-4324-8729-22B0BFE524BB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473df93e-2533-44e0-932b-a33e9d080407">
          <x15:oledbPr connection="Provider=Microsoft.Mashup.OleDb.1;Data Source=$Workbook$;Location=&quot;Table005 (Page 4)&quot;;Extended Properties=&quot;&quot;">
            <x15:dbTables>
              <x15:dbTable name="Table005 (Page 4)"/>
            </x15:dbTables>
          </x15:oledbPr>
        </x15:connection>
      </ext>
    </extLst>
  </connection>
  <connection id="19" xr16:uid="{20D1ED65-E3F4-474B-A91F-182804606E33}" name="Query - Table005 (Page 4) (2)" description="Connection to the 'Table005 (Page 4) (2)' query in the workbook." type="100" refreshedVersion="8" minRefreshableVersion="5">
    <extLst>
      <ext xmlns:x15="http://schemas.microsoft.com/office/spreadsheetml/2010/11/main" uri="{DE250136-89BD-433C-8126-D09CA5730AF9}">
        <x15:connection id="18957891-9946-470d-8872-11630bafdb9d"/>
      </ext>
    </extLst>
  </connection>
  <connection id="20" xr16:uid="{508066A6-14C3-44DC-ABEB-CDC6B919DDB2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daf1bd5b-61ec-41e5-b1a5-84a99b51eff6"/>
      </ext>
    </extLst>
  </connection>
  <connection id="21" xr16:uid="{11D4CB95-BAC3-4FD7-8DA7-5B4564AA4411}" name="Query - Table006 (Page 5)" description="Connection to the 'Table006 (Page 5)' query in the workbook." type="100" refreshedVersion="8" minRefreshableVersion="5">
    <extLst>
      <ext xmlns:x15="http://schemas.microsoft.com/office/spreadsheetml/2010/11/main" uri="{DE250136-89BD-433C-8126-D09CA5730AF9}">
        <x15:connection id="c75ebe6f-23be-4a83-9a93-874a9bf6e934">
          <x15:oledbPr connection="Provider=Microsoft.Mashup.OleDb.1;Data Source=$Workbook$;Location=&quot;Table006 (Page 5)&quot;;Extended Properties=&quot;&quot;">
            <x15:dbTables>
              <x15:dbTable name="Table006 (Page 5)"/>
            </x15:dbTables>
          </x15:oledbPr>
        </x15:connection>
      </ext>
    </extLst>
  </connection>
  <connection id="22" xr16:uid="{9FCC5765-C531-45A6-9B35-BA2DC11F5A70}" name="Query - Table007 (Page 4)" description="Connection to the 'Table007 (Page 4)' query in the workbook." type="100" refreshedVersion="8" minRefreshableVersion="5">
    <extLst>
      <ext xmlns:x15="http://schemas.microsoft.com/office/spreadsheetml/2010/11/main" uri="{DE250136-89BD-433C-8126-D09CA5730AF9}">
        <x15:connection id="056f0384-b23f-4887-a431-7df67b23996b"/>
      </ext>
    </extLst>
  </connection>
  <connection id="23" xr16:uid="{DFD15B5F-0081-4A91-BEDD-FC213AFC512C}" name="Query - Table008 (Page 4)" description="Connection to the 'Table008 (Page 4)' query in the workbook." type="100" refreshedVersion="8" minRefreshableVersion="5">
    <extLst>
      <ext xmlns:x15="http://schemas.microsoft.com/office/spreadsheetml/2010/11/main" uri="{DE250136-89BD-433C-8126-D09CA5730AF9}">
        <x15:connection id="8a802b06-f442-4679-83d0-148e986c2d9e"/>
      </ext>
    </extLst>
  </connection>
  <connection id="24" xr16:uid="{F7FDE96A-6537-4D16-83FE-408621116392}" name="Query - Table009 (Page 4)" description="Connection to the 'Table009 (Page 4)' query in the workbook." type="100" refreshedVersion="8" minRefreshableVersion="5">
    <extLst>
      <ext xmlns:x15="http://schemas.microsoft.com/office/spreadsheetml/2010/11/main" uri="{DE250136-89BD-433C-8126-D09CA5730AF9}">
        <x15:connection id="5878eb17-cdb1-4d20-80ad-d39b34185b38"/>
      </ext>
    </extLst>
  </connection>
  <connection id="25" xr16:uid="{6AF44059-FBD0-4454-9260-08DCC0B0411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<sst xmlns="http://schemas.openxmlformats.org/spreadsheetml/2006/main" count="173" uniqueCount="114">
  <si>
    <t>Goodwill</t>
  </si>
  <si>
    <t>WORKING CAPITAL</t>
  </si>
  <si>
    <t>TOTAL ASSETS</t>
  </si>
  <si>
    <t>RETAINED EARNINGS</t>
  </si>
  <si>
    <t>EARNINGS BEFORE INTEREST AND TAXES</t>
  </si>
  <si>
    <t>BOOK VALUE OF LIABILITIES</t>
  </si>
  <si>
    <t>SALES</t>
  </si>
  <si>
    <t>NUMBER OF SHARES ISSUES</t>
  </si>
  <si>
    <t>CURRENT SHARE PRICE</t>
  </si>
  <si>
    <t>X1</t>
  </si>
  <si>
    <t>X2</t>
  </si>
  <si>
    <t>X3</t>
  </si>
  <si>
    <t>X4</t>
  </si>
  <si>
    <t>X5</t>
  </si>
  <si>
    <t>Z-SCORE</t>
  </si>
  <si>
    <t>Bankrupty?</t>
  </si>
  <si>
    <t>Year - 2008</t>
  </si>
  <si>
    <t>Column1</t>
  </si>
  <si>
    <t>Column3</t>
  </si>
  <si>
    <t>Column5</t>
  </si>
  <si>
    <t>Column7</t>
  </si>
  <si>
    <t>Research and development</t>
  </si>
  <si>
    <t>Operating income</t>
  </si>
  <si>
    <t>Other, net</t>
  </si>
  <si>
    <t>Other income (expense), net</t>
  </si>
  <si>
    <t>Net income</t>
  </si>
  <si>
    <t>Basic</t>
  </si>
  <si>
    <t>Diluted</t>
  </si>
  <si>
    <t>Column2</t>
  </si>
  <si>
    <t>Column4</t>
  </si>
  <si>
    <t>Column6</t>
  </si>
  <si>
    <t>$</t>
  </si>
  <si>
    <t>Cash and cash equivalents</t>
  </si>
  <si>
    <t>Inventories</t>
  </si>
  <si>
    <t>Total current assets</t>
  </si>
  <si>
    <t>Intangible assets, net</t>
  </si>
  <si>
    <t>Total assets</t>
  </si>
  <si>
    <t>Current liabilities:</t>
  </si>
  <si>
    <t>Accounts payable</t>
  </si>
  <si>
    <t>Short-term debt</t>
  </si>
  <si>
    <t>Total current liabilities</t>
  </si>
  <si>
    <t>Long-term debt</t>
  </si>
  <si>
    <t>Other long-term liabilities</t>
  </si>
  <si>
    <t>Total liabilities</t>
  </si>
  <si>
    <t>Retained earnings</t>
  </si>
  <si>
    <t>Column8</t>
  </si>
  <si>
    <t>Stock-based compensation expense</t>
  </si>
  <si>
    <t>Deferred income taxes</t>
  </si>
  <si>
    <t xml:space="preserve">$(In Million) </t>
  </si>
  <si>
    <t>Service and other</t>
  </si>
  <si>
    <t>Total revenue</t>
  </si>
  <si>
    <t>Total cost of revenue</t>
  </si>
  <si>
    <t>Gross margin</t>
  </si>
  <si>
    <t>Sales and marketing</t>
  </si>
  <si>
    <t>General and administrative</t>
  </si>
  <si>
    <t>Income before income taxes</t>
  </si>
  <si>
    <t>Provision for income taxes</t>
  </si>
  <si>
    <t>Weighted average shares outstanding:</t>
  </si>
  <si>
    <t>MSFT (Microsoft) Altman Z-Score</t>
  </si>
  <si>
    <t>(only outstanding)</t>
  </si>
  <si>
    <t>Year Ended June 30,</t>
  </si>
  <si>
    <t>Revenue:
Product</t>
  </si>
  <si>
    <t>Cost of revenue:
Product</t>
  </si>
  <si>
    <t>Earnings per share:
Basic</t>
  </si>
  <si>
    <t>Net change related to derivatives</t>
  </si>
  <si>
    <t>Net change related to investments</t>
  </si>
  <si>
    <t>Translation adjustments and other</t>
  </si>
  <si>
    <t>Other comprehensive income (loss)</t>
  </si>
  <si>
    <t>Comprehensive income</t>
  </si>
  <si>
    <t>Short-term investments</t>
  </si>
  <si>
    <t>Total cash, cash equivalents, and short-term investments</t>
  </si>
  <si>
    <t>Accounts receivable, net of allowance for doubtful accounts of $830 and $650</t>
  </si>
  <si>
    <t>Other current assets</t>
  </si>
  <si>
    <t>Property and equipment, net of accumulated depreciation of $76,421 and $68,251</t>
  </si>
  <si>
    <t>Operating lease right-of-use assets</t>
  </si>
  <si>
    <t>Equity and other investments</t>
  </si>
  <si>
    <t>Other long-term assets</t>
  </si>
  <si>
    <t>Liabilities and stockholders’ equity</t>
  </si>
  <si>
    <t>Current portion of long-term debt</t>
  </si>
  <si>
    <t>Accrued compensation</t>
  </si>
  <si>
    <t>Short-term income taxes</t>
  </si>
  <si>
    <t>Short-term unearned revenue</t>
  </si>
  <si>
    <t>Other current liabilities</t>
  </si>
  <si>
    <t>Long-term income taxes</t>
  </si>
  <si>
    <t>Long-term unearned revenue</t>
  </si>
  <si>
    <t>Operating lease liabilities</t>
  </si>
  <si>
    <t>Commitments and contingencies</t>
  </si>
  <si>
    <t>Stockholders’ equity:</t>
  </si>
  <si>
    <t>Common stock and paid-in capital – shares authorized 24,000; outstanding 7,434</t>
  </si>
  <si>
    <t>and 7,432</t>
  </si>
  <si>
    <t>Adjustments to reconcile net income to net cash from operations:
Depreciation, amortization, and other</t>
  </si>
  <si>
    <t>Net recognized losses (gains) on investments and derivatives</t>
  </si>
  <si>
    <t>Changes in operating assets and liabilities:
Accounts receivable</t>
  </si>
  <si>
    <t>Unearned revenue</t>
  </si>
  <si>
    <t>Income taxes</t>
  </si>
  <si>
    <t>Net cash from operations</t>
  </si>
  <si>
    <t>Financing
Proceeds from issuance of debt, maturities of 90 days or less, net</t>
  </si>
  <si>
    <t>Proceeds from issuance of debt</t>
  </si>
  <si>
    <t>Repayments of debt</t>
  </si>
  <si>
    <t>Common stock issued</t>
  </si>
  <si>
    <t>Common stock repurchased</t>
  </si>
  <si>
    <t>Common stock cash dividends paid</t>
  </si>
  <si>
    <t>Net cash used in financing</t>
  </si>
  <si>
    <t>Investing
Additions to property and equipment</t>
  </si>
  <si>
    <t>Acquisition of companies, net of cash acquired, and purchases of</t>
  </si>
  <si>
    <t>intangible and other assets</t>
  </si>
  <si>
    <t>Purchases of investments</t>
  </si>
  <si>
    <t>Maturities of investments</t>
  </si>
  <si>
    <t>Sales of investments</t>
  </si>
  <si>
    <t>Net cash used in investing</t>
  </si>
  <si>
    <t>Effect of foreign exchange rates on cash and cash equivalents</t>
  </si>
  <si>
    <t>Net change in cash and cash equivalents</t>
  </si>
  <si>
    <t>Cash and cash equivalents, beginning of period</t>
  </si>
  <si>
    <t>Cash and cash equivalents, end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</si>
</sst>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[$$-409]#,##0.00"/>
    <numFmt numFmtId="166" formatCode="_-* #,##0_-;\-* #,##0_-;_-* &quot;-&quot;??_-;_-@_-"/>
    <numFmt numFmtId="168" formatCode="_-* #,##0.00000_-;\-* #,##0.00000_-;_-* &quot;-&quot;??_-;_-@_-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0" applyFont="1"/>
    <xf numFmtId="165" fontId="4" fillId="0" borderId="6" xfId="2" applyNumberFormat="1" applyFont="1" applyFill="1" applyBorder="1" applyAlignment="1">
      <alignment horizontal="right"/>
    </xf>
    <xf numFmtId="165" fontId="4" fillId="0" borderId="0" xfId="2" applyNumberFormat="1" applyFont="1" applyFill="1" applyAlignment="1">
      <alignment horizontal="right"/>
    </xf>
    <xf numFmtId="0" fontId="5" fillId="0" borderId="0" xfId="0" applyFont="1"/>
    <xf numFmtId="165" fontId="5" fillId="0" borderId="4" xfId="2" applyNumberFormat="1" applyFont="1" applyFill="1" applyBorder="1" applyAlignment="1">
      <alignment horizontal="right"/>
    </xf>
    <xf numFmtId="2" fontId="5" fillId="0" borderId="4" xfId="1" applyNumberFormat="1" applyFont="1" applyFill="1" applyBorder="1" applyAlignment="1">
      <alignment horizontal="right"/>
    </xf>
    <xf numFmtId="2" fontId="5" fillId="0" borderId="4" xfId="2" applyNumberFormat="1" applyFont="1" applyFill="1" applyBorder="1" applyAlignment="1">
      <alignment horizontal="right"/>
    </xf>
    <xf numFmtId="165" fontId="5" fillId="0" borderId="0" xfId="2" applyNumberFormat="1" applyFont="1" applyFill="1" applyAlignment="1">
      <alignment horizontal="right"/>
    </xf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6" fillId="0" borderId="0" xfId="3"/>
    <xf numFmtId="43" fontId="5" fillId="0" borderId="2" xfId="1" applyFont="1" applyFill="1" applyBorder="1" applyAlignment="1">
      <alignment horizontal="right"/>
    </xf>
    <xf numFmtId="43" fontId="5" fillId="0" borderId="4" xfId="1" applyFont="1" applyFill="1" applyBorder="1" applyAlignment="1">
      <alignment horizontal="right"/>
    </xf>
    <xf numFmtId="168" fontId="5" fillId="0" borderId="4" xfId="1" applyNumberFormat="1" applyFont="1" applyFill="1" applyBorder="1" applyAlignment="1">
      <alignment horizontal="right"/>
    </xf>
    <xf numFmtId="0" fontId="4" fillId="0" borderId="3" xfId="0" applyFont="1" applyBorder="1"/>
    <xf numFmtId="43" fontId="4" fillId="0" borderId="4" xfId="1" applyFont="1" applyFill="1" applyBorder="1" applyAlignment="1">
      <alignment horizontal="right"/>
    </xf>
    <xf numFmtId="0" fontId="3" fillId="2" borderId="0" xfId="0" applyFont="1" applyFill="1"/>
    <xf numFmtId="166" fontId="0" fillId="0" borderId="0" xfId="1" applyNumberFormat="1" applyFont="1"/>
    <xf numFmtId="166" fontId="3" fillId="0" borderId="0" xfId="1" applyNumberFormat="1" applyFont="1"/>
    <xf numFmtId="166" fontId="3" fillId="2" borderId="0" xfId="1" applyNumberFormat="1" applyFont="1" applyFill="1"/>
    <xf numFmtId="0" fontId="0" fillId="2" borderId="0" xfId="0" applyFill="1"/>
    <xf numFmtId="166" fontId="0" fillId="2" borderId="0" xfId="1" applyNumberFormat="1" applyFon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484784</xdr:colOff>
      <xdr:row>1</xdr:row>
      <xdr:rowOff>18403</xdr:rowOff>
    </xdr:from>
    <xdr:to>
      <xdr:col>11</xdr:col>
      <xdr:colOff>264925</xdr:colOff>
      <xdr:row>15</xdr:row>
      <xdr:rowOff>103188</xdr:rowOff>
    </xdr:to>
    <xdr:pic>
      <xdr:nvPicPr>
        <xdr:cNvPr id="2057" name="Picture 2">
          <a:extLst>
            <a:ext uri="{FF2B5EF4-FFF2-40B4-BE49-F238E27FC236}">
              <a16:creationId xmlns:a16="http://schemas.microsoft.com/office/drawing/2014/main" id="{E4129653-C201-4D57-8994-512B206DE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881" y="182274"/>
          <a:ext cx="5249334" cy="2856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E187ADD-74A3-4118-8777-9D55395D160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5" name="Column5" tableColumnId="5"/>
      <queryTableField id="7" name="Column7" tableColumnId="7"/>
      <queryTableField id="8" dataBound="0" tableColumnId="8"/>
    </queryTableFields>
    <queryTableDeletedFields count="2">
      <deletedField name="Column4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1 (Page 1) (2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15B5942E-892B-4055-BDC4-6D42C2AE596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2 (Page 2) (2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BC49AA5B-9EEB-44CE-9F8A-7D805BBD9BFE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3" name="Column3" tableColumnId="3"/>
      <queryTableField id="5" name="Column5" tableColumnId="5"/>
    </queryTableFields>
    <queryTableDeletedFields count="2">
      <deletedField name="Column2"/>
      <deletedField name="Column4"/>
    </queryTableDeletedFields>
  </queryTableRefresh>
  <extLst>
    <ext xmlns:x15="http://schemas.microsoft.com/office/spreadsheetml/2010/11/main" uri="{883FBD77-0823-4a55-B5E3-86C4891E6966}">
      <x15:queryTable sourceDataName="Query - Table003 (Page 3) (2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D1FABC11-EAEE-4849-BDFF-37023CB933BD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3" name="Column3" tableColumnId="3"/>
    </queryTableFields>
    <queryTableDeletedFields count="1">
      <deletedField name="Column2"/>
    </queryTableDeleted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35F0BC00-EAAD-45E4-A877-8A6ACCB7049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5 (Page 4)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6" xr16:uid="{ADCBCF5F-015C-49CE-AB7D-A19AE6542C9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7" xr16:uid="{710349AE-1FD2-4F23-9D6D-B2BBDD36D67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  <extLst>
    <ext xmlns:x15="http://schemas.microsoft.com/office/spreadsheetml/2010/11/main" uri="{883FBD77-0823-4a55-B5E3-86C4891E6966}">
      <x15:queryTable sourceDataName="Query - Table007 (Page 4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8" xr16:uid="{DA24FB52-4064-4B88-93C8-37BC3EBBBEA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  <extLst>
    <ext xmlns:x15="http://schemas.microsoft.com/office/spreadsheetml/2010/11/main" uri="{883FBD77-0823-4a55-B5E3-86C4891E6966}">
      <x15:queryTable sourceDataName="Query - Table008 (Page 4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9" xr16:uid="{D5B5C679-50DF-4053-8205-725BF58BB47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9 (Page 4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91FA7-4CC1-4859-8503-3ACAB442061C}" name="Table001__Page_1___2" displayName="Table001__Page_1___2" ref="A1:F22" tableType="queryTable" totalsRowShown="0">
  <autoFilter ref="A1:F22" xr:uid="{F9291FA7-4CC1-4859-8503-3ACAB442061C}"/>
  <tableColumns count="6">
    <tableColumn id="1" xr3:uid="{767722BF-5242-434D-9D3B-FC9A7FE517E4}" uniqueName="1" name="Column1" queryTableFieldId="1" dataDxfId="21"/>
    <tableColumn id="2" xr3:uid="{A10B84C9-3314-4235-994C-658F67748E92}" uniqueName="2" name="Column2" queryTableFieldId="2" dataDxfId="20"/>
    <tableColumn id="3" xr3:uid="{5E4F51BF-0386-4B52-BEBB-04AA91A4AD7B}" uniqueName="3" name="Column3" queryTableFieldId="3" dataDxfId="19" dataCellStyle="Comma"/>
    <tableColumn id="5" xr3:uid="{96F24D96-E4C8-4C04-A0B9-BACC0D841FA7}" uniqueName="5" name="Column5" queryTableFieldId="5" dataDxfId="18" dataCellStyle="Comma"/>
    <tableColumn id="7" xr3:uid="{6AD5C552-7172-4551-8437-7FD47BD079CE}" uniqueName="7" name="Column7" queryTableFieldId="7" dataDxfId="17" dataCellStyle="Comma"/>
    <tableColumn id="8" xr3:uid="{E9B21980-ECBC-4A23-B646-5D9C238B6268}" uniqueName="8" name="Column8" queryTableFieldId="8" dataDxfId="16" dataCellStyle="Comm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C8DA2-E75F-4689-A71A-9520CB8B29FC}" name="Table002__Page_2___2" displayName="Table002__Page_2___2" ref="A1:G6" tableType="queryTable" totalsRowShown="0">
  <autoFilter ref="A1:G6" xr:uid="{54EC8DA2-E75F-4689-A71A-9520CB8B29FC}"/>
  <tableColumns count="7">
    <tableColumn id="1" xr3:uid="{BB2B0B16-C01F-4CCB-844C-D6E8D29E6097}" uniqueName="1" name="Column1" queryTableFieldId="1" dataDxfId="15"/>
    <tableColumn id="2" xr3:uid="{9871519F-538C-4508-9EE8-35C73435D72A}" uniqueName="2" name="Column2" queryTableFieldId="2" dataDxfId="14"/>
    <tableColumn id="3" xr3:uid="{B5CC6546-A500-41A0-B87E-255B2C7C1130}" uniqueName="3" name="Column3" queryTableFieldId="3"/>
    <tableColumn id="4" xr3:uid="{3C23E627-C28E-4B16-819F-0471F422BED0}" uniqueName="4" name="Column4" queryTableFieldId="4" dataDxfId="13"/>
    <tableColumn id="5" xr3:uid="{DA504434-CB7A-4477-9623-0C3252ACD259}" uniqueName="5" name="Column5" queryTableFieldId="5"/>
    <tableColumn id="6" xr3:uid="{903A9F27-4B06-4176-B34E-1AFD13FD4C03}" uniqueName="6" name="Column6" queryTableFieldId="6" dataDxfId="12"/>
    <tableColumn id="7" xr3:uid="{D222E141-1759-4DA6-95AC-81282D6AC372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A650E6-CCC8-49E9-8B2D-701ECE8C6B19}" name="Table003__Page_3___2" displayName="Table003__Page_3___2" ref="A1:C37" tableType="queryTable" totalsRowShown="0">
  <autoFilter ref="A1:C37" xr:uid="{F8A650E6-CCC8-49E9-8B2D-701ECE8C6B19}"/>
  <tableColumns count="3">
    <tableColumn id="1" xr3:uid="{C4526CA7-0838-43FC-91C9-DDD7AD0BC1C3}" uniqueName="1" name="Column1" queryTableFieldId="1" dataDxfId="11"/>
    <tableColumn id="3" xr3:uid="{AF57383E-2EE6-414F-A0B2-9703565B93C7}" uniqueName="3" name="Column3" queryTableFieldId="3"/>
    <tableColumn id="5" xr3:uid="{DB281ABD-48EC-4817-9DA8-2F561A8FD1A0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89F030-8936-42A3-ABC3-D25B01BD46D7}" name="Table004__Page_3" displayName="Table004__Page_3" ref="A1:B3" tableType="queryTable" totalsRowShown="0">
  <autoFilter ref="A1:B3" xr:uid="{1B89F030-8936-42A3-ABC3-D25B01BD46D7}"/>
  <tableColumns count="2">
    <tableColumn id="1" xr3:uid="{EC0833B6-3B43-4660-AFA3-95816B90319A}" uniqueName="1" name="Column1" queryTableFieldId="1"/>
    <tableColumn id="3" xr3:uid="{DED8C5F5-DB63-4F46-8A52-90FE06CABF99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4E74D2-CFE9-4993-9707-F8F074CC9CAB}" name="Table005__Page_4___2" displayName="Table005__Page_4___2" ref="A1:G5" tableType="queryTable" totalsRowShown="0">
  <autoFilter ref="A1:G5" xr:uid="{1E4E74D2-CFE9-4993-9707-F8F074CC9CAB}"/>
  <tableColumns count="7">
    <tableColumn id="1" xr3:uid="{3AC61065-CCE3-439A-BC70-4CD3A908F0C3}" uniqueName="1" name="Column1" queryTableFieldId="1" dataDxfId="10"/>
    <tableColumn id="2" xr3:uid="{6BB1E86C-E635-4A6E-BBD0-47191C1B16FB}" uniqueName="2" name="Column2" queryTableFieldId="2" dataDxfId="9"/>
    <tableColumn id="3" xr3:uid="{06AF813D-638F-4144-8E20-9B8E4E24493B}" uniqueName="3" name="Column3" queryTableFieldId="3"/>
    <tableColumn id="4" xr3:uid="{79CC8E46-8519-4E1B-BBD8-D9D69D492EAF}" uniqueName="4" name="Column4" queryTableFieldId="4" dataDxfId="8"/>
    <tableColumn id="5" xr3:uid="{F6540884-B420-4CAC-88D3-B0E3C848059A}" uniqueName="5" name="Column5" queryTableFieldId="5"/>
    <tableColumn id="6" xr3:uid="{B73B00A4-C85E-4621-8A7E-9BA9484CF22C}" uniqueName="6" name="Column6" queryTableFieldId="6" dataDxfId="7"/>
    <tableColumn id="7" xr3:uid="{5389B438-71D5-4EB3-B4F7-7B7716F54B93}" uniqueName="7" name="Column7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9942B7-B32D-4BEB-9B07-F2AAB818ACAB}" name="Table006__Page_4" displayName="Table006__Page_4" ref="A1:D16" tableType="queryTable" totalsRowShown="0">
  <autoFilter ref="A1:D16" xr:uid="{5C9942B7-B32D-4BEB-9B07-F2AAB818ACAB}"/>
  <tableColumns count="4">
    <tableColumn id="1" xr3:uid="{7B696BA0-E8DD-4E1C-81E7-CC03549EB638}" uniqueName="1" name="Column1" queryTableFieldId="1" dataDxfId="6"/>
    <tableColumn id="2" xr3:uid="{004D550C-4241-41CE-8B2F-7696489EB09F}" uniqueName="2" name="Column2" queryTableFieldId="2"/>
    <tableColumn id="3" xr3:uid="{AAABD237-E331-4901-8C3D-1F3D90AA46CC}" uniqueName="3" name="Column3" queryTableFieldId="3"/>
    <tableColumn id="4" xr3:uid="{25FD4CFA-5C34-4D63-83D2-66421A3454F4}" uniqueName="4" name="Column4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7956F6-48B1-429B-B611-FAE4A54FC6E6}" name="Table007__Page_4" displayName="Table007__Page_4" ref="A1:D9" tableType="queryTable" totalsRowShown="0">
  <autoFilter ref="A1:D9" xr:uid="{4C7956F6-48B1-429B-B611-FAE4A54FC6E6}"/>
  <tableColumns count="4">
    <tableColumn id="1" xr3:uid="{E7BEE48E-8C4C-4F86-834A-5133046BF877}" uniqueName="1" name="Column1" queryTableFieldId="1" dataDxfId="5"/>
    <tableColumn id="2" xr3:uid="{F3CF8178-DFDA-4DEA-A861-60FCB8226A0E}" uniqueName="2" name="Column2" queryTableFieldId="2"/>
    <tableColumn id="3" xr3:uid="{99B97104-6711-43E9-BB87-A5169085A3F1}" uniqueName="3" name="Column3" queryTableFieldId="3"/>
    <tableColumn id="4" xr3:uid="{EE086A91-B99D-4D5A-98F2-D06778781462}" uniqueName="4" name="Column4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0120E7-9FE4-4A08-B443-0400C6ECD2B9}" name="Table008__Page_4" displayName="Table008__Page_4" ref="A1:D3" tableType="queryTable" totalsRowShown="0">
  <autoFilter ref="A1:D3" xr:uid="{CA0120E7-9FE4-4A08-B443-0400C6ECD2B9}"/>
  <tableColumns count="4">
    <tableColumn id="1" xr3:uid="{2148A8BE-F137-4741-B681-2FF5AA190932}" uniqueName="1" name="Column1" queryTableFieldId="1" dataDxfId="4"/>
    <tableColumn id="2" xr3:uid="{57377A45-5D2C-40D1-B112-99608D166B14}" uniqueName="2" name="Column2" queryTableFieldId="2"/>
    <tableColumn id="3" xr3:uid="{2775B9A9-0A60-45F6-9D14-1A7A0A3906C9}" uniqueName="3" name="Column3" queryTableFieldId="3"/>
    <tableColumn id="4" xr3:uid="{ED83AABD-9433-4252-9305-15F6005F82B3}" uniqueName="4" name="Column4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FA3949-B7A6-4B0E-A23F-80A6CEB34C9E}" name="Table009__Page_4" displayName="Table009__Page_4" ref="A1:G7" tableType="queryTable" totalsRowShown="0">
  <autoFilter ref="A1:G7" xr:uid="{36FA3949-B7A6-4B0E-A23F-80A6CEB34C9E}"/>
  <tableColumns count="7">
    <tableColumn id="1" xr3:uid="{D6D1AC13-5E30-402C-95B0-063B8001E598}" uniqueName="1" name="Column1" queryTableFieldId="1" dataDxfId="3"/>
    <tableColumn id="2" xr3:uid="{FD36680D-019F-4C0C-AA5A-DAACC144E3AD}" uniqueName="2" name="Column2" queryTableFieldId="2" dataDxfId="2"/>
    <tableColumn id="3" xr3:uid="{D4EF055F-2F05-4981-A46F-A1FE61B9A152}" uniqueName="3" name="Column3" queryTableFieldId="3"/>
    <tableColumn id="4" xr3:uid="{0A0D6FDD-D396-497B-A114-1A2A2F84AF5E}" uniqueName="4" name="Column4" queryTableFieldId="4" dataDxfId="1"/>
    <tableColumn id="5" xr3:uid="{0DB867AC-EB59-4A41-825D-9F28258B55A8}" uniqueName="5" name="Column5" queryTableFieldId="5"/>
    <tableColumn id="6" xr3:uid="{B770B4BE-1CFE-45D1-97A4-21AF34DA9B47}" uniqueName="6" name="Column6" queryTableFieldId="6" dataDxfId="0"/>
    <tableColumn id="7" xr3:uid="{03168F31-082D-467A-A40C-B994F840F69E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478BB4A-5807-42E8-94C3-A85E1A704B0D}">
  <we:reference id="wa200006575" version="1.0.0.3" store="en-US" storeType="OMEX"/>
  <we:alternateReferences>
    <we:reference id="WA200006575" version="1.0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urufocus.com/term/zscore/MSF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opLeftCell="A2" zoomScale="77" workbookViewId="0">
      <selection activeCell="N6" sqref="N6"/>
    </sheetView>
  </sheetViews>
  <sheetFormatPr defaultRowHeight="15.5" x14ac:dyDescent="0.35"/>
  <cols>
    <col min="1" max="1" width="40.1796875" style="5" bestFit="1" customWidth="1"/>
    <col min="2" max="2" width="21.7265625" style="9" bestFit="1" customWidth="1"/>
    <col min="3" max="16384" width="8.7265625" style="5"/>
  </cols>
  <sheetData>
    <row r="1" spans="1:3" x14ac:dyDescent="0.35">
      <c r="A1" s="13" t="s">
        <v>58</v>
      </c>
    </row>
    <row r="2" spans="1:3" x14ac:dyDescent="0.35">
      <c r="B2" s="4" t="s">
        <v>48</v>
      </c>
    </row>
    <row r="3" spans="1:3" x14ac:dyDescent="0.35">
      <c r="A3" s="10" t="s">
        <v>1</v>
      </c>
      <c r="B3" s="14">
        <f>159734-125286</f>
        <v>34448</v>
      </c>
    </row>
    <row r="4" spans="1:3" x14ac:dyDescent="0.35">
      <c r="A4" s="11" t="s">
        <v>2</v>
      </c>
      <c r="B4" s="15">
        <v>512163</v>
      </c>
    </row>
    <row r="5" spans="1:3" x14ac:dyDescent="0.35">
      <c r="A5" s="11" t="s">
        <v>3</v>
      </c>
      <c r="B5" s="15">
        <v>173144</v>
      </c>
    </row>
    <row r="6" spans="1:3" x14ac:dyDescent="0.35">
      <c r="A6" s="11" t="s">
        <v>4</v>
      </c>
      <c r="B6" s="15">
        <v>107787</v>
      </c>
    </row>
    <row r="7" spans="1:3" x14ac:dyDescent="0.35">
      <c r="A7" s="11" t="s">
        <v>5</v>
      </c>
      <c r="B7" s="18">
        <v>243686</v>
      </c>
    </row>
    <row r="8" spans="1:3" x14ac:dyDescent="0.35">
      <c r="A8" s="11" t="s">
        <v>6</v>
      </c>
      <c r="B8" s="15">
        <v>245122</v>
      </c>
    </row>
    <row r="9" spans="1:3" x14ac:dyDescent="0.35">
      <c r="A9" s="11" t="s">
        <v>7</v>
      </c>
      <c r="B9" s="15">
        <v>7434</v>
      </c>
      <c r="C9" s="5" t="s">
        <v>59</v>
      </c>
    </row>
    <row r="10" spans="1:3" x14ac:dyDescent="0.35">
      <c r="A10" s="11" t="s">
        <v>8</v>
      </c>
      <c r="B10" s="16">
        <v>423.98</v>
      </c>
    </row>
    <row r="11" spans="1:3" x14ac:dyDescent="0.35">
      <c r="A11" s="11"/>
      <c r="B11" s="6"/>
    </row>
    <row r="12" spans="1:3" x14ac:dyDescent="0.35">
      <c r="A12" s="11" t="s">
        <v>16</v>
      </c>
      <c r="B12" s="6"/>
    </row>
    <row r="13" spans="1:3" x14ac:dyDescent="0.35">
      <c r="A13" s="11" t="s">
        <v>9</v>
      </c>
      <c r="B13" s="7">
        <f>B3/B8</f>
        <v>0.14053410138624847</v>
      </c>
    </row>
    <row r="14" spans="1:3" x14ac:dyDescent="0.35">
      <c r="A14" s="11" t="s">
        <v>10</v>
      </c>
      <c r="B14" s="7">
        <f>B5/B4</f>
        <v>0.33806424907695404</v>
      </c>
    </row>
    <row r="15" spans="1:3" x14ac:dyDescent="0.35">
      <c r="A15" s="11" t="s">
        <v>11</v>
      </c>
      <c r="B15" s="7">
        <f>B6/B4</f>
        <v>0.21045448421693874</v>
      </c>
    </row>
    <row r="16" spans="1:3" x14ac:dyDescent="0.35">
      <c r="A16" s="17" t="s">
        <v>12</v>
      </c>
      <c r="B16" s="7">
        <f>(B10*B9)/B7</f>
        <v>12.934133762300666</v>
      </c>
    </row>
    <row r="17" spans="1:2" x14ac:dyDescent="0.35">
      <c r="A17" s="11" t="s">
        <v>13</v>
      </c>
      <c r="B17" s="7">
        <f>B8/B4</f>
        <v>0.47860153896318164</v>
      </c>
    </row>
    <row r="18" spans="1:2" x14ac:dyDescent="0.35">
      <c r="A18" s="11"/>
      <c r="B18" s="8"/>
    </row>
    <row r="19" spans="1:2" x14ac:dyDescent="0.35">
      <c r="A19" s="11" t="s">
        <v>14</v>
      </c>
      <c r="B19" s="8">
        <f>1.2*B13+1.4*B14+3.3*B15+0.6*B16+0.99*B17</f>
        <v>9.5707264492410786</v>
      </c>
    </row>
    <row r="20" spans="1:2" x14ac:dyDescent="0.35">
      <c r="A20" s="11"/>
      <c r="B20" s="8"/>
    </row>
    <row r="21" spans="1:2" x14ac:dyDescent="0.35">
      <c r="A21" s="12" t="s">
        <v>15</v>
      </c>
      <c r="B21" s="3" t="str">
        <f>IF(B19&gt;3, "Unlikely",
   IF(AND(B19&gt;2.7, B19&lt;=3), "Alert",
   IF(AND(B19&gt;1.8, B19&lt;=2.7), "Moderate Chance",
   "High Chance")))</f>
        <v>Unlikely</v>
      </c>
    </row>
  </sheetData>
  <phoneticPr fontId="2" type="noConversion"/>
  <hyperlinks>
    <hyperlink ref="A1" r:id="rId1" location=":~:text=Microsoft%20has%20a%20Altman%20Z,it%20is%20in%20Distress%20Zones." display="https://www.gurufocus.com/term/zscore/MSFT - :~:text=Microsoft%20has%20a%20Altman%20Z,it%20is%20in%20Distress%20Zones." xr:uid="{63A0BD45-6DB9-4FB8-A6C3-E0DC65151106}"/>
  </hyperlinks>
  <pageMargins left="0.75" right="0.75" top="1" bottom="1" header="0.5" footer="0.5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941A-998F-417C-9A4C-26ED7799C5A5}">
  <dimension ref="A1:G7"/>
  <sheetViews>
    <sheetView workbookViewId="0">
      <selection sqref="A1:G7"/>
    </sheetView>
  </sheetViews>
  <sheetFormatPr defaultRowHeight="12.5" x14ac:dyDescent="0.25"/>
  <cols>
    <col min="1" max="1" width="51.08984375" bestFit="1" customWidth="1"/>
    <col min="2" max="7" width="10.6328125" bestFit="1" customWidth="1"/>
  </cols>
  <sheetData>
    <row r="1" spans="1:7" x14ac:dyDescent="0.25">
      <c r="A1" t="s">
        <v>17</v>
      </c>
      <c r="B1" t="s">
        <v>28</v>
      </c>
      <c r="C1" t="s">
        <v>18</v>
      </c>
      <c r="D1" t="s">
        <v>29</v>
      </c>
      <c r="E1" t="s">
        <v>19</v>
      </c>
      <c r="F1" t="s">
        <v>30</v>
      </c>
      <c r="G1" t="s">
        <v>20</v>
      </c>
    </row>
    <row r="2" spans="1:7" x14ac:dyDescent="0.25">
      <c r="A2" t="s">
        <v>23</v>
      </c>
      <c r="C2">
        <v>-1298</v>
      </c>
      <c r="E2">
        <v>-3116</v>
      </c>
      <c r="G2">
        <v>-2825</v>
      </c>
    </row>
    <row r="3" spans="1:7" x14ac:dyDescent="0.25">
      <c r="A3" t="s">
        <v>109</v>
      </c>
      <c r="C3">
        <v>-96970</v>
      </c>
      <c r="E3">
        <v>-22680</v>
      </c>
      <c r="G3">
        <v>-30311</v>
      </c>
    </row>
    <row r="4" spans="1:7" x14ac:dyDescent="0.25">
      <c r="A4" t="s">
        <v>110</v>
      </c>
      <c r="C4">
        <v>-210</v>
      </c>
      <c r="E4">
        <v>-194</v>
      </c>
      <c r="G4">
        <v>-141</v>
      </c>
    </row>
    <row r="5" spans="1:7" x14ac:dyDescent="0.25">
      <c r="A5" t="s">
        <v>111</v>
      </c>
      <c r="C5">
        <v>-16389</v>
      </c>
      <c r="E5">
        <v>20773</v>
      </c>
      <c r="G5">
        <v>-293</v>
      </c>
    </row>
    <row r="6" spans="1:7" x14ac:dyDescent="0.25">
      <c r="A6" t="s">
        <v>112</v>
      </c>
      <c r="C6">
        <v>34704</v>
      </c>
      <c r="E6">
        <v>13931</v>
      </c>
      <c r="G6">
        <v>14224</v>
      </c>
    </row>
    <row r="7" spans="1:7" x14ac:dyDescent="0.25">
      <c r="A7" t="s">
        <v>113</v>
      </c>
      <c r="B7" t="s">
        <v>31</v>
      </c>
      <c r="C7">
        <v>18315</v>
      </c>
      <c r="D7" t="s">
        <v>31</v>
      </c>
      <c r="E7">
        <v>34704</v>
      </c>
      <c r="F7" t="s">
        <v>31</v>
      </c>
      <c r="G7">
        <v>13931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39A5-F377-4883-B793-245A7513ECF2}">
  <dimension ref="A1:F22"/>
  <sheetViews>
    <sheetView tabSelected="1" workbookViewId="0">
      <selection activeCell="G10" sqref="G10"/>
    </sheetView>
  </sheetViews>
  <sheetFormatPr defaultRowHeight="12.5" x14ac:dyDescent="0.25"/>
  <cols>
    <col min="1" max="1" width="31.90625" bestFit="1" customWidth="1"/>
    <col min="2" max="2" width="10.6328125" bestFit="1" customWidth="1"/>
    <col min="3" max="5" width="12.1796875" style="20" bestFit="1" customWidth="1"/>
  </cols>
  <sheetData>
    <row r="1" spans="1:6" x14ac:dyDescent="0.25">
      <c r="A1" t="s">
        <v>17</v>
      </c>
      <c r="B1" t="s">
        <v>28</v>
      </c>
      <c r="C1" s="20" t="s">
        <v>18</v>
      </c>
      <c r="D1" s="20" t="s">
        <v>19</v>
      </c>
      <c r="E1" s="20" t="s">
        <v>20</v>
      </c>
      <c r="F1" t="s">
        <v>45</v>
      </c>
    </row>
    <row r="2" spans="1:6" x14ac:dyDescent="0.25">
      <c r="A2" t="s">
        <v>60</v>
      </c>
      <c r="C2" s="20">
        <v>2024</v>
      </c>
      <c r="D2" s="20">
        <v>2023</v>
      </c>
      <c r="E2" s="20">
        <v>2022</v>
      </c>
      <c r="F2" s="20"/>
    </row>
    <row r="3" spans="1:6" x14ac:dyDescent="0.25">
      <c r="A3" t="s">
        <v>61</v>
      </c>
      <c r="B3" t="s">
        <v>31</v>
      </c>
      <c r="C3" s="20">
        <v>64773</v>
      </c>
      <c r="D3" s="20">
        <v>64699</v>
      </c>
      <c r="E3" s="20">
        <v>72732</v>
      </c>
      <c r="F3" s="20"/>
    </row>
    <row r="4" spans="1:6" x14ac:dyDescent="0.25">
      <c r="A4" t="s">
        <v>49</v>
      </c>
      <c r="C4" s="20">
        <v>180349</v>
      </c>
      <c r="D4" s="20">
        <v>147216</v>
      </c>
      <c r="E4" s="20">
        <v>125538</v>
      </c>
      <c r="F4" s="20"/>
    </row>
    <row r="5" spans="1:6" ht="13" x14ac:dyDescent="0.3">
      <c r="A5" s="1" t="s">
        <v>50</v>
      </c>
      <c r="B5" s="1"/>
      <c r="C5" s="21">
        <v>245122</v>
      </c>
      <c r="D5" s="21">
        <v>211915</v>
      </c>
      <c r="E5" s="21">
        <v>198270</v>
      </c>
      <c r="F5" s="20"/>
    </row>
    <row r="6" spans="1:6" x14ac:dyDescent="0.25">
      <c r="A6" t="s">
        <v>62</v>
      </c>
      <c r="C6" s="20">
        <v>15272</v>
      </c>
      <c r="D6" s="20">
        <v>17804</v>
      </c>
      <c r="E6" s="20">
        <v>19064</v>
      </c>
      <c r="F6" s="20"/>
    </row>
    <row r="7" spans="1:6" x14ac:dyDescent="0.25">
      <c r="A7" t="s">
        <v>49</v>
      </c>
      <c r="C7" s="20">
        <v>58842</v>
      </c>
      <c r="D7" s="20">
        <v>48059</v>
      </c>
      <c r="E7" s="20">
        <v>43586</v>
      </c>
      <c r="F7" s="20"/>
    </row>
    <row r="8" spans="1:6" x14ac:dyDescent="0.25">
      <c r="A8" t="s">
        <v>51</v>
      </c>
      <c r="C8" s="20">
        <v>74114</v>
      </c>
      <c r="D8" s="20">
        <v>65863</v>
      </c>
      <c r="E8" s="20">
        <v>62650</v>
      </c>
      <c r="F8" s="20"/>
    </row>
    <row r="9" spans="1:6" x14ac:dyDescent="0.25">
      <c r="A9" t="s">
        <v>52</v>
      </c>
      <c r="C9" s="20">
        <v>171008</v>
      </c>
      <c r="D9" s="20">
        <v>146052</v>
      </c>
      <c r="E9" s="20">
        <v>135620</v>
      </c>
      <c r="F9" s="20"/>
    </row>
    <row r="10" spans="1:6" x14ac:dyDescent="0.25">
      <c r="A10" t="s">
        <v>21</v>
      </c>
      <c r="C10" s="20">
        <v>29510</v>
      </c>
      <c r="D10" s="20">
        <v>27195</v>
      </c>
      <c r="E10" s="20">
        <v>24512</v>
      </c>
      <c r="F10" s="20"/>
    </row>
    <row r="11" spans="1:6" x14ac:dyDescent="0.25">
      <c r="A11" t="s">
        <v>53</v>
      </c>
      <c r="C11" s="20">
        <v>24456</v>
      </c>
      <c r="D11" s="20">
        <v>22759</v>
      </c>
      <c r="E11" s="20">
        <v>21825</v>
      </c>
      <c r="F11" s="20"/>
    </row>
    <row r="12" spans="1:6" x14ac:dyDescent="0.25">
      <c r="A12" t="s">
        <v>54</v>
      </c>
      <c r="C12" s="20">
        <v>7609</v>
      </c>
      <c r="D12" s="20">
        <v>7575</v>
      </c>
      <c r="E12" s="20">
        <v>5900</v>
      </c>
      <c r="F12" s="20"/>
    </row>
    <row r="13" spans="1:6" ht="13" x14ac:dyDescent="0.3">
      <c r="A13" s="19" t="s">
        <v>22</v>
      </c>
      <c r="B13" s="19"/>
      <c r="C13" s="22">
        <v>109433</v>
      </c>
      <c r="D13" s="22">
        <v>88523</v>
      </c>
      <c r="E13" s="22">
        <v>83383</v>
      </c>
      <c r="F13" s="20"/>
    </row>
    <row r="14" spans="1:6" x14ac:dyDescent="0.25">
      <c r="A14" t="s">
        <v>24</v>
      </c>
      <c r="C14" s="20">
        <v>-1646</v>
      </c>
      <c r="D14" s="20">
        <v>788</v>
      </c>
      <c r="E14" s="20">
        <v>333</v>
      </c>
      <c r="F14" s="20"/>
    </row>
    <row r="15" spans="1:6" x14ac:dyDescent="0.25">
      <c r="A15" s="23" t="s">
        <v>55</v>
      </c>
      <c r="B15" s="23"/>
      <c r="C15" s="24">
        <v>107787</v>
      </c>
      <c r="D15" s="24">
        <v>89311</v>
      </c>
      <c r="E15" s="24">
        <v>83716</v>
      </c>
      <c r="F15" s="20"/>
    </row>
    <row r="16" spans="1:6" x14ac:dyDescent="0.25">
      <c r="A16" t="s">
        <v>56</v>
      </c>
      <c r="C16" s="20">
        <v>19651</v>
      </c>
      <c r="D16" s="20">
        <v>16950</v>
      </c>
      <c r="E16" s="20">
        <v>10978</v>
      </c>
      <c r="F16" s="20"/>
    </row>
    <row r="17" spans="1:6" x14ac:dyDescent="0.25">
      <c r="A17" t="s">
        <v>25</v>
      </c>
      <c r="B17" t="s">
        <v>31</v>
      </c>
      <c r="C17" s="20">
        <v>88136</v>
      </c>
      <c r="D17" s="20">
        <v>72361</v>
      </c>
      <c r="E17" s="20">
        <v>72738</v>
      </c>
      <c r="F17" s="20"/>
    </row>
    <row r="18" spans="1:6" x14ac:dyDescent="0.25">
      <c r="A18" t="s">
        <v>63</v>
      </c>
      <c r="B18" t="s">
        <v>31</v>
      </c>
      <c r="C18" s="20">
        <v>11.86</v>
      </c>
      <c r="D18" s="20">
        <v>9.7200000000000006</v>
      </c>
      <c r="E18" s="20">
        <v>9.6999999999999993</v>
      </c>
      <c r="F18" s="20"/>
    </row>
    <row r="19" spans="1:6" x14ac:dyDescent="0.25">
      <c r="A19" t="s">
        <v>27</v>
      </c>
      <c r="B19" t="s">
        <v>31</v>
      </c>
      <c r="C19" s="20">
        <v>11.8</v>
      </c>
      <c r="D19" s="20">
        <v>9.68</v>
      </c>
      <c r="E19" s="20">
        <v>9.65</v>
      </c>
      <c r="F19" s="20"/>
    </row>
    <row r="20" spans="1:6" x14ac:dyDescent="0.25">
      <c r="A20" t="s">
        <v>57</v>
      </c>
      <c r="F20" s="20"/>
    </row>
    <row r="21" spans="1:6" x14ac:dyDescent="0.25">
      <c r="A21" t="s">
        <v>26</v>
      </c>
      <c r="C21" s="20">
        <v>7431</v>
      </c>
      <c r="D21" s="20">
        <v>7446</v>
      </c>
      <c r="E21" s="20">
        <v>7496</v>
      </c>
      <c r="F21" s="20"/>
    </row>
    <row r="22" spans="1:6" x14ac:dyDescent="0.25">
      <c r="A22" t="s">
        <v>27</v>
      </c>
      <c r="C22" s="20">
        <v>7469</v>
      </c>
      <c r="D22" s="20">
        <v>7472</v>
      </c>
      <c r="E22" s="20">
        <v>7540</v>
      </c>
      <c r="F22" s="2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23DF-5DD0-48F3-A7E7-693B9D004E9D}">
  <dimension ref="A1:G6"/>
  <sheetViews>
    <sheetView workbookViewId="0">
      <selection sqref="A1:G6"/>
    </sheetView>
  </sheetViews>
  <sheetFormatPr defaultRowHeight="12.5" x14ac:dyDescent="0.25"/>
  <cols>
    <col min="1" max="1" width="29.453125" bestFit="1" customWidth="1"/>
    <col min="2" max="7" width="10.6328125" bestFit="1" customWidth="1"/>
  </cols>
  <sheetData>
    <row r="1" spans="1:7" x14ac:dyDescent="0.25">
      <c r="A1" t="s">
        <v>17</v>
      </c>
      <c r="B1" t="s">
        <v>28</v>
      </c>
      <c r="C1" t="s">
        <v>18</v>
      </c>
      <c r="D1" t="s">
        <v>29</v>
      </c>
      <c r="E1" t="s">
        <v>19</v>
      </c>
      <c r="F1" t="s">
        <v>30</v>
      </c>
      <c r="G1" t="s">
        <v>20</v>
      </c>
    </row>
    <row r="2" spans="1:7" x14ac:dyDescent="0.25">
      <c r="A2" t="s">
        <v>64</v>
      </c>
      <c r="C2">
        <v>24</v>
      </c>
      <c r="E2">
        <v>-14</v>
      </c>
      <c r="G2">
        <v>6</v>
      </c>
    </row>
    <row r="3" spans="1:7" x14ac:dyDescent="0.25">
      <c r="A3" t="s">
        <v>65</v>
      </c>
      <c r="C3">
        <v>957</v>
      </c>
      <c r="E3">
        <v>-1444</v>
      </c>
      <c r="G3">
        <v>-5360</v>
      </c>
    </row>
    <row r="4" spans="1:7" x14ac:dyDescent="0.25">
      <c r="A4" t="s">
        <v>66</v>
      </c>
      <c r="C4">
        <v>-228</v>
      </c>
      <c r="E4">
        <v>-207</v>
      </c>
      <c r="G4">
        <v>-1146</v>
      </c>
    </row>
    <row r="5" spans="1:7" x14ac:dyDescent="0.25">
      <c r="A5" t="s">
        <v>67</v>
      </c>
      <c r="C5">
        <v>753</v>
      </c>
      <c r="E5">
        <v>-1665</v>
      </c>
      <c r="G5">
        <v>-6500</v>
      </c>
    </row>
    <row r="6" spans="1:7" x14ac:dyDescent="0.25">
      <c r="A6" t="s">
        <v>68</v>
      </c>
      <c r="B6" t="s">
        <v>31</v>
      </c>
      <c r="C6">
        <v>88889</v>
      </c>
      <c r="D6" t="s">
        <v>31</v>
      </c>
      <c r="E6">
        <v>70696</v>
      </c>
      <c r="F6" t="s">
        <v>31</v>
      </c>
      <c r="G6">
        <v>66238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A11D-312D-4F74-B942-C13BEEB12B9A}">
  <dimension ref="A1:C37"/>
  <sheetViews>
    <sheetView topLeftCell="A22" workbookViewId="0">
      <selection activeCell="A19" sqref="A19"/>
    </sheetView>
  </sheetViews>
  <sheetFormatPr defaultRowHeight="12.5" x14ac:dyDescent="0.25"/>
  <cols>
    <col min="1" max="1" width="67.36328125" bestFit="1" customWidth="1"/>
    <col min="2" max="3" width="10.6328125" bestFit="1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32</v>
      </c>
      <c r="B2">
        <v>18315</v>
      </c>
      <c r="C2">
        <v>34704</v>
      </c>
    </row>
    <row r="3" spans="1:3" x14ac:dyDescent="0.25">
      <c r="A3" t="s">
        <v>69</v>
      </c>
      <c r="B3">
        <v>57228</v>
      </c>
      <c r="C3">
        <v>76558</v>
      </c>
    </row>
    <row r="4" spans="1:3" x14ac:dyDescent="0.25">
      <c r="A4" t="s">
        <v>70</v>
      </c>
      <c r="B4">
        <v>75543</v>
      </c>
      <c r="C4">
        <v>111262</v>
      </c>
    </row>
    <row r="5" spans="1:3" x14ac:dyDescent="0.25">
      <c r="A5" t="s">
        <v>71</v>
      </c>
      <c r="B5">
        <v>56924</v>
      </c>
      <c r="C5">
        <v>48688</v>
      </c>
    </row>
    <row r="6" spans="1:3" x14ac:dyDescent="0.25">
      <c r="A6" t="s">
        <v>33</v>
      </c>
      <c r="B6">
        <v>1246</v>
      </c>
      <c r="C6">
        <v>2500</v>
      </c>
    </row>
    <row r="7" spans="1:3" x14ac:dyDescent="0.25">
      <c r="A7" t="s">
        <v>72</v>
      </c>
      <c r="B7">
        <v>26021</v>
      </c>
      <c r="C7">
        <v>21807</v>
      </c>
    </row>
    <row r="8" spans="1:3" ht="13" x14ac:dyDescent="0.3">
      <c r="A8" s="19" t="s">
        <v>34</v>
      </c>
      <c r="B8" s="19">
        <v>159734</v>
      </c>
      <c r="C8" s="19">
        <v>184257</v>
      </c>
    </row>
    <row r="9" spans="1:3" x14ac:dyDescent="0.25">
      <c r="A9" t="s">
        <v>73</v>
      </c>
      <c r="B9">
        <v>135591</v>
      </c>
      <c r="C9">
        <v>95641</v>
      </c>
    </row>
    <row r="10" spans="1:3" x14ac:dyDescent="0.25">
      <c r="A10" t="s">
        <v>74</v>
      </c>
      <c r="B10">
        <v>18961</v>
      </c>
      <c r="C10">
        <v>14346</v>
      </c>
    </row>
    <row r="11" spans="1:3" x14ac:dyDescent="0.25">
      <c r="A11" t="s">
        <v>75</v>
      </c>
      <c r="B11">
        <v>14600</v>
      </c>
      <c r="C11">
        <v>9879</v>
      </c>
    </row>
    <row r="12" spans="1:3" x14ac:dyDescent="0.25">
      <c r="A12" t="s">
        <v>0</v>
      </c>
      <c r="B12">
        <v>119220</v>
      </c>
      <c r="C12">
        <v>67886</v>
      </c>
    </row>
    <row r="13" spans="1:3" x14ac:dyDescent="0.25">
      <c r="A13" t="s">
        <v>35</v>
      </c>
      <c r="B13">
        <v>27597</v>
      </c>
      <c r="C13">
        <v>9366</v>
      </c>
    </row>
    <row r="14" spans="1:3" x14ac:dyDescent="0.25">
      <c r="A14" t="s">
        <v>76</v>
      </c>
      <c r="B14">
        <v>36460</v>
      </c>
      <c r="C14">
        <v>30601</v>
      </c>
    </row>
    <row r="15" spans="1:3" x14ac:dyDescent="0.25">
      <c r="A15" t="s">
        <v>36</v>
      </c>
      <c r="B15">
        <v>512163</v>
      </c>
      <c r="C15">
        <v>411976</v>
      </c>
    </row>
    <row r="16" spans="1:3" x14ac:dyDescent="0.25">
      <c r="A16" t="s">
        <v>77</v>
      </c>
    </row>
    <row r="17" spans="1:3" x14ac:dyDescent="0.25">
      <c r="A17" t="s">
        <v>37</v>
      </c>
    </row>
    <row r="18" spans="1:3" x14ac:dyDescent="0.25">
      <c r="A18" t="s">
        <v>38</v>
      </c>
      <c r="B18">
        <v>21996</v>
      </c>
      <c r="C18">
        <v>18095</v>
      </c>
    </row>
    <row r="19" spans="1:3" x14ac:dyDescent="0.25">
      <c r="A19" t="s">
        <v>39</v>
      </c>
      <c r="B19">
        <v>6693</v>
      </c>
      <c r="C19">
        <v>0</v>
      </c>
    </row>
    <row r="20" spans="1:3" x14ac:dyDescent="0.25">
      <c r="A20" t="s">
        <v>78</v>
      </c>
      <c r="B20">
        <v>2249</v>
      </c>
      <c r="C20">
        <v>5247</v>
      </c>
    </row>
    <row r="21" spans="1:3" x14ac:dyDescent="0.25">
      <c r="A21" t="s">
        <v>79</v>
      </c>
      <c r="B21">
        <v>12564</v>
      </c>
      <c r="C21">
        <v>11009</v>
      </c>
    </row>
    <row r="22" spans="1:3" x14ac:dyDescent="0.25">
      <c r="A22" t="s">
        <v>80</v>
      </c>
      <c r="B22">
        <v>5017</v>
      </c>
      <c r="C22">
        <v>4152</v>
      </c>
    </row>
    <row r="23" spans="1:3" x14ac:dyDescent="0.25">
      <c r="A23" t="s">
        <v>81</v>
      </c>
      <c r="B23">
        <v>57582</v>
      </c>
      <c r="C23">
        <v>50901</v>
      </c>
    </row>
    <row r="24" spans="1:3" x14ac:dyDescent="0.25">
      <c r="A24" t="s">
        <v>82</v>
      </c>
      <c r="B24">
        <v>19185</v>
      </c>
      <c r="C24">
        <v>14745</v>
      </c>
    </row>
    <row r="25" spans="1:3" ht="13" x14ac:dyDescent="0.3">
      <c r="A25" s="19" t="s">
        <v>40</v>
      </c>
      <c r="B25" s="19">
        <v>125286</v>
      </c>
      <c r="C25" s="19">
        <v>104149</v>
      </c>
    </row>
    <row r="26" spans="1:3" x14ac:dyDescent="0.25">
      <c r="A26" t="s">
        <v>41</v>
      </c>
      <c r="B26">
        <v>42688</v>
      </c>
      <c r="C26">
        <v>41990</v>
      </c>
    </row>
    <row r="27" spans="1:3" x14ac:dyDescent="0.25">
      <c r="A27" t="s">
        <v>83</v>
      </c>
      <c r="B27">
        <v>27931</v>
      </c>
      <c r="C27">
        <v>25560</v>
      </c>
    </row>
    <row r="28" spans="1:3" x14ac:dyDescent="0.25">
      <c r="A28" t="s">
        <v>84</v>
      </c>
      <c r="B28">
        <v>2602</v>
      </c>
      <c r="C28">
        <v>2912</v>
      </c>
    </row>
    <row r="29" spans="1:3" x14ac:dyDescent="0.25">
      <c r="A29" t="s">
        <v>47</v>
      </c>
      <c r="B29">
        <v>2618</v>
      </c>
      <c r="C29">
        <v>433</v>
      </c>
    </row>
    <row r="30" spans="1:3" x14ac:dyDescent="0.25">
      <c r="A30" t="s">
        <v>85</v>
      </c>
      <c r="B30">
        <v>15497</v>
      </c>
      <c r="C30">
        <v>12728</v>
      </c>
    </row>
    <row r="31" spans="1:3" x14ac:dyDescent="0.25">
      <c r="A31" t="s">
        <v>42</v>
      </c>
      <c r="B31">
        <v>27064</v>
      </c>
      <c r="C31">
        <v>17981</v>
      </c>
    </row>
    <row r="32" spans="1:3" x14ac:dyDescent="0.25">
      <c r="A32" s="23" t="s">
        <v>43</v>
      </c>
      <c r="B32" s="23">
        <v>243686</v>
      </c>
      <c r="C32" s="23">
        <v>205753</v>
      </c>
    </row>
    <row r="33" spans="1:3" x14ac:dyDescent="0.25">
      <c r="A33" t="s">
        <v>86</v>
      </c>
    </row>
    <row r="34" spans="1:3" x14ac:dyDescent="0.25">
      <c r="A34" t="s">
        <v>87</v>
      </c>
    </row>
    <row r="35" spans="1:3" x14ac:dyDescent="0.25">
      <c r="A35" t="s">
        <v>88</v>
      </c>
    </row>
    <row r="36" spans="1:3" x14ac:dyDescent="0.25">
      <c r="A36" t="s">
        <v>89</v>
      </c>
      <c r="B36">
        <v>100923</v>
      </c>
      <c r="C36">
        <v>93718</v>
      </c>
    </row>
    <row r="37" spans="1:3" x14ac:dyDescent="0.25">
      <c r="A37" t="s">
        <v>44</v>
      </c>
      <c r="B37">
        <v>173144</v>
      </c>
      <c r="C37">
        <v>118848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DFF8-6539-48F5-80A1-A25BE3EFE5D0}">
  <dimension ref="A1:B3"/>
  <sheetViews>
    <sheetView workbookViewId="0">
      <selection activeCell="G12" sqref="G12"/>
    </sheetView>
  </sheetViews>
  <sheetFormatPr defaultRowHeight="12.5" x14ac:dyDescent="0.25"/>
  <cols>
    <col min="1" max="2" width="10.6328125" bestFit="1" customWidth="1"/>
  </cols>
  <sheetData>
    <row r="1" spans="1:2" x14ac:dyDescent="0.25">
      <c r="A1" s="2" t="s">
        <v>17</v>
      </c>
      <c r="B1" t="s">
        <v>18</v>
      </c>
    </row>
    <row r="2" spans="1:2" x14ac:dyDescent="0.25">
      <c r="A2">
        <v>268477</v>
      </c>
      <c r="B2">
        <v>206223</v>
      </c>
    </row>
    <row r="3" spans="1:2" x14ac:dyDescent="0.25">
      <c r="A3">
        <v>512163</v>
      </c>
      <c r="B3">
        <v>411976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A47E-2CE0-474E-99E1-4AC79549353B}">
  <dimension ref="A1:G5"/>
  <sheetViews>
    <sheetView workbookViewId="0">
      <selection activeCell="C3" sqref="C3:E3"/>
    </sheetView>
  </sheetViews>
  <sheetFormatPr defaultRowHeight="12.5" x14ac:dyDescent="0.25"/>
  <cols>
    <col min="1" max="1" width="80.7265625" bestFit="1" customWidth="1"/>
    <col min="2" max="7" width="10.6328125" bestFit="1" customWidth="1"/>
  </cols>
  <sheetData>
    <row r="1" spans="1:7" x14ac:dyDescent="0.25">
      <c r="A1" t="s">
        <v>17</v>
      </c>
      <c r="B1" t="s">
        <v>28</v>
      </c>
      <c r="C1" t="s">
        <v>18</v>
      </c>
      <c r="D1" t="s">
        <v>29</v>
      </c>
      <c r="E1" t="s">
        <v>19</v>
      </c>
      <c r="F1" t="s">
        <v>30</v>
      </c>
      <c r="G1" t="s">
        <v>20</v>
      </c>
    </row>
    <row r="2" spans="1:7" x14ac:dyDescent="0.25">
      <c r="A2" t="s">
        <v>25</v>
      </c>
      <c r="B2" t="s">
        <v>31</v>
      </c>
      <c r="C2">
        <v>88136</v>
      </c>
      <c r="D2" t="s">
        <v>31</v>
      </c>
      <c r="E2">
        <v>72361</v>
      </c>
      <c r="F2" t="s">
        <v>31</v>
      </c>
      <c r="G2">
        <v>72738</v>
      </c>
    </row>
    <row r="3" spans="1:7" x14ac:dyDescent="0.25">
      <c r="A3" t="s">
        <v>90</v>
      </c>
      <c r="C3">
        <v>22287</v>
      </c>
      <c r="E3">
        <v>13861</v>
      </c>
      <c r="G3">
        <v>14460</v>
      </c>
    </row>
    <row r="4" spans="1:7" x14ac:dyDescent="0.25">
      <c r="A4" t="s">
        <v>46</v>
      </c>
      <c r="C4">
        <v>10734</v>
      </c>
      <c r="E4">
        <v>9611</v>
      </c>
      <c r="G4">
        <v>7502</v>
      </c>
    </row>
    <row r="5" spans="1:7" x14ac:dyDescent="0.25">
      <c r="A5" t="s">
        <v>91</v>
      </c>
      <c r="C5">
        <v>305</v>
      </c>
      <c r="E5">
        <v>196</v>
      </c>
      <c r="G5">
        <v>-409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86FF-DDE4-40D3-ADA7-C4E6CB743DCB}">
  <dimension ref="A1:D16"/>
  <sheetViews>
    <sheetView workbookViewId="0">
      <selection activeCell="A12" sqref="A12:D12"/>
    </sheetView>
  </sheetViews>
  <sheetFormatPr defaultRowHeight="12.5" x14ac:dyDescent="0.25"/>
  <cols>
    <col min="1" max="1" width="63.54296875" bestFit="1" customWidth="1"/>
    <col min="2" max="4" width="10.6328125" bestFit="1" customWidth="1"/>
  </cols>
  <sheetData>
    <row r="1" spans="1:4" x14ac:dyDescent="0.25">
      <c r="A1" t="s">
        <v>17</v>
      </c>
      <c r="B1" t="s">
        <v>28</v>
      </c>
      <c r="C1" t="s">
        <v>18</v>
      </c>
      <c r="D1" t="s">
        <v>29</v>
      </c>
    </row>
    <row r="2" spans="1:4" x14ac:dyDescent="0.25">
      <c r="A2" t="s">
        <v>47</v>
      </c>
      <c r="B2">
        <v>-4738</v>
      </c>
      <c r="C2">
        <v>-6059</v>
      </c>
      <c r="D2">
        <v>-5702</v>
      </c>
    </row>
    <row r="3" spans="1:4" x14ac:dyDescent="0.25">
      <c r="A3" t="s">
        <v>92</v>
      </c>
      <c r="B3">
        <v>-7191</v>
      </c>
      <c r="C3">
        <v>-4087</v>
      </c>
      <c r="D3">
        <v>-6834</v>
      </c>
    </row>
    <row r="4" spans="1:4" x14ac:dyDescent="0.25">
      <c r="A4" t="s">
        <v>33</v>
      </c>
      <c r="B4">
        <v>1284</v>
      </c>
      <c r="C4">
        <v>1242</v>
      </c>
      <c r="D4">
        <v>-1123</v>
      </c>
    </row>
    <row r="5" spans="1:4" x14ac:dyDescent="0.25">
      <c r="A5" t="s">
        <v>72</v>
      </c>
      <c r="B5">
        <v>-1648</v>
      </c>
      <c r="C5">
        <v>-1991</v>
      </c>
      <c r="D5">
        <v>-709</v>
      </c>
    </row>
    <row r="6" spans="1:4" x14ac:dyDescent="0.25">
      <c r="A6" t="s">
        <v>76</v>
      </c>
      <c r="B6">
        <v>-6817</v>
      </c>
      <c r="C6">
        <v>-2833</v>
      </c>
      <c r="D6">
        <v>-2805</v>
      </c>
    </row>
    <row r="7" spans="1:4" x14ac:dyDescent="0.25">
      <c r="A7" t="s">
        <v>38</v>
      </c>
      <c r="B7">
        <v>3545</v>
      </c>
      <c r="C7">
        <v>-2721</v>
      </c>
      <c r="D7">
        <v>2943</v>
      </c>
    </row>
    <row r="8" spans="1:4" x14ac:dyDescent="0.25">
      <c r="A8" t="s">
        <v>93</v>
      </c>
      <c r="B8">
        <v>5348</v>
      </c>
      <c r="C8">
        <v>5535</v>
      </c>
      <c r="D8">
        <v>5109</v>
      </c>
    </row>
    <row r="9" spans="1:4" x14ac:dyDescent="0.25">
      <c r="A9" t="s">
        <v>94</v>
      </c>
      <c r="B9">
        <v>1687</v>
      </c>
      <c r="C9">
        <v>-358</v>
      </c>
      <c r="D9">
        <v>696</v>
      </c>
    </row>
    <row r="10" spans="1:4" x14ac:dyDescent="0.25">
      <c r="A10" t="s">
        <v>82</v>
      </c>
      <c r="B10">
        <v>4867</v>
      </c>
      <c r="C10">
        <v>2272</v>
      </c>
      <c r="D10">
        <v>2344</v>
      </c>
    </row>
    <row r="11" spans="1:4" x14ac:dyDescent="0.25">
      <c r="A11" t="s">
        <v>42</v>
      </c>
      <c r="B11">
        <v>749</v>
      </c>
      <c r="C11">
        <v>553</v>
      </c>
      <c r="D11">
        <v>825</v>
      </c>
    </row>
    <row r="12" spans="1:4" x14ac:dyDescent="0.25">
      <c r="A12" t="s">
        <v>95</v>
      </c>
      <c r="B12">
        <v>118548</v>
      </c>
      <c r="C12">
        <v>87582</v>
      </c>
      <c r="D12">
        <v>89035</v>
      </c>
    </row>
    <row r="13" spans="1:4" x14ac:dyDescent="0.25">
      <c r="A13" t="s">
        <v>96</v>
      </c>
      <c r="B13">
        <v>5250</v>
      </c>
      <c r="C13">
        <v>0</v>
      </c>
      <c r="D13">
        <v>0</v>
      </c>
    </row>
    <row r="14" spans="1:4" x14ac:dyDescent="0.25">
      <c r="A14" t="s">
        <v>97</v>
      </c>
      <c r="B14">
        <v>24395</v>
      </c>
      <c r="C14">
        <v>0</v>
      </c>
      <c r="D14">
        <v>0</v>
      </c>
    </row>
    <row r="15" spans="1:4" x14ac:dyDescent="0.25">
      <c r="A15" t="s">
        <v>98</v>
      </c>
      <c r="B15">
        <v>-29070</v>
      </c>
      <c r="C15">
        <v>-2750</v>
      </c>
      <c r="D15">
        <v>-9023</v>
      </c>
    </row>
    <row r="16" spans="1:4" x14ac:dyDescent="0.25">
      <c r="A16" t="s">
        <v>99</v>
      </c>
      <c r="B16">
        <v>2002</v>
      </c>
      <c r="C16">
        <v>1866</v>
      </c>
      <c r="D16">
        <v>1841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DFE1-06AF-4C2D-A184-635CF9858B7C}">
  <dimension ref="A1:D9"/>
  <sheetViews>
    <sheetView workbookViewId="0">
      <selection sqref="A1:D9"/>
    </sheetView>
  </sheetViews>
  <sheetFormatPr defaultRowHeight="12.5" x14ac:dyDescent="0.25"/>
  <cols>
    <col min="1" max="1" width="53.453125" bestFit="1" customWidth="1"/>
    <col min="2" max="4" width="10.6328125" bestFit="1" customWidth="1"/>
  </cols>
  <sheetData>
    <row r="1" spans="1:4" x14ac:dyDescent="0.25">
      <c r="A1" t="s">
        <v>17</v>
      </c>
      <c r="B1" t="s">
        <v>28</v>
      </c>
      <c r="C1" t="s">
        <v>18</v>
      </c>
      <c r="D1" t="s">
        <v>29</v>
      </c>
    </row>
    <row r="2" spans="1:4" x14ac:dyDescent="0.25">
      <c r="A2" t="s">
        <v>100</v>
      </c>
      <c r="B2">
        <v>-17254</v>
      </c>
      <c r="C2">
        <v>-22245</v>
      </c>
      <c r="D2">
        <v>-32696</v>
      </c>
    </row>
    <row r="3" spans="1:4" x14ac:dyDescent="0.25">
      <c r="A3" t="s">
        <v>101</v>
      </c>
      <c r="B3">
        <v>-21771</v>
      </c>
      <c r="C3">
        <v>-19800</v>
      </c>
      <c r="D3">
        <v>-18135</v>
      </c>
    </row>
    <row r="4" spans="1:4" x14ac:dyDescent="0.25">
      <c r="A4" t="s">
        <v>23</v>
      </c>
      <c r="B4">
        <v>-1309</v>
      </c>
      <c r="C4">
        <v>-1006</v>
      </c>
      <c r="D4">
        <v>-863</v>
      </c>
    </row>
    <row r="5" spans="1:4" x14ac:dyDescent="0.25">
      <c r="A5" t="s">
        <v>102</v>
      </c>
      <c r="B5">
        <v>-37757</v>
      </c>
      <c r="C5">
        <v>-43935</v>
      </c>
      <c r="D5">
        <v>-58876</v>
      </c>
    </row>
    <row r="6" spans="1:4" x14ac:dyDescent="0.25">
      <c r="A6" t="s">
        <v>103</v>
      </c>
      <c r="B6">
        <v>-44477</v>
      </c>
      <c r="C6">
        <v>-28107</v>
      </c>
      <c r="D6">
        <v>-23886</v>
      </c>
    </row>
    <row r="7" spans="1:4" x14ac:dyDescent="0.25">
      <c r="A7" t="s">
        <v>104</v>
      </c>
    </row>
    <row r="8" spans="1:4" x14ac:dyDescent="0.25">
      <c r="A8" t="s">
        <v>105</v>
      </c>
      <c r="B8">
        <v>-69132</v>
      </c>
      <c r="C8">
        <v>-1670</v>
      </c>
      <c r="D8">
        <v>-22038</v>
      </c>
    </row>
    <row r="9" spans="1:4" x14ac:dyDescent="0.25">
      <c r="A9" t="s">
        <v>106</v>
      </c>
      <c r="B9">
        <v>-17732</v>
      </c>
      <c r="C9">
        <v>-37651</v>
      </c>
      <c r="D9">
        <v>-26456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A926-B5E7-42EB-925A-41B9F128A60D}">
  <dimension ref="A1:D3"/>
  <sheetViews>
    <sheetView workbookViewId="0">
      <selection sqref="A1:D3"/>
    </sheetView>
  </sheetViews>
  <sheetFormatPr defaultRowHeight="12.5" x14ac:dyDescent="0.25"/>
  <cols>
    <col min="1" max="1" width="20.81640625" bestFit="1" customWidth="1"/>
    <col min="2" max="4" width="10.6328125" bestFit="1" customWidth="1"/>
  </cols>
  <sheetData>
    <row r="1" spans="1:4" x14ac:dyDescent="0.25">
      <c r="A1" t="s">
        <v>17</v>
      </c>
      <c r="B1" t="s">
        <v>28</v>
      </c>
      <c r="C1" t="s">
        <v>18</v>
      </c>
      <c r="D1" t="s">
        <v>29</v>
      </c>
    </row>
    <row r="2" spans="1:4" x14ac:dyDescent="0.25">
      <c r="A2" t="s">
        <v>107</v>
      </c>
      <c r="B2">
        <v>24775</v>
      </c>
      <c r="C2">
        <v>33510</v>
      </c>
      <c r="D2">
        <v>16451</v>
      </c>
    </row>
    <row r="3" spans="1:4" x14ac:dyDescent="0.25">
      <c r="A3" t="s">
        <v>108</v>
      </c>
      <c r="B3">
        <v>10894</v>
      </c>
      <c r="C3">
        <v>14354</v>
      </c>
      <c r="D3">
        <v>28443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F A A B Q S w M E F A A C A A g A 5 K F o W g 9 P d M S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7 Q w t 9 Q z s N G H i d r 4 Z u Y h V B g B X Q y S R R K 0 c S 7 N K S k t S r V L z d N 1 d 7 L R h 3 F t 9 K G e s A M A U E s D B B Q A A g A I A O S h a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k o W h a f 2 4 y p + g C A A D / H Q A A E w A c A E Z v c m 1 1 b G F z L 1 N l Y 3 R p b 2 4 x L m 0 g o h g A K K A U A A A A A A A A A A A A A A A A A A A A A A A A A A A A 3 Z f d b t o w F M f v k X g H y 7 0 J U o j y 4 Q T o x M U E m s a k T a h l u y G o c o l p 0 R I H J a H r h J D 2 E H v C P c m S k J K E O m y B 0 L p w g 3 S O P 8 7 x 7 / w d H 5 9 M g 7 l L w f X m X 3 l X q / n 3 2 C M W u I A j f G s T W V a A M M R 3 B C g N C L r A J k G 9 B s L f t b v 0 p i S 0 D K 2 Z F A / 1 h Q 9 z m 0 g 9 l w a E B r 4 A + 5 e m L M l y t E S 4 v k u t 8 M 8 h f k A 8 8 2 r u f w e f M Q 0 X d s L B 5 p e H u T X H T V 1 u 6 k h a W D P Y E M F 4 4 C z s 2 I 2 j 2 L p Q k T Q 4 a Y i b / b f R d Z N Q V u O B 1 d 0 G D S f r c R 8 H e J I M v 4 C 9 e 0 z v w s R G P x c k y i Q e K Y 0 8 T P 2 Z 6 z k 9 1 1 4 6 N H L 6 w t M i 4 m o F N 3 Y F i i A I f S A g j 8 F a B E 9 2 t c C u F d h R g V 0 v s B s F 9 l b O v m 5 s s 7 w i j v s Q Z r k Z 5 q e J b h y J W d g 5 D j G b T y b U b R S 5 H R Y 2 n o Y z v 2 F 7 S b I b x P b Y K j w P R K R L 2 x Y h F J N x X m 6 C m D 3 o z B l m j m e b e S 4 W i h 1 2 t p E j z X Y n 6 B R s v M k n T I H a B q q s I r g D Z e P r R D 4 N 7 g C I f Z o c + V Q Y Q q j X 5 r Q o M o a w 1 E R Y K p f C U t n C U q s Q l v q y w h r Q w E B S F M F 5 K g v + + f U b V i + t b D D K n m j y y q p Q 5 n k 9 5 c N h 6 E l L 9 K R x q S e N r S e t C j 1 p r / W h O p E 8 D r v h d 1 R x 4 B V f + h p H S d k h L s s O s c s O V V F 2 6 P X K L s s o F z g D k M 4 1 I J 0 N S K 8 C k P 5 W H r C p v V 1 g 7 x T Y F b n I U Z S x U p S y U p S z g o 6 o P i O p P p 3 L 6 j P Y 1 W d U U X 3 G W 6 m + f U D r t f q e j h g I 5 R / v v U v z q 0 8 8 3 / w 4 N P v u D 2 q 7 2 P L N 6 M N 0 8 5 7 S J b Z v w r e O 6 w V N h J q o d V b N M F 0 6 t 8 Q r w / P Z j H 8 S T W a U Z Z o 2 Y 5 w x 5 b g P Y / Z V l T Z i m Q l l g a b d A G d A O W 4 E j g F a l g 8 6 u F s 7 I Z s X f C 0 z z / o / 4 Z Q 9 6 / Q F z J k W O H 7 8 c n 2 5 G Q e 3 N C e E y c F b k s l g L 8 0 j I L R 4 h N B i Q 2 h V A a H F I Y Q 2 j x D a b A j t K i C 0 O Y T Q 4 R F C h w 2 h U w W E z p l 8 W / 4 C U E s B A i 0 A F A A C A A g A 5 K F o W g 9 P d M S o A A A A + A A A A B I A A A A A A A A A A A A A A A A A A A A A A E N v b m Z p Z y 9 Q Y W N r Y W d l L n h t b F B L A Q I t A B Q A A g A I A O S h a F p T c j g s m w A A A O E A A A A T A A A A A A A A A A A A A A A A A P Q A A A B b Q 2 9 u d G V u d F 9 U e X B l c 1 0 u e G 1 s U E s B A i 0 A F A A C A A g A 5 K F o W n 9 u M q f o A g A A / x 0 A A B M A A A A A A A A A A A A A A A A A 3 A E A A E Z v c m 1 1 b G F z L 1 N l Y 3 R p b 2 4 x L m 1 Q S w U G A A A A A A M A A w D C A A A A E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Z 8 A A A A A A A A H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I w O j U 4 O j Q x L j I 0 M D U 5 O D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K Y W 4 g M j g g M j A y N C Z x d W 9 0 O y w m c X V v d D t K Y W 4 g M j k g M j A y M y Z x d W 9 0 O y w m c X V v d D t K Y W 4 g M z A g M j A y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m M m Y 1 O D h i Y i 0 z M D J l L T Q 3 Y m U t Y T I y Z i 0 3 N j E y Y z Y 3 Y z c x N G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1 J l c G x h Y 2 V k I F Z h b H V l L n t D b 2 x 1 b W 4 x L D B 9 J n F 1 b 3 Q 7 L C Z x d W 9 0 O 1 N l Y 3 R p b 2 4 x L 1 R h Y m x l M D A x I C h Q Y W d l I D E p L 1 J l c G x h Y 2 V k I F Z h b H V l L n t D b 2 x 1 b W 4 z L D F 9 J n F 1 b 3 Q 7 L C Z x d W 9 0 O 1 N l Y 3 R p b 2 4 x L 1 R h Y m x l M D A x I C h Q Y W d l I D E p L 1 J l c G x h Y 2 V k I F Z h b H V l L n t D b 2 x 1 b W 4 1 L D J 9 J n F 1 b 3 Q 7 L C Z x d W 9 0 O 1 N l Y 3 R p b 2 4 x L 1 R h Y m x l M D A x I C h Q Y W d l I D E p L 1 J l c G x h Y 2 V k I F Z h b H V l L n t D b 2 x 1 b W 4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L 1 J l c G x h Y 2 V k I F Z h b H V l L n t D b 2 x 1 b W 4 x L D B 9 J n F 1 b 3 Q 7 L C Z x d W 9 0 O 1 N l Y 3 R p b 2 4 x L 1 R h Y m x l M D A x I C h Q Y W d l I D E p L 1 J l c G x h Y 2 V k I F Z h b H V l L n t D b 2 x 1 b W 4 z L D F 9 J n F 1 b 3 Q 7 L C Z x d W 9 0 O 1 N l Y 3 R p b 2 4 x L 1 R h Y m x l M D A x I C h Q Y W d l I D E p L 1 J l c G x h Y 2 V k I F Z h b H V l L n t D b 2 x 1 b W 4 1 L D J 9 J n F 1 b 3 Q 7 L C Z x d W 9 0 O 1 N l Y 3 R p b 2 4 x L 1 R h Y m x l M D A x I C h Q Y W d l I D E p L 1 J l c G x h Y 2 V k I F Z h b H V l L n t D b 2 x 1 b W 4 3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y M D o 1 N D o z O S 4 3 N z g y N j I y W i I g L z 4 8 R W 5 0 c n k g V H l w Z T 0 i R m l s b E N v b H V t b l R 5 c G V z I i B W Y W x 1 Z T 0 i c 0 J n W U F C Z z 0 9 I i A v P j x F b n R y e S B U e X B l P S J G a W x s Q 2 9 s d W 1 u T m F t Z X M i I F Z h b H V l P S J z W y Z x d W 9 0 O 0 N v b H V t b j E m c X V v d D s s J n F 1 b 3 Q 7 Q 2 9 s d W 1 u M y Z x d W 9 0 O y w m c X V v d D t D b 2 x 1 b W 4 1 J n F 1 b 3 Q 7 L C Z x d W 9 0 O 0 N v b H V t b j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Z k M j U w N m Q t M z U y N i 0 0 O G Z l L T g 0 N m Q t Y j h i O T M 5 Z D g 4 O D E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S Z X B s Y W N l Z C B W Y W x 1 Z T E u e 0 N v b H V t b j E s M H 0 m c X V v d D s s J n F 1 b 3 Q 7 U 2 V j d G l v b j E v V G F i b G U w M D I g K F B h Z 2 U g M i k v U m V w b G F j Z W Q g V m F s d W U x L n t D b 2 x 1 b W 4 z L D F 9 J n F 1 b 3 Q 7 L C Z x d W 9 0 O 1 N l Y 3 R p b 2 4 x L 1 R h Y m x l M D A y I C h Q Y W d l I D I p L 1 J l c G x h Y 2 V k I F Z h b H V l M S 5 7 Q 2 9 s d W 1 u N S w y f S Z x d W 9 0 O y w m c X V v d D t T Z W N 0 a W 9 u M S 9 U Y W J s Z T A w M i A o U G F n Z S A y K S 9 S Z X B s Y W N l Z C B W Y W x 1 Z T E u e 0 N v b H V t b j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I g K F B h Z 2 U g M i k v U m V w b G F j Z W Q g V m F s d W U x L n t D b 2 x 1 b W 4 x L D B 9 J n F 1 b 3 Q 7 L C Z x d W 9 0 O 1 N l Y 3 R p b 2 4 x L 1 R h Y m x l M D A y I C h Q Y W d l I D I p L 1 J l c G x h Y 2 V k I F Z h b H V l M S 5 7 Q 2 9 s d W 1 u M y w x f S Z x d W 9 0 O y w m c X V v d D t T Z W N 0 a W 9 u M S 9 U Y W J s Z T A w M i A o U G F n Z S A y K S 9 S Z X B s Y W N l Z C B W Y W x 1 Z T E u e 0 N v b H V t b j U s M n 0 m c X V v d D s s J n F 1 b 3 Q 7 U 2 V j d G l v b j E v V G F i b G U w M D I g K F B h Z 2 U g M i k v U m V w b G F j Z W Q g V m F s d W U x L n t D b 2 x 1 b W 4 3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y M T o w M D o z M S 4 3 M j A x N j U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K Y W 4 g M j g g M j A y N C Z x d W 9 0 O y w m c X V v d D t K Y W 4 g M j k g M j A y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m Y j c z N z U 3 M y 0 z M G Y y L T R i Z T A t Y m M 3 O S 0 x M W N i O W U 4 N m I y O W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M s M n 0 m c X V v d D s s J n F 1 b 3 Q 7 U 2 V j d G l v b j E v V G F i b G U w M D M g K F B h Z 2 U g M y k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M s M n 0 m c X V v d D s s J n F 1 b 3 Q 7 U 2 V j d G l v b j E v V G F i b G U w M D M g K F B h Z 2 U g M y k v Q 2 h h b m d l Z C B U e X B l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y M D o 0 O D o x N y 4 5 M z c x N z Q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2 Z W U y Z D d i N C 1 l M j I 4 L T Q 1 Z T c t Y m V i N S 0 3 M m Z l N m V k N j Y w M T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N o Y W 5 n Z W Q g V H l w Z S 5 7 Q 2 9 s d W 1 u M S w w f S Z x d W 9 0 O y w m c X V v d D t T Z W N 0 a W 9 u M S 9 U Y W J s Z T A w N C A o U G F n Z S A 0 K S 9 D a G F u Z 2 V k I F R 5 c G U u e 0 N v b H V t b j I s M X 0 m c X V v d D s s J n F 1 b 3 Q 7 U 2 V j d G l v b j E v V G F i b G U w M D Q g K F B h Z 2 U g N C k v Q 2 h h b m d l Z C B U e X B l L n t D b 2 x 1 b W 4 z L D J 9 J n F 1 b 3 Q 7 L C Z x d W 9 0 O 1 N l Y 3 R p b 2 4 x L 1 R h Y m x l M D A 0 I C h Q Y W d l I D Q p L 0 N o Y W 5 n Z W Q g V H l w Z S 5 7 Q 2 9 s d W 1 u N C w z f S Z x d W 9 0 O y w m c X V v d D t T Z W N 0 a W 9 u M S 9 U Y W J s Z T A w N C A o U G F n Z S A 0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Q g K F B h Z 2 U g N C k v Q 2 h h b m d l Z C B U e X B l L n t D b 2 x 1 b W 4 x L D B 9 J n F 1 b 3 Q 7 L C Z x d W 9 0 O 1 N l Y 3 R p b 2 4 x L 1 R h Y m x l M D A 0 I C h Q Y W d l I D Q p L 0 N o Y W 5 n Z W Q g V H l w Z S 5 7 Q 2 9 s d W 1 u M i w x f S Z x d W 9 0 O y w m c X V v d D t T Z W N 0 a W 9 u M S 9 U Y W J s Z T A w N C A o U G F n Z S A 0 K S 9 D a G F u Z 2 V k I F R 5 c G U u e 0 N v b H V t b j M s M n 0 m c X V v d D s s J n F 1 b 3 Q 7 U 2 V j d G l v b j E v V G F i b G U w M D Q g K F B h Z 2 U g N C k v Q 2 h h b m d l Z C B U e X B l L n t D b 2 x 1 b W 4 0 L D N 9 J n F 1 b 3 Q 7 L C Z x d W 9 0 O 1 N l Y 3 R p b 2 4 x L 1 R h Y m x l M D A 0 I C h Q Y W d l I D Q p L 0 N o Y W 5 n Z W Q g V H l w Z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y M D o 0 O D o x N y 4 5 O D Q 1 O D U 2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R k Y W Q 3 N W F k L T A w Y j M t N G U x M S 1 i M G N l L T A y Y z B h Y j l i N D A z N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L 0 N o Y W 5 n Z W Q g V H l w Z S 5 7 Q 2 9 s d W 1 u M S w w f S Z x d W 9 0 O y w m c X V v d D t T Z W N 0 a W 9 u M S 9 U Y W J s Z T A w N S A o U G F n Z S A 0 K S 9 D a G F u Z 2 V k I F R 5 c G U u e 0 N v b H V t b j I s M X 0 m c X V v d D s s J n F 1 b 3 Q 7 U 2 V j d G l v b j E v V G F i b G U w M D U g K F B h Z 2 U g N C k v Q 2 h h b m d l Z C B U e X B l L n t D b 2 x 1 b W 4 z L D J 9 J n F 1 b 3 Q 7 L C Z x d W 9 0 O 1 N l Y 3 R p b 2 4 x L 1 R h Y m x l M D A 1 I C h Q Y W d l I D Q p L 0 N o Y W 5 n Z W Q g V H l w Z S 5 7 Q 2 9 s d W 1 u N C w z f S Z x d W 9 0 O y w m c X V v d D t T Z W N 0 a W 9 u M S 9 U Y W J s Z T A w N S A o U G F n Z S A 0 K S 9 D a G F u Z 2 V k I F R 5 c G U u e 0 N v b H V t b j U s N H 0 m c X V v d D s s J n F 1 b 3 Q 7 U 2 V j d G l v b j E v V G F i b G U w M D U g K F B h Z 2 U g N C k v Q 2 h h b m d l Z C B U e X B l L n t D b 2 x 1 b W 4 2 L D V 9 J n F 1 b 3 Q 7 L C Z x d W 9 0 O 1 N l Y 3 R p b 2 4 x L 1 R h Y m x l M D A 1 I C h Q Y W d l I D Q p L 0 N o Y W 5 n Z W Q g V H l w Z S 5 7 Q 2 9 s d W 1 u N y w 2 f S Z x d W 9 0 O y w m c X V v d D t T Z W N 0 a W 9 u M S 9 U Y W J s Z T A w N S A o U G F n Z S A 0 K S 9 D a G F u Z 2 V k I F R 5 c G U u e 0 N v b H V t b j g s N 3 0 m c X V v d D s s J n F 1 b 3 Q 7 U 2 V j d G l v b j E v V G F i b G U w M D U g K F B h Z 2 U g N C k v Q 2 h h b m d l Z C B U e X B l L n t D b 2 x 1 b W 4 5 L D h 9 J n F 1 b 3 Q 7 L C Z x d W 9 0 O 1 N l Y 3 R p b 2 4 x L 1 R h Y m x l M D A 1 I C h Q Y W d l I D Q p L 0 N o Y W 5 n Z W Q g V H l w Z S 5 7 Q 2 9 s d W 1 u M T A s O X 0 m c X V v d D s s J n F 1 b 3 Q 7 U 2 V j d G l v b j E v V G F i b G U w M D U g K F B h Z 2 U g N C k v Q 2 h h b m d l Z C B U e X B l L n t D b 2 x 1 b W 4 x M S w x M H 0 m c X V v d D s s J n F 1 b 3 Q 7 U 2 V j d G l v b j E v V G F i b G U w M D U g K F B h Z 2 U g N C k v Q 2 h h b m d l Z C B U e X B l L n t D b 2 x 1 b W 4 x M i w x M X 0 m c X V v d D s s J n F 1 b 3 Q 7 U 2 V j d G l v b j E v V G F i b G U w M D U g K F B h Z 2 U g N C k v Q 2 h h b m d l Z C B U e X B l L n t D b 2 x 1 b W 4 x M y w x M n 0 m c X V v d D s s J n F 1 b 3 Q 7 U 2 V j d G l v b j E v V G F i b G U w M D U g K F B h Z 2 U g N C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D A 1 I C h Q Y W d l I D Q p L 0 N o Y W 5 n Z W Q g V H l w Z S 5 7 Q 2 9 s d W 1 u M S w w f S Z x d W 9 0 O y w m c X V v d D t T Z W N 0 a W 9 u M S 9 U Y W J s Z T A w N S A o U G F n Z S A 0 K S 9 D a G F u Z 2 V k I F R 5 c G U u e 0 N v b H V t b j I s M X 0 m c X V v d D s s J n F 1 b 3 Q 7 U 2 V j d G l v b j E v V G F i b G U w M D U g K F B h Z 2 U g N C k v Q 2 h h b m d l Z C B U e X B l L n t D b 2 x 1 b W 4 z L D J 9 J n F 1 b 3 Q 7 L C Z x d W 9 0 O 1 N l Y 3 R p b 2 4 x L 1 R h Y m x l M D A 1 I C h Q Y W d l I D Q p L 0 N o Y W 5 n Z W Q g V H l w Z S 5 7 Q 2 9 s d W 1 u N C w z f S Z x d W 9 0 O y w m c X V v d D t T Z W N 0 a W 9 u M S 9 U Y W J s Z T A w N S A o U G F n Z S A 0 K S 9 D a G F u Z 2 V k I F R 5 c G U u e 0 N v b H V t b j U s N H 0 m c X V v d D s s J n F 1 b 3 Q 7 U 2 V j d G l v b j E v V G F i b G U w M D U g K F B h Z 2 U g N C k v Q 2 h h b m d l Z C B U e X B l L n t D b 2 x 1 b W 4 2 L D V 9 J n F 1 b 3 Q 7 L C Z x d W 9 0 O 1 N l Y 3 R p b 2 4 x L 1 R h Y m x l M D A 1 I C h Q Y W d l I D Q p L 0 N o Y W 5 n Z W Q g V H l w Z S 5 7 Q 2 9 s d W 1 u N y w 2 f S Z x d W 9 0 O y w m c X V v d D t T Z W N 0 a W 9 u M S 9 U Y W J s Z T A w N S A o U G F n Z S A 0 K S 9 D a G F u Z 2 V k I F R 5 c G U u e 0 N v b H V t b j g s N 3 0 m c X V v d D s s J n F 1 b 3 Q 7 U 2 V j d G l v b j E v V G F i b G U w M D U g K F B h Z 2 U g N C k v Q 2 h h b m d l Z C B U e X B l L n t D b 2 x 1 b W 4 5 L D h 9 J n F 1 b 3 Q 7 L C Z x d W 9 0 O 1 N l Y 3 R p b 2 4 x L 1 R h Y m x l M D A 1 I C h Q Y W d l I D Q p L 0 N o Y W 5 n Z W Q g V H l w Z S 5 7 Q 2 9 s d W 1 u M T A s O X 0 m c X V v d D s s J n F 1 b 3 Q 7 U 2 V j d G l v b j E v V G F i b G U w M D U g K F B h Z 2 U g N C k v Q 2 h h b m d l Z C B U e X B l L n t D b 2 x 1 b W 4 x M S w x M H 0 m c X V v d D s s J n F 1 b 3 Q 7 U 2 V j d G l v b j E v V G F i b G U w M D U g K F B h Z 2 U g N C k v Q 2 h h b m d l Z C B U e X B l L n t D b 2 x 1 b W 4 x M i w x M X 0 m c X V v d D s s J n F 1 b 3 Q 7 U 2 V j d G l v b j E v V G F i b G U w M D U g K F B h Z 2 U g N C k v Q 2 h h b m d l Z C B U e X B l L n t D b 2 x 1 b W 4 x M y w x M n 0 m c X V v d D s s J n F 1 b 3 Q 7 U 2 V j d G l v b j E v V G F i b G U w M D U g K F B h Z 2 U g N C k v Q 2 h h b m d l Z C B U e X B l L n t D b 2 x 1 b W 4 x N C w x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S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j A 6 N D g 6 M T g u M D A z M T k 0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k Z j U 5 O T V l N S 1 i Z D h l L T R m Z W I t Y m N i O S 0 z N G V l M j Y 5 N z k 2 N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U p L 0 N o Y W 5 n Z W Q g V H l w Z S 5 7 Q 2 9 s d W 1 u M S w w f S Z x d W 9 0 O y w m c X V v d D t T Z W N 0 a W 9 u M S 9 U Y W J s Z T A w N i A o U G F n Z S A 1 K S 9 D a G F u Z 2 V k I F R 5 c G U u e 0 N v b H V t b j I s M X 0 m c X V v d D s s J n F 1 b 3 Q 7 U 2 V j d G l v b j E v V G F i b G U w M D Y g K F B h Z 2 U g N S k v Q 2 h h b m d l Z C B U e X B l L n t D b 2 x 1 b W 4 z L D J 9 J n F 1 b 3 Q 7 L C Z x d W 9 0 O 1 N l Y 3 R p b 2 4 x L 1 R h Y m x l M D A 2 I C h Q Y W d l I D U p L 0 N o Y W 5 n Z W Q g V H l w Z S 5 7 Q 2 9 s d W 1 u N C w z f S Z x d W 9 0 O y w m c X V v d D t T Z W N 0 a W 9 u M S 9 U Y W J s Z T A w N i A o U G F n Z S A 1 K S 9 D a G F u Z 2 V k I F R 5 c G U u e 0 N v b H V t b j U s N H 0 m c X V v d D s s J n F 1 b 3 Q 7 U 2 V j d G l v b j E v V G F i b G U w M D Y g K F B h Z 2 U g N S k v Q 2 h h b m d l Z C B U e X B l L n t D b 2 x 1 b W 4 2 L D V 9 J n F 1 b 3 Q 7 L C Z x d W 9 0 O 1 N l Y 3 R p b 2 4 x L 1 R h Y m x l M D A 2 I C h Q Y W d l I D U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i A o U G F n Z S A 1 K S 9 D a G F u Z 2 V k I F R 5 c G U u e 0 N v b H V t b j E s M H 0 m c X V v d D s s J n F 1 b 3 Q 7 U 2 V j d G l v b j E v V G F i b G U w M D Y g K F B h Z 2 U g N S k v Q 2 h h b m d l Z C B U e X B l L n t D b 2 x 1 b W 4 y L D F 9 J n F 1 b 3 Q 7 L C Z x d W 9 0 O 1 N l Y 3 R p b 2 4 x L 1 R h Y m x l M D A 2 I C h Q Y W d l I D U p L 0 N o Y W 5 n Z W Q g V H l w Z S 5 7 Q 2 9 s d W 1 u M y w y f S Z x d W 9 0 O y w m c X V v d D t T Z W N 0 a W 9 u M S 9 U Y W J s Z T A w N i A o U G F n Z S A 1 K S 9 D a G F u Z 2 V k I F R 5 c G U u e 0 N v b H V t b j Q s M 3 0 m c X V v d D s s J n F 1 b 3 Q 7 U 2 V j d G l v b j E v V G F i b G U w M D Y g K F B h Z 2 U g N S k v Q 2 h h b m d l Z C B U e X B l L n t D b 2 x 1 b W 4 1 L D R 9 J n F 1 b 3 Q 7 L C Z x d W 9 0 O 1 N l Y 3 R p b 2 4 x L 1 R h Y m x l M D A 2 I C h Q Y W d l I D U p L 0 N o Y W 5 n Z W Q g V H l w Z S 5 7 Q 2 9 s d W 1 u N i w 1 f S Z x d W 9 0 O y w m c X V v d D t T Z W N 0 a W 9 u M S 9 U Y W J s Z T A w N i A o U G F n Z S A 1 K S 9 D a G F u Z 2 V k I F R 5 c G U u e 0 N v b H V t b j c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J l b m F t Z W Q l M j B D b 2 x 1 b W 5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Z D d j Y j h j L T I 2 N G Q t N G U 5 M C 0 5 Z W E 1 L T R k O G U y Y W U 1 N T Q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F Q y M D o x N T o w M y 4 2 M z g w N T I 4 W i I g L z 4 8 R W 5 0 c n k g V H l w Z T 0 i R m l s b E N v b H V t b l R 5 c G V z I i B W Y W x 1 Z T 0 i c 0 J n W U Z C Z 1 V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I p L 0 N o Y W 5 n Z W Q g V H l w Z S 5 7 Q 2 9 s d W 1 u M S w w f S Z x d W 9 0 O y w m c X V v d D t T Z W N 0 a W 9 u M S 9 U Y W J s Z T A w M S A o U G F n Z S A x K S A o M i k v Q 2 h h b m d l Z C B U e X B l L n t D b 2 x 1 b W 4 y L D F 9 J n F 1 b 3 Q 7 L C Z x d W 9 0 O 1 N l Y 3 R p b 2 4 x L 1 R h Y m x l M D A x I C h Q Y W d l I D E p I C g y K S 9 D a G F u Z 2 V k I F R 5 c G U u e 0 N v b H V t b j M s M n 0 m c X V v d D s s J n F 1 b 3 Q 7 U 2 V j d G l v b j E v V G F i b G U w M D E g K F B h Z 2 U g M S k g K D I p L 0 N o Y W 5 n Z W Q g V H l w Z S 5 7 Q 2 9 s d W 1 u N C w z f S Z x d W 9 0 O y w m c X V v d D t T Z W N 0 a W 9 u M S 9 U Y W J s Z T A w M S A o U G F n Z S A x K S A o M i k v Q 2 h h b m d l Z C B U e X B l L n t D b 2 x 1 b W 4 1 L D R 9 J n F 1 b 3 Q 7 L C Z x d W 9 0 O 1 N l Y 3 R p b 2 4 x L 1 R h Y m x l M D A x I C h Q Y W d l I D E p I C g y K S 9 D a G F u Z 2 V k I F R 5 c G U u e 0 N v b H V t b j Y s N X 0 m c X V v d D s s J n F 1 b 3 Q 7 U 2 V j d G l v b j E v V G F i b G U w M D E g K F B h Z 2 U g M S k g K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A o M i k v Q 2 h h b m d l Z C B U e X B l L n t D b 2 x 1 b W 4 x L D B 9 J n F 1 b 3 Q 7 L C Z x d W 9 0 O 1 N l Y 3 R p b 2 4 x L 1 R h Y m x l M D A x I C h Q Y W d l I D E p I C g y K S 9 D a G F u Z 2 V k I F R 5 c G U u e 0 N v b H V t b j I s M X 0 m c X V v d D s s J n F 1 b 3 Q 7 U 2 V j d G l v b j E v V G F i b G U w M D E g K F B h Z 2 U g M S k g K D I p L 0 N o Y W 5 n Z W Q g V H l w Z S 5 7 Q 2 9 s d W 1 u M y w y f S Z x d W 9 0 O y w m c X V v d D t T Z W N 0 a W 9 u M S 9 U Y W J s Z T A w M S A o U G F n Z S A x K S A o M i k v Q 2 h h b m d l Z C B U e X B l L n t D b 2 x 1 b W 4 0 L D N 9 J n F 1 b 3 Q 7 L C Z x d W 9 0 O 1 N l Y 3 R p b 2 4 x L 1 R h Y m x l M D A x I C h Q Y W d l I D E p I C g y K S 9 D a G F u Z 2 V k I F R 5 c G U u e 0 N v b H V t b j U s N H 0 m c X V v d D s s J n F 1 b 3 Q 7 U 2 V j d G l v b j E v V G F i b G U w M D E g K F B h Z 2 U g M S k g K D I p L 0 N o Y W 5 n Z W Q g V H l w Z S 5 7 Q 2 9 s d W 1 u N i w 1 f S Z x d W 9 0 O y w m c X V v d D t T Z W N 0 a W 9 u M S 9 U Y W J s Z T A w M S A o U G F n Z S A x K S A o M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B i Z T A 3 O T Y t Y W M 4 M C 0 0 Y 2 M 4 L T l j Z j g t M z A w Y j Y 0 Z j M y Z D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y X 1 9 Q Y W d l X z J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h U M j A 6 M T U 6 M D M u N j Y 1 N T Y 1 M F o i I C 8 + P E V u d H J 5 I F R 5 c G U 9 I k Z p b G x D b 2 x 1 b W 5 U e X B l c y I g V m F s d W U 9 I n N C Z 1 l E Q m d N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I C g y K S 9 D a G F u Z 2 V k I F R 5 c G U u e 0 N v b H V t b j E s M H 0 m c X V v d D s s J n F 1 b 3 Q 7 U 2 V j d G l v b j E v V G F i b G U w M D I g K F B h Z 2 U g M i k g K D I p L 0 N o Y W 5 n Z W Q g V H l w Z S 5 7 Q 2 9 s d W 1 u M i w x f S Z x d W 9 0 O y w m c X V v d D t T Z W N 0 a W 9 u M S 9 U Y W J s Z T A w M i A o U G F n Z S A y K S A o M i k v Q 2 h h b m d l Z C B U e X B l L n t D b 2 x 1 b W 4 z L D J 9 J n F 1 b 3 Q 7 L C Z x d W 9 0 O 1 N l Y 3 R p b 2 4 x L 1 R h Y m x l M D A y I C h Q Y W d l I D I p I C g y K S 9 D a G F u Z 2 V k I F R 5 c G U u e 0 N v b H V t b j Q s M 3 0 m c X V v d D s s J n F 1 b 3 Q 7 U 2 V j d G l v b j E v V G F i b G U w M D I g K F B h Z 2 U g M i k g K D I p L 0 N o Y W 5 n Z W Q g V H l w Z S 5 7 Q 2 9 s d W 1 u N S w 0 f S Z x d W 9 0 O y w m c X V v d D t T Z W N 0 a W 9 u M S 9 U Y W J s Z T A w M i A o U G F n Z S A y K S A o M i k v Q 2 h h b m d l Z C B U e X B l L n t D b 2 x 1 b W 4 2 L D V 9 J n F 1 b 3 Q 7 L C Z x d W 9 0 O 1 N l Y 3 R p b 2 4 x L 1 R h Y m x l M D A y I C h Q Y W d l I D I p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i k g K D I p L 0 N o Y W 5 n Z W Q g V H l w Z S 5 7 Q 2 9 s d W 1 u M S w w f S Z x d W 9 0 O y w m c X V v d D t T Z W N 0 a W 9 u M S 9 U Y W J s Z T A w M i A o U G F n Z S A y K S A o M i k v Q 2 h h b m d l Z C B U e X B l L n t D b 2 x 1 b W 4 y L D F 9 J n F 1 b 3 Q 7 L C Z x d W 9 0 O 1 N l Y 3 R p b 2 4 x L 1 R h Y m x l M D A y I C h Q Y W d l I D I p I C g y K S 9 D a G F u Z 2 V k I F R 5 c G U u e 0 N v b H V t b j M s M n 0 m c X V v d D s s J n F 1 b 3 Q 7 U 2 V j d G l v b j E v V G F i b G U w M D I g K F B h Z 2 U g M i k g K D I p L 0 N o Y W 5 n Z W Q g V H l w Z S 5 7 Q 2 9 s d W 1 u N C w z f S Z x d W 9 0 O y w m c X V v d D t T Z W N 0 a W 9 u M S 9 U Y W J s Z T A w M i A o U G F n Z S A y K S A o M i k v Q 2 h h b m d l Z C B U e X B l L n t D b 2 x 1 b W 4 1 L D R 9 J n F 1 b 3 Q 7 L C Z x d W 9 0 O 1 N l Y 3 R p b 2 4 x L 1 R h Y m x l M D A y I C h Q Y W d l I D I p I C g y K S 9 D a G F u Z 2 V k I F R 5 c G U u e 0 N v b H V t b j Y s N X 0 m c X V v d D s s J n F 1 b 3 Q 7 U 2 V j d G l v b j E v V G F i b G U w M D I g K F B h Z 2 U g M i k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U y M C g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N j M 4 M W M 0 L T d j M D A t N D Y 5 M S 1 i M T E 3 L W I 0 M W Z h M W Z h Z m Z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1 9 f U G F n Z V 8 z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F Q y M D o x N T o w M y 4 2 O T g w M T M 2 W i I g L z 4 8 R W 5 0 c n k g V H l w Z T 0 i R m l s b E N v b H V t b l R 5 c G V z I i B W Y W x 1 Z T 0 i c 0 J n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I C g y K S 9 D a G F u Z 2 V k I F R 5 c G U u e 0 N v b H V t b j E s M H 0 m c X V v d D s s J n F 1 b 3 Q 7 U 2 V j d G l v b j E v V G F i b G U w M D M g K F B h Z 2 U g M y k g K D I p L 0 N o Y W 5 n Z W Q g V H l w Z S 5 7 Q 2 9 s d W 1 u M i w x f S Z x d W 9 0 O y w m c X V v d D t T Z W N 0 a W 9 u M S 9 U Y W J s Z T A w M y A o U G F n Z S A z K S A o M i k v Q 2 h h b m d l Z C B U e X B l L n t D b 2 x 1 b W 4 z L D J 9 J n F 1 b 3 Q 7 L C Z x d W 9 0 O 1 N l Y 3 R p b 2 4 x L 1 R h Y m x l M D A z I C h Q Y W d l I D M p I C g y K S 9 D a G F u Z 2 V k I F R 5 c G U u e 0 N v b H V t b j Q s M 3 0 m c X V v d D s s J n F 1 b 3 Q 7 U 2 V j d G l v b j E v V G F i b G U w M D M g K F B h Z 2 U g M y k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z K S A o M i k v Q 2 h h b m d l Z C B U e X B l L n t D b 2 x 1 b W 4 x L D B 9 J n F 1 b 3 Q 7 L C Z x d W 9 0 O 1 N l Y 3 R p b 2 4 x L 1 R h Y m x l M D A z I C h Q Y W d l I D M p I C g y K S 9 D a G F u Z 2 V k I F R 5 c G U u e 0 N v b H V t b j I s M X 0 m c X V v d D s s J n F 1 b 3 Q 7 U 2 V j d G l v b j E v V G F i b G U w M D M g K F B h Z 2 U g M y k g K D I p L 0 N o Y W 5 n Z W Q g V H l w Z S 5 7 Q 2 9 s d W 1 u M y w y f S Z x d W 9 0 O y w m c X V v d D t T Z W N 0 a W 9 u M S 9 U Y W J s Z T A w M y A o U G F n Z S A z K S A o M i k v Q 2 h h b m d l Z C B U e X B l L n t D b 2 x 1 b W 4 0 L D N 9 J n F 1 b 3 Q 7 L C Z x d W 9 0 O 1 N l Y 3 R p b 2 4 x L 1 R h Y m x l M D A z I C h Q Y W d l I D M p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l M j A o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T Z j M D U y Y i 0 z M D Y z L T Q w Z G I t O D I 0 O C 1 l M D M 3 O T R j O G I y M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M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4 V D I w O j E 1 O j A z L j c w N T U 0 M T d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E x M m E 4 Z T I t Y T Z i Y y 0 0 N 2 Z k L T k 5 M W Y t M G I 0 N D d i M z U w N G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R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h U M j A 6 M T U 6 M D M u N z I z M T Y w M 1 o i I C 8 + P E V u d H J 5 I F R 5 c G U 9 I k Z p b G x D b 2 x 1 b W 5 U e X B l c y I g V m F s d W U 9 I n N C Z 1 l E Q m d N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I C g y K S 9 D a G F u Z 2 V k I F R 5 c G U u e 0 N v b H V t b j E s M H 0 m c X V v d D s s J n F 1 b 3 Q 7 U 2 V j d G l v b j E v V G F i b G U w M D U g K F B h Z 2 U g N C k g K D I p L 0 N o Y W 5 n Z W Q g V H l w Z S 5 7 Q 2 9 s d W 1 u M i w x f S Z x d W 9 0 O y w m c X V v d D t T Z W N 0 a W 9 u M S 9 U Y W J s Z T A w N S A o U G F n Z S A 0 K S A o M i k v Q 2 h h b m d l Z C B U e X B l L n t D b 2 x 1 b W 4 z L D J 9 J n F 1 b 3 Q 7 L C Z x d W 9 0 O 1 N l Y 3 R p b 2 4 x L 1 R h Y m x l M D A 1 I C h Q Y W d l I D Q p I C g y K S 9 D a G F u Z 2 V k I F R 5 c G U u e 0 N v b H V t b j Q s M 3 0 m c X V v d D s s J n F 1 b 3 Q 7 U 2 V j d G l v b j E v V G F i b G U w M D U g K F B h Z 2 U g N C k g K D I p L 0 N o Y W 5 n Z W Q g V H l w Z S 5 7 Q 2 9 s d W 1 u N S w 0 f S Z x d W 9 0 O y w m c X V v d D t T Z W N 0 a W 9 u M S 9 U Y W J s Z T A w N S A o U G F n Z S A 0 K S A o M i k v Q 2 h h b m d l Z C B U e X B l L n t D b 2 x 1 b W 4 2 L D V 9 J n F 1 b 3 Q 7 L C Z x d W 9 0 O 1 N l Y 3 R p b 2 4 x L 1 R h Y m x l M D A 1 I C h Q Y W d l I D Q p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U g K F B h Z 2 U g N C k g K D I p L 0 N o Y W 5 n Z W Q g V H l w Z S 5 7 Q 2 9 s d W 1 u M S w w f S Z x d W 9 0 O y w m c X V v d D t T Z W N 0 a W 9 u M S 9 U Y W J s Z T A w N S A o U G F n Z S A 0 K S A o M i k v Q 2 h h b m d l Z C B U e X B l L n t D b 2 x 1 b W 4 y L D F 9 J n F 1 b 3 Q 7 L C Z x d W 9 0 O 1 N l Y 3 R p b 2 4 x L 1 R h Y m x l M D A 1 I C h Q Y W d l I D Q p I C g y K S 9 D a G F u Z 2 V k I F R 5 c G U u e 0 N v b H V t b j M s M n 0 m c X V v d D s s J n F 1 b 3 Q 7 U 2 V j d G l v b j E v V G F i b G U w M D U g K F B h Z 2 U g N C k g K D I p L 0 N o Y W 5 n Z W Q g V H l w Z S 5 7 Q 2 9 s d W 1 u N C w z f S Z x d W 9 0 O y w m c X V v d D t T Z W N 0 a W 9 u M S 9 U Y W J s Z T A w N S A o U G F n Z S A 0 K S A o M i k v Q 2 h h b m d l Z C B U e X B l L n t D b 2 x 1 b W 4 1 L D R 9 J n F 1 b 3 Q 7 L C Z x d W 9 0 O 1 N l Y 3 R p b 2 4 x L 1 R h Y m x l M D A 1 I C h Q Y W d l I D Q p I C g y K S 9 D a G F u Z 2 V k I F R 5 c G U u e 0 N v b H V t b j Y s N X 0 m c X V v d D s s J n F 1 b 3 Q 7 U 2 V j d G l v b j E v V G F i b G U w M D U g K F B h Z 2 U g N C k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5 Z D N k Z D B m L T l l N j c t N G Q z M i 1 i O G V k L T F k Y z F h Z m E x O W J i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l 9 f U G F n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4 V D I w O j E 1 O j A z L j c z N D M w N j F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N o Y W 5 n Z W Q g V H l w Z S 5 7 Q 2 9 s d W 1 u M S w w f S Z x d W 9 0 O y w m c X V v d D t T Z W N 0 a W 9 u M S 9 U Y W J s Z T A w N i A o U G F n Z S A 0 K S 9 D a G F u Z 2 V k I F R 5 c G U u e 0 N v b H V t b j I s M X 0 m c X V v d D s s J n F 1 b 3 Q 7 U 2 V j d G l v b j E v V G F i b G U w M D Y g K F B h Z 2 U g N C k v Q 2 h h b m d l Z C B U e X B l L n t D b 2 x 1 b W 4 z L D J 9 J n F 1 b 3 Q 7 L C Z x d W 9 0 O 1 N l Y 3 R p b 2 4 x L 1 R h Y m x l M D A 2 I C h Q Y W d l I D Q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N h Y j A 2 M C 1 h N j k 0 L T Q z Z m U t Y T U 5 M S 1 l M j d k Z W Y 1 Y m I 5 N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d f X 1 B h Z 2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4 V D I w O j E 1 O j A z L j c 1 M j k 1 N j J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N o Y W 5 n Z W Q g V H l w Z S 5 7 Q 2 9 s d W 1 u M S w w f S Z x d W 9 0 O y w m c X V v d D t T Z W N 0 a W 9 u M S 9 U Y W J s Z T A w N y A o U G F n Z S A 0 K S 9 D a G F u Z 2 V k I F R 5 c G U u e 0 N v b H V t b j I s M X 0 m c X V v d D s s J n F 1 b 3 Q 7 U 2 V j d G l v b j E v V G F i b G U w M D c g K F B h Z 2 U g N C k v Q 2 h h b m d l Z C B U e X B l L n t D b 2 x 1 b W 4 z L D J 9 J n F 1 b 3 Q 7 L C Z x d W 9 0 O 1 N l Y 3 R p b 2 4 x L 1 R h Y m x l M D A 3 I C h Q Y W d l I D Q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N y A o U G F n Z S A 0 K S 9 D a G F u Z 2 V k I F R 5 c G U u e 0 N v b H V t b j E s M H 0 m c X V v d D s s J n F 1 b 3 Q 7 U 2 V j d G l v b j E v V G F i b G U w M D c g K F B h Z 2 U g N C k v Q 2 h h b m d l Z C B U e X B l L n t D b 2 x 1 b W 4 y L D F 9 J n F 1 b 3 Q 7 L C Z x d W 9 0 O 1 N l Y 3 R p b 2 4 x L 1 R h Y m x l M D A 3 I C h Q Y W d l I D Q p L 0 N o Y W 5 n Z W Q g V H l w Z S 5 7 Q 2 9 s d W 1 u M y w y f S Z x d W 9 0 O y w m c X V v d D t T Z W N 0 a W 9 u M S 9 U Y W J s Z T A w N y A o U G F n Z S A 0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c x M 2 U 5 N C 0 5 Y T Q 0 L T Q 1 M j c t O G R m Y S 0 y Y 2 J h M D d m N G Q 0 Y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h f X 1 B h Z 2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4 V D I w O j E 1 O j A z L j c 3 M z k 5 M z h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Q p L 0 N o Y W 5 n Z W Q g V H l w Z S 5 7 Q 2 9 s d W 1 u M S w w f S Z x d W 9 0 O y w m c X V v d D t T Z W N 0 a W 9 u M S 9 U Y W J s Z T A w O C A o U G F n Z S A 0 K S 9 D a G F u Z 2 V k I F R 5 c G U u e 0 N v b H V t b j I s M X 0 m c X V v d D s s J n F 1 b 3 Q 7 U 2 V j d G l v b j E v V G F i b G U w M D g g K F B h Z 2 U g N C k v Q 2 h h b m d l Z C B U e X B l L n t D b 2 x 1 b W 4 z L D J 9 J n F 1 b 3 Q 7 L C Z x d W 9 0 O 1 N l Y 3 R p b 2 4 x L 1 R h Y m x l M D A 4 I C h Q Y W d l I D Q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O C A o U G F n Z S A 0 K S 9 D a G F u Z 2 V k I F R 5 c G U u e 0 N v b H V t b j E s M H 0 m c X V v d D s s J n F 1 b 3 Q 7 U 2 V j d G l v b j E v V G F i b G U w M D g g K F B h Z 2 U g N C k v Q 2 h h b m d l Z C B U e X B l L n t D b 2 x 1 b W 4 y L D F 9 J n F 1 b 3 Q 7 L C Z x d W 9 0 O 1 N l Y 3 R p b 2 4 x L 1 R h Y m x l M D A 4 I C h Q Y W d l I D Q p L 0 N o Y W 5 n Z W Q g V H l w Z S 5 7 Q 2 9 s d W 1 u M y w y f S Z x d W 9 0 O y w m c X V v d D t T Z W N 0 a W 9 u M S 9 U Y W J s Z T A w O C A o U G F n Z S A 0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4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C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k w O W J l Y i 0 2 Z m I 3 L T Q x O W Y t O D R h M y 0 5 O D c y N G M 4 M D U 0 Z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l f X 1 B h Z 2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4 V D I w O j E 1 O j A z L j c 4 N D I y M T B a I i A v P j x F b n R y e S B U e X B l P S J G a W x s Q 2 9 s d W 1 u V H l w Z X M i I F Z h b H V l P S J z Q m d Z R E J n T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0 K S 9 D a G F u Z 2 V k I F R 5 c G U u e 0 N v b H V t b j E s M H 0 m c X V v d D s s J n F 1 b 3 Q 7 U 2 V j d G l v b j E v V G F i b G U w M D k g K F B h Z 2 U g N C k v Q 2 h h b m d l Z C B U e X B l L n t D b 2 x 1 b W 4 y L D F 9 J n F 1 b 3 Q 7 L C Z x d W 9 0 O 1 N l Y 3 R p b 2 4 x L 1 R h Y m x l M D A 5 I C h Q Y W d l I D Q p L 0 N o Y W 5 n Z W Q g V H l w Z S 5 7 Q 2 9 s d W 1 u M y w y f S Z x d W 9 0 O y w m c X V v d D t T Z W N 0 a W 9 u M S 9 U Y W J s Z T A w O S A o U G F n Z S A 0 K S 9 D a G F u Z 2 V k I F R 5 c G U u e 0 N v b H V t b j Q s M 3 0 m c X V v d D s s J n F 1 b 3 Q 7 U 2 V j d G l v b j E v V G F i b G U w M D k g K F B h Z 2 U g N C k v Q 2 h h b m d l Z C B U e X B l L n t D b 2 x 1 b W 4 1 L D R 9 J n F 1 b 3 Q 7 L C Z x d W 9 0 O 1 N l Y 3 R p b 2 4 x L 1 R h Y m x l M D A 5 I C h Q Y W d l I D Q p L 0 N o Y W 5 n Z W Q g V H l w Z S 5 7 Q 2 9 s d W 1 u N i w 1 f S Z x d W 9 0 O y w m c X V v d D t T Z W N 0 a W 9 u M S 9 U Y W J s Z T A w O S A o U G F n Z S A 0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k g K F B h Z 2 U g N C k v Q 2 h h b m d l Z C B U e X B l L n t D b 2 x 1 b W 4 x L D B 9 J n F 1 b 3 Q 7 L C Z x d W 9 0 O 1 N l Y 3 R p b 2 4 x L 1 R h Y m x l M D A 5 I C h Q Y W d l I D Q p L 0 N o Y W 5 n Z W Q g V H l w Z S 5 7 Q 2 9 s d W 1 u M i w x f S Z x d W 9 0 O y w m c X V v d D t T Z W N 0 a W 9 u M S 9 U Y W J s Z T A w O S A o U G F n Z S A 0 K S 9 D a G F u Z 2 V k I F R 5 c G U u e 0 N v b H V t b j M s M n 0 m c X V v d D s s J n F 1 b 3 Q 7 U 2 V j d G l v b j E v V G F i b G U w M D k g K F B h Z 2 U g N C k v Q 2 h h b m d l Z C B U e X B l L n t D b 2 x 1 b W 4 0 L D N 9 J n F 1 b 3 Q 7 L C Z x d W 9 0 O 1 N l Y 3 R p b 2 4 x L 1 R h Y m x l M D A 5 I C h Q Y W d l I D Q p L 0 N o Y W 5 n Z W Q g V H l w Z S 5 7 Q 2 9 s d W 1 u N S w 0 f S Z x d W 9 0 O y w m c X V v d D t T Z W N 0 a W 9 u M S 9 U Y W J s Z T A w O S A o U G F n Z S A 0 K S 9 D a G F u Z 2 V k I F R 5 c G U u e 0 N v b H V t b j Y s N X 0 m c X V v d D s s J n F 1 b 3 Q 7 U 2 V j d G l v b j E v V G F i b G U w M D k g K F B h Z 2 U g N C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Q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5 p B A a f 9 d V M h G + I Z 8 A 0 s 9 s A A A A A A g A A A A A A E G Y A A A A B A A A g A A A A a R F W I u + M E 0 n E c l K M P A k h 3 G y 6 p u P V / I C X K W d G O L p H 8 K k A A A A A D o A A A A A C A A A g A A A A y d L o W z W O P a p v 5 j c q D B x x k Q c 5 g K R X 8 V V r x x 9 l 8 W v z J u 5 Q A A A A u E J l D h k 7 3 i L J T W 6 O h Y z j n 2 u 2 b a T 8 I d m 7 5 7 c f / / N J q s H C 1 V v U 2 Y 6 K 1 h c O v 6 v I C r L D Q k l 9 L g K + 6 r x 8 3 M J B 1 w B e P K i l 2 i I + 1 1 e 8 1 A I m z p J p / 6 p A A A A A d a x k 1 g 9 o 3 t K G q X 4 x W I g v r b J W Q H c 9 D + V 9 d f w 9 Y J V 4 r 7 + 5 2 x F 9 4 u l 8 L B U S b 8 / x W o o b 7 N w y R 2 C o s m / a L 3 M 0 C U Q c 7 w = = < / D a t a M a s h u p > 
</file>

<file path=customXml/itemProps1.xml><?xml version="1.0" encoding="utf-8"?>
<ds:datastoreItem xmlns:ds="http://schemas.openxmlformats.org/officeDocument/2006/customXml" ds:itemID="{738F7C0B-6D1B-4073-B1DD-5934602E43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Z-Score</vt:lpstr>
      <vt:lpstr>Income</vt:lpstr>
      <vt:lpstr>compre--I</vt:lpstr>
      <vt:lpstr>BS</vt:lpstr>
      <vt:lpstr>BS-1</vt:lpstr>
      <vt:lpstr>CF</vt:lpstr>
      <vt:lpstr>CF-1</vt:lpstr>
      <vt:lpstr>Table007 (Page 4)</vt:lpstr>
      <vt:lpstr>Table008 (Page 4)</vt:lpstr>
      <vt:lpstr>Table009 (Page 4)</vt:lpstr>
    </vt:vector>
  </TitlesOfParts>
  <Company>THE 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JINGOJONSON</dc:creator>
  <cp:lastModifiedBy>Aye Myat</cp:lastModifiedBy>
  <dcterms:created xsi:type="dcterms:W3CDTF">2009-03-26T09:50:53Z</dcterms:created>
  <dcterms:modified xsi:type="dcterms:W3CDTF">2025-04-18T17:13:19Z</dcterms:modified>
</cp:coreProperties>
</file>