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-Files\Education\PhD\NDSU\MnDOT-Project\Tasks\Task-4\Near Miss\Probabilistic Method\Webots Simulation\S1\"/>
    </mc:Choice>
  </mc:AlternateContent>
  <xr:revisionPtr revIDLastSave="0" documentId="13_ncr:1_{4265FB29-D777-432B-8AF6-56EC85A5CF8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2" i="1" l="1"/>
  <c r="J33" i="1" s="1"/>
  <c r="J34" i="1" s="1"/>
  <c r="J35" i="1" s="1"/>
  <c r="J36" i="1" s="1"/>
  <c r="J31" i="1"/>
  <c r="J30" i="1"/>
  <c r="G35" i="1"/>
  <c r="G34" i="1"/>
  <c r="I36" i="1"/>
  <c r="I35" i="1"/>
  <c r="I31" i="1"/>
  <c r="I32" i="1" s="1"/>
  <c r="I33" i="1" s="1"/>
  <c r="I34" i="1" s="1"/>
  <c r="I30" i="1"/>
  <c r="G21" i="1"/>
  <c r="I23" i="1"/>
  <c r="I24" i="1"/>
  <c r="I25" i="1" s="1"/>
  <c r="I26" i="1" s="1"/>
  <c r="I27" i="1" s="1"/>
  <c r="I28" i="1" s="1"/>
  <c r="I29" i="1" s="1"/>
  <c r="I18" i="1"/>
  <c r="I19" i="1"/>
  <c r="I20" i="1"/>
  <c r="I21" i="1"/>
  <c r="I22" i="1" s="1"/>
  <c r="I17" i="1"/>
  <c r="B3" i="1"/>
  <c r="F7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4" i="1"/>
  <c r="F9" i="1"/>
  <c r="F11" i="1" s="1"/>
  <c r="F5" i="1"/>
  <c r="F3" i="1"/>
  <c r="F2" i="1"/>
  <c r="B2" i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6"/>
  <sheetViews>
    <sheetView tabSelected="1" topLeftCell="I16" workbookViewId="0">
      <selection activeCell="M34" sqref="M34"/>
    </sheetView>
  </sheetViews>
  <sheetFormatPr defaultRowHeight="14.4" x14ac:dyDescent="0.3"/>
  <sheetData>
    <row r="2" spans="1:10" x14ac:dyDescent="0.3">
      <c r="A2">
        <v>25</v>
      </c>
      <c r="B2">
        <f>A2*0.3048</f>
        <v>7.62</v>
      </c>
      <c r="E2">
        <v>12</v>
      </c>
      <c r="F2">
        <f>E2*0.3048</f>
        <v>3.6576000000000004</v>
      </c>
    </row>
    <row r="3" spans="1:10" x14ac:dyDescent="0.3">
      <c r="A3">
        <v>305</v>
      </c>
      <c r="B3">
        <f>A3*0.3048</f>
        <v>92.963999999999999</v>
      </c>
      <c r="F3">
        <f>3.7*4</f>
        <v>14.8</v>
      </c>
      <c r="I3">
        <v>0</v>
      </c>
      <c r="J3">
        <v>-7.4</v>
      </c>
    </row>
    <row r="4" spans="1:10" x14ac:dyDescent="0.3">
      <c r="I4">
        <f>$B$2+I3</f>
        <v>7.62</v>
      </c>
      <c r="J4" s="1">
        <f>J3+$F$9</f>
        <v>-6.8307692307692314</v>
      </c>
    </row>
    <row r="5" spans="1:10" x14ac:dyDescent="0.3">
      <c r="E5">
        <v>325</v>
      </c>
      <c r="F5">
        <f>E5*0.3048</f>
        <v>99.06</v>
      </c>
      <c r="I5">
        <f t="shared" ref="I5:I17" si="0">$B$2+I4</f>
        <v>15.24</v>
      </c>
      <c r="J5" s="1">
        <f t="shared" ref="J5:J16" si="1">J4+$F$9</f>
        <v>-6.2615384615384624</v>
      </c>
    </row>
    <row r="6" spans="1:10" x14ac:dyDescent="0.3">
      <c r="I6">
        <f t="shared" si="0"/>
        <v>22.86</v>
      </c>
      <c r="J6" s="1">
        <f t="shared" si="1"/>
        <v>-5.6923076923076934</v>
      </c>
    </row>
    <row r="7" spans="1:10" x14ac:dyDescent="0.3">
      <c r="F7" s="1">
        <f>F3/F5/2</f>
        <v>7.4702200686452655E-2</v>
      </c>
      <c r="I7">
        <f t="shared" si="0"/>
        <v>30.48</v>
      </c>
      <c r="J7" s="1">
        <f t="shared" si="1"/>
        <v>-5.1230769230769244</v>
      </c>
    </row>
    <row r="8" spans="1:10" x14ac:dyDescent="0.3">
      <c r="I8">
        <f t="shared" si="0"/>
        <v>38.1</v>
      </c>
      <c r="J8" s="1">
        <f t="shared" si="1"/>
        <v>-4.5538461538461554</v>
      </c>
    </row>
    <row r="9" spans="1:10" x14ac:dyDescent="0.3">
      <c r="F9" s="1">
        <f>B2*F7</f>
        <v>0.56923076923076921</v>
      </c>
      <c r="I9">
        <f t="shared" si="0"/>
        <v>45.72</v>
      </c>
      <c r="J9" s="1">
        <f t="shared" si="1"/>
        <v>-3.9846153846153864</v>
      </c>
    </row>
    <row r="10" spans="1:10" x14ac:dyDescent="0.3">
      <c r="I10">
        <f t="shared" si="0"/>
        <v>53.339999999999996</v>
      </c>
      <c r="J10" s="1">
        <f t="shared" si="1"/>
        <v>-3.4153846153846175</v>
      </c>
    </row>
    <row r="11" spans="1:10" x14ac:dyDescent="0.3">
      <c r="F11">
        <f>F3/F9/2</f>
        <v>13.000000000000002</v>
      </c>
      <c r="I11">
        <f t="shared" si="0"/>
        <v>60.959999999999994</v>
      </c>
      <c r="J11" s="1">
        <f t="shared" si="1"/>
        <v>-2.8461538461538485</v>
      </c>
    </row>
    <row r="12" spans="1:10" x14ac:dyDescent="0.3">
      <c r="I12">
        <f t="shared" si="0"/>
        <v>68.58</v>
      </c>
      <c r="J12" s="1">
        <f t="shared" si="1"/>
        <v>-2.2769230769230795</v>
      </c>
    </row>
    <row r="13" spans="1:10" x14ac:dyDescent="0.3">
      <c r="I13">
        <f t="shared" si="0"/>
        <v>76.2</v>
      </c>
      <c r="J13" s="1">
        <f t="shared" si="1"/>
        <v>-1.7076923076923103</v>
      </c>
    </row>
    <row r="14" spans="1:10" x14ac:dyDescent="0.3">
      <c r="I14">
        <f t="shared" si="0"/>
        <v>83.820000000000007</v>
      </c>
      <c r="J14" s="1">
        <f t="shared" si="1"/>
        <v>-1.1384615384615411</v>
      </c>
    </row>
    <row r="15" spans="1:10" x14ac:dyDescent="0.3">
      <c r="I15">
        <f t="shared" si="0"/>
        <v>91.440000000000012</v>
      </c>
      <c r="J15" s="1">
        <f t="shared" si="1"/>
        <v>-0.56923076923077187</v>
      </c>
    </row>
    <row r="16" spans="1:10" x14ac:dyDescent="0.3">
      <c r="I16">
        <f t="shared" si="0"/>
        <v>99.060000000000016</v>
      </c>
      <c r="J16" s="1">
        <f t="shared" si="1"/>
        <v>-2.6645352591003757E-15</v>
      </c>
    </row>
    <row r="17" spans="7:10" x14ac:dyDescent="0.3">
      <c r="I17">
        <f>$B$2*2+I16</f>
        <v>114.30000000000001</v>
      </c>
    </row>
    <row r="18" spans="7:10" x14ac:dyDescent="0.3">
      <c r="I18">
        <f t="shared" ref="I18:I30" si="2">$B$2*2+I17</f>
        <v>129.54000000000002</v>
      </c>
    </row>
    <row r="19" spans="7:10" x14ac:dyDescent="0.3">
      <c r="I19">
        <f t="shared" si="2"/>
        <v>144.78000000000003</v>
      </c>
    </row>
    <row r="20" spans="7:10" x14ac:dyDescent="0.3">
      <c r="I20">
        <f t="shared" si="2"/>
        <v>160.02000000000004</v>
      </c>
    </row>
    <row r="21" spans="7:10" x14ac:dyDescent="0.3">
      <c r="G21">
        <f>I29-I16</f>
        <v>198.12000000000012</v>
      </c>
      <c r="I21">
        <f t="shared" si="2"/>
        <v>175.26000000000005</v>
      </c>
    </row>
    <row r="22" spans="7:10" x14ac:dyDescent="0.3">
      <c r="I22">
        <f t="shared" si="2"/>
        <v>190.50000000000006</v>
      </c>
    </row>
    <row r="23" spans="7:10" x14ac:dyDescent="0.3">
      <c r="I23">
        <f t="shared" si="2"/>
        <v>205.74000000000007</v>
      </c>
    </row>
    <row r="24" spans="7:10" x14ac:dyDescent="0.3">
      <c r="I24">
        <f t="shared" si="2"/>
        <v>220.98000000000008</v>
      </c>
    </row>
    <row r="25" spans="7:10" x14ac:dyDescent="0.3">
      <c r="I25">
        <f t="shared" si="2"/>
        <v>236.22000000000008</v>
      </c>
    </row>
    <row r="26" spans="7:10" x14ac:dyDescent="0.3">
      <c r="I26">
        <f t="shared" si="2"/>
        <v>251.46000000000009</v>
      </c>
    </row>
    <row r="27" spans="7:10" x14ac:dyDescent="0.3">
      <c r="I27">
        <f t="shared" si="2"/>
        <v>266.7000000000001</v>
      </c>
    </row>
    <row r="28" spans="7:10" x14ac:dyDescent="0.3">
      <c r="I28">
        <f t="shared" si="2"/>
        <v>281.94000000000011</v>
      </c>
    </row>
    <row r="29" spans="7:10" x14ac:dyDescent="0.3">
      <c r="I29">
        <f t="shared" si="2"/>
        <v>297.18000000000012</v>
      </c>
      <c r="J29" s="1">
        <v>0</v>
      </c>
    </row>
    <row r="30" spans="7:10" x14ac:dyDescent="0.3">
      <c r="I30">
        <f>$B$2*0.5+I29</f>
        <v>300.99000000000012</v>
      </c>
      <c r="J30" s="1">
        <f>G35</f>
        <v>1.0571428571428567</v>
      </c>
    </row>
    <row r="31" spans="7:10" x14ac:dyDescent="0.3">
      <c r="I31">
        <f t="shared" ref="I31:I36" si="3">$B$2*0.5+I30</f>
        <v>304.80000000000013</v>
      </c>
      <c r="J31" s="1">
        <f>J30+$G$35</f>
        <v>2.1142857142857134</v>
      </c>
    </row>
    <row r="32" spans="7:10" x14ac:dyDescent="0.3">
      <c r="I32">
        <f t="shared" si="3"/>
        <v>308.61000000000013</v>
      </c>
      <c r="J32" s="1">
        <f t="shared" ref="J32:J36" si="4">J31+$G$35</f>
        <v>3.1714285714285699</v>
      </c>
    </row>
    <row r="33" spans="7:10" x14ac:dyDescent="0.3">
      <c r="I33">
        <f t="shared" si="3"/>
        <v>312.42000000000013</v>
      </c>
      <c r="J33" s="1">
        <f t="shared" si="4"/>
        <v>4.2285714285714269</v>
      </c>
    </row>
    <row r="34" spans="7:10" x14ac:dyDescent="0.3">
      <c r="G34">
        <f>I36-I29</f>
        <v>26.670000000000016</v>
      </c>
      <c r="I34">
        <f t="shared" si="3"/>
        <v>316.23000000000013</v>
      </c>
      <c r="J34" s="1">
        <f t="shared" si="4"/>
        <v>5.2857142857142838</v>
      </c>
    </row>
    <row r="35" spans="7:10" x14ac:dyDescent="0.3">
      <c r="G35">
        <f>7.62*0.5*7.4/G34</f>
        <v>1.0571428571428567</v>
      </c>
      <c r="I35">
        <f t="shared" si="3"/>
        <v>320.04000000000013</v>
      </c>
      <c r="J35" s="1">
        <f t="shared" si="4"/>
        <v>6.3428571428571408</v>
      </c>
    </row>
    <row r="36" spans="7:10" x14ac:dyDescent="0.3">
      <c r="I36">
        <f t="shared" si="3"/>
        <v>323.85000000000014</v>
      </c>
      <c r="J36" s="1">
        <f t="shared" si="4"/>
        <v>7.3999999999999977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ayenew</dc:creator>
  <cp:lastModifiedBy>Demeke, Ayenew Yihune</cp:lastModifiedBy>
  <dcterms:created xsi:type="dcterms:W3CDTF">2015-06-05T18:17:20Z</dcterms:created>
  <dcterms:modified xsi:type="dcterms:W3CDTF">2024-05-21T02:55:38Z</dcterms:modified>
</cp:coreProperties>
</file>