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3차_초교\제3부 엑셀을 이용한 데이터분석\Chap14_피벗테이블\Chap14_피벗테이블_준비파일\"/>
    </mc:Choice>
  </mc:AlternateContent>
  <xr:revisionPtr revIDLastSave="0" documentId="13_ncr:1_{6F23A781-54AF-48ED-B726-9568C31056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분반1" sheetId="1" r:id="rId1"/>
    <sheet name="학과코드" sheetId="3" r:id="rId2"/>
    <sheet name="정렬예제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" i="1" l="1"/>
  <c r="AC11" i="1"/>
  <c r="AC13" i="1"/>
  <c r="AC14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AQ3" i="1" l="1"/>
  <c r="AU3" i="1"/>
  <c r="AQ4" i="1"/>
  <c r="AU4" i="1"/>
  <c r="AQ5" i="1"/>
  <c r="AU5" i="1"/>
  <c r="AR3" i="1"/>
  <c r="AV3" i="1"/>
  <c r="AR4" i="1"/>
  <c r="AV4" i="1"/>
  <c r="AR5" i="1"/>
  <c r="AV5" i="1"/>
  <c r="AR15" i="1"/>
  <c r="AV15" i="1"/>
  <c r="AQ16" i="1"/>
  <c r="AU16" i="1"/>
  <c r="AR17" i="1"/>
  <c r="AV17" i="1"/>
  <c r="AS3" i="1"/>
  <c r="AW3" i="1"/>
  <c r="AS4" i="1"/>
  <c r="AW4" i="1"/>
  <c r="AS5" i="1"/>
  <c r="AW5" i="1"/>
  <c r="AS15" i="1"/>
  <c r="AW15" i="1"/>
  <c r="AR16" i="1"/>
  <c r="AV16" i="1"/>
  <c r="AS17" i="1"/>
  <c r="AW17" i="1"/>
  <c r="AP3" i="1"/>
  <c r="AP4" i="1"/>
  <c r="AX5" i="1"/>
  <c r="AU15" i="1"/>
  <c r="AP16" i="1"/>
  <c r="AX16" i="1"/>
  <c r="AU17" i="1"/>
  <c r="AP27" i="1"/>
  <c r="AT27" i="1"/>
  <c r="AX27" i="1"/>
  <c r="AS28" i="1"/>
  <c r="AW28" i="1"/>
  <c r="AT3" i="1"/>
  <c r="AT4" i="1"/>
  <c r="AP15" i="1"/>
  <c r="AX15" i="1"/>
  <c r="AS16" i="1"/>
  <c r="AP17" i="1"/>
  <c r="AX17" i="1"/>
  <c r="AQ27" i="1"/>
  <c r="AU27" i="1"/>
  <c r="AP28" i="1"/>
  <c r="AT28" i="1"/>
  <c r="AX28" i="1"/>
  <c r="AS29" i="1"/>
  <c r="AW29" i="1"/>
  <c r="AX3" i="1"/>
  <c r="AT5" i="1"/>
  <c r="AT15" i="1"/>
  <c r="AW27" i="1"/>
  <c r="AV28" i="1"/>
  <c r="AT29" i="1"/>
  <c r="AX4" i="1"/>
  <c r="AT16" i="1"/>
  <c r="AQ17" i="1"/>
  <c r="AR27" i="1"/>
  <c r="AQ28" i="1"/>
  <c r="AP29" i="1"/>
  <c r="AU29" i="1"/>
  <c r="AW16" i="1"/>
  <c r="AT17" i="1"/>
  <c r="AS27" i="1"/>
  <c r="AR28" i="1"/>
  <c r="AQ29" i="1"/>
  <c r="AV29" i="1"/>
  <c r="AP5" i="1"/>
  <c r="AX29" i="1"/>
  <c r="AV27" i="1"/>
  <c r="AQ15" i="1"/>
  <c r="AR29" i="1"/>
  <c r="AU28" i="1"/>
  <c r="AQ55" i="1"/>
  <c r="AU55" i="1"/>
  <c r="AP56" i="1"/>
  <c r="AT56" i="1"/>
  <c r="AX56" i="1"/>
  <c r="AS57" i="1"/>
  <c r="AW57" i="1"/>
  <c r="AR55" i="1"/>
  <c r="AQ56" i="1"/>
  <c r="AP57" i="1"/>
  <c r="AX57" i="1"/>
  <c r="AW55" i="1"/>
  <c r="AQ57" i="1"/>
  <c r="AX55" i="1"/>
  <c r="AR57" i="1"/>
  <c r="AV55" i="1"/>
  <c r="AU56" i="1"/>
  <c r="AT57" i="1"/>
  <c r="AS55" i="1"/>
  <c r="AV56" i="1"/>
  <c r="AU57" i="1"/>
  <c r="AP55" i="1"/>
  <c r="AS56" i="1"/>
  <c r="AV57" i="1"/>
  <c r="AR56" i="1"/>
  <c r="AT55" i="1"/>
  <c r="AW56" i="1"/>
  <c r="D6" i="1"/>
  <c r="D15" i="1"/>
  <c r="D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BK4" i="1" l="1"/>
  <c r="BO4" i="1"/>
  <c r="BK6" i="1"/>
  <c r="BK7" i="1"/>
  <c r="BN8" i="1"/>
  <c r="BR8" i="1"/>
  <c r="BQ9" i="1"/>
  <c r="BL10" i="1"/>
  <c r="BF11" i="1"/>
  <c r="BM11" i="1"/>
  <c r="BQ11" i="1"/>
  <c r="BN12" i="1"/>
  <c r="BR12" i="1"/>
  <c r="BR13" i="1"/>
  <c r="BL4" i="1"/>
  <c r="BP4" i="1"/>
  <c r="BL6" i="1"/>
  <c r="BL7" i="1"/>
  <c r="BK8" i="1"/>
  <c r="BO8" i="1"/>
  <c r="BR9" i="1"/>
  <c r="BQ10" i="1"/>
  <c r="BG11" i="1"/>
  <c r="BN11" i="1"/>
  <c r="BR11" i="1"/>
  <c r="BK12" i="1"/>
  <c r="BO12" i="1"/>
  <c r="BO13" i="1"/>
  <c r="BL15" i="1"/>
  <c r="BP15" i="1"/>
  <c r="BM16" i="1"/>
  <c r="BQ16" i="1"/>
  <c r="BR17" i="1"/>
  <c r="BK18" i="1"/>
  <c r="BO18" i="1"/>
  <c r="BF3" i="1"/>
  <c r="BM4" i="1"/>
  <c r="BQ4" i="1"/>
  <c r="BQ5" i="1"/>
  <c r="BM6" i="1"/>
  <c r="BF7" i="1"/>
  <c r="BM7" i="1"/>
  <c r="BQ7" i="1"/>
  <c r="BL8" i="1"/>
  <c r="BP8" i="1"/>
  <c r="BR10" i="1"/>
  <c r="BK11" i="1"/>
  <c r="BL12" i="1"/>
  <c r="BP12" i="1"/>
  <c r="BP13" i="1"/>
  <c r="BM15" i="1"/>
  <c r="BN16" i="1"/>
  <c r="BR16" i="1"/>
  <c r="BO17" i="1"/>
  <c r="BL18" i="1"/>
  <c r="BP18" i="1"/>
  <c r="BN4" i="1"/>
  <c r="BN6" i="1"/>
  <c r="BQ8" i="1"/>
  <c r="BL11" i="1"/>
  <c r="BQ13" i="1"/>
  <c r="BP14" i="1"/>
  <c r="BK15" i="1"/>
  <c r="BP16" i="1"/>
  <c r="BR18" i="1"/>
  <c r="BL19" i="1"/>
  <c r="BP19" i="1"/>
  <c r="BP20" i="1"/>
  <c r="BL22" i="1"/>
  <c r="BP22" i="1"/>
  <c r="BN23" i="1"/>
  <c r="BR23" i="1"/>
  <c r="BR4" i="1"/>
  <c r="BG7" i="1"/>
  <c r="BK10" i="1"/>
  <c r="BM12" i="1"/>
  <c r="BK14" i="1"/>
  <c r="BN15" i="1"/>
  <c r="BP17" i="1"/>
  <c r="BM19" i="1"/>
  <c r="BQ20" i="1"/>
  <c r="BM21" i="1"/>
  <c r="BQ21" i="1"/>
  <c r="BF22" i="1"/>
  <c r="BM22" i="1"/>
  <c r="BK23" i="1"/>
  <c r="BO23" i="1"/>
  <c r="BG3" i="1"/>
  <c r="BR7" i="1"/>
  <c r="BO16" i="1"/>
  <c r="BO19" i="1"/>
  <c r="BO20" i="1"/>
  <c r="BO22" i="1"/>
  <c r="BQ23" i="1"/>
  <c r="BL14" i="1"/>
  <c r="BQ17" i="1"/>
  <c r="BR20" i="1"/>
  <c r="BR21" i="1"/>
  <c r="BG22" i="1"/>
  <c r="BL23" i="1"/>
  <c r="BR5" i="1"/>
  <c r="BM8" i="1"/>
  <c r="BQ12" i="1"/>
  <c r="BO14" i="1"/>
  <c r="BQ18" i="1"/>
  <c r="BK19" i="1"/>
  <c r="BK22" i="1"/>
  <c r="BM23" i="1"/>
  <c r="BO15" i="1"/>
  <c r="BN21" i="1"/>
  <c r="BN22" i="1"/>
  <c r="BL16" i="1"/>
  <c r="BN7" i="1"/>
  <c r="BN19" i="1"/>
  <c r="BP23" i="1"/>
  <c r="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BM13" i="1" s="1"/>
  <c r="G12" i="1"/>
  <c r="G13" i="1"/>
  <c r="O13" i="1" s="1"/>
  <c r="G14" i="1"/>
  <c r="G15" i="1"/>
  <c r="O15" i="1" s="1"/>
  <c r="BM20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BM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F15" i="1" s="1"/>
  <c r="G36" i="1"/>
  <c r="O36" i="1" s="1"/>
  <c r="G37" i="1"/>
  <c r="O37" i="1" s="1"/>
  <c r="G38" i="1"/>
  <c r="G39" i="1"/>
  <c r="O39" i="1" s="1"/>
  <c r="BQ6" i="1" s="1"/>
  <c r="G40" i="1"/>
  <c r="G41" i="1"/>
  <c r="O41" i="1" s="1"/>
  <c r="G42" i="1"/>
  <c r="G43" i="1"/>
  <c r="O43" i="1" s="1"/>
  <c r="G44" i="1"/>
  <c r="G45" i="1"/>
  <c r="O45" i="1" s="1"/>
  <c r="BN17" i="1" s="1"/>
  <c r="G46" i="1"/>
  <c r="G47" i="1"/>
  <c r="O47" i="1" s="1"/>
  <c r="G48" i="1"/>
  <c r="G49" i="1"/>
  <c r="O49" i="1" s="1"/>
  <c r="BL20" i="1" s="1"/>
  <c r="G50" i="1"/>
  <c r="G51" i="1"/>
  <c r="O51" i="1" s="1"/>
  <c r="BP9" i="1" s="1"/>
  <c r="G52" i="1"/>
  <c r="G53" i="1"/>
  <c r="O53" i="1" s="1"/>
  <c r="G54" i="1"/>
  <c r="G2" i="1"/>
  <c r="O8" i="1"/>
  <c r="O9" i="1"/>
  <c r="BK20" i="1" l="1"/>
  <c r="BK16" i="1"/>
  <c r="BM17" i="1"/>
  <c r="BO9" i="1"/>
  <c r="BM9" i="1"/>
  <c r="BO7" i="1"/>
  <c r="BG19" i="1"/>
  <c r="BN5" i="1"/>
  <c r="BQ22" i="1"/>
  <c r="BF19" i="1"/>
  <c r="BR6" i="1"/>
  <c r="BK9" i="1"/>
  <c r="BN13" i="1"/>
  <c r="BN20" i="1"/>
  <c r="BN9" i="1"/>
  <c r="BG15" i="1"/>
  <c r="BG6" i="1"/>
  <c r="O52" i="1"/>
  <c r="O48" i="1"/>
  <c r="BK21" i="1" s="1"/>
  <c r="O44" i="1"/>
  <c r="O40" i="1"/>
  <c r="O32" i="1"/>
  <c r="O24" i="1"/>
  <c r="O20" i="1"/>
  <c r="O16" i="1"/>
  <c r="O12" i="1"/>
  <c r="O4" i="1"/>
  <c r="O2" i="1"/>
  <c r="O54" i="1"/>
  <c r="O50" i="1"/>
  <c r="BF21" i="1" s="1"/>
  <c r="O46" i="1"/>
  <c r="O42" i="1"/>
  <c r="O38" i="1"/>
  <c r="BF8" i="1" s="1"/>
  <c r="O34" i="1"/>
  <c r="BF6" i="1" s="1"/>
  <c r="O30" i="1"/>
  <c r="O26" i="1"/>
  <c r="O22" i="1"/>
  <c r="O18" i="1"/>
  <c r="O14" i="1"/>
  <c r="BL17" i="1" s="1"/>
  <c r="O10" i="1"/>
  <c r="O6" i="1"/>
  <c r="BG9" i="1" l="1"/>
  <c r="BM10" i="1"/>
  <c r="BN10" i="1"/>
  <c r="BF9" i="1"/>
  <c r="BP10" i="1"/>
  <c r="BO10" i="1"/>
  <c r="BA14" i="1"/>
  <c r="BP21" i="1"/>
  <c r="BF20" i="1"/>
  <c r="BG20" i="1"/>
  <c r="BO21" i="1"/>
  <c r="BO5" i="1"/>
  <c r="BP5" i="1"/>
  <c r="BF14" i="1"/>
  <c r="BG14" i="1"/>
  <c r="BQ15" i="1"/>
  <c r="BR15" i="1"/>
  <c r="BB15" i="1"/>
  <c r="BA15" i="1"/>
  <c r="BK5" i="1"/>
  <c r="BL5" i="1"/>
  <c r="BF4" i="1"/>
  <c r="BG4" i="1"/>
  <c r="BQ14" i="1"/>
  <c r="BR14" i="1"/>
  <c r="BB14" i="1"/>
  <c r="BK17" i="1"/>
  <c r="BG8" i="1"/>
  <c r="BG16" i="1"/>
  <c r="BG21" i="1"/>
  <c r="BL9" i="1"/>
  <c r="BG13" i="1"/>
  <c r="BM14" i="1"/>
  <c r="BN14" i="1"/>
  <c r="BF13" i="1"/>
  <c r="BN18" i="1"/>
  <c r="BG17" i="1"/>
  <c r="BF17" i="1"/>
  <c r="BM18" i="1"/>
  <c r="BG12" i="1"/>
  <c r="BF12" i="1"/>
  <c r="BK13" i="1"/>
  <c r="BL13" i="1"/>
  <c r="BG5" i="1"/>
  <c r="BF5" i="1"/>
  <c r="BO6" i="1"/>
  <c r="BP6" i="1"/>
  <c r="BQ19" i="1"/>
  <c r="BG18" i="1"/>
  <c r="BF18" i="1"/>
  <c r="BR19" i="1"/>
  <c r="BG10" i="1"/>
  <c r="BO11" i="1"/>
  <c r="BF10" i="1"/>
  <c r="BP11" i="1"/>
  <c r="BF16" i="1"/>
  <c r="BR22" i="1"/>
  <c r="BP7" i="1"/>
  <c r="BL21" i="1"/>
  <c r="Q39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F3" i="1" l="1"/>
  <c r="AF4" i="1"/>
  <c r="AF5" i="1"/>
  <c r="AF6" i="1"/>
  <c r="AF7" i="1"/>
  <c r="AG3" i="1"/>
  <c r="AG4" i="1"/>
  <c r="AG5" i="1"/>
  <c r="W37" i="1" s="1"/>
  <c r="AG6" i="1"/>
  <c r="AG7" i="1"/>
  <c r="AH3" i="1"/>
  <c r="AH4" i="1"/>
  <c r="AH5" i="1"/>
  <c r="AH6" i="1"/>
  <c r="AH7" i="1"/>
  <c r="W25" i="1"/>
  <c r="W10" i="1"/>
  <c r="W44" i="1"/>
  <c r="W46" i="1"/>
  <c r="W15" i="1"/>
  <c r="W9" i="1"/>
  <c r="W21" i="1"/>
  <c r="W17" i="1"/>
  <c r="W51" i="1"/>
  <c r="W43" i="1"/>
  <c r="W22" i="1"/>
  <c r="W18" i="1"/>
  <c r="W31" i="1"/>
  <c r="W28" i="1"/>
  <c r="W20" i="1"/>
  <c r="W26" i="1"/>
  <c r="W35" i="1"/>
  <c r="W39" i="1"/>
  <c r="W40" i="1"/>
  <c r="W27" i="1"/>
  <c r="W13" i="1"/>
  <c r="W6" i="1"/>
  <c r="W50" i="1"/>
  <c r="W19" i="1"/>
  <c r="W54" i="1"/>
  <c r="W24" i="1"/>
  <c r="W12" i="1"/>
  <c r="W29" i="1"/>
  <c r="W41" i="1"/>
  <c r="W3" i="1"/>
  <c r="W38" i="1"/>
  <c r="W52" i="1"/>
  <c r="W5" i="1"/>
  <c r="W7" i="1"/>
  <c r="W45" i="1"/>
  <c r="W48" i="1"/>
  <c r="W49" i="1"/>
  <c r="W4" i="1"/>
  <c r="W42" i="1"/>
  <c r="W11" i="1"/>
  <c r="W30" i="1"/>
  <c r="W16" i="1"/>
  <c r="W14" i="1"/>
  <c r="W8" i="1"/>
  <c r="W36" i="1"/>
  <c r="AU51" i="1" l="1"/>
  <c r="AS53" i="1"/>
  <c r="AV51" i="1"/>
  <c r="AR53" i="1"/>
  <c r="AV52" i="1"/>
  <c r="AP51" i="1"/>
  <c r="AP52" i="1"/>
  <c r="AW53" i="1"/>
  <c r="AT51" i="1"/>
  <c r="AQ52" i="1"/>
  <c r="AS51" i="1"/>
  <c r="AQ53" i="1"/>
  <c r="AS52" i="1"/>
  <c r="AT52" i="1"/>
  <c r="AU52" i="1"/>
  <c r="AW52" i="1"/>
  <c r="AP53" i="1"/>
  <c r="AW51" i="1"/>
  <c r="AU53" i="1"/>
  <c r="AV53" i="1"/>
  <c r="AQ51" i="1"/>
  <c r="AX52" i="1"/>
  <c r="AT53" i="1"/>
  <c r="AR51" i="1"/>
  <c r="AX53" i="1"/>
  <c r="AX51" i="1"/>
  <c r="AR52" i="1"/>
  <c r="W32" i="1"/>
  <c r="AC24" i="1" s="1"/>
  <c r="W47" i="1"/>
  <c r="AP18" i="1" s="1"/>
  <c r="W2" i="1"/>
  <c r="W23" i="1"/>
  <c r="AS45" i="1"/>
  <c r="AQ47" i="1"/>
  <c r="AT47" i="1"/>
  <c r="AP45" i="1"/>
  <c r="AW46" i="1"/>
  <c r="AU45" i="1"/>
  <c r="AS47" i="1"/>
  <c r="AW45" i="1"/>
  <c r="AU47" i="1"/>
  <c r="AT45" i="1"/>
  <c r="AR47" i="1"/>
  <c r="AV45" i="1"/>
  <c r="AP46" i="1"/>
  <c r="AW47" i="1"/>
  <c r="AR46" i="1"/>
  <c r="AX45" i="1"/>
  <c r="AV47" i="1"/>
  <c r="AP47" i="1"/>
  <c r="AT46" i="1"/>
  <c r="AR45" i="1"/>
  <c r="AV46" i="1"/>
  <c r="AQ46" i="1"/>
  <c r="AS46" i="1"/>
  <c r="AX47" i="1"/>
  <c r="AQ45" i="1"/>
  <c r="AX46" i="1"/>
  <c r="AU46" i="1"/>
  <c r="AX39" i="1"/>
  <c r="AV41" i="1"/>
  <c r="AQ39" i="1"/>
  <c r="AX40" i="1"/>
  <c r="AQ40" i="1"/>
  <c r="AU41" i="1"/>
  <c r="AS39" i="1"/>
  <c r="AT41" i="1"/>
  <c r="AS40" i="1"/>
  <c r="AU39" i="1"/>
  <c r="AS41" i="1"/>
  <c r="AP41" i="1"/>
  <c r="AR40" i="1"/>
  <c r="AP39" i="1"/>
  <c r="AW40" i="1"/>
  <c r="AP40" i="1"/>
  <c r="AW41" i="1"/>
  <c r="AX41" i="1"/>
  <c r="AQ41" i="1"/>
  <c r="AV40" i="1"/>
  <c r="AV39" i="1"/>
  <c r="AT39" i="1"/>
  <c r="AR41" i="1"/>
  <c r="AT40" i="1"/>
  <c r="AR39" i="1"/>
  <c r="AU40" i="1"/>
  <c r="AW39" i="1"/>
  <c r="AQ36" i="1"/>
  <c r="AS38" i="1"/>
  <c r="AV36" i="1"/>
  <c r="AT38" i="1"/>
  <c r="AX37" i="1"/>
  <c r="AW36" i="1"/>
  <c r="AP36" i="1"/>
  <c r="AU36" i="1"/>
  <c r="AW38" i="1"/>
  <c r="AS37" i="1"/>
  <c r="AX38" i="1"/>
  <c r="AU38" i="1"/>
  <c r="AT36" i="1"/>
  <c r="AU37" i="1"/>
  <c r="AT37" i="1"/>
  <c r="AR38" i="1"/>
  <c r="AQ38" i="1"/>
  <c r="AR37" i="1"/>
  <c r="AW37" i="1"/>
  <c r="AS36" i="1"/>
  <c r="AQ37" i="1"/>
  <c r="AV37" i="1"/>
  <c r="AR36" i="1"/>
  <c r="AP38" i="1"/>
  <c r="AP37" i="1"/>
  <c r="AX36" i="1"/>
  <c r="AV38" i="1"/>
  <c r="W33" i="1"/>
  <c r="W34" i="1"/>
  <c r="AW34" i="1"/>
  <c r="AS33" i="1"/>
  <c r="AX34" i="1"/>
  <c r="AP33" i="1"/>
  <c r="AU34" i="1"/>
  <c r="AW35" i="1"/>
  <c r="AR33" i="1"/>
  <c r="AP35" i="1"/>
  <c r="AW33" i="1"/>
  <c r="AQ35" i="1"/>
  <c r="AT33" i="1"/>
  <c r="AR35" i="1"/>
  <c r="AV34" i="1"/>
  <c r="AV33" i="1"/>
  <c r="AT35" i="1"/>
  <c r="AP34" i="1"/>
  <c r="AU35" i="1"/>
  <c r="AX33" i="1"/>
  <c r="AV35" i="1"/>
  <c r="AU33" i="1"/>
  <c r="AS35" i="1"/>
  <c r="AS34" i="1"/>
  <c r="AX35" i="1"/>
  <c r="AT34" i="1"/>
  <c r="AQ34" i="1"/>
  <c r="AQ33" i="1"/>
  <c r="AR34" i="1"/>
  <c r="AD25" i="1"/>
  <c r="AR30" i="1"/>
  <c r="AD26" i="1"/>
  <c r="AF32" i="1"/>
  <c r="AF33" i="1"/>
  <c r="AG32" i="1"/>
  <c r="AG33" i="1"/>
  <c r="AP31" i="1"/>
  <c r="AR32" i="1"/>
  <c r="AF38" i="1"/>
  <c r="AV31" i="1"/>
  <c r="AF34" i="1"/>
  <c r="AD20" i="1"/>
  <c r="AV30" i="1"/>
  <c r="AS31" i="1"/>
  <c r="AP32" i="1"/>
  <c r="AG38" i="1"/>
  <c r="AQ32" i="1"/>
  <c r="AS30" i="1"/>
  <c r="AU31" i="1"/>
  <c r="AW32" i="1"/>
  <c r="AG35" i="1"/>
  <c r="AF39" i="1"/>
  <c r="AX32" i="1"/>
  <c r="AW31" i="1"/>
  <c r="AT32" i="1"/>
  <c r="AP30" i="1"/>
  <c r="AR31" i="1"/>
  <c r="AU32" i="1"/>
  <c r="AF37" i="1"/>
  <c r="AQ30" i="1"/>
  <c r="AT31" i="1"/>
  <c r="AV32" i="1"/>
  <c r="AG37" i="1"/>
  <c r="AD24" i="1"/>
  <c r="AX30" i="1"/>
  <c r="AG36" i="1"/>
  <c r="AQ31" i="1"/>
  <c r="AG39" i="1"/>
  <c r="AD19" i="1"/>
  <c r="AD21" i="1"/>
  <c r="AD22" i="1"/>
  <c r="AD23" i="1"/>
  <c r="AD27" i="1"/>
  <c r="AG31" i="1"/>
  <c r="AU30" i="1"/>
  <c r="AX31" i="1"/>
  <c r="AG34" i="1"/>
  <c r="AW30" i="1"/>
  <c r="AF36" i="1"/>
  <c r="AF31" i="1"/>
  <c r="AF35" i="1"/>
  <c r="AS32" i="1"/>
  <c r="AT30" i="1"/>
  <c r="AH32" i="1"/>
  <c r="AI36" i="1"/>
  <c r="AH39" i="1"/>
  <c r="AR42" i="1"/>
  <c r="AE23" i="1"/>
  <c r="AI38" i="1"/>
  <c r="AU43" i="1"/>
  <c r="AE20" i="1"/>
  <c r="AP42" i="1"/>
  <c r="AQ44" i="1"/>
  <c r="AI33" i="1"/>
  <c r="AX42" i="1"/>
  <c r="AV44" i="1"/>
  <c r="AH36" i="1"/>
  <c r="AS44" i="1"/>
  <c r="AR44" i="1"/>
  <c r="AE26" i="1"/>
  <c r="AI31" i="1"/>
  <c r="AQ42" i="1"/>
  <c r="AE25" i="1"/>
  <c r="AI35" i="1"/>
  <c r="AH38" i="1"/>
  <c r="AV42" i="1"/>
  <c r="AI34" i="1"/>
  <c r="AE19" i="1"/>
  <c r="AE27" i="1"/>
  <c r="AP44" i="1"/>
  <c r="AW42" i="1"/>
  <c r="AU44" i="1"/>
  <c r="AS43" i="1"/>
  <c r="AI37" i="1"/>
  <c r="AV43" i="1"/>
  <c r="AH31" i="1"/>
  <c r="AH35" i="1"/>
  <c r="AU42" i="1"/>
  <c r="AT44" i="1"/>
  <c r="AT43" i="1"/>
  <c r="AE22" i="1"/>
  <c r="AR43" i="1"/>
  <c r="AP43" i="1"/>
  <c r="AW43" i="1"/>
  <c r="AT42" i="1"/>
  <c r="AE21" i="1"/>
  <c r="AS42" i="1"/>
  <c r="AE24" i="1"/>
  <c r="AH34" i="1"/>
  <c r="AI39" i="1"/>
  <c r="AI32" i="1"/>
  <c r="AH33" i="1"/>
  <c r="AQ43" i="1"/>
  <c r="AX44" i="1"/>
  <c r="AW44" i="1"/>
  <c r="AH37" i="1"/>
  <c r="AX43" i="1"/>
  <c r="AS9" i="1"/>
  <c r="AS11" i="1"/>
  <c r="AX9" i="1"/>
  <c r="AT11" i="1"/>
  <c r="AP10" i="1"/>
  <c r="AU11" i="1"/>
  <c r="AQ10" i="1"/>
  <c r="AV11" i="1"/>
  <c r="AW9" i="1"/>
  <c r="AW11" i="1"/>
  <c r="AS10" i="1"/>
  <c r="AX11" i="1"/>
  <c r="AT10" i="1"/>
  <c r="AR10" i="1"/>
  <c r="AP9" i="1"/>
  <c r="AW10" i="1"/>
  <c r="AQ9" i="1"/>
  <c r="AX10" i="1"/>
  <c r="AR9" i="1"/>
  <c r="AV9" i="1"/>
  <c r="AV10" i="1"/>
  <c r="AT9" i="1"/>
  <c r="AP11" i="1"/>
  <c r="AU9" i="1"/>
  <c r="AQ11" i="1"/>
  <c r="AR11" i="1"/>
  <c r="AU10" i="1"/>
  <c r="AP22" i="1"/>
  <c r="AT23" i="1"/>
  <c r="AQ21" i="1"/>
  <c r="AQ23" i="1"/>
  <c r="AW23" i="1"/>
  <c r="AV22" i="1"/>
  <c r="AP21" i="1"/>
  <c r="AT22" i="1"/>
  <c r="AX23" i="1"/>
  <c r="AU21" i="1"/>
  <c r="AU23" i="1"/>
  <c r="AR21" i="1"/>
  <c r="AS21" i="1"/>
  <c r="AV23" i="1"/>
  <c r="AT21" i="1"/>
  <c r="AX22" i="1"/>
  <c r="AQ22" i="1"/>
  <c r="AW21" i="1"/>
  <c r="AR22" i="1"/>
  <c r="AS22" i="1"/>
  <c r="AX21" i="1"/>
  <c r="AP23" i="1"/>
  <c r="AU22" i="1"/>
  <c r="AW22" i="1"/>
  <c r="AR23" i="1"/>
  <c r="AS23" i="1"/>
  <c r="AV21" i="1"/>
  <c r="W53" i="1"/>
  <c r="AT12" i="1" s="1"/>
  <c r="AX48" i="1"/>
  <c r="AV50" i="1"/>
  <c r="AW48" i="1"/>
  <c r="AQ48" i="1"/>
  <c r="AX49" i="1"/>
  <c r="AV48" i="1"/>
  <c r="AT50" i="1"/>
  <c r="AS49" i="1"/>
  <c r="AQ50" i="1"/>
  <c r="AU48" i="1"/>
  <c r="AS50" i="1"/>
  <c r="AQ49" i="1"/>
  <c r="AX50" i="1"/>
  <c r="AR49" i="1"/>
  <c r="AS48" i="1"/>
  <c r="AP48" i="1"/>
  <c r="AW49" i="1"/>
  <c r="AP49" i="1"/>
  <c r="AW50" i="1"/>
  <c r="AU49" i="1"/>
  <c r="AT48" i="1"/>
  <c r="AR50" i="1"/>
  <c r="AT49" i="1"/>
  <c r="AU50" i="1"/>
  <c r="AR48" i="1"/>
  <c r="AP50" i="1"/>
  <c r="AV49" i="1"/>
  <c r="AK31" i="1"/>
  <c r="AK34" i="1"/>
  <c r="AJ36" i="1"/>
  <c r="AJ35" i="1"/>
  <c r="AJ34" i="1"/>
  <c r="AF21" i="1"/>
  <c r="AF23" i="1"/>
  <c r="AF27" i="1"/>
  <c r="AK32" i="1"/>
  <c r="AJ33" i="1"/>
  <c r="AJ31" i="1"/>
  <c r="AK33" i="1"/>
  <c r="AK39" i="1"/>
  <c r="AF26" i="1"/>
  <c r="AF20" i="1"/>
  <c r="AK38" i="1"/>
  <c r="AJ32" i="1"/>
  <c r="AK35" i="1"/>
  <c r="AJ38" i="1"/>
  <c r="AK36" i="1"/>
  <c r="AJ39" i="1"/>
  <c r="AF24" i="1"/>
  <c r="AF19" i="1"/>
  <c r="AF22" i="1"/>
  <c r="AJ37" i="1"/>
  <c r="AK37" i="1"/>
  <c r="AF25" i="1"/>
  <c r="AR54" i="1"/>
  <c r="AQ54" i="1"/>
  <c r="AV54" i="1"/>
  <c r="AU54" i="1"/>
  <c r="AX54" i="1"/>
  <c r="AS54" i="1"/>
  <c r="AW54" i="1"/>
  <c r="AT54" i="1"/>
  <c r="AP54" i="1"/>
  <c r="AQ14" i="1" l="1"/>
  <c r="AP12" i="1"/>
  <c r="AU12" i="1"/>
  <c r="AW12" i="1"/>
  <c r="AS14" i="1"/>
  <c r="AU13" i="1"/>
  <c r="AW13" i="1"/>
  <c r="BA3" i="1"/>
  <c r="BA4" i="1"/>
  <c r="BA5" i="1"/>
  <c r="BA6" i="1"/>
  <c r="BA7" i="1"/>
  <c r="BB10" i="1"/>
  <c r="BB3" i="1"/>
  <c r="BB4" i="1"/>
  <c r="BB5" i="1"/>
  <c r="BB6" i="1"/>
  <c r="BB7" i="1"/>
  <c r="BA8" i="1"/>
  <c r="BB8" i="1"/>
  <c r="BA9" i="1"/>
  <c r="BA11" i="1"/>
  <c r="BA10" i="1"/>
  <c r="BB9" i="1"/>
  <c r="BB11" i="1"/>
  <c r="AQ6" i="1"/>
  <c r="AQ7" i="1"/>
  <c r="AP8" i="1"/>
  <c r="AR6" i="1"/>
  <c r="AR7" i="1"/>
  <c r="AQ8" i="1"/>
  <c r="AB19" i="1"/>
  <c r="AS6" i="1"/>
  <c r="AW8" i="1"/>
  <c r="AC38" i="1"/>
  <c r="AT7" i="1"/>
  <c r="AB21" i="1"/>
  <c r="AB23" i="1"/>
  <c r="AB27" i="1"/>
  <c r="AU6" i="1"/>
  <c r="AU7" i="1"/>
  <c r="AT8" i="1"/>
  <c r="AV6" i="1"/>
  <c r="AV7" i="1"/>
  <c r="AU8" i="1"/>
  <c r="AW6" i="1"/>
  <c r="AS7" i="1"/>
  <c r="AX7" i="1"/>
  <c r="AT6" i="1"/>
  <c r="AB26" i="1"/>
  <c r="AB37" i="1"/>
  <c r="AC37" i="1"/>
  <c r="AB20" i="1"/>
  <c r="AC36" i="1"/>
  <c r="AB38" i="1"/>
  <c r="AC39" i="1"/>
  <c r="AB34" i="1"/>
  <c r="AB39" i="1"/>
  <c r="AX8" i="1"/>
  <c r="AW7" i="1"/>
  <c r="AR8" i="1"/>
  <c r="AS8" i="1"/>
  <c r="AB24" i="1"/>
  <c r="AC31" i="1"/>
  <c r="AC34" i="1"/>
  <c r="AB36" i="1"/>
  <c r="AB22" i="1"/>
  <c r="AC32" i="1"/>
  <c r="AB35" i="1"/>
  <c r="AX6" i="1"/>
  <c r="AB31" i="1"/>
  <c r="AV8" i="1"/>
  <c r="AP6" i="1"/>
  <c r="AB25" i="1"/>
  <c r="AB33" i="1"/>
  <c r="AP7" i="1"/>
  <c r="AB32" i="1"/>
  <c r="AC33" i="1"/>
  <c r="AC35" i="1"/>
  <c r="AS19" i="1"/>
  <c r="AD32" i="1"/>
  <c r="AV18" i="1"/>
  <c r="AS20" i="1"/>
  <c r="AC27" i="1"/>
  <c r="AE32" i="1"/>
  <c r="AD35" i="1"/>
  <c r="AP20" i="1"/>
  <c r="AW18" i="1"/>
  <c r="AV19" i="1"/>
  <c r="AE31" i="1"/>
  <c r="AW19" i="1"/>
  <c r="AC20" i="1"/>
  <c r="AS18" i="1"/>
  <c r="AQ12" i="1"/>
  <c r="AS13" i="1"/>
  <c r="AT14" i="1"/>
  <c r="AV13" i="1"/>
  <c r="AS12" i="1"/>
  <c r="AQ13" i="1"/>
  <c r="AV14" i="1"/>
  <c r="AD39" i="1"/>
  <c r="AU20" i="1"/>
  <c r="AD36" i="1"/>
  <c r="AE39" i="1"/>
  <c r="AC21" i="1"/>
  <c r="AC26" i="1"/>
  <c r="AU19" i="1"/>
  <c r="AX19" i="1"/>
  <c r="AE38" i="1"/>
  <c r="AE34" i="1"/>
  <c r="AQ19" i="1"/>
  <c r="AT19" i="1"/>
  <c r="AX14" i="1"/>
  <c r="AR14" i="1"/>
  <c r="AP13" i="1"/>
  <c r="AP14" i="1"/>
  <c r="AR13" i="1"/>
  <c r="AX13" i="1"/>
  <c r="AV12" i="1"/>
  <c r="AT25" i="1"/>
  <c r="AU25" i="1"/>
  <c r="AV25" i="1"/>
  <c r="AQ26" i="1"/>
  <c r="AR25" i="1"/>
  <c r="AR24" i="1"/>
  <c r="AX25" i="1"/>
  <c r="AS24" i="1"/>
  <c r="AS26" i="1"/>
  <c r="AQ24" i="1"/>
  <c r="AP26" i="1"/>
  <c r="AX24" i="1"/>
  <c r="AV24" i="1"/>
  <c r="AR26" i="1"/>
  <c r="AW24" i="1"/>
  <c r="AW26" i="1"/>
  <c r="AS25" i="1"/>
  <c r="AX26" i="1"/>
  <c r="AU24" i="1"/>
  <c r="AT26" i="1"/>
  <c r="AP25" i="1"/>
  <c r="AV26" i="1"/>
  <c r="AQ25" i="1"/>
  <c r="AU26" i="1"/>
  <c r="AT24" i="1"/>
  <c r="AW25" i="1"/>
  <c r="AP24" i="1"/>
  <c r="AE36" i="1"/>
  <c r="AX20" i="1"/>
  <c r="AV20" i="1"/>
  <c r="AD34" i="1"/>
  <c r="AT20" i="1"/>
  <c r="AQ18" i="1"/>
  <c r="AU18" i="1"/>
  <c r="AC19" i="1"/>
  <c r="AE33" i="1"/>
  <c r="AD38" i="1"/>
  <c r="AR20" i="1"/>
  <c r="AC25" i="1"/>
  <c r="AR18" i="1"/>
  <c r="AT13" i="1"/>
  <c r="AR12" i="1"/>
  <c r="AW14" i="1"/>
  <c r="AX12" i="1"/>
  <c r="AU14" i="1"/>
  <c r="AD37" i="1"/>
  <c r="AW20" i="1"/>
  <c r="AP19" i="1"/>
  <c r="AD33" i="1"/>
  <c r="AQ20" i="1"/>
  <c r="AX18" i="1"/>
  <c r="AR19" i="1"/>
  <c r="AC22" i="1"/>
  <c r="AT18" i="1"/>
  <c r="AE37" i="1"/>
  <c r="AE35" i="1"/>
  <c r="AD31" i="1"/>
  <c r="AC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<sst xmlns="http://schemas.openxmlformats.org/spreadsheetml/2006/main" count="258" uniqueCount="142">
  <si>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</si>
  <si>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</si>
  <si>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</si>
  <si>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</si>
  <si>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</si>
  <si>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</si>
  <si>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</si>
  <si>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</si>
  <si>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</si>
  <si>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</si>
  <si>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</si>
  <si>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</si>
  <si>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</si>
  <si>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</si>
  <si>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</si>
  <si>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</si>
  <si>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</si>
  <si>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</si>
  <si>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</si>
  <si>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</si>
  <si>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</si>
  <si>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</si>
  <si>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</si>
  <si>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</si>
  <si>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</si>
  <si>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</si>
  <si>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</si>
  <si>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</si>
  <si>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</si>
  <si>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</si>
  <si>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</si>
  <si>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</si>
  <si>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</si>
  <si>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</si>
  <si>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</si>
  <si>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</si>
  <si>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</si>
  <si>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</si>
  <si>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</si>
  <si>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</si>
  <si>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</si>
  <si>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</si>
  <si>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</si>
  <si>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</si>
  <si>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</si>
  <si>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</si>
  <si>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</si>
  <si>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</si>
  <si>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</si>
  <si>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</si>
  <si>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</si>
  <si>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</si>
  <si>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</si>
  <si>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</si>
  <si>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</si>
  <si>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</si>
  <si>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</si>
  <si>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</si>
  <si>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</si>
  <si>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</si>
  <si>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</si>
  <si>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</si>
  <si>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</si>
  <si>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</si>
  <si>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</si>
  <si>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</si>
  <si>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</si>
  <si>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</si>
  <si>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</si>
  <si>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</si>
  <si>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</si>
  <si>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</si>
  <si>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</si>
  <si>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</si>
  <si>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</si>
  <si>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</si>
  <si>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</si>
  <si>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</si>
  <si>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</si>
  <si>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</si>
  <si>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</si>
  <si>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</si>
  <si>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</si>
  <si>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</si>
  <si>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</si>
  <si>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</si>
  <si>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</si>
  <si>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</si>
  <si>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</si>
  <si>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</si>
  <si>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</si>
  <si>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</si>
  <si>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</si>
  <si>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</si>
  <si>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</si>
  <si>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</si>
  <si>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</si>
  <si>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</si>
  <si>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</si>
  <si>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</si>
  <si>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</si>
  <si>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</si>
  <si>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</si>
  <si>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</si>
  <si>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</si>
  <si>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</si>
  <si>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</si>
  <si>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</si>
  <si>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</si>
  <si>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</si>
  <si>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</si>
  <si>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</si>
  <si>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</si>
  <si>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</si>
  <si>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</si>
  <si>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</si>
  <si>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</si>
  <si>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</si>
  <si>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</si>
  <si>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</si>
  <si>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</si>
  <si>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</si>
  <si>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</si>
  <si>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</si>
  <si>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</si>
  <si>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</si>
  <si>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</si>
  <si>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</si>
  <si>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</si>
  <si>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</si>
  <si>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</si>
  <si>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</si>
  <si>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</si>
  <si>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</si>
  <si>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</si>
  <si>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</si>
  <si>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</si>
  <si>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</si>
  <si>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</si>
  <si>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</si>
  <si>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</si>
  <si>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입학연도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</si>
</sst>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 style="double">
        <color auto="1"/>
      </top>
      <bottom style="thin">
        <color auto="1"/>
      </bottom>
      <diagonal/>
    </border>
    <border>
      <left/>
      <right style="thick">
        <color auto="1"/>
      </right>
      <top style="double">
        <color auto="1"/>
      </top>
      <bottom style="thin">
        <color auto="1"/>
      </bottom>
      <diagonal/>
    </border>
    <border diagonalDown="1">
      <left style="double">
        <color auto="1"/>
      </left>
      <right style="double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double">
        <color auto="1"/>
      </right>
      <top/>
      <bottom style="double">
        <color auto="1"/>
      </bottom>
      <diagonal style="thin">
        <color auto="1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58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57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4" xfId="0" applyFont="1" applyFill="1" applyBorder="1" applyAlignment="1">
      <alignment horizontal="center" vertical="center"/>
    </xf>
    <xf numFmtId="0" fontId="20" fillId="36" borderId="65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2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1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22" xfId="0" applyNumberFormat="1" applyFont="1" applyFill="1" applyBorder="1" applyAlignment="1">
      <alignment horizontal="center" vertical="center" wrapText="1"/>
    </xf>
    <xf numFmtId="0" fontId="20" fillId="0" borderId="123" xfId="0" applyFont="1" applyFill="1" applyBorder="1" applyAlignment="1">
      <alignment horizontal="center" vertical="center"/>
    </xf>
    <xf numFmtId="0" fontId="20" fillId="0" borderId="123" xfId="0" applyNumberFormat="1" applyFont="1" applyFill="1" applyBorder="1" applyAlignment="1">
      <alignment horizontal="center" vertical="center"/>
    </xf>
    <xf numFmtId="0" fontId="20" fillId="0" borderId="123" xfId="0" applyNumberFormat="1" applyFont="1" applyFill="1" applyBorder="1" applyAlignment="1">
      <alignment horizontal="center" vertical="center" wrapText="1"/>
    </xf>
    <xf numFmtId="0" fontId="20" fillId="0" borderId="124" xfId="0" applyFont="1" applyFill="1" applyBorder="1" applyAlignment="1">
      <alignment horizontal="center" vertical="center"/>
    </xf>
    <xf numFmtId="0" fontId="20" fillId="0" borderId="121" xfId="0" applyFont="1" applyFill="1" applyBorder="1" applyAlignment="1">
      <alignment horizontal="center" vertical="center"/>
    </xf>
    <xf numFmtId="0" fontId="20" fillId="0" borderId="121" xfId="0" applyNumberFormat="1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67" xfId="0" applyFont="1" applyFill="1" applyBorder="1" applyAlignment="1">
      <alignment horizontal="center" vertical="center"/>
    </xf>
    <xf numFmtId="0" fontId="20" fillId="35" borderId="66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70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3" fillId="35" borderId="125" xfId="0" applyFont="1" applyFill="1" applyBorder="1" applyAlignment="1">
      <alignment horizontal="center" vertical="center"/>
    </xf>
    <xf numFmtId="0" fontId="23" fillId="35" borderId="126" xfId="0" applyFont="1" applyFill="1" applyBorder="1" applyAlignment="1">
      <alignment horizontal="center" vertical="center"/>
    </xf>
    <xf numFmtId="0" fontId="20" fillId="35" borderId="125" xfId="0" applyFont="1" applyFill="1" applyBorder="1" applyAlignment="1">
      <alignment horizontal="center" vertical="center"/>
    </xf>
    <xf numFmtId="0" fontId="20" fillId="35" borderId="126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58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127" xfId="0" applyFont="1" applyFill="1" applyBorder="1" applyAlignment="1">
      <alignment horizontal="left" vertical="center" wrapText="1"/>
    </xf>
    <xf numFmtId="0" fontId="23" fillId="35" borderId="128" xfId="0" applyFont="1" applyFill="1" applyBorder="1" applyAlignment="1">
      <alignment horizontal="left" vertical="center" wrapText="1"/>
    </xf>
    <xf numFmtId="0" fontId="23" fillId="35" borderId="49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S2" sqref="S2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5" width="9" style="6" customWidth="1"/>
    <col min="26" max="26" width="3.75" style="6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141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8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76" t="s">
        <v>80</v>
      </c>
      <c r="AB2" s="177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114</v>
      </c>
      <c r="AQ2" s="71" t="s">
        <v>115</v>
      </c>
      <c r="AR2" s="71" t="s">
        <v>116</v>
      </c>
      <c r="AS2" s="71" t="s">
        <v>117</v>
      </c>
      <c r="AT2" s="71" t="s">
        <v>118</v>
      </c>
      <c r="AU2" s="71" t="s">
        <v>119</v>
      </c>
      <c r="AV2" s="71" t="s">
        <v>120</v>
      </c>
      <c r="AW2" s="71" t="s">
        <v>121</v>
      </c>
      <c r="AX2" s="72" t="s">
        <v>122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165">
        <v>2018</v>
      </c>
      <c r="BL2" s="166"/>
      <c r="BM2" s="165">
        <v>2017</v>
      </c>
      <c r="BN2" s="166"/>
      <c r="BO2" s="165">
        <v>2016</v>
      </c>
      <c r="BP2" s="166"/>
      <c r="BQ2" s="165">
        <v>2015</v>
      </c>
      <c r="BR2" s="166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8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93">
        <v>101</v>
      </c>
      <c r="AN3" s="194">
        <v>1</v>
      </c>
      <c r="AO3" s="69" t="s">
        <v>123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167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8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90"/>
      <c r="AN4" s="195"/>
      <c r="AO4" s="84" t="s">
        <v>124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168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167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8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90"/>
      <c r="AN5" s="196"/>
      <c r="AO5" s="78" t="s">
        <v>125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168"/>
      <c r="BE5" s="109">
        <v>3</v>
      </c>
      <c r="BF5" s="131">
        <f t="shared" si="19"/>
        <v>78.84</v>
      </c>
      <c r="BG5" s="109">
        <f t="shared" si="20"/>
        <v>56.46</v>
      </c>
      <c r="BI5" s="168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8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90"/>
      <c r="AN6" s="197">
        <v>2</v>
      </c>
      <c r="AO6" s="84" t="s">
        <v>123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169"/>
      <c r="BE6" s="114">
        <v>4</v>
      </c>
      <c r="BF6" s="132">
        <f t="shared" si="19"/>
        <v>77.959999999999994</v>
      </c>
      <c r="BG6" s="114">
        <f t="shared" si="20"/>
        <v>38.93</v>
      </c>
      <c r="BI6" s="168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8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90"/>
      <c r="AN7" s="195"/>
      <c r="AO7" s="76" t="s">
        <v>124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170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169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8" t="str">
        <f t="shared" si="11"/>
        <v>C+</v>
      </c>
      <c r="AA8" s="16">
        <v>105</v>
      </c>
      <c r="AB8" s="15" t="s">
        <v>79</v>
      </c>
      <c r="AM8" s="190"/>
      <c r="AN8" s="196"/>
      <c r="AO8" s="78" t="s">
        <v>125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168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170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8" t="str">
        <f t="shared" si="11"/>
        <v>B0</v>
      </c>
      <c r="AM9" s="190"/>
      <c r="AN9" s="197">
        <v>3</v>
      </c>
      <c r="AO9" s="82" t="s">
        <v>123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168"/>
      <c r="BE9" s="109">
        <v>3</v>
      </c>
      <c r="BF9" s="131">
        <f t="shared" si="47"/>
        <v>72.459999999999994</v>
      </c>
      <c r="BG9" s="109">
        <f t="shared" si="48"/>
        <v>60.36</v>
      </c>
      <c r="BI9" s="168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8" t="str">
        <f t="shared" si="11"/>
        <v>B+</v>
      </c>
      <c r="AA10" s="180" t="s">
        <v>81</v>
      </c>
      <c r="AB10" s="19" t="s">
        <v>82</v>
      </c>
      <c r="AC10" s="17" t="s">
        <v>83</v>
      </c>
      <c r="AM10" s="190"/>
      <c r="AN10" s="195"/>
      <c r="AO10" s="76" t="s">
        <v>124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169"/>
      <c r="BE10" s="117">
        <v>4</v>
      </c>
      <c r="BF10" s="133">
        <f t="shared" si="47"/>
        <v>68.88</v>
      </c>
      <c r="BG10" s="117">
        <f t="shared" si="48"/>
        <v>44.88</v>
      </c>
      <c r="BI10" s="168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8" t="str">
        <f t="shared" si="11"/>
        <v>B+</v>
      </c>
      <c r="AA11" s="181"/>
      <c r="AB11" s="20">
        <f>COUNT(B2:B54)</f>
        <v>53</v>
      </c>
      <c r="AC11" s="18">
        <f>COUNTA(E2:E54)</f>
        <v>53</v>
      </c>
      <c r="AM11" s="190"/>
      <c r="AN11" s="196"/>
      <c r="AO11" s="78" t="s">
        <v>125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94</v>
      </c>
      <c r="BA11" s="113">
        <f t="shared" si="17"/>
        <v>35.86</v>
      </c>
      <c r="BB11" s="128">
        <f t="shared" si="18"/>
        <v>26.57</v>
      </c>
      <c r="BD11" s="170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169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8" t="str">
        <f t="shared" si="11"/>
        <v>C+</v>
      </c>
      <c r="AM12" s="190"/>
      <c r="AN12" s="197">
        <v>4</v>
      </c>
      <c r="AO12" s="82" t="s">
        <v>123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168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170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8" t="str">
        <f t="shared" si="11"/>
        <v>B0</v>
      </c>
      <c r="AA13" s="178" t="s">
        <v>84</v>
      </c>
      <c r="AB13" s="179"/>
      <c r="AC13" s="17">
        <f>COUNTA(R2:R54)</f>
        <v>11</v>
      </c>
      <c r="AM13" s="190"/>
      <c r="AN13" s="195"/>
      <c r="AO13" s="76" t="s">
        <v>124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126</v>
      </c>
      <c r="BB13" s="104" t="s">
        <v>129</v>
      </c>
      <c r="BD13" s="168"/>
      <c r="BE13" s="109">
        <v>3</v>
      </c>
      <c r="BF13" s="131">
        <f t="shared" si="75"/>
        <v>81.27</v>
      </c>
      <c r="BG13" s="109">
        <f t="shared" si="76"/>
        <v>73.77</v>
      </c>
      <c r="BI13" s="168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8" t="str">
        <f t="shared" si="11"/>
        <v>F</v>
      </c>
      <c r="AA14" s="182" t="s">
        <v>85</v>
      </c>
      <c r="AB14" s="183"/>
      <c r="AC14" s="18">
        <f>COUNTBLANK(R2:R54)</f>
        <v>42</v>
      </c>
      <c r="AM14" s="192"/>
      <c r="AN14" s="198"/>
      <c r="AO14" s="80" t="s">
        <v>125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169"/>
      <c r="BE14" s="114">
        <v>4</v>
      </c>
      <c r="BF14" s="132">
        <f t="shared" si="75"/>
        <v>75.33</v>
      </c>
      <c r="BG14" s="114">
        <f t="shared" si="76"/>
        <v>62.86</v>
      </c>
      <c r="BI14" s="168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8" t="str">
        <f t="shared" si="11"/>
        <v>F</v>
      </c>
      <c r="AM15" s="189">
        <v>102</v>
      </c>
      <c r="AN15" s="199">
        <v>1</v>
      </c>
      <c r="AO15" s="86" t="s">
        <v>123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170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169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8" t="str">
        <f t="shared" si="11"/>
        <v>C+</v>
      </c>
      <c r="AA16" s="35"/>
      <c r="AM16" s="190"/>
      <c r="AN16" s="195"/>
      <c r="AO16" s="76" t="s">
        <v>124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168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170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8" t="str">
        <f t="shared" si="11"/>
        <v>B0</v>
      </c>
      <c r="AA17" s="184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190"/>
      <c r="AN17" s="196"/>
      <c r="AO17" s="78" t="s">
        <v>125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168"/>
      <c r="BE17" s="109">
        <v>3</v>
      </c>
      <c r="BF17" s="131">
        <f t="shared" si="103"/>
        <v>82.26</v>
      </c>
      <c r="BG17" s="109">
        <f t="shared" si="104"/>
        <v>82.26</v>
      </c>
      <c r="BI17" s="168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8" t="str">
        <f t="shared" si="11"/>
        <v>B0</v>
      </c>
      <c r="AA18" s="185"/>
      <c r="AB18" s="39" t="s">
        <v>106</v>
      </c>
      <c r="AC18" s="39" t="s">
        <v>107</v>
      </c>
      <c r="AD18" s="40" t="s">
        <v>108</v>
      </c>
      <c r="AE18" s="40" t="s">
        <v>109</v>
      </c>
      <c r="AF18" s="41" t="s">
        <v>110</v>
      </c>
      <c r="AM18" s="190"/>
      <c r="AN18" s="197">
        <v>2</v>
      </c>
      <c r="AO18" s="82" t="s">
        <v>123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169"/>
      <c r="BE18" s="117">
        <v>4</v>
      </c>
      <c r="BF18" s="133">
        <f t="shared" si="103"/>
        <v>64.66</v>
      </c>
      <c r="BG18" s="117">
        <f t="shared" si="104"/>
        <v>48.16</v>
      </c>
      <c r="BI18" s="168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8" t="str">
        <f t="shared" si="11"/>
        <v>B+</v>
      </c>
      <c r="AA19" s="46" t="s">
        <v>98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190"/>
      <c r="AN19" s="195"/>
      <c r="AO19" s="76" t="s">
        <v>124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170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169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8" t="str">
        <f t="shared" si="11"/>
        <v>A0</v>
      </c>
      <c r="AA20" s="47" t="s">
        <v>99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190"/>
      <c r="AN20" s="196"/>
      <c r="AO20" s="78" t="s">
        <v>125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168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170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8" t="str">
        <f t="shared" si="11"/>
        <v>A0</v>
      </c>
      <c r="AA21" s="47" t="s">
        <v>100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190"/>
      <c r="AN21" s="197">
        <v>3</v>
      </c>
      <c r="AO21" s="82" t="s">
        <v>123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168"/>
      <c r="BE21" s="109">
        <v>3</v>
      </c>
      <c r="BF21" s="131">
        <f t="shared" si="133"/>
        <v>68.150000000000006</v>
      </c>
      <c r="BG21" s="109">
        <f t="shared" si="134"/>
        <v>67.44</v>
      </c>
      <c r="BI21" s="168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8" t="str">
        <f t="shared" si="11"/>
        <v>C0</v>
      </c>
      <c r="AA22" s="47" t="s">
        <v>101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190"/>
      <c r="AN22" s="195"/>
      <c r="AO22" s="76" t="s">
        <v>124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171"/>
      <c r="BE22" s="41">
        <v>4</v>
      </c>
      <c r="BF22" s="112">
        <f t="shared" si="133"/>
        <v>0</v>
      </c>
      <c r="BG22" s="41">
        <f t="shared" si="134"/>
        <v>0</v>
      </c>
      <c r="BI22" s="168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7" t="s">
        <v>102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190"/>
      <c r="AN23" s="196"/>
      <c r="AO23" s="78" t="s">
        <v>125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171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8" t="str">
        <f t="shared" si="11"/>
        <v>C+</v>
      </c>
      <c r="AA24" s="47" t="s">
        <v>103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190"/>
      <c r="AN24" s="197">
        <v>4</v>
      </c>
      <c r="AO24" s="82" t="s">
        <v>123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8" t="str">
        <f t="shared" si="11"/>
        <v>F</v>
      </c>
      <c r="AA25" s="47" t="s">
        <v>104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190"/>
      <c r="AN25" s="195"/>
      <c r="AO25" s="76" t="s">
        <v>124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8" t="str">
        <f t="shared" si="11"/>
        <v>A0</v>
      </c>
      <c r="AA26" s="47" t="s">
        <v>105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192"/>
      <c r="AN26" s="198"/>
      <c r="AO26" s="88" t="s">
        <v>125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8" t="str">
        <f t="shared" si="11"/>
        <v>A0</v>
      </c>
      <c r="AA27" s="48" t="s">
        <v>97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189">
        <v>103</v>
      </c>
      <c r="AN27" s="199">
        <v>1</v>
      </c>
      <c r="AO27" s="84" t="s">
        <v>123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8" t="str">
        <f t="shared" si="11"/>
        <v>A+</v>
      </c>
      <c r="AM28" s="190"/>
      <c r="AN28" s="195"/>
      <c r="AO28" s="76" t="s">
        <v>124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8" t="str">
        <f t="shared" si="11"/>
        <v>F</v>
      </c>
      <c r="AA29" s="186" t="s">
        <v>111</v>
      </c>
      <c r="AB29" s="188">
        <v>101</v>
      </c>
      <c r="AC29" s="173"/>
      <c r="AD29" s="172">
        <v>102</v>
      </c>
      <c r="AE29" s="173"/>
      <c r="AF29" s="174">
        <v>103</v>
      </c>
      <c r="AG29" s="175"/>
      <c r="AH29" s="174">
        <v>104</v>
      </c>
      <c r="AI29" s="175"/>
      <c r="AJ29" s="174">
        <v>105</v>
      </c>
      <c r="AK29" s="166"/>
      <c r="AM29" s="190"/>
      <c r="AN29" s="196"/>
      <c r="AO29" s="78" t="s">
        <v>125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8" t="str">
        <f t="shared" si="11"/>
        <v>A0</v>
      </c>
      <c r="AA30" s="187"/>
      <c r="AB30" s="45" t="s">
        <v>112</v>
      </c>
      <c r="AC30" s="57" t="s">
        <v>113</v>
      </c>
      <c r="AD30" s="61" t="s">
        <v>112</v>
      </c>
      <c r="AE30" s="62" t="s">
        <v>113</v>
      </c>
      <c r="AF30" s="59" t="s">
        <v>112</v>
      </c>
      <c r="AG30" s="57" t="s">
        <v>113</v>
      </c>
      <c r="AH30" s="61" t="s">
        <v>112</v>
      </c>
      <c r="AI30" s="62" t="s">
        <v>113</v>
      </c>
      <c r="AJ30" s="59" t="s">
        <v>112</v>
      </c>
      <c r="AK30" s="56" t="s">
        <v>113</v>
      </c>
      <c r="AM30" s="190"/>
      <c r="AN30" s="197">
        <v>2</v>
      </c>
      <c r="AO30" s="82" t="s">
        <v>123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8" t="str">
        <f t="shared" si="11"/>
        <v>A0</v>
      </c>
      <c r="AA31" s="46" t="s">
        <v>98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190"/>
      <c r="AN31" s="195"/>
      <c r="AO31" s="76" t="s">
        <v>124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8" t="str">
        <f t="shared" si="11"/>
        <v>D+</v>
      </c>
      <c r="AA32" s="47" t="s">
        <v>99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190"/>
      <c r="AN32" s="196"/>
      <c r="AO32" s="78" t="s">
        <v>125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8" t="str">
        <f t="shared" si="11"/>
        <v>C0</v>
      </c>
      <c r="AA33" s="47" t="s">
        <v>100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190"/>
      <c r="AN33" s="197">
        <v>3</v>
      </c>
      <c r="AO33" s="82" t="s">
        <v>123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8" t="str">
        <f t="shared" ref="W34:W54" si="213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47" t="s">
        <v>101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4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5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6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190"/>
      <c r="AN34" s="195"/>
      <c r="AO34" s="76" t="s">
        <v>124</v>
      </c>
      <c r="AP34" s="91">
        <f t="shared" ref="AP34" si="217">SUMIFS($O$2:$O$54,$B$2:$B$54,"="&amp;$AN33,$T$2:$T$54,"="&amp;$AM$27,$W$2:$W$54,"="&amp;AP$2)</f>
        <v>81.27</v>
      </c>
      <c r="AQ34" s="77">
        <f t="shared" ref="AQ34" si="218">SUMIFS($O$2:$O$54,$B$2:$B$54,"="&amp;$AN33,$T$2:$T$54,"="&amp;$AM$27,$W$2:$W$54,"="&amp;AQ$2)</f>
        <v>73.77</v>
      </c>
      <c r="AR34" s="77">
        <f t="shared" ref="AR34" si="219">SUMIFS($O$2:$O$54,$B$2:$B$54,"="&amp;$AN33,$T$2:$T$54,"="&amp;$AM$27,$W$2:$W$54,"="&amp;AR$2)</f>
        <v>0</v>
      </c>
      <c r="AS34" s="77">
        <f t="shared" ref="AS34" si="220">SUMIFS($O$2:$O$54,$B$2:$B$54,"="&amp;$AN33,$T$2:$T$54,"="&amp;$AM$27,$W$2:$W$54,"="&amp;AS$2)</f>
        <v>0</v>
      </c>
      <c r="AT34" s="77">
        <f t="shared" ref="AT34" si="221">SUMIFS($O$2:$O$54,$B$2:$B$54,"="&amp;$AN33,$T$2:$T$54,"="&amp;$AM$27,$W$2:$W$54,"="&amp;AT$2)</f>
        <v>0</v>
      </c>
      <c r="AU34" s="77">
        <f t="shared" ref="AU34" si="222">SUMIFS($O$2:$O$54,$B$2:$B$54,"="&amp;$AN33,$T$2:$T$54,"="&amp;$AM$27,$W$2:$W$54,"="&amp;AU$2)</f>
        <v>0</v>
      </c>
      <c r="AV34" s="77">
        <f t="shared" ref="AV34" si="223">SUMIFS($O$2:$O$54,$B$2:$B$54,"="&amp;$AN33,$T$2:$T$54,"="&amp;$AM$27,$W$2:$W$54,"="&amp;AV$2)</f>
        <v>0</v>
      </c>
      <c r="AW34" s="77">
        <f t="shared" ref="AW34" si="224">SUMIFS($O$2:$O$54,$B$2:$B$54,"="&amp;$AN33,$T$2:$T$54,"="&amp;$AM$27,$W$2:$W$54,"="&amp;AW$2)</f>
        <v>0</v>
      </c>
      <c r="AX34" s="76">
        <f t="shared" ref="AX34" si="225">SUMIFS($O$2:$O$54,$B$2:$B$54,"="&amp;$AN33,$T$2:$T$54,"="&amp;$AM$27,$W$2:$W$54,"="&amp;AX$2)</f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8" t="str">
        <f t="shared" si="213"/>
        <v>C0</v>
      </c>
      <c r="AA35" s="47" t="s">
        <v>102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6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7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8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190"/>
      <c r="AN35" s="196"/>
      <c r="AO35" s="78" t="s">
        <v>125</v>
      </c>
      <c r="AP35" s="92">
        <f t="shared" ref="AP35:AX35" si="229">IFERROR(ROUND(AVERAGEIFS($O$2:$O$54,$B$2:$B$54,"="&amp;$AN33,$T$2:$T$54,"="&amp;$AM$27,$W$2:$W$54,"="&amp;AP$2),2),"-")</f>
        <v>81.27</v>
      </c>
      <c r="AQ35" s="79">
        <f t="shared" si="229"/>
        <v>73.77</v>
      </c>
      <c r="AR35" s="79" t="str">
        <f t="shared" si="229"/>
        <v>-</v>
      </c>
      <c r="AS35" s="79" t="str">
        <f t="shared" si="229"/>
        <v>-</v>
      </c>
      <c r="AT35" s="79" t="str">
        <f t="shared" si="229"/>
        <v>-</v>
      </c>
      <c r="AU35" s="79" t="str">
        <f t="shared" si="229"/>
        <v>-</v>
      </c>
      <c r="AV35" s="79" t="str">
        <f t="shared" si="229"/>
        <v>-</v>
      </c>
      <c r="AW35" s="79" t="str">
        <f t="shared" si="229"/>
        <v>-</v>
      </c>
      <c r="AX35" s="78" t="str">
        <f t="shared" si="229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71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8" t="str">
        <f t="shared" si="213"/>
        <v>D0</v>
      </c>
      <c r="AA36" s="47" t="s">
        <v>103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30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1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2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190"/>
      <c r="AN36" s="197">
        <v>4</v>
      </c>
      <c r="AO36" s="82" t="s">
        <v>123</v>
      </c>
      <c r="AP36" s="95">
        <f t="shared" ref="AP36" si="233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8" t="str">
        <f t="shared" si="213"/>
        <v>F</v>
      </c>
      <c r="AA37" s="47" t="s">
        <v>104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4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5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6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190"/>
      <c r="AN37" s="195"/>
      <c r="AO37" s="76" t="s">
        <v>124</v>
      </c>
      <c r="AP37" s="91">
        <f t="shared" ref="AP37" si="237">SUMIFS($O$2:$O$54,$B$2:$B$54,"="&amp;$AN36,$T$2:$T$54,"="&amp;$AM$27,$W$2:$W$54,"="&amp;AP$2)</f>
        <v>0</v>
      </c>
      <c r="AQ37" s="77">
        <f t="shared" ref="AQ37" si="238">SUMIFS($O$2:$O$54,$B$2:$B$54,"="&amp;$AN36,$T$2:$T$54,"="&amp;$AM$27,$W$2:$W$54,"="&amp;AQ$2)</f>
        <v>75.33</v>
      </c>
      <c r="AR37" s="77">
        <f t="shared" ref="AR37" si="239">SUMIFS($O$2:$O$54,$B$2:$B$54,"="&amp;$AN36,$T$2:$T$54,"="&amp;$AM$27,$W$2:$W$54,"="&amp;AR$2)</f>
        <v>0</v>
      </c>
      <c r="AS37" s="77">
        <f t="shared" ref="AS37" si="240">SUMIFS($O$2:$O$54,$B$2:$B$54,"="&amp;$AN36,$T$2:$T$54,"="&amp;$AM$27,$W$2:$W$54,"="&amp;AS$2)</f>
        <v>62.86</v>
      </c>
      <c r="AT37" s="77">
        <f t="shared" ref="AT37" si="241">SUMIFS($O$2:$O$54,$B$2:$B$54,"="&amp;$AN36,$T$2:$T$54,"="&amp;$AM$27,$W$2:$W$54,"="&amp;AT$2)</f>
        <v>0</v>
      </c>
      <c r="AU37" s="77">
        <f t="shared" ref="AU37" si="242">SUMIFS($O$2:$O$54,$B$2:$B$54,"="&amp;$AN36,$T$2:$T$54,"="&amp;$AM$27,$W$2:$W$54,"="&amp;AU$2)</f>
        <v>0</v>
      </c>
      <c r="AV37" s="77">
        <f t="shared" ref="AV37" si="243">SUMIFS($O$2:$O$54,$B$2:$B$54,"="&amp;$AN36,$T$2:$T$54,"="&amp;$AM$27,$W$2:$W$54,"="&amp;AV$2)</f>
        <v>0</v>
      </c>
      <c r="AW37" s="77">
        <f t="shared" ref="AW37" si="244">SUMIFS($O$2:$O$54,$B$2:$B$54,"="&amp;$AN36,$T$2:$T$54,"="&amp;$AM$27,$W$2:$W$54,"="&amp;AW$2)</f>
        <v>0</v>
      </c>
      <c r="AX37" s="76">
        <f t="shared" ref="AX37" si="245">SUMIFS($O$2:$O$54,$B$2:$B$54,"="&amp;$AN36,$T$2:$T$54,"="&amp;$AM$27,$W$2:$W$54,"="&amp;AX$2)</f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8" t="str">
        <f t="shared" si="213"/>
        <v>A0</v>
      </c>
      <c r="AA38" s="47" t="s">
        <v>105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6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7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8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192"/>
      <c r="AN38" s="198"/>
      <c r="AO38" s="80" t="s">
        <v>125</v>
      </c>
      <c r="AP38" s="97" t="str">
        <f t="shared" ref="AP38:AX38" si="249">IFERROR(ROUND(AVERAGEIFS($O$2:$O$54,$B$2:$B$54,"="&amp;$AN36,$T$2:$T$54,"="&amp;$AM$27,$W$2:$W$54,"="&amp;AP$2),2),"-")</f>
        <v>-</v>
      </c>
      <c r="AQ38" s="89">
        <f t="shared" si="249"/>
        <v>75.33</v>
      </c>
      <c r="AR38" s="89" t="str">
        <f t="shared" si="249"/>
        <v>-</v>
      </c>
      <c r="AS38" s="89">
        <f t="shared" si="249"/>
        <v>62.86</v>
      </c>
      <c r="AT38" s="89" t="str">
        <f t="shared" si="249"/>
        <v>-</v>
      </c>
      <c r="AU38" s="89" t="str">
        <f t="shared" si="249"/>
        <v>-</v>
      </c>
      <c r="AV38" s="89" t="str">
        <f t="shared" si="249"/>
        <v>-</v>
      </c>
      <c r="AW38" s="89" t="str">
        <f t="shared" si="249"/>
        <v>-</v>
      </c>
      <c r="AX38" s="88" t="str">
        <f t="shared" si="249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71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8" t="str">
        <f t="shared" si="213"/>
        <v>A0</v>
      </c>
      <c r="AA39" s="48" t="s">
        <v>97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50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1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2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189">
        <v>104</v>
      </c>
      <c r="AN39" s="199">
        <v>1</v>
      </c>
      <c r="AO39" s="86" t="s">
        <v>123</v>
      </c>
      <c r="AP39" s="96">
        <f>COUNTIFS($B$2:$B$54,"="&amp;$AN39,$T$2:$T$54,"="&amp;$AM$39,$W$2:$W$54,"="&amp;AP$2)</f>
        <v>0</v>
      </c>
      <c r="AQ39" s="87">
        <f t="shared" ref="AQ39:AX39" si="253">COUNTIFS($B$2:$B$54,"="&amp;$AN39,$T$2:$T$54,"="&amp;$AM$39,$W$2:$W$54,"="&amp;AQ$2)</f>
        <v>0</v>
      </c>
      <c r="AR39" s="87">
        <f t="shared" si="253"/>
        <v>0</v>
      </c>
      <c r="AS39" s="87">
        <f t="shared" si="253"/>
        <v>0</v>
      </c>
      <c r="AT39" s="87">
        <f t="shared" si="253"/>
        <v>0</v>
      </c>
      <c r="AU39" s="87">
        <f t="shared" si="253"/>
        <v>1</v>
      </c>
      <c r="AV39" s="87">
        <f t="shared" si="253"/>
        <v>0</v>
      </c>
      <c r="AW39" s="87">
        <f t="shared" si="253"/>
        <v>0</v>
      </c>
      <c r="AX39" s="86">
        <f t="shared" si="253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8" t="str">
        <f t="shared" si="213"/>
        <v>B+</v>
      </c>
      <c r="AM40" s="190"/>
      <c r="AN40" s="195"/>
      <c r="AO40" s="76" t="s">
        <v>124</v>
      </c>
      <c r="AP40" s="91">
        <f>SUMIFS($O$2:$O$54,$B$2:$B$54,"="&amp;$AN39,$T$2:$T$54,"="&amp;$AM$39,$W$2:$W$54,"="&amp;AP$2)</f>
        <v>0</v>
      </c>
      <c r="AQ40" s="77">
        <f t="shared" ref="AQ40:AX40" si="254">SUMIFS($O$2:$O$54,$B$2:$B$54,"="&amp;$AN39,$T$2:$T$54,"="&amp;$AM$39,$W$2:$W$54,"="&amp;AQ$2)</f>
        <v>0</v>
      </c>
      <c r="AR40" s="77">
        <f t="shared" si="254"/>
        <v>0</v>
      </c>
      <c r="AS40" s="77">
        <f t="shared" si="254"/>
        <v>0</v>
      </c>
      <c r="AT40" s="77">
        <f t="shared" si="254"/>
        <v>0</v>
      </c>
      <c r="AU40" s="77">
        <f t="shared" si="254"/>
        <v>53.09</v>
      </c>
      <c r="AV40" s="77">
        <f t="shared" si="254"/>
        <v>0</v>
      </c>
      <c r="AW40" s="77">
        <f t="shared" si="254"/>
        <v>0</v>
      </c>
      <c r="AX40" s="76">
        <f t="shared" si="254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8" t="str">
        <f t="shared" si="213"/>
        <v>A+</v>
      </c>
      <c r="AM41" s="190"/>
      <c r="AN41" s="196"/>
      <c r="AO41" s="78" t="s">
        <v>125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5">IFERROR(ROUND(AVERAGEIFS($O$2:$O$54,$B$2:$B$54,"="&amp;$AN39,$T$2:$T$54,"="&amp;$AM$39,$W$2:$W$54,"="&amp;AQ$2),2),"-")</f>
        <v>-</v>
      </c>
      <c r="AR41" s="81" t="str">
        <f t="shared" si="255"/>
        <v>-</v>
      </c>
      <c r="AS41" s="81" t="str">
        <f t="shared" si="255"/>
        <v>-</v>
      </c>
      <c r="AT41" s="81" t="str">
        <f t="shared" si="255"/>
        <v>-</v>
      </c>
      <c r="AU41" s="81">
        <f t="shared" si="255"/>
        <v>53.09</v>
      </c>
      <c r="AV41" s="81" t="str">
        <f t="shared" si="255"/>
        <v>-</v>
      </c>
      <c r="AW41" s="81" t="str">
        <f t="shared" si="255"/>
        <v>-</v>
      </c>
      <c r="AX41" s="80" t="str">
        <f t="shared" si="255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71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8" t="str">
        <f t="shared" si="213"/>
        <v>A0</v>
      </c>
      <c r="AM42" s="190"/>
      <c r="AN42" s="197">
        <v>2</v>
      </c>
      <c r="AO42" s="82" t="s">
        <v>123</v>
      </c>
      <c r="AP42" s="94">
        <f t="shared" ref="AP42:AX48" si="256">COUNTIFS($B$2:$B$54,"="&amp;$AN42,$T$2:$T$54,"="&amp;$AM$39,$W$2:$W$54,"="&amp;AP$2)</f>
        <v>0</v>
      </c>
      <c r="AQ42" s="83">
        <f t="shared" si="256"/>
        <v>0</v>
      </c>
      <c r="AR42" s="83">
        <f t="shared" si="256"/>
        <v>0</v>
      </c>
      <c r="AS42" s="83">
        <f t="shared" si="256"/>
        <v>1</v>
      </c>
      <c r="AT42" s="83">
        <f t="shared" si="256"/>
        <v>0</v>
      </c>
      <c r="AU42" s="83">
        <f t="shared" si="256"/>
        <v>0</v>
      </c>
      <c r="AV42" s="83">
        <f t="shared" si="256"/>
        <v>1</v>
      </c>
      <c r="AW42" s="83">
        <f t="shared" si="256"/>
        <v>0</v>
      </c>
      <c r="AX42" s="82">
        <f t="shared" si="256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71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8" t="str">
        <f t="shared" si="213"/>
        <v>B0</v>
      </c>
      <c r="AM43" s="190"/>
      <c r="AN43" s="195"/>
      <c r="AO43" s="76" t="s">
        <v>124</v>
      </c>
      <c r="AP43" s="91">
        <f t="shared" ref="AP43" si="257">SUMIFS($O$2:$O$54,$B$2:$B$54,"="&amp;$AN42,$T$2:$T$54,"="&amp;$AM$39,$W$2:$W$54,"="&amp;AP$2)</f>
        <v>0</v>
      </c>
      <c r="AQ43" s="77">
        <f t="shared" ref="AQ43" si="258">SUMIFS($O$2:$O$54,$B$2:$B$54,"="&amp;$AN42,$T$2:$T$54,"="&amp;$AM$39,$W$2:$W$54,"="&amp;AQ$2)</f>
        <v>0</v>
      </c>
      <c r="AR43" s="77">
        <f t="shared" ref="AR43" si="259">SUMIFS($O$2:$O$54,$B$2:$B$54,"="&amp;$AN42,$T$2:$T$54,"="&amp;$AM$39,$W$2:$W$54,"="&amp;AR$2)</f>
        <v>0</v>
      </c>
      <c r="AS43" s="77">
        <f t="shared" ref="AS43" si="260">SUMIFS($O$2:$O$54,$B$2:$B$54,"="&amp;$AN42,$T$2:$T$54,"="&amp;$AM$39,$W$2:$W$54,"="&amp;AS$2)</f>
        <v>68.099999999999994</v>
      </c>
      <c r="AT43" s="77">
        <f t="shared" ref="AT43" si="261">SUMIFS($O$2:$O$54,$B$2:$B$54,"="&amp;$AN42,$T$2:$T$54,"="&amp;$AM$39,$W$2:$W$54,"="&amp;AT$2)</f>
        <v>0</v>
      </c>
      <c r="AU43" s="77">
        <f t="shared" ref="AU43" si="262">SUMIFS($O$2:$O$54,$B$2:$B$54,"="&amp;$AN42,$T$2:$T$54,"="&amp;$AM$39,$W$2:$W$54,"="&amp;AU$2)</f>
        <v>0</v>
      </c>
      <c r="AV43" s="77">
        <f t="shared" ref="AV43" si="263">SUMIFS($O$2:$O$54,$B$2:$B$54,"="&amp;$AN42,$T$2:$T$54,"="&amp;$AM$39,$W$2:$W$54,"="&amp;AV$2)</f>
        <v>43.09</v>
      </c>
      <c r="AW43" s="77">
        <f t="shared" ref="AW43" si="264">SUMIFS($O$2:$O$54,$B$2:$B$54,"="&amp;$AN42,$T$2:$T$54,"="&amp;$AM$39,$W$2:$W$54,"="&amp;AW$2)</f>
        <v>0</v>
      </c>
      <c r="AX43" s="76">
        <f t="shared" ref="AX43" si="265">SUMIFS($O$2:$O$54,$B$2:$B$54,"="&amp;$AN42,$T$2:$T$54,"="&amp;$AM$39,$W$2:$W$54,"="&amp;AX$2)</f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8" t="str">
        <f t="shared" si="213"/>
        <v>A+</v>
      </c>
      <c r="AM44" s="190"/>
      <c r="AN44" s="196"/>
      <c r="AO44" s="78" t="s">
        <v>125</v>
      </c>
      <c r="AP44" s="92" t="str">
        <f t="shared" ref="AP44:AX44" si="266">IFERROR(ROUND(AVERAGEIFS($O$2:$O$54,$B$2:$B$54,"="&amp;$AN42,$T$2:$T$54,"="&amp;$AM$39,$W$2:$W$54,"="&amp;AP$2),2),"-")</f>
        <v>-</v>
      </c>
      <c r="AQ44" s="79" t="str">
        <f t="shared" si="266"/>
        <v>-</v>
      </c>
      <c r="AR44" s="79" t="str">
        <f t="shared" si="266"/>
        <v>-</v>
      </c>
      <c r="AS44" s="79">
        <f t="shared" si="266"/>
        <v>68.099999999999994</v>
      </c>
      <c r="AT44" s="79" t="str">
        <f t="shared" si="266"/>
        <v>-</v>
      </c>
      <c r="AU44" s="79" t="str">
        <f t="shared" si="266"/>
        <v>-</v>
      </c>
      <c r="AV44" s="79">
        <f t="shared" si="266"/>
        <v>43.09</v>
      </c>
      <c r="AW44" s="79" t="str">
        <f t="shared" si="266"/>
        <v>-</v>
      </c>
      <c r="AX44" s="78">
        <f t="shared" si="266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8" t="str">
        <f t="shared" si="213"/>
        <v>B0</v>
      </c>
      <c r="AM45" s="190"/>
      <c r="AN45" s="197">
        <v>3</v>
      </c>
      <c r="AO45" s="82" t="s">
        <v>123</v>
      </c>
      <c r="AP45" s="94">
        <f t="shared" ref="AP45" si="267">COUNTIFS($B$2:$B$54,"="&amp;$AN45,$T$2:$T$54,"="&amp;$AM$39,$W$2:$W$54,"="&amp;AP$2)</f>
        <v>0</v>
      </c>
      <c r="AQ45" s="83">
        <f t="shared" si="256"/>
        <v>0</v>
      </c>
      <c r="AR45" s="83">
        <f t="shared" si="256"/>
        <v>1</v>
      </c>
      <c r="AS45" s="83">
        <f t="shared" si="256"/>
        <v>0</v>
      </c>
      <c r="AT45" s="83">
        <f t="shared" si="256"/>
        <v>0</v>
      </c>
      <c r="AU45" s="83">
        <f t="shared" si="256"/>
        <v>0</v>
      </c>
      <c r="AV45" s="83">
        <f t="shared" si="256"/>
        <v>0</v>
      </c>
      <c r="AW45" s="83">
        <f t="shared" si="256"/>
        <v>0</v>
      </c>
      <c r="AX45" s="82">
        <f t="shared" si="256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71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8" t="str">
        <f t="shared" si="213"/>
        <v>B+</v>
      </c>
      <c r="AM46" s="190"/>
      <c r="AN46" s="195"/>
      <c r="AO46" s="76" t="s">
        <v>124</v>
      </c>
      <c r="AP46" s="91">
        <f t="shared" ref="AP46" si="268">SUMIFS($O$2:$O$54,$B$2:$B$54,"="&amp;$AN45,$T$2:$T$54,"="&amp;$AM$39,$W$2:$W$54,"="&amp;AP$2)</f>
        <v>0</v>
      </c>
      <c r="AQ46" s="77">
        <f t="shared" ref="AQ46" si="269">SUMIFS($O$2:$O$54,$B$2:$B$54,"="&amp;$AN45,$T$2:$T$54,"="&amp;$AM$39,$W$2:$W$54,"="&amp;AQ$2)</f>
        <v>0</v>
      </c>
      <c r="AR46" s="77">
        <f t="shared" ref="AR46" si="270">SUMIFS($O$2:$O$54,$B$2:$B$54,"="&amp;$AN45,$T$2:$T$54,"="&amp;$AM$39,$W$2:$W$54,"="&amp;AR$2)</f>
        <v>82.26</v>
      </c>
      <c r="AS46" s="77">
        <f t="shared" ref="AS46" si="271">SUMIFS($O$2:$O$54,$B$2:$B$54,"="&amp;$AN45,$T$2:$T$54,"="&amp;$AM$39,$W$2:$W$54,"="&amp;AS$2)</f>
        <v>0</v>
      </c>
      <c r="AT46" s="77">
        <f t="shared" ref="AT46" si="272">SUMIFS($O$2:$O$54,$B$2:$B$54,"="&amp;$AN45,$T$2:$T$54,"="&amp;$AM$39,$W$2:$W$54,"="&amp;AT$2)</f>
        <v>0</v>
      </c>
      <c r="AU46" s="77">
        <f t="shared" ref="AU46" si="273">SUMIFS($O$2:$O$54,$B$2:$B$54,"="&amp;$AN45,$T$2:$T$54,"="&amp;$AM$39,$W$2:$W$54,"="&amp;AU$2)</f>
        <v>0</v>
      </c>
      <c r="AV46" s="77">
        <f t="shared" ref="AV46" si="274">SUMIFS($O$2:$O$54,$B$2:$B$54,"="&amp;$AN45,$T$2:$T$54,"="&amp;$AM$39,$W$2:$W$54,"="&amp;AV$2)</f>
        <v>0</v>
      </c>
      <c r="AW46" s="77">
        <f t="shared" ref="AW46" si="275">SUMIFS($O$2:$O$54,$B$2:$B$54,"="&amp;$AN45,$T$2:$T$54,"="&amp;$AM$39,$W$2:$W$54,"="&amp;AW$2)</f>
        <v>0</v>
      </c>
      <c r="AX46" s="76">
        <f t="shared" ref="AX46" si="276">SUMIFS($O$2:$O$54,$B$2:$B$54,"="&amp;$AN45,$T$2:$T$54,"="&amp;$AM$39,$W$2:$W$54,"="&amp;AX$2)</f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8" t="str">
        <f t="shared" si="213"/>
        <v>C+</v>
      </c>
      <c r="AM47" s="190"/>
      <c r="AN47" s="196"/>
      <c r="AO47" s="78" t="s">
        <v>125</v>
      </c>
      <c r="AP47" s="92" t="str">
        <f t="shared" ref="AP47:AX47" si="277">IFERROR(ROUND(AVERAGEIFS($O$2:$O$54,$B$2:$B$54,"="&amp;$AN45,$T$2:$T$54,"="&amp;$AM$39,$W$2:$W$54,"="&amp;AP$2),2),"-")</f>
        <v>-</v>
      </c>
      <c r="AQ47" s="79" t="str">
        <f t="shared" si="277"/>
        <v>-</v>
      </c>
      <c r="AR47" s="79">
        <f t="shared" si="277"/>
        <v>82.26</v>
      </c>
      <c r="AS47" s="79" t="str">
        <f t="shared" si="277"/>
        <v>-</v>
      </c>
      <c r="AT47" s="79" t="str">
        <f t="shared" si="277"/>
        <v>-</v>
      </c>
      <c r="AU47" s="79" t="str">
        <f t="shared" si="277"/>
        <v>-</v>
      </c>
      <c r="AV47" s="79" t="str">
        <f t="shared" si="277"/>
        <v>-</v>
      </c>
      <c r="AW47" s="79" t="str">
        <f t="shared" si="277"/>
        <v>-</v>
      </c>
      <c r="AX47" s="78" t="str">
        <f t="shared" si="277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8" t="str">
        <f t="shared" si="213"/>
        <v>B+</v>
      </c>
      <c r="AM48" s="190"/>
      <c r="AN48" s="197">
        <v>4</v>
      </c>
      <c r="AO48" s="82" t="s">
        <v>123</v>
      </c>
      <c r="AP48" s="95">
        <f t="shared" ref="AP48" si="278">COUNTIFS($B$2:$B$54,"="&amp;$AN48,$T$2:$T$54,"="&amp;$AM$39,$W$2:$W$54,"="&amp;AP$2)</f>
        <v>0</v>
      </c>
      <c r="AQ48" s="85">
        <f t="shared" si="256"/>
        <v>0</v>
      </c>
      <c r="AR48" s="85">
        <f t="shared" si="256"/>
        <v>0</v>
      </c>
      <c r="AS48" s="85">
        <f t="shared" si="256"/>
        <v>1</v>
      </c>
      <c r="AT48" s="85">
        <f t="shared" si="256"/>
        <v>0</v>
      </c>
      <c r="AU48" s="85">
        <f t="shared" si="256"/>
        <v>1</v>
      </c>
      <c r="AV48" s="85">
        <f t="shared" si="256"/>
        <v>0</v>
      </c>
      <c r="AW48" s="85">
        <f t="shared" si="256"/>
        <v>0</v>
      </c>
      <c r="AX48" s="84">
        <f t="shared" si="256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8" t="str">
        <f t="shared" si="213"/>
        <v>A0</v>
      </c>
      <c r="AM49" s="190"/>
      <c r="AN49" s="195"/>
      <c r="AO49" s="76" t="s">
        <v>124</v>
      </c>
      <c r="AP49" s="91">
        <f t="shared" ref="AP49" si="279">SUMIFS($O$2:$O$54,$B$2:$B$54,"="&amp;$AN48,$T$2:$T$54,"="&amp;$AM$39,$W$2:$W$54,"="&amp;AP$2)</f>
        <v>0</v>
      </c>
      <c r="AQ49" s="77">
        <f t="shared" ref="AQ49" si="280">SUMIFS($O$2:$O$54,$B$2:$B$54,"="&amp;$AN48,$T$2:$T$54,"="&amp;$AM$39,$W$2:$W$54,"="&amp;AQ$2)</f>
        <v>0</v>
      </c>
      <c r="AR49" s="77">
        <f t="shared" ref="AR49" si="281">SUMIFS($O$2:$O$54,$B$2:$B$54,"="&amp;$AN48,$T$2:$T$54,"="&amp;$AM$39,$W$2:$W$54,"="&amp;AR$2)</f>
        <v>0</v>
      </c>
      <c r="AS49" s="77">
        <f t="shared" ref="AS49" si="282">SUMIFS($O$2:$O$54,$B$2:$B$54,"="&amp;$AN48,$T$2:$T$54,"="&amp;$AM$39,$W$2:$W$54,"="&amp;AS$2)</f>
        <v>64.66</v>
      </c>
      <c r="AT49" s="77">
        <f t="shared" ref="AT49" si="283">SUMIFS($O$2:$O$54,$B$2:$B$54,"="&amp;$AN48,$T$2:$T$54,"="&amp;$AM$39,$W$2:$W$54,"="&amp;AT$2)</f>
        <v>0</v>
      </c>
      <c r="AU49" s="77">
        <f t="shared" ref="AU49" si="284">SUMIFS($O$2:$O$54,$B$2:$B$54,"="&amp;$AN48,$T$2:$T$54,"="&amp;$AM$39,$W$2:$W$54,"="&amp;AU$2)</f>
        <v>48.16</v>
      </c>
      <c r="AV49" s="77">
        <f t="shared" ref="AV49" si="285">SUMIFS($O$2:$O$54,$B$2:$B$54,"="&amp;$AN48,$T$2:$T$54,"="&amp;$AM$39,$W$2:$W$54,"="&amp;AV$2)</f>
        <v>0</v>
      </c>
      <c r="AW49" s="77">
        <f t="shared" ref="AW49" si="286">SUMIFS($O$2:$O$54,$B$2:$B$54,"="&amp;$AN48,$T$2:$T$54,"="&amp;$AM$39,$W$2:$W$54,"="&amp;AW$2)</f>
        <v>0</v>
      </c>
      <c r="AX49" s="76">
        <f t="shared" ref="AX49" si="287">SUMIFS($O$2:$O$54,$B$2:$B$54,"="&amp;$AN48,$T$2:$T$54,"="&amp;$AM$39,$W$2:$W$54,"="&amp;AX$2)</f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71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8" t="str">
        <f t="shared" si="213"/>
        <v>B0</v>
      </c>
      <c r="AM50" s="192"/>
      <c r="AN50" s="198"/>
      <c r="AO50" s="88" t="s">
        <v>125</v>
      </c>
      <c r="AP50" s="97" t="str">
        <f t="shared" ref="AP50:AX50" si="288">IFERROR(ROUND(AVERAGEIFS($O$2:$O$54,$B$2:$B$54,"="&amp;$AN48,$T$2:$T$54,"="&amp;$AM$39,$W$2:$W$54,"="&amp;AP$2),2),"-")</f>
        <v>-</v>
      </c>
      <c r="AQ50" s="89" t="str">
        <f t="shared" si="288"/>
        <v>-</v>
      </c>
      <c r="AR50" s="89" t="str">
        <f t="shared" si="288"/>
        <v>-</v>
      </c>
      <c r="AS50" s="89">
        <f t="shared" si="288"/>
        <v>64.66</v>
      </c>
      <c r="AT50" s="89" t="str">
        <f t="shared" si="288"/>
        <v>-</v>
      </c>
      <c r="AU50" s="89">
        <f t="shared" si="288"/>
        <v>48.16</v>
      </c>
      <c r="AV50" s="89" t="str">
        <f t="shared" si="288"/>
        <v>-</v>
      </c>
      <c r="AW50" s="89" t="str">
        <f t="shared" si="288"/>
        <v>-</v>
      </c>
      <c r="AX50" s="88" t="str">
        <f t="shared" si="288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8" t="str">
        <f t="shared" si="213"/>
        <v>A0</v>
      </c>
      <c r="AM51" s="189">
        <v>105</v>
      </c>
      <c r="AN51" s="199">
        <v>1</v>
      </c>
      <c r="AO51" s="84" t="s">
        <v>123</v>
      </c>
      <c r="AP51" s="96">
        <f>COUNTIFS($B$2:$B$54,"="&amp;$AN51,$T$2:$T$54,"="&amp;$AM$51,$W$2:$W$54,"="&amp;AP$2)</f>
        <v>0</v>
      </c>
      <c r="AQ51" s="87">
        <f t="shared" ref="AQ51:AX51" si="289">COUNTIFS($B$2:$B$54,"="&amp;$AN51,$T$2:$T$54,"="&amp;$AM$51,$W$2:$W$54,"="&amp;AQ$2)</f>
        <v>1</v>
      </c>
      <c r="AR51" s="87">
        <f t="shared" si="289"/>
        <v>0</v>
      </c>
      <c r="AS51" s="87">
        <f t="shared" si="289"/>
        <v>0</v>
      </c>
      <c r="AT51" s="87">
        <f t="shared" si="289"/>
        <v>0</v>
      </c>
      <c r="AU51" s="87">
        <f t="shared" si="289"/>
        <v>0</v>
      </c>
      <c r="AV51" s="87">
        <f t="shared" si="289"/>
        <v>0</v>
      </c>
      <c r="AW51" s="87">
        <f t="shared" si="289"/>
        <v>0</v>
      </c>
      <c r="AX51" s="86">
        <f t="shared" si="289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8" t="str">
        <f t="shared" si="213"/>
        <v>B+</v>
      </c>
      <c r="AM52" s="190"/>
      <c r="AN52" s="195"/>
      <c r="AO52" s="76" t="s">
        <v>124</v>
      </c>
      <c r="AP52" s="91">
        <f>SUMIFS($O$2:$O$54,$B$2:$B$54,"="&amp;$AN51,$T$2:$T$54,"="&amp;$AM$51,$W$2:$W$54,"="&amp;AP$2)</f>
        <v>0</v>
      </c>
      <c r="AQ52" s="77">
        <f t="shared" ref="AQ52:AX52" si="290">SUMIFS($O$2:$O$54,$B$2:$B$54,"="&amp;$AN51,$T$2:$T$54,"="&amp;$AM$51,$W$2:$W$54,"="&amp;AQ$2)</f>
        <v>72.69</v>
      </c>
      <c r="AR52" s="77">
        <f t="shared" si="290"/>
        <v>0</v>
      </c>
      <c r="AS52" s="77">
        <f t="shared" si="290"/>
        <v>0</v>
      </c>
      <c r="AT52" s="77">
        <f t="shared" si="290"/>
        <v>0</v>
      </c>
      <c r="AU52" s="77">
        <f t="shared" si="290"/>
        <v>0</v>
      </c>
      <c r="AV52" s="77">
        <f t="shared" si="290"/>
        <v>0</v>
      </c>
      <c r="AW52" s="77">
        <f t="shared" si="290"/>
        <v>0</v>
      </c>
      <c r="AX52" s="76">
        <f t="shared" si="290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8" t="str">
        <f t="shared" si="213"/>
        <v>C0</v>
      </c>
      <c r="AM53" s="190"/>
      <c r="AN53" s="196"/>
      <c r="AO53" s="78" t="s">
        <v>125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1">IFERROR(ROUND(AVERAGEIFS($O$2:$O$54,$B$2:$B$54,"="&amp;$AN51,$T$2:$T$54,"="&amp;$AM$51,$W$2:$W$54,"="&amp;AQ$2),2),"-")</f>
        <v>72.69</v>
      </c>
      <c r="AR53" s="81" t="str">
        <f t="shared" si="291"/>
        <v>-</v>
      </c>
      <c r="AS53" s="81" t="str">
        <f t="shared" si="291"/>
        <v>-</v>
      </c>
      <c r="AT53" s="81" t="str">
        <f t="shared" si="291"/>
        <v>-</v>
      </c>
      <c r="AU53" s="81" t="str">
        <f t="shared" si="291"/>
        <v>-</v>
      </c>
      <c r="AV53" s="81" t="str">
        <f t="shared" si="291"/>
        <v>-</v>
      </c>
      <c r="AW53" s="81" t="str">
        <f t="shared" si="291"/>
        <v>-</v>
      </c>
      <c r="AX53" s="80">
        <f t="shared" si="291"/>
        <v>28.25</v>
      </c>
    </row>
    <row r="54" spans="1:50" ht="20.100000000000001" customHeight="1" thickBot="1" x14ac:dyDescent="0.35">
      <c r="A54" s="158">
        <v>53</v>
      </c>
      <c r="B54" s="159">
        <v>2</v>
      </c>
      <c r="C54" s="160">
        <v>201810585</v>
      </c>
      <c r="D54" s="161" t="str">
        <f t="shared" si="202"/>
        <v>통신학과</v>
      </c>
      <c r="E54" s="159" t="s">
        <v>63</v>
      </c>
      <c r="F54" s="159">
        <v>75</v>
      </c>
      <c r="G54" s="159">
        <f t="shared" si="203"/>
        <v>37.5</v>
      </c>
      <c r="H54" s="159">
        <v>42</v>
      </c>
      <c r="I54" s="159">
        <f t="shared" si="204"/>
        <v>38.18</v>
      </c>
      <c r="J54" s="159">
        <v>97.78</v>
      </c>
      <c r="K54" s="159">
        <v>37</v>
      </c>
      <c r="L54" s="159">
        <f t="shared" si="205"/>
        <v>33.64</v>
      </c>
      <c r="M54" s="159">
        <v>11</v>
      </c>
      <c r="N54" s="162">
        <v>100</v>
      </c>
      <c r="O54" s="163">
        <f t="shared" si="206"/>
        <v>43.86</v>
      </c>
      <c r="P54" s="163">
        <f t="shared" si="207"/>
        <v>44</v>
      </c>
      <c r="Q54" s="163">
        <f t="shared" si="208"/>
        <v>44</v>
      </c>
      <c r="R54" s="163"/>
      <c r="S54" s="163" t="str">
        <f t="shared" si="209"/>
        <v>2018</v>
      </c>
      <c r="T54" s="164" t="str">
        <f t="shared" si="210"/>
        <v>105</v>
      </c>
      <c r="U54" s="163" t="b">
        <f t="shared" si="211"/>
        <v>1</v>
      </c>
      <c r="V54" s="163" t="str">
        <f t="shared" si="212"/>
        <v>D</v>
      </c>
      <c r="W54" s="163" t="str">
        <f t="shared" si="213"/>
        <v>D+</v>
      </c>
      <c r="AM54" s="190"/>
      <c r="AN54" s="157">
        <v>2</v>
      </c>
      <c r="AO54" s="82" t="s">
        <v>123</v>
      </c>
      <c r="AP54" s="94">
        <f t="shared" ref="AP54:AX55" si="292">COUNTIFS($B$2:$B$54,"="&amp;$AN54,$T$2:$T$54,"="&amp;$AM$51,$W$2:$W$54,"="&amp;AP$2)</f>
        <v>1</v>
      </c>
      <c r="AQ54" s="83">
        <f t="shared" si="292"/>
        <v>2</v>
      </c>
      <c r="AR54" s="83">
        <f t="shared" si="292"/>
        <v>2</v>
      </c>
      <c r="AS54" s="83">
        <f t="shared" si="292"/>
        <v>0</v>
      </c>
      <c r="AT54" s="83">
        <f t="shared" si="292"/>
        <v>0</v>
      </c>
      <c r="AU54" s="83">
        <f t="shared" si="292"/>
        <v>0</v>
      </c>
      <c r="AV54" s="83">
        <f t="shared" si="292"/>
        <v>1</v>
      </c>
      <c r="AW54" s="83">
        <f t="shared" si="292"/>
        <v>0</v>
      </c>
      <c r="AX54" s="82">
        <f t="shared" si="292"/>
        <v>0</v>
      </c>
    </row>
    <row r="55" spans="1:50" ht="20.100000000000001" customHeight="1" x14ac:dyDescent="0.3">
      <c r="AM55" s="190"/>
      <c r="AN55" s="197">
        <v>4</v>
      </c>
      <c r="AO55" s="82" t="s">
        <v>123</v>
      </c>
      <c r="AP55" s="95">
        <f t="shared" ref="AP55" si="293">COUNTIFS($B$2:$B$54,"="&amp;$AN55,$T$2:$T$54,"="&amp;$AM$51,$W$2:$W$54,"="&amp;AP$2)</f>
        <v>0</v>
      </c>
      <c r="AQ55" s="85">
        <f t="shared" si="292"/>
        <v>0</v>
      </c>
      <c r="AR55" s="85">
        <f t="shared" si="292"/>
        <v>0</v>
      </c>
      <c r="AS55" s="85">
        <f t="shared" si="292"/>
        <v>0</v>
      </c>
      <c r="AT55" s="85">
        <f t="shared" si="292"/>
        <v>0</v>
      </c>
      <c r="AU55" s="85">
        <f t="shared" si="292"/>
        <v>0</v>
      </c>
      <c r="AV55" s="85">
        <f t="shared" si="292"/>
        <v>0</v>
      </c>
      <c r="AW55" s="85">
        <f t="shared" si="292"/>
        <v>0</v>
      </c>
      <c r="AX55" s="84">
        <f t="shared" si="292"/>
        <v>0</v>
      </c>
    </row>
    <row r="56" spans="1:50" ht="20.100000000000001" customHeight="1" x14ac:dyDescent="0.3">
      <c r="AM56" s="190"/>
      <c r="AN56" s="195"/>
      <c r="AO56" s="76" t="s">
        <v>124</v>
      </c>
      <c r="AP56" s="91">
        <f t="shared" ref="AP56" si="294">SUMIFS($O$2:$O$54,$B$2:$B$54,"="&amp;$AN55,$T$2:$T$54,"="&amp;$AM$51,$W$2:$W$54,"="&amp;AP$2)</f>
        <v>0</v>
      </c>
      <c r="AQ56" s="77">
        <f t="shared" ref="AQ56" si="295">SUMIFS($O$2:$O$54,$B$2:$B$54,"="&amp;$AN55,$T$2:$T$54,"="&amp;$AM$51,$W$2:$W$54,"="&amp;AQ$2)</f>
        <v>0</v>
      </c>
      <c r="AR56" s="77">
        <f t="shared" ref="AR56" si="296">SUMIFS($O$2:$O$54,$B$2:$B$54,"="&amp;$AN55,$T$2:$T$54,"="&amp;$AM$51,$W$2:$W$54,"="&amp;AR$2)</f>
        <v>0</v>
      </c>
      <c r="AS56" s="77">
        <f t="shared" ref="AS56" si="297">SUMIFS($O$2:$O$54,$B$2:$B$54,"="&amp;$AN55,$T$2:$T$54,"="&amp;$AM$51,$W$2:$W$54,"="&amp;AS$2)</f>
        <v>0</v>
      </c>
      <c r="AT56" s="77">
        <f t="shared" ref="AT56" si="298">SUMIFS($O$2:$O$54,$B$2:$B$54,"="&amp;$AN55,$T$2:$T$54,"="&amp;$AM$51,$W$2:$W$54,"="&amp;AT$2)</f>
        <v>0</v>
      </c>
      <c r="AU56" s="77">
        <f t="shared" ref="AU56" si="299">SUMIFS($O$2:$O$54,$B$2:$B$54,"="&amp;$AN55,$T$2:$T$54,"="&amp;$AM$51,$W$2:$W$54,"="&amp;AU$2)</f>
        <v>0</v>
      </c>
      <c r="AV56" s="77">
        <f t="shared" ref="AV56" si="300">SUMIFS($O$2:$O$54,$B$2:$B$54,"="&amp;$AN55,$T$2:$T$54,"="&amp;$AM$51,$W$2:$W$54,"="&amp;AV$2)</f>
        <v>0</v>
      </c>
      <c r="AW56" s="77">
        <f t="shared" ref="AW56" si="301">SUMIFS($O$2:$O$54,$B$2:$B$54,"="&amp;$AN55,$T$2:$T$54,"="&amp;$AM$51,$W$2:$W$54,"="&amp;AW$2)</f>
        <v>0</v>
      </c>
      <c r="AX56" s="76">
        <f t="shared" ref="AX56" si="302">SUMIFS($O$2:$O$54,$B$2:$B$54,"="&amp;$AN55,$T$2:$T$54,"="&amp;$AM$51,$W$2:$W$54,"="&amp;AX$2)</f>
        <v>0</v>
      </c>
    </row>
    <row r="57" spans="1:50" ht="20.100000000000001" customHeight="1" thickBot="1" x14ac:dyDescent="0.35">
      <c r="AM57" s="191"/>
      <c r="AN57" s="200"/>
      <c r="AO57" s="100" t="s">
        <v>125</v>
      </c>
      <c r="AP57" s="98" t="str">
        <f t="shared" ref="AP57:AX57" si="303">IFERROR(ROUND(AVERAGEIFS($O$2:$O$54,$B$2:$B$54,"="&amp;$AN55,$T$2:$T$54,"="&amp;$AM$51,$W$2:$W$54,"="&amp;AP$2),2),"-")</f>
        <v>-</v>
      </c>
      <c r="AQ57" s="99" t="str">
        <f t="shared" si="303"/>
        <v>-</v>
      </c>
      <c r="AR57" s="99" t="str">
        <f t="shared" si="303"/>
        <v>-</v>
      </c>
      <c r="AS57" s="99" t="str">
        <f t="shared" si="303"/>
        <v>-</v>
      </c>
      <c r="AT57" s="99" t="str">
        <f t="shared" si="303"/>
        <v>-</v>
      </c>
      <c r="AU57" s="99" t="str">
        <f t="shared" si="303"/>
        <v>-</v>
      </c>
      <c r="AV57" s="99" t="str">
        <f t="shared" si="303"/>
        <v>-</v>
      </c>
      <c r="AW57" s="99" t="str">
        <f t="shared" si="303"/>
        <v>-</v>
      </c>
      <c r="AX57" s="100" t="str">
        <f t="shared" si="303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N48:AN50"/>
    <mergeCell ref="AN51:AN53"/>
    <mergeCell ref="AN55:AN57"/>
    <mergeCell ref="AN33:AN35"/>
    <mergeCell ref="AN36:AN38"/>
    <mergeCell ref="AN39:AN41"/>
    <mergeCell ref="AN45:AN47"/>
    <mergeCell ref="AN42:AN44"/>
    <mergeCell ref="AN18:AN20"/>
    <mergeCell ref="AN21:AN23"/>
    <mergeCell ref="AN24:AN26"/>
    <mergeCell ref="AN27:AN29"/>
    <mergeCell ref="AN30:AN32"/>
    <mergeCell ref="AN3:AN5"/>
    <mergeCell ref="AN6:AN8"/>
    <mergeCell ref="AN9:AN11"/>
    <mergeCell ref="AN12:AN14"/>
    <mergeCell ref="AN15:AN17"/>
    <mergeCell ref="AM51:AM57"/>
    <mergeCell ref="AM39:AM50"/>
    <mergeCell ref="AM27:AM38"/>
    <mergeCell ref="AM15:AM26"/>
    <mergeCell ref="AM3:AM14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BK2:BL2"/>
    <mergeCell ref="BM2:BN2"/>
    <mergeCell ref="BO2:BP2"/>
    <mergeCell ref="BQ2:BR2"/>
    <mergeCell ref="BI4:BI7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74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75</v>
      </c>
      <c r="D2" s="11" t="s">
        <v>74</v>
      </c>
      <c r="E2" s="11" t="s">
        <v>75</v>
      </c>
      <c r="F2" s="11" t="s">
        <v>76</v>
      </c>
      <c r="G2" s="11" t="s">
        <v>77</v>
      </c>
      <c r="H2" s="11" t="s">
        <v>78</v>
      </c>
      <c r="I2" s="11" t="s">
        <v>79</v>
      </c>
    </row>
    <row r="3" spans="1:9" x14ac:dyDescent="0.3">
      <c r="A3" s="11">
        <v>102</v>
      </c>
      <c r="B3" s="11" t="s">
        <v>76</v>
      </c>
    </row>
    <row r="4" spans="1:9" x14ac:dyDescent="0.3">
      <c r="A4" s="11">
        <v>103</v>
      </c>
      <c r="B4" s="11" t="s">
        <v>77</v>
      </c>
    </row>
    <row r="5" spans="1:9" x14ac:dyDescent="0.3">
      <c r="A5" s="11">
        <v>104</v>
      </c>
      <c r="B5" s="11" t="s">
        <v>78</v>
      </c>
    </row>
    <row r="6" spans="1:9" x14ac:dyDescent="0.3">
      <c r="A6" s="11">
        <v>105</v>
      </c>
      <c r="B6" s="11" t="s">
        <v>79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56" t="s">
        <v>130</v>
      </c>
      <c r="B1" s="156" t="s">
        <v>131</v>
      </c>
    </row>
    <row r="2" spans="1:2" x14ac:dyDescent="0.3">
      <c r="A2" s="156">
        <v>6</v>
      </c>
      <c r="B2" s="156" t="s">
        <v>132</v>
      </c>
    </row>
    <row r="3" spans="1:2" x14ac:dyDescent="0.3">
      <c r="A3" s="156">
        <v>8</v>
      </c>
      <c r="B3" s="156" t="s">
        <v>133</v>
      </c>
    </row>
    <row r="4" spans="1:2" x14ac:dyDescent="0.3">
      <c r="A4" s="156">
        <v>1</v>
      </c>
      <c r="B4" s="156" t="s">
        <v>134</v>
      </c>
    </row>
    <row r="5" spans="1:2" x14ac:dyDescent="0.3">
      <c r="A5" s="156">
        <v>2</v>
      </c>
      <c r="B5" s="156" t="s">
        <v>135</v>
      </c>
    </row>
    <row r="6" spans="1:2" x14ac:dyDescent="0.3">
      <c r="A6" s="156">
        <v>7</v>
      </c>
      <c r="B6" s="156" t="s">
        <v>136</v>
      </c>
    </row>
    <row r="7" spans="1:2" x14ac:dyDescent="0.3">
      <c r="A7" s="156">
        <v>3</v>
      </c>
      <c r="B7" s="156" t="s">
        <v>137</v>
      </c>
    </row>
    <row r="8" spans="1:2" x14ac:dyDescent="0.3">
      <c r="A8" s="156">
        <v>9</v>
      </c>
      <c r="B8" s="156" t="s">
        <v>138</v>
      </c>
    </row>
    <row r="9" spans="1:2" x14ac:dyDescent="0.3">
      <c r="A9" s="156">
        <v>4</v>
      </c>
      <c r="B9" s="156" t="s">
        <v>139</v>
      </c>
    </row>
    <row r="10" spans="1:2" x14ac:dyDescent="0.3">
      <c r="A10" s="156">
        <v>5</v>
      </c>
      <c r="B10" s="156" t="s">
        <v>140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분반1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2019-11-28T06:11:42Z</dcterms:modified>
</cp:coreProperties>
</file>