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_LG노트북_영주\Google 드라이브\원고_지역정보\엑셀_2013 지역정보개발원 원고\Sample\"/>
    </mc:Choice>
  </mc:AlternateContent>
  <xr:revisionPtr revIDLastSave="0" documentId="13_ncr:1_{981E8B20-3D9B-4236-B23F-7C98C0229BF7}" xr6:coauthVersionLast="43" xr6:coauthVersionMax="43" xr10:uidLastSave="{00000000-0000-0000-0000-000000000000}"/>
  <bookViews>
    <workbookView xWindow="-120" yWindow="-120" windowWidth="29040" windowHeight="15840" tabRatio="746" activeTab="10" xr2:uid="{00000000-000D-0000-FFFF-FFFF00000000}"/>
  </bookViews>
  <sheets>
    <sheet name="유효성검사" sheetId="8" r:id="rId1"/>
    <sheet name="참조" sheetId="13" r:id="rId2"/>
    <sheet name="중복데이터_제거_정렬" sheetId="1" r:id="rId3"/>
    <sheet name="정렬" sheetId="16" r:id="rId4"/>
    <sheet name="필터" sheetId="15" r:id="rId5"/>
    <sheet name="필터결과" sheetId="17" r:id="rId6"/>
    <sheet name="표" sheetId="14" r:id="rId7"/>
    <sheet name="부분합" sheetId="18" r:id="rId8"/>
    <sheet name="Sheet5" sheetId="20" r:id="rId9"/>
    <sheet name="피벗테이블1" sheetId="7" r:id="rId10"/>
    <sheet name="피벗테이블2" sheetId="11" r:id="rId11"/>
  </sheets>
  <definedNames>
    <definedName name="_xlnm._FilterDatabase" localSheetId="7" hidden="1">부분합!$B$2:$G$33</definedName>
    <definedName name="_xlnm._FilterDatabase" localSheetId="0" hidden="1">유효성검사!$C$3:$L$27</definedName>
    <definedName name="_xlnm._FilterDatabase" localSheetId="2" hidden="1">중복데이터_제거_정렬!$C$3:$K$29</definedName>
    <definedName name="_xlnm._FilterDatabase" localSheetId="6" hidden="1">표!$B$2:$G$33</definedName>
    <definedName name="_xlnm._FilterDatabase" localSheetId="9" hidden="1">피벗테이블1!$B$3:$J$27</definedName>
    <definedName name="_xlnm._FilterDatabase" localSheetId="4" hidden="1">필터!$B$2:$H$33</definedName>
    <definedName name="_xlnm.Criteria" localSheetId="5">필터결과!$A$1:$B$2</definedName>
    <definedName name="_xlnm.Extract" localSheetId="5">필터결과!$A$5:$G$5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L22" i="1" s="1"/>
  <c r="H22" i="1"/>
  <c r="G34" i="18" l="1"/>
  <c r="C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C34" i="14"/>
  <c r="G34" i="14"/>
  <c r="H33" i="15" l="1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J27" i="7" l="1"/>
  <c r="K27" i="7" s="1"/>
  <c r="G27" i="7"/>
  <c r="J26" i="7"/>
  <c r="K26" i="7" s="1"/>
  <c r="G26" i="7"/>
  <c r="J25" i="7"/>
  <c r="K25" i="7" s="1"/>
  <c r="G25" i="7"/>
  <c r="J24" i="7"/>
  <c r="K24" i="7" s="1"/>
  <c r="G24" i="7"/>
  <c r="J23" i="7"/>
  <c r="K23" i="7" s="1"/>
  <c r="G23" i="7"/>
  <c r="J22" i="7"/>
  <c r="K22" i="7" s="1"/>
  <c r="G22" i="7"/>
  <c r="J21" i="7"/>
  <c r="K21" i="7" s="1"/>
  <c r="G21" i="7"/>
  <c r="J20" i="7"/>
  <c r="K20" i="7" s="1"/>
  <c r="G20" i="7"/>
  <c r="J19" i="7"/>
  <c r="K19" i="7" s="1"/>
  <c r="G19" i="7"/>
  <c r="J18" i="7"/>
  <c r="K18" i="7" s="1"/>
  <c r="G18" i="7"/>
  <c r="J17" i="7"/>
  <c r="K17" i="7" s="1"/>
  <c r="G17" i="7"/>
  <c r="J16" i="7"/>
  <c r="K16" i="7" s="1"/>
  <c r="G16" i="7"/>
  <c r="J15" i="7"/>
  <c r="K15" i="7" s="1"/>
  <c r="G15" i="7"/>
  <c r="K14" i="7"/>
  <c r="J14" i="7"/>
  <c r="G14" i="7"/>
  <c r="J13" i="7"/>
  <c r="K13" i="7" s="1"/>
  <c r="G13" i="7"/>
  <c r="J12" i="7"/>
  <c r="K12" i="7" s="1"/>
  <c r="G12" i="7"/>
  <c r="J11" i="7"/>
  <c r="K11" i="7" s="1"/>
  <c r="G11" i="7"/>
  <c r="J10" i="7"/>
  <c r="K10" i="7" s="1"/>
  <c r="G10" i="7"/>
  <c r="J9" i="7"/>
  <c r="K9" i="7" s="1"/>
  <c r="G9" i="7"/>
  <c r="J8" i="7"/>
  <c r="K8" i="7" s="1"/>
  <c r="G8" i="7"/>
  <c r="J7" i="7"/>
  <c r="K7" i="7" s="1"/>
  <c r="G7" i="7"/>
  <c r="J6" i="7"/>
  <c r="K6" i="7" s="1"/>
  <c r="G6" i="7"/>
  <c r="J5" i="7"/>
  <c r="K5" i="7" s="1"/>
  <c r="G5" i="7"/>
  <c r="J4" i="7"/>
  <c r="K4" i="7" s="1"/>
  <c r="G4" i="7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4" i="1"/>
  <c r="L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4" i="1"/>
</calcChain>
</file>

<file path=xl/sharedStrings.xml><?xml version="1.0" encoding="utf-8"?>
<sst xmlns="http://schemas.openxmlformats.org/spreadsheetml/2006/main" count="1527" uniqueCount="242">
  <si>
    <t>김덕훈</t>
  </si>
  <si>
    <t>유가을</t>
  </si>
  <si>
    <t>윤대현</t>
  </si>
  <si>
    <t>이동숙</t>
  </si>
  <si>
    <t>정유진</t>
  </si>
  <si>
    <t>최소라</t>
  </si>
  <si>
    <t>선하라</t>
  </si>
  <si>
    <t>김소미</t>
  </si>
  <si>
    <t>김찬진</t>
  </si>
  <si>
    <t>안정훈</t>
  </si>
  <si>
    <t>오영수</t>
  </si>
  <si>
    <t>근속년수</t>
  </si>
  <si>
    <t>직급</t>
  </si>
  <si>
    <t>성명</t>
  </si>
  <si>
    <t>성별</t>
  </si>
  <si>
    <t>나이</t>
  </si>
  <si>
    <t>부서</t>
  </si>
  <si>
    <t>기본급</t>
  </si>
  <si>
    <t>수당</t>
  </si>
  <si>
    <t>총액</t>
  </si>
  <si>
    <t>남</t>
    <phoneticPr fontId="2" type="noConversion"/>
  </si>
  <si>
    <t>정대만</t>
    <phoneticPr fontId="2" type="noConversion"/>
  </si>
  <si>
    <t>김기수</t>
    <phoneticPr fontId="2" type="noConversion"/>
  </si>
  <si>
    <t>윤대협</t>
    <phoneticPr fontId="2" type="noConversion"/>
  </si>
  <si>
    <t>여</t>
    <phoneticPr fontId="2" type="noConversion"/>
  </si>
  <si>
    <t>남</t>
    <phoneticPr fontId="2" type="noConversion"/>
  </si>
  <si>
    <t>김순호</t>
    <phoneticPr fontId="2" type="noConversion"/>
  </si>
  <si>
    <t>서태웅</t>
    <phoneticPr fontId="2" type="noConversion"/>
  </si>
  <si>
    <t>여</t>
    <phoneticPr fontId="2" type="noConversion"/>
  </si>
  <si>
    <t>남</t>
    <phoneticPr fontId="2" type="noConversion"/>
  </si>
  <si>
    <t>송태섭</t>
    <phoneticPr fontId="2" type="noConversion"/>
  </si>
  <si>
    <t>강백호</t>
    <phoneticPr fontId="2" type="noConversion"/>
  </si>
  <si>
    <t>김영주</t>
    <phoneticPr fontId="2" type="noConversion"/>
  </si>
  <si>
    <t>여</t>
    <phoneticPr fontId="2" type="noConversion"/>
  </si>
  <si>
    <t>이한구</t>
    <phoneticPr fontId="2" type="noConversion"/>
  </si>
  <si>
    <t>여</t>
    <phoneticPr fontId="2" type="noConversion"/>
  </si>
  <si>
    <t>이한나</t>
    <phoneticPr fontId="2" type="noConversion"/>
  </si>
  <si>
    <t>여</t>
    <phoneticPr fontId="2" type="noConversion"/>
  </si>
  <si>
    <t>남</t>
    <phoneticPr fontId="2" type="noConversion"/>
  </si>
  <si>
    <t>서장금</t>
    <phoneticPr fontId="2" type="noConversion"/>
  </si>
  <si>
    <t>여</t>
    <phoneticPr fontId="2" type="noConversion"/>
  </si>
  <si>
    <t>채소연</t>
    <phoneticPr fontId="2" type="noConversion"/>
  </si>
  <si>
    <t>채치수</t>
    <phoneticPr fontId="2" type="noConversion"/>
  </si>
  <si>
    <t>남</t>
    <phoneticPr fontId="2" type="noConversion"/>
  </si>
  <si>
    <t>의정관리국</t>
    <phoneticPr fontId="2" type="noConversion"/>
  </si>
  <si>
    <t>지방자치국</t>
    <phoneticPr fontId="2" type="noConversion"/>
  </si>
  <si>
    <t>기획관리실</t>
    <phoneticPr fontId="2" type="noConversion"/>
  </si>
  <si>
    <t>서기관</t>
    <phoneticPr fontId="2" type="noConversion"/>
  </si>
  <si>
    <t>주사보</t>
    <phoneticPr fontId="2" type="noConversion"/>
  </si>
  <si>
    <t>주사</t>
    <phoneticPr fontId="2" type="noConversion"/>
  </si>
  <si>
    <t>사무관</t>
    <phoneticPr fontId="2" type="noConversion"/>
  </si>
  <si>
    <t>정보화전략기획실</t>
  </si>
  <si>
    <t>입사일</t>
    <phoneticPr fontId="2" type="noConversion"/>
  </si>
  <si>
    <t>OO 기관 직원 현황</t>
    <phoneticPr fontId="2" type="noConversion"/>
  </si>
  <si>
    <t>일별 지출 내역</t>
    <phoneticPr fontId="11" type="noConversion"/>
  </si>
  <si>
    <t>날짜</t>
    <phoneticPr fontId="13" type="noConversion"/>
  </si>
  <si>
    <t>원가요소</t>
    <phoneticPr fontId="13" type="noConversion"/>
  </si>
  <si>
    <t>거래처</t>
    <phoneticPr fontId="13" type="noConversion"/>
  </si>
  <si>
    <t>금액</t>
    <phoneticPr fontId="13" type="noConversion"/>
  </si>
  <si>
    <t>외주가공비</t>
  </si>
  <si>
    <t>뜨거열처리</t>
  </si>
  <si>
    <t>영일너트</t>
  </si>
  <si>
    <t>오래오래열처리</t>
  </si>
  <si>
    <t>원자재구입</t>
  </si>
  <si>
    <t>영일정밀금속</t>
  </si>
  <si>
    <t>대양정밀강</t>
  </si>
  <si>
    <t>한영정밀</t>
  </si>
  <si>
    <t>성산정밀접착</t>
  </si>
  <si>
    <t>형진금속</t>
  </si>
  <si>
    <t>귀인정밀</t>
  </si>
  <si>
    <t>자산성.계측기</t>
  </si>
  <si>
    <t>엔에스ENG</t>
  </si>
  <si>
    <t>성실한공업사</t>
  </si>
  <si>
    <t>소모공구</t>
  </si>
  <si>
    <t>삼한상사</t>
  </si>
  <si>
    <t>대단한스틸</t>
  </si>
  <si>
    <t>영어특수강</t>
  </si>
  <si>
    <t>영기스프링공업사</t>
  </si>
  <si>
    <t>기정기계</t>
  </si>
  <si>
    <t>생산수선비</t>
  </si>
  <si>
    <t>기흥종합서비스</t>
  </si>
  <si>
    <t>남경정밀</t>
  </si>
  <si>
    <t>개원시스템</t>
  </si>
  <si>
    <t>잡자재</t>
  </si>
  <si>
    <t>대원스프링</t>
  </si>
  <si>
    <t>대일정밀</t>
  </si>
  <si>
    <t>덕산정밀</t>
  </si>
  <si>
    <t>세남자산업</t>
  </si>
  <si>
    <t>볼보건설기계㈜</t>
  </si>
  <si>
    <t>신명정밀가스켙</t>
  </si>
  <si>
    <t>신성연마</t>
  </si>
  <si>
    <t>아림기업</t>
  </si>
  <si>
    <t>에스씨엘</t>
  </si>
  <si>
    <t>울산목재상사</t>
  </si>
  <si>
    <t>유경산업</t>
  </si>
  <si>
    <t>한신정밀</t>
  </si>
  <si>
    <t>㈜부산정밀강</t>
  </si>
  <si>
    <t>㈜성일정밀</t>
  </si>
  <si>
    <t>㈜위아남부A/S</t>
    <phoneticPr fontId="13" type="noConversion"/>
  </si>
  <si>
    <t>㈜코텍</t>
    <phoneticPr fontId="13" type="noConversion"/>
  </si>
  <si>
    <t>㈜코텍</t>
  </si>
  <si>
    <t>㈜하이텍코리아</t>
  </si>
  <si>
    <t>㈜화성정밀강</t>
  </si>
  <si>
    <t>진광정밀</t>
  </si>
  <si>
    <t>진양철강</t>
  </si>
  <si>
    <t>모두공구사</t>
  </si>
  <si>
    <t>유류.방청.냉각재</t>
  </si>
  <si>
    <t>혜진정밀</t>
  </si>
  <si>
    <t>삼현산업</t>
  </si>
  <si>
    <t>케이디메탈</t>
  </si>
  <si>
    <t>태광레이저산업</t>
  </si>
  <si>
    <t>화성JIG</t>
  </si>
  <si>
    <t>부일산업기계</t>
  </si>
  <si>
    <t>부산TECH</t>
  </si>
  <si>
    <t>분산TECH-TOOL</t>
  </si>
  <si>
    <t>삼현철강㈜</t>
  </si>
  <si>
    <t>한나라유수압</t>
  </si>
  <si>
    <t>한양파이프</t>
  </si>
  <si>
    <t>한나라보싸드㈜</t>
  </si>
  <si>
    <t>수호금속</t>
  </si>
  <si>
    <t>부산베크</t>
  </si>
  <si>
    <t>나사정밀강관㈜</t>
  </si>
  <si>
    <t>수풀파이프상사</t>
  </si>
  <si>
    <t>경상하우톤</t>
  </si>
  <si>
    <t>대영안전사</t>
  </si>
  <si>
    <t>㈜쌍보ENG</t>
  </si>
  <si>
    <t>㈜알앤더블류커플링</t>
  </si>
  <si>
    <t>칙칙테이프</t>
  </si>
  <si>
    <t>천성스프링</t>
  </si>
  <si>
    <t>최고상사</t>
  </si>
  <si>
    <t>한나라배관</t>
  </si>
  <si>
    <t>한독물넘어</t>
  </si>
  <si>
    <t>왕성산업</t>
  </si>
  <si>
    <t>경천정밀</t>
  </si>
  <si>
    <t>광원상사</t>
  </si>
  <si>
    <t>주문일</t>
    <phoneticPr fontId="11" type="noConversion"/>
  </si>
  <si>
    <t>분류</t>
    <phoneticPr fontId="11" type="noConversion"/>
  </si>
  <si>
    <t>제품</t>
  </si>
  <si>
    <t>단가</t>
  </si>
  <si>
    <t>수량</t>
  </si>
  <si>
    <t>매출</t>
    <phoneticPr fontId="11" type="noConversion"/>
  </si>
  <si>
    <t>유제품</t>
  </si>
  <si>
    <t>현진 커피 밀크</t>
  </si>
  <si>
    <t>가공 식품</t>
  </si>
  <si>
    <t>유미 건조 다시마</t>
  </si>
  <si>
    <t>해산물</t>
  </si>
  <si>
    <t>훈제 대합조개 통조림</t>
  </si>
  <si>
    <t>곡류</t>
  </si>
  <si>
    <t>신성 시리얼</t>
  </si>
  <si>
    <t>김영주</t>
    <phoneticPr fontId="1" type="noConversion"/>
  </si>
  <si>
    <t>과자류</t>
  </si>
  <si>
    <t>대양 마말레이드</t>
  </si>
  <si>
    <t>대관령 바닐라 아이스크림</t>
  </si>
  <si>
    <t>이예원</t>
    <phoneticPr fontId="1" type="noConversion"/>
  </si>
  <si>
    <t>음료</t>
  </si>
  <si>
    <t>삼화 콜라</t>
  </si>
  <si>
    <t>육류</t>
  </si>
  <si>
    <t>한림 특선 양념 칠면조</t>
  </si>
  <si>
    <t>서울 구이 김</t>
  </si>
  <si>
    <t>태양 100% 레몬 주스</t>
  </si>
  <si>
    <t>파블로바 피넛 스프레드</t>
  </si>
  <si>
    <t>특제 굴 통조림</t>
  </si>
  <si>
    <t>대일 포장 치즈</t>
  </si>
  <si>
    <t>파스 페이스 티</t>
  </si>
  <si>
    <t>조미료</t>
  </si>
  <si>
    <t>알파 샐러드 드레싱</t>
  </si>
  <si>
    <t>우미 피넛 샌드</t>
  </si>
  <si>
    <t>OK 바닐라 셰이크</t>
  </si>
  <si>
    <t>신한 100% 파인애플 시럽</t>
  </si>
  <si>
    <t>대관령 초콜릿 아이스크림</t>
  </si>
  <si>
    <t>대양 핫 케이크 소스</t>
  </si>
  <si>
    <t>포장 건 오징어</t>
  </si>
  <si>
    <t>한성 옥수수 가루</t>
  </si>
  <si>
    <t>알파 왕갈비 훈제육</t>
  </si>
  <si>
    <t>태평양 포장 파래</t>
  </si>
  <si>
    <t>유미 돌김</t>
  </si>
  <si>
    <t>트로피컬 칵테일</t>
  </si>
  <si>
    <t>사계절 핫 소스</t>
  </si>
  <si>
    <t>부서명</t>
    <phoneticPr fontId="1" type="noConversion"/>
  </si>
  <si>
    <t>성명</t>
    <phoneticPr fontId="1" type="noConversion"/>
  </si>
  <si>
    <t>직급</t>
    <phoneticPr fontId="1" type="noConversion"/>
  </si>
  <si>
    <t>입사일</t>
    <phoneticPr fontId="1" type="noConversion"/>
  </si>
  <si>
    <t>TF팀 신청자 현황</t>
    <phoneticPr fontId="2" type="noConversion"/>
  </si>
  <si>
    <t>김영주</t>
    <phoneticPr fontId="1" type="noConversion"/>
  </si>
  <si>
    <t>김영주</t>
    <phoneticPr fontId="1" type="noConversion"/>
  </si>
  <si>
    <t>윤대현</t>
    <phoneticPr fontId="1" type="noConversion"/>
  </si>
  <si>
    <t>김영주</t>
    <phoneticPr fontId="1" type="noConversion"/>
  </si>
  <si>
    <t>최서윤</t>
    <phoneticPr fontId="1" type="noConversion"/>
  </si>
  <si>
    <t>이예원</t>
    <phoneticPr fontId="1" type="noConversion"/>
  </si>
  <si>
    <t>최서윤</t>
    <phoneticPr fontId="1" type="noConversion"/>
  </si>
  <si>
    <t>최서윤</t>
    <phoneticPr fontId="1" type="noConversion"/>
  </si>
  <si>
    <t>이예준</t>
    <phoneticPr fontId="1" type="noConversion"/>
  </si>
  <si>
    <t>최서윤</t>
    <phoneticPr fontId="1" type="noConversion"/>
  </si>
  <si>
    <t>이예준</t>
    <phoneticPr fontId="1" type="noConversion"/>
  </si>
  <si>
    <t>김영주</t>
    <phoneticPr fontId="1" type="noConversion"/>
  </si>
  <si>
    <t>지방자치국</t>
    <phoneticPr fontId="1" type="noConversion"/>
  </si>
  <si>
    <t>김영주</t>
    <phoneticPr fontId="1" type="noConversion"/>
  </si>
  <si>
    <t>사무관</t>
  </si>
  <si>
    <t>사무관</t>
    <phoneticPr fontId="1" type="noConversion"/>
  </si>
  <si>
    <t>성별</t>
    <phoneticPr fontId="1" type="noConversion"/>
  </si>
  <si>
    <t>여</t>
    <phoneticPr fontId="1" type="noConversion"/>
  </si>
  <si>
    <t>No</t>
    <phoneticPr fontId="1" type="noConversion"/>
  </si>
  <si>
    <t>서기관</t>
  </si>
  <si>
    <t>주사</t>
  </si>
  <si>
    <t>주사보</t>
  </si>
  <si>
    <t>N0</t>
    <phoneticPr fontId="2" type="noConversion"/>
  </si>
  <si>
    <t>재고수량</t>
    <phoneticPr fontId="1" type="noConversion"/>
  </si>
  <si>
    <t>거래업체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</si>
  <si>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</si>
  <si>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</si>
  <si>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</si>
  <si>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</si>
  <si>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</si>
  <si>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</si>
  <si>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</si>
  <si>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</si>
  <si>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</si>
  <si>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</si>
  <si>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</si>
  <si>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</si>
  <si>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</si>
  <si>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</si>
  <si>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</si>
  <si>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</si>
  <si>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</si>
  <si>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</si>
  <si>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</si>
  <si>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</si>
  <si>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</si>
  <si>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</si>
  <si>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</si>
  <si>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</si>
  <si>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</si>
  <si>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</si>
  <si>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취급 품목 재고 현황</t>
    <phoneticPr fontId="1" type="noConversion"/>
  </si>
  <si>
    <t>담당자</t>
    <phoneticPr fontId="11" type="noConversion"/>
  </si>
  <si>
    <t>담당자</t>
    <phoneticPr fontId="11" type="noConversion"/>
  </si>
  <si>
    <t>주문일</t>
    <phoneticPr fontId="11" type="noConversion"/>
  </si>
  <si>
    <t>&lt;=2019-4-30</t>
    <phoneticPr fontId="1" type="noConversion"/>
  </si>
  <si>
    <t>&gt;=2019-4-1</t>
    <phoneticPr fontId="1" type="noConversion"/>
  </si>
  <si>
    <t>요약</t>
  </si>
  <si>
    <t>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</si>
</sst>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\\#,##0;&quot;-\&quot;#,##0"/>
    <numFmt numFmtId="177" formatCode="#,##0_);[Red]\(#,##0\)"/>
    <numFmt numFmtId="178" formatCode="_(* #,##0_);_(* \(#,##0\);_(* &quot;-&quot;_);_(@_)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name val="굴림"/>
      <family val="3"/>
      <charset val="129"/>
    </font>
    <font>
      <sz val="14"/>
      <name val="HY견고딕"/>
      <family val="1"/>
      <charset val="129"/>
    </font>
    <font>
      <sz val="8"/>
      <name val="굴림"/>
      <family val="3"/>
      <charset val="129"/>
    </font>
    <font>
      <sz val="12"/>
      <name val="바탕체"/>
      <family val="1"/>
      <charset val="129"/>
    </font>
    <font>
      <sz val="8"/>
      <name val="바탕체"/>
      <family val="1"/>
      <charset val="129"/>
    </font>
    <font>
      <sz val="11"/>
      <color rgb="FF000000"/>
      <name val="맑은 고딕"/>
      <family val="3"/>
      <charset val="129"/>
    </font>
    <font>
      <sz val="10"/>
      <name val="굴림체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0"/>
      <name val="HY견고딕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5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 style="double">
        <color indexed="64"/>
      </top>
      <bottom/>
      <diagonal/>
    </border>
    <border>
      <left style="thin">
        <color indexed="22"/>
      </left>
      <right/>
      <top style="double">
        <color indexed="64"/>
      </top>
      <bottom/>
      <diagonal/>
    </border>
    <border>
      <left style="thin">
        <color indexed="22"/>
      </left>
      <right style="thin">
        <color theme="4"/>
      </right>
      <top style="double">
        <color indexed="64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theme="4"/>
      </right>
      <top style="thin">
        <color theme="4"/>
      </top>
      <bottom/>
      <diagonal/>
    </border>
    <border>
      <left style="thin">
        <color indexed="22"/>
      </left>
      <right/>
      <top style="thin">
        <color indexed="22"/>
      </top>
      <bottom style="thin">
        <color theme="4"/>
      </bottom>
      <diagonal/>
    </border>
    <border>
      <left style="thin">
        <color indexed="22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8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/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/>
    <xf numFmtId="41" fontId="14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1" xfId="2" applyFont="1" applyFill="1" applyBorder="1" applyAlignment="1" applyProtection="1">
      <alignment horizontal="left" vertical="center" justifyLastLine="1"/>
      <protection locked="0"/>
    </xf>
    <xf numFmtId="0" fontId="6" fillId="0" borderId="1" xfId="2" applyFont="1" applyFill="1" applyBorder="1" applyAlignment="1" applyProtection="1">
      <alignment horizontal="center" vertical="center"/>
      <protection locked="0"/>
    </xf>
    <xf numFmtId="41" fontId="0" fillId="0" borderId="0" xfId="1" applyFont="1">
      <alignment vertical="center"/>
    </xf>
    <xf numFmtId="0" fontId="10" fillId="0" borderId="0" xfId="4" applyFont="1" applyAlignment="1">
      <alignment horizontal="left" vertical="center"/>
    </xf>
    <xf numFmtId="14" fontId="0" fillId="0" borderId="0" xfId="0" applyNumberFormat="1">
      <alignment vertical="center"/>
    </xf>
    <xf numFmtId="0" fontId="17" fillId="0" borderId="2" xfId="0" applyFont="1" applyFill="1" applyBorder="1" applyAlignment="1">
      <alignment horizontal="right" wrapText="1"/>
    </xf>
    <xf numFmtId="176" fontId="17" fillId="0" borderId="2" xfId="0" applyNumberFormat="1" applyFont="1" applyFill="1" applyBorder="1" applyAlignment="1">
      <alignment horizontal="left" wrapText="1"/>
    </xf>
    <xf numFmtId="0" fontId="17" fillId="0" borderId="2" xfId="0" applyFont="1" applyFill="1" applyBorder="1" applyAlignment="1"/>
    <xf numFmtId="177" fontId="17" fillId="0" borderId="2" xfId="0" applyNumberFormat="1" applyFont="1" applyFill="1" applyBorder="1" applyAlignment="1">
      <alignment horizontal="right" wrapText="1"/>
    </xf>
    <xf numFmtId="178" fontId="17" fillId="0" borderId="0" xfId="1" applyNumberFormat="1" applyFont="1" applyAlignment="1"/>
    <xf numFmtId="176" fontId="17" fillId="0" borderId="3" xfId="0" applyNumberFormat="1" applyFont="1" applyFill="1" applyBorder="1" applyAlignment="1">
      <alignment horizontal="left" wrapText="1"/>
    </xf>
    <xf numFmtId="0" fontId="17" fillId="0" borderId="3" xfId="0" applyFont="1" applyFill="1" applyBorder="1" applyAlignment="1"/>
    <xf numFmtId="177" fontId="17" fillId="0" borderId="3" xfId="0" applyNumberFormat="1" applyFont="1" applyFill="1" applyBorder="1" applyAlignment="1">
      <alignment horizontal="right" wrapText="1"/>
    </xf>
    <xf numFmtId="0" fontId="17" fillId="0" borderId="3" xfId="0" applyFont="1" applyFill="1" applyBorder="1" applyAlignment="1">
      <alignment horizontal="right" wrapText="1"/>
    </xf>
    <xf numFmtId="0" fontId="3" fillId="0" borderId="0" xfId="0" applyFont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2" applyFont="1" applyFill="1" applyBorder="1" applyAlignment="1" applyProtection="1">
      <alignment horizontal="left" vertical="center" justifyLastLine="1"/>
      <protection locked="0"/>
    </xf>
    <xf numFmtId="0" fontId="6" fillId="0" borderId="0" xfId="0" applyFont="1" applyFill="1" applyBorder="1" applyAlignment="1">
      <alignment horizontal="center" vertical="center"/>
    </xf>
    <xf numFmtId="14" fontId="6" fillId="0" borderId="0" xfId="2" applyNumberFormat="1" applyFont="1" applyFill="1" applyBorder="1" applyAlignment="1">
      <alignment horizontal="center" vertical="center"/>
    </xf>
    <xf numFmtId="41" fontId="6" fillId="0" borderId="0" xfId="1" applyNumberFormat="1" applyFont="1" applyFill="1" applyBorder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2" applyFont="1" applyFill="1" applyBorder="1" applyAlignment="1" applyProtection="1">
      <alignment horizontal="center" vertical="center"/>
      <protection locked="0"/>
    </xf>
    <xf numFmtId="14" fontId="6" fillId="2" borderId="0" xfId="2" applyNumberFormat="1" applyFont="1" applyFill="1" applyBorder="1" applyAlignment="1">
      <alignment horizontal="center" vertical="center"/>
    </xf>
    <xf numFmtId="41" fontId="6" fillId="2" borderId="0" xfId="1" applyNumberFormat="1" applyFont="1" applyFill="1" applyBorder="1">
      <alignment vertical="center"/>
    </xf>
    <xf numFmtId="0" fontId="6" fillId="0" borderId="0" xfId="2" applyFont="1" applyFill="1" applyBorder="1" applyAlignment="1" applyProtection="1">
      <alignment horizontal="center" vertical="center"/>
      <protection locked="0"/>
    </xf>
    <xf numFmtId="14" fontId="6" fillId="0" borderId="0" xfId="0" applyNumberFormat="1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6" fillId="0" borderId="0" xfId="2" applyFont="1" applyFill="1" applyBorder="1" applyAlignment="1" applyProtection="1">
      <alignment horizontal="right" vertical="center" justifyLastLine="1"/>
      <protection locked="0"/>
    </xf>
    <xf numFmtId="0" fontId="6" fillId="2" borderId="0" xfId="2" applyFont="1" applyFill="1" applyBorder="1" applyAlignment="1" applyProtection="1">
      <alignment horizontal="right" vertical="center" justifyLastLine="1"/>
      <protection locked="0"/>
    </xf>
    <xf numFmtId="0" fontId="0" fillId="0" borderId="0" xfId="0" applyAlignment="1">
      <alignment horizontal="right" vertical="center"/>
    </xf>
    <xf numFmtId="0" fontId="17" fillId="0" borderId="2" xfId="0" applyFont="1" applyFill="1" applyBorder="1" applyAlignment="1">
      <alignment horizontal="center" wrapText="1"/>
    </xf>
    <xf numFmtId="0" fontId="19" fillId="4" borderId="8" xfId="7" applyFont="1" applyFill="1" applyBorder="1" applyAlignment="1">
      <alignment horizontal="center"/>
    </xf>
    <xf numFmtId="14" fontId="0" fillId="0" borderId="10" xfId="0" applyNumberFormat="1" applyFont="1" applyBorder="1">
      <alignment vertical="center"/>
    </xf>
    <xf numFmtId="0" fontId="21" fillId="0" borderId="11" xfId="0" applyFont="1" applyBorder="1">
      <alignment vertical="center"/>
    </xf>
    <xf numFmtId="0" fontId="19" fillId="4" borderId="13" xfId="7" applyFont="1" applyFill="1" applyBorder="1" applyAlignment="1">
      <alignment horizontal="center"/>
    </xf>
    <xf numFmtId="0" fontId="19" fillId="4" borderId="9" xfId="7" applyFont="1" applyFill="1" applyBorder="1" applyAlignment="1">
      <alignment horizontal="center"/>
    </xf>
    <xf numFmtId="41" fontId="19" fillId="4" borderId="9" xfId="1" applyNumberFormat="1" applyFont="1" applyFill="1" applyBorder="1" applyAlignment="1">
      <alignment horizontal="center"/>
    </xf>
    <xf numFmtId="41" fontId="19" fillId="4" borderId="12" xfId="1" applyNumberFormat="1" applyFont="1" applyFill="1" applyBorder="1" applyAlignment="1">
      <alignment horizontal="center"/>
    </xf>
    <xf numFmtId="14" fontId="0" fillId="0" borderId="14" xfId="0" applyNumberFormat="1" applyFont="1" applyBorder="1">
      <alignment vertical="center"/>
    </xf>
    <xf numFmtId="176" fontId="17" fillId="0" borderId="15" xfId="0" applyNumberFormat="1" applyFont="1" applyBorder="1" applyAlignment="1">
      <alignment horizontal="left" wrapText="1"/>
    </xf>
    <xf numFmtId="0" fontId="17" fillId="0" borderId="15" xfId="0" applyFont="1" applyBorder="1" applyAlignment="1"/>
    <xf numFmtId="0" fontId="17" fillId="0" borderId="15" xfId="0" applyFont="1" applyBorder="1" applyAlignment="1">
      <alignment horizontal="center" wrapText="1"/>
    </xf>
    <xf numFmtId="177" fontId="17" fillId="0" borderId="15" xfId="0" applyNumberFormat="1" applyFont="1" applyBorder="1" applyAlignment="1">
      <alignment horizontal="right" wrapText="1"/>
    </xf>
    <xf numFmtId="41" fontId="17" fillId="0" borderId="15" xfId="1" applyNumberFormat="1" applyFont="1" applyBorder="1" applyAlignment="1">
      <alignment horizontal="right" wrapText="1"/>
    </xf>
    <xf numFmtId="41" fontId="0" fillId="0" borderId="16" xfId="1" applyNumberFormat="1" applyFont="1" applyBorder="1">
      <alignment vertical="center"/>
    </xf>
    <xf numFmtId="176" fontId="17" fillId="0" borderId="17" xfId="0" applyNumberFormat="1" applyFont="1" applyBorder="1" applyAlignment="1">
      <alignment horizontal="left" wrapText="1"/>
    </xf>
    <xf numFmtId="0" fontId="17" fillId="0" borderId="17" xfId="0" applyFont="1" applyBorder="1" applyAlignment="1"/>
    <xf numFmtId="0" fontId="17" fillId="0" borderId="17" xfId="0" applyFont="1" applyBorder="1" applyAlignment="1">
      <alignment horizontal="center" wrapText="1"/>
    </xf>
    <xf numFmtId="177" fontId="17" fillId="0" borderId="17" xfId="0" applyNumberFormat="1" applyFont="1" applyBorder="1" applyAlignment="1">
      <alignment horizontal="right" wrapText="1"/>
    </xf>
    <xf numFmtId="41" fontId="17" fillId="0" borderId="17" xfId="1" applyNumberFormat="1" applyFont="1" applyBorder="1" applyAlignment="1">
      <alignment horizontal="right" wrapText="1"/>
    </xf>
    <xf numFmtId="41" fontId="0" fillId="0" borderId="18" xfId="1" applyNumberFormat="1" applyFont="1" applyBorder="1">
      <alignment vertical="center"/>
    </xf>
    <xf numFmtId="0" fontId="22" fillId="0" borderId="19" xfId="0" applyFont="1" applyBorder="1" applyAlignment="1">
      <alignment horizontal="left" wrapText="1"/>
    </xf>
    <xf numFmtId="0" fontId="22" fillId="0" borderId="19" xfId="0" applyFont="1" applyBorder="1" applyAlignment="1"/>
    <xf numFmtId="0" fontId="22" fillId="0" borderId="19" xfId="0" applyFont="1" applyBorder="1" applyAlignment="1">
      <alignment horizontal="center" wrapText="1"/>
    </xf>
    <xf numFmtId="0" fontId="22" fillId="0" borderId="19" xfId="0" applyFont="1" applyBorder="1" applyAlignment="1">
      <alignment horizontal="right" wrapText="1"/>
    </xf>
    <xf numFmtId="41" fontId="22" fillId="0" borderId="19" xfId="1" applyNumberFormat="1" applyFont="1" applyBorder="1" applyAlignment="1">
      <alignment horizontal="right" wrapText="1"/>
    </xf>
    <xf numFmtId="41" fontId="21" fillId="0" borderId="20" xfId="1" applyNumberFormat="1" applyFont="1" applyBorder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2" applyFont="1" applyFill="1" applyBorder="1" applyAlignment="1" applyProtection="1">
      <alignment horizontal="center" vertical="center" justifyLastLine="1"/>
      <protection locked="0"/>
    </xf>
    <xf numFmtId="0" fontId="0" fillId="0" borderId="0" xfId="0" applyFill="1" applyAlignment="1">
      <alignment horizontal="center" vertical="center"/>
    </xf>
    <xf numFmtId="0" fontId="15" fillId="0" borderId="0" xfId="5" applyFont="1" applyBorder="1" applyAlignment="1" applyProtection="1">
      <alignment horizontal="center" vertical="center"/>
      <protection locked="0"/>
    </xf>
    <xf numFmtId="0" fontId="15" fillId="0" borderId="0" xfId="5" applyFont="1" applyBorder="1" applyAlignment="1" applyProtection="1">
      <alignment vertical="center"/>
      <protection locked="0"/>
    </xf>
    <xf numFmtId="41" fontId="15" fillId="0" borderId="0" xfId="6" applyFont="1" applyBorder="1" applyAlignment="1" applyProtection="1">
      <alignment vertical="center"/>
      <protection locked="0"/>
    </xf>
    <xf numFmtId="0" fontId="23" fillId="6" borderId="7" xfId="5" applyFont="1" applyFill="1" applyBorder="1" applyAlignment="1" applyProtection="1">
      <alignment horizontal="center" vertical="center"/>
      <protection locked="0"/>
    </xf>
    <xf numFmtId="41" fontId="23" fillId="6" borderId="7" xfId="6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8">
    <cellStyle name="강조색1" xfId="7" builtinId="29"/>
    <cellStyle name="쉼표 [0]" xfId="1" builtinId="6"/>
    <cellStyle name="쉼표 [0] 2" xfId="6" xr:uid="{00000000-0005-0000-0000-000002000000}"/>
    <cellStyle name="쉼표 [0] 6" xfId="3" xr:uid="{00000000-0005-0000-0000-000003000000}"/>
    <cellStyle name="표준" xfId="0" builtinId="0"/>
    <cellStyle name="표준_Sheet1" xfId="5" xr:uid="{00000000-0005-0000-0000-000005000000}"/>
    <cellStyle name="표준_부산본사" xfId="4" xr:uid="{00000000-0005-0000-0000-000006000000}"/>
    <cellStyle name="표준_엑셀중급 사전테스트" xfId="2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0"/>
  <sheetViews>
    <sheetView workbookViewId="0">
      <selection activeCell="D11" sqref="D11"/>
    </sheetView>
  </sheetViews>
  <sheetFormatPr defaultRowHeight="16.5"/>
  <cols>
    <col min="1" max="2" width="3.25" customWidth="1"/>
    <col min="3" max="3" width="14.375" customWidth="1"/>
    <col min="4" max="4" width="17.25" bestFit="1" customWidth="1"/>
    <col min="5" max="6" width="9.25" customWidth="1"/>
    <col min="7" max="7" width="11" customWidth="1"/>
    <col min="8" max="8" width="11.125" bestFit="1" customWidth="1"/>
    <col min="9" max="10" width="10.875" bestFit="1" customWidth="1"/>
    <col min="11" max="11" width="11.875" bestFit="1" customWidth="1"/>
    <col min="12" max="12" width="10.875" bestFit="1" customWidth="1"/>
    <col min="13" max="14" width="11.875" bestFit="1" customWidth="1"/>
    <col min="15" max="15" width="10.75" customWidth="1"/>
    <col min="16" max="16" width="10.875" bestFit="1" customWidth="1"/>
    <col min="17" max="17" width="10.875" style="4" bestFit="1" customWidth="1"/>
    <col min="18" max="18" width="10.875" bestFit="1" customWidth="1"/>
    <col min="19" max="19" width="11.875" bestFit="1" customWidth="1"/>
  </cols>
  <sheetData>
    <row r="1" spans="2:17" ht="18" customHeight="1">
      <c r="B1" s="71" t="s">
        <v>182</v>
      </c>
      <c r="C1" s="71"/>
      <c r="D1" s="71"/>
      <c r="E1" s="71"/>
      <c r="F1" s="71"/>
      <c r="G1" s="71"/>
      <c r="H1" s="16"/>
      <c r="I1" s="16"/>
      <c r="J1" s="16"/>
      <c r="K1" s="16"/>
      <c r="L1" s="16"/>
    </row>
    <row r="2" spans="2:17" ht="12.75" customHeight="1">
      <c r="C2" s="1"/>
      <c r="D2" s="1"/>
      <c r="E2" s="1"/>
      <c r="F2" s="1"/>
      <c r="G2" s="1"/>
      <c r="H2" s="1"/>
      <c r="I2" s="1"/>
      <c r="J2" s="1"/>
      <c r="K2" s="1"/>
      <c r="L2" s="1"/>
    </row>
    <row r="3" spans="2:17" ht="17.25" thickBot="1">
      <c r="B3" s="30" t="s">
        <v>201</v>
      </c>
      <c r="C3" s="30" t="s">
        <v>178</v>
      </c>
      <c r="D3" s="30" t="s">
        <v>179</v>
      </c>
      <c r="E3" s="30" t="s">
        <v>180</v>
      </c>
      <c r="F3" s="30" t="s">
        <v>199</v>
      </c>
      <c r="G3" s="30" t="s">
        <v>181</v>
      </c>
      <c r="Q3"/>
    </row>
    <row r="4" spans="2:17" ht="17.25" thickTop="1">
      <c r="B4">
        <v>1</v>
      </c>
      <c r="C4" t="s">
        <v>195</v>
      </c>
      <c r="D4" s="29" t="s">
        <v>196</v>
      </c>
      <c r="E4" s="29" t="s">
        <v>198</v>
      </c>
      <c r="F4" s="29" t="s">
        <v>200</v>
      </c>
      <c r="G4" s="6">
        <v>38736</v>
      </c>
      <c r="Q4"/>
    </row>
    <row r="5" spans="2:17">
      <c r="Q5"/>
    </row>
    <row r="6" spans="2:17">
      <c r="Q6"/>
    </row>
    <row r="7" spans="2:17">
      <c r="Q7"/>
    </row>
    <row r="8" spans="2:17">
      <c r="Q8"/>
    </row>
    <row r="9" spans="2:17">
      <c r="Q9"/>
    </row>
    <row r="10" spans="2:17">
      <c r="Q10"/>
    </row>
    <row r="11" spans="2:17">
      <c r="Q11"/>
    </row>
    <row r="12" spans="2:17">
      <c r="Q12"/>
    </row>
    <row r="13" spans="2:17">
      <c r="Q13"/>
    </row>
    <row r="14" spans="2:17">
      <c r="Q14"/>
    </row>
    <row r="15" spans="2:17">
      <c r="Q15"/>
    </row>
    <row r="16" spans="2:17">
      <c r="Q16"/>
    </row>
    <row r="17" spans="17:17">
      <c r="Q17"/>
    </row>
    <row r="18" spans="17:17">
      <c r="Q18"/>
    </row>
    <row r="19" spans="17:17">
      <c r="Q19"/>
    </row>
    <row r="20" spans="17:17">
      <c r="Q20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27"/>
  <sheetViews>
    <sheetView workbookViewId="0">
      <selection activeCell="H23" sqref="H23"/>
    </sheetView>
  </sheetViews>
  <sheetFormatPr defaultRowHeight="16.5"/>
  <cols>
    <col min="1" max="1" width="2.5" customWidth="1"/>
    <col min="3" max="3" width="17.25" bestFit="1" customWidth="1"/>
    <col min="4" max="5" width="5.5" bestFit="1" customWidth="1"/>
    <col min="6" max="6" width="11.125" bestFit="1" customWidth="1"/>
    <col min="7" max="7" width="10.875" bestFit="1" customWidth="1"/>
    <col min="8" max="8" width="10.875" style="29" bestFit="1" customWidth="1"/>
    <col min="9" max="9" width="11.875" bestFit="1" customWidth="1"/>
    <col min="10" max="11" width="10.875" bestFit="1" customWidth="1"/>
    <col min="12" max="13" width="11.875" bestFit="1" customWidth="1"/>
    <col min="14" max="14" width="10.75" customWidth="1"/>
    <col min="15" max="15" width="10.875" bestFit="1" customWidth="1"/>
    <col min="16" max="16" width="10.875" style="4" bestFit="1" customWidth="1"/>
    <col min="17" max="17" width="10.875" bestFit="1" customWidth="1"/>
    <col min="18" max="18" width="11.875" bestFit="1" customWidth="1"/>
  </cols>
  <sheetData>
    <row r="1" spans="2:16" ht="15.75" customHeight="1">
      <c r="B1" s="71" t="s">
        <v>53</v>
      </c>
      <c r="C1" s="71"/>
      <c r="D1" s="71"/>
      <c r="E1" s="71"/>
      <c r="F1" s="71"/>
      <c r="G1" s="71"/>
      <c r="H1" s="71"/>
      <c r="I1" s="71"/>
      <c r="J1" s="71"/>
    </row>
    <row r="2" spans="2:16" ht="11.25" customHeight="1">
      <c r="B2" s="1"/>
      <c r="C2" s="1"/>
      <c r="D2" s="1"/>
      <c r="E2" s="1"/>
      <c r="F2" s="1"/>
      <c r="G2" s="1"/>
      <c r="H2" s="63"/>
      <c r="I2" s="1"/>
      <c r="J2" s="1"/>
    </row>
    <row r="3" spans="2:16" ht="17.25" thickBot="1">
      <c r="B3" s="62" t="s">
        <v>13</v>
      </c>
      <c r="C3" s="62" t="s">
        <v>16</v>
      </c>
      <c r="D3" s="62" t="s">
        <v>14</v>
      </c>
      <c r="E3" s="62" t="s">
        <v>15</v>
      </c>
      <c r="F3" s="62" t="s">
        <v>52</v>
      </c>
      <c r="G3" s="62" t="s">
        <v>11</v>
      </c>
      <c r="H3" s="62" t="s">
        <v>12</v>
      </c>
      <c r="I3" s="62" t="s">
        <v>17</v>
      </c>
      <c r="J3" s="62" t="s">
        <v>18</v>
      </c>
      <c r="K3" s="62" t="s">
        <v>19</v>
      </c>
      <c r="P3"/>
    </row>
    <row r="4" spans="2:16" ht="17.25" thickTop="1">
      <c r="B4" s="19" t="s">
        <v>21</v>
      </c>
      <c r="C4" s="19" t="s">
        <v>51</v>
      </c>
      <c r="D4" s="19" t="s">
        <v>20</v>
      </c>
      <c r="E4" s="19">
        <v>45</v>
      </c>
      <c r="F4" s="20">
        <v>33553</v>
      </c>
      <c r="G4" s="19">
        <f ca="1">DATEDIF(F4,TODAY(),"Y")</f>
        <v>27</v>
      </c>
      <c r="H4" s="64" t="s">
        <v>202</v>
      </c>
      <c r="I4" s="21">
        <v>3500000</v>
      </c>
      <c r="J4" s="21">
        <f>I4*0.1</f>
        <v>350000</v>
      </c>
      <c r="K4" s="21">
        <f>I4+J4</f>
        <v>3850000</v>
      </c>
      <c r="P4"/>
    </row>
    <row r="5" spans="2:16">
      <c r="B5" s="19" t="s">
        <v>22</v>
      </c>
      <c r="C5" s="26" t="s">
        <v>45</v>
      </c>
      <c r="D5" s="19" t="s">
        <v>20</v>
      </c>
      <c r="E5" s="19">
        <v>38</v>
      </c>
      <c r="F5" s="20">
        <v>36739</v>
      </c>
      <c r="G5" s="19">
        <f t="shared" ref="G5:G27" ca="1" si="0">DATEDIF(F5,TODAY(),"Y")</f>
        <v>18</v>
      </c>
      <c r="H5" s="64" t="s">
        <v>203</v>
      </c>
      <c r="I5" s="21">
        <v>2100000</v>
      </c>
      <c r="J5" s="21">
        <f t="shared" ref="J5:J27" si="1">I5*0.1</f>
        <v>210000</v>
      </c>
      <c r="K5" s="21">
        <f t="shared" ref="K5:K27" si="2">I5+J5</f>
        <v>2310000</v>
      </c>
      <c r="P5"/>
    </row>
    <row r="6" spans="2:16">
      <c r="B6" s="19" t="s">
        <v>23</v>
      </c>
      <c r="C6" s="26" t="s">
        <v>44</v>
      </c>
      <c r="D6" s="19" t="s">
        <v>20</v>
      </c>
      <c r="E6" s="19">
        <v>32</v>
      </c>
      <c r="F6" s="20">
        <v>38667</v>
      </c>
      <c r="G6" s="19">
        <f t="shared" ca="1" si="0"/>
        <v>13</v>
      </c>
      <c r="H6" s="65" t="s">
        <v>203</v>
      </c>
      <c r="I6" s="21">
        <v>2100000</v>
      </c>
      <c r="J6" s="21">
        <f t="shared" si="1"/>
        <v>210000</v>
      </c>
      <c r="K6" s="21">
        <f t="shared" si="2"/>
        <v>2310000</v>
      </c>
      <c r="P6"/>
    </row>
    <row r="7" spans="2:16">
      <c r="B7" s="19" t="s">
        <v>8</v>
      </c>
      <c r="C7" s="26" t="s">
        <v>46</v>
      </c>
      <c r="D7" s="19" t="s">
        <v>20</v>
      </c>
      <c r="E7" s="19">
        <v>50</v>
      </c>
      <c r="F7" s="20">
        <v>30266</v>
      </c>
      <c r="G7" s="19">
        <f t="shared" ca="1" si="0"/>
        <v>36</v>
      </c>
      <c r="H7" s="65" t="s">
        <v>197</v>
      </c>
      <c r="I7" s="21">
        <v>2900000</v>
      </c>
      <c r="J7" s="21">
        <f t="shared" si="1"/>
        <v>290000</v>
      </c>
      <c r="K7" s="21">
        <f t="shared" si="2"/>
        <v>3190000</v>
      </c>
      <c r="P7"/>
    </row>
    <row r="8" spans="2:16">
      <c r="B8" s="19" t="s">
        <v>0</v>
      </c>
      <c r="C8" s="26" t="s">
        <v>45</v>
      </c>
      <c r="D8" s="19" t="s">
        <v>20</v>
      </c>
      <c r="E8" s="19">
        <v>42</v>
      </c>
      <c r="F8" s="20">
        <v>34824</v>
      </c>
      <c r="G8" s="19">
        <f t="shared" ca="1" si="0"/>
        <v>24</v>
      </c>
      <c r="H8" s="65" t="s">
        <v>197</v>
      </c>
      <c r="I8" s="21">
        <v>2900000</v>
      </c>
      <c r="J8" s="21">
        <f t="shared" si="1"/>
        <v>290000</v>
      </c>
      <c r="K8" s="21">
        <f t="shared" si="2"/>
        <v>3190000</v>
      </c>
      <c r="P8"/>
    </row>
    <row r="9" spans="2:16">
      <c r="B9" s="19" t="s">
        <v>36</v>
      </c>
      <c r="C9" s="26" t="s">
        <v>46</v>
      </c>
      <c r="D9" s="19" t="s">
        <v>24</v>
      </c>
      <c r="E9" s="19">
        <v>55</v>
      </c>
      <c r="F9" s="20">
        <v>32363</v>
      </c>
      <c r="G9" s="19">
        <f t="shared" ca="1" si="0"/>
        <v>30</v>
      </c>
      <c r="H9" s="65" t="s">
        <v>202</v>
      </c>
      <c r="I9" s="21">
        <v>3500000</v>
      </c>
      <c r="J9" s="21">
        <f t="shared" si="1"/>
        <v>350000</v>
      </c>
      <c r="K9" s="21">
        <f t="shared" si="2"/>
        <v>3850000</v>
      </c>
      <c r="P9"/>
    </row>
    <row r="10" spans="2:16">
      <c r="B10" s="19" t="s">
        <v>26</v>
      </c>
      <c r="C10" s="26" t="s">
        <v>46</v>
      </c>
      <c r="D10" s="19" t="s">
        <v>20</v>
      </c>
      <c r="E10" s="19">
        <v>28</v>
      </c>
      <c r="F10" s="20">
        <v>39687</v>
      </c>
      <c r="G10" s="19">
        <f t="shared" ca="1" si="0"/>
        <v>10</v>
      </c>
      <c r="H10" s="65" t="s">
        <v>204</v>
      </c>
      <c r="I10" s="21">
        <v>1900000</v>
      </c>
      <c r="J10" s="21">
        <f t="shared" si="1"/>
        <v>190000</v>
      </c>
      <c r="K10" s="21">
        <f t="shared" si="2"/>
        <v>2090000</v>
      </c>
      <c r="P10"/>
    </row>
    <row r="11" spans="2:16">
      <c r="B11" s="19" t="s">
        <v>27</v>
      </c>
      <c r="C11" s="26" t="s">
        <v>46</v>
      </c>
      <c r="D11" s="19" t="s">
        <v>20</v>
      </c>
      <c r="E11" s="19">
        <v>38</v>
      </c>
      <c r="F11" s="20">
        <v>38333</v>
      </c>
      <c r="G11" s="19">
        <f t="shared" ca="1" si="0"/>
        <v>14</v>
      </c>
      <c r="H11" s="65" t="s">
        <v>203</v>
      </c>
      <c r="I11" s="21">
        <v>2100000</v>
      </c>
      <c r="J11" s="21">
        <f t="shared" si="1"/>
        <v>210000</v>
      </c>
      <c r="K11" s="21">
        <f t="shared" si="2"/>
        <v>2310000</v>
      </c>
      <c r="P11"/>
    </row>
    <row r="12" spans="2:16">
      <c r="B12" s="19" t="s">
        <v>30</v>
      </c>
      <c r="C12" s="26" t="s">
        <v>46</v>
      </c>
      <c r="D12" s="19" t="s">
        <v>20</v>
      </c>
      <c r="E12" s="19">
        <v>46</v>
      </c>
      <c r="F12" s="20">
        <v>33125</v>
      </c>
      <c r="G12" s="19">
        <f t="shared" ca="1" si="0"/>
        <v>28</v>
      </c>
      <c r="H12" s="65" t="s">
        <v>202</v>
      </c>
      <c r="I12" s="21">
        <v>3500000</v>
      </c>
      <c r="J12" s="21">
        <f t="shared" si="1"/>
        <v>350000</v>
      </c>
      <c r="K12" s="21">
        <f t="shared" si="2"/>
        <v>3850000</v>
      </c>
      <c r="P12"/>
    </row>
    <row r="13" spans="2:16">
      <c r="B13" s="19" t="s">
        <v>34</v>
      </c>
      <c r="C13" s="26" t="s">
        <v>44</v>
      </c>
      <c r="D13" s="19" t="s">
        <v>20</v>
      </c>
      <c r="E13" s="19">
        <v>33</v>
      </c>
      <c r="F13" s="20">
        <v>38572</v>
      </c>
      <c r="G13" s="19">
        <f t="shared" ca="1" si="0"/>
        <v>13</v>
      </c>
      <c r="H13" s="65" t="s">
        <v>203</v>
      </c>
      <c r="I13" s="21">
        <v>2100000</v>
      </c>
      <c r="J13" s="21">
        <f t="shared" si="1"/>
        <v>210000</v>
      </c>
      <c r="K13" s="21">
        <f t="shared" si="2"/>
        <v>2310000</v>
      </c>
      <c r="P13"/>
    </row>
    <row r="14" spans="2:16">
      <c r="B14" s="19" t="s">
        <v>4</v>
      </c>
      <c r="C14" s="26" t="s">
        <v>45</v>
      </c>
      <c r="D14" s="19" t="s">
        <v>24</v>
      </c>
      <c r="E14" s="19">
        <v>52</v>
      </c>
      <c r="F14" s="20">
        <v>31965</v>
      </c>
      <c r="G14" s="19">
        <f t="shared" ca="1" si="0"/>
        <v>31</v>
      </c>
      <c r="H14" s="65" t="s">
        <v>197</v>
      </c>
      <c r="I14" s="21">
        <v>2900000</v>
      </c>
      <c r="J14" s="21">
        <f t="shared" si="1"/>
        <v>290000</v>
      </c>
      <c r="K14" s="21">
        <f t="shared" si="2"/>
        <v>3190000</v>
      </c>
      <c r="P14"/>
    </row>
    <row r="15" spans="2:16">
      <c r="B15" s="19" t="s">
        <v>5</v>
      </c>
      <c r="C15" s="26" t="s">
        <v>45</v>
      </c>
      <c r="D15" s="19" t="s">
        <v>24</v>
      </c>
      <c r="E15" s="19">
        <v>28</v>
      </c>
      <c r="F15" s="20">
        <v>39573</v>
      </c>
      <c r="G15" s="19">
        <f t="shared" ca="1" si="0"/>
        <v>11</v>
      </c>
      <c r="H15" s="65" t="s">
        <v>203</v>
      </c>
      <c r="I15" s="21">
        <v>2100000</v>
      </c>
      <c r="J15" s="21">
        <f t="shared" si="1"/>
        <v>210000</v>
      </c>
      <c r="K15" s="21">
        <f t="shared" si="2"/>
        <v>2310000</v>
      </c>
      <c r="P15"/>
    </row>
    <row r="16" spans="2:16">
      <c r="B16" s="19" t="s">
        <v>1</v>
      </c>
      <c r="C16" s="26" t="s">
        <v>45</v>
      </c>
      <c r="D16" s="19" t="s">
        <v>24</v>
      </c>
      <c r="E16" s="19">
        <v>31</v>
      </c>
      <c r="F16" s="20">
        <v>37936</v>
      </c>
      <c r="G16" s="19">
        <f t="shared" ca="1" si="0"/>
        <v>15</v>
      </c>
      <c r="H16" s="65" t="s">
        <v>203</v>
      </c>
      <c r="I16" s="21">
        <v>2100000</v>
      </c>
      <c r="J16" s="21">
        <f t="shared" si="1"/>
        <v>210000</v>
      </c>
      <c r="K16" s="21">
        <f t="shared" si="2"/>
        <v>2310000</v>
      </c>
      <c r="P16"/>
    </row>
    <row r="17" spans="2:16">
      <c r="B17" s="19" t="s">
        <v>2</v>
      </c>
      <c r="C17" s="26" t="s">
        <v>44</v>
      </c>
      <c r="D17" s="19" t="s">
        <v>20</v>
      </c>
      <c r="E17" s="19">
        <v>30</v>
      </c>
      <c r="F17" s="20">
        <v>39428</v>
      </c>
      <c r="G17" s="19">
        <f t="shared" ca="1" si="0"/>
        <v>11</v>
      </c>
      <c r="H17" s="65" t="s">
        <v>204</v>
      </c>
      <c r="I17" s="21">
        <v>1900000</v>
      </c>
      <c r="J17" s="21">
        <f t="shared" si="1"/>
        <v>190000</v>
      </c>
      <c r="K17" s="21">
        <f t="shared" si="2"/>
        <v>2090000</v>
      </c>
      <c r="P17"/>
    </row>
    <row r="18" spans="2:16">
      <c r="B18" s="19" t="s">
        <v>31</v>
      </c>
      <c r="C18" s="26" t="s">
        <v>46</v>
      </c>
      <c r="D18" s="19" t="s">
        <v>20</v>
      </c>
      <c r="E18" s="19">
        <v>31</v>
      </c>
      <c r="F18" s="20">
        <v>38937</v>
      </c>
      <c r="G18" s="19">
        <f t="shared" ca="1" si="0"/>
        <v>12</v>
      </c>
      <c r="H18" s="65" t="s">
        <v>203</v>
      </c>
      <c r="I18" s="21">
        <v>2100000</v>
      </c>
      <c r="J18" s="21">
        <f t="shared" si="1"/>
        <v>210000</v>
      </c>
      <c r="K18" s="21">
        <f t="shared" si="2"/>
        <v>2310000</v>
      </c>
      <c r="P18"/>
    </row>
    <row r="19" spans="2:16">
      <c r="B19" s="19" t="s">
        <v>32</v>
      </c>
      <c r="C19" s="26" t="s">
        <v>45</v>
      </c>
      <c r="D19" s="19" t="s">
        <v>24</v>
      </c>
      <c r="E19" s="19">
        <v>54</v>
      </c>
      <c r="F19" s="20">
        <v>31172</v>
      </c>
      <c r="G19" s="19">
        <f t="shared" ca="1" si="0"/>
        <v>34</v>
      </c>
      <c r="H19" s="65" t="s">
        <v>202</v>
      </c>
      <c r="I19" s="21">
        <v>3500000</v>
      </c>
      <c r="J19" s="21">
        <f t="shared" si="1"/>
        <v>350000</v>
      </c>
      <c r="K19" s="21">
        <f t="shared" si="2"/>
        <v>3850000</v>
      </c>
      <c r="P19"/>
    </row>
    <row r="20" spans="2:16">
      <c r="B20" s="19" t="s">
        <v>3</v>
      </c>
      <c r="C20" s="26" t="s">
        <v>44</v>
      </c>
      <c r="D20" s="19" t="s">
        <v>24</v>
      </c>
      <c r="E20" s="19">
        <v>28</v>
      </c>
      <c r="F20" s="20">
        <v>40001</v>
      </c>
      <c r="G20" s="19">
        <f t="shared" ca="1" si="0"/>
        <v>9</v>
      </c>
      <c r="H20" s="65" t="s">
        <v>204</v>
      </c>
      <c r="I20" s="21">
        <v>1900000</v>
      </c>
      <c r="J20" s="21">
        <f t="shared" si="1"/>
        <v>190000</v>
      </c>
      <c r="K20" s="21">
        <f t="shared" si="2"/>
        <v>2090000</v>
      </c>
      <c r="P20"/>
    </row>
    <row r="21" spans="2:16">
      <c r="B21" s="19" t="s">
        <v>39</v>
      </c>
      <c r="C21" s="19" t="s">
        <v>51</v>
      </c>
      <c r="D21" s="19" t="s">
        <v>24</v>
      </c>
      <c r="E21" s="19">
        <v>30</v>
      </c>
      <c r="F21" s="27">
        <v>38443</v>
      </c>
      <c r="G21" s="19">
        <f t="shared" ca="1" si="0"/>
        <v>14</v>
      </c>
      <c r="H21" s="65" t="s">
        <v>203</v>
      </c>
      <c r="I21" s="21">
        <v>2100000</v>
      </c>
      <c r="J21" s="21">
        <f t="shared" si="1"/>
        <v>210000</v>
      </c>
      <c r="K21" s="21">
        <f t="shared" si="2"/>
        <v>2310000</v>
      </c>
    </row>
    <row r="22" spans="2:16">
      <c r="B22" s="19" t="s">
        <v>41</v>
      </c>
      <c r="C22" s="19" t="s">
        <v>45</v>
      </c>
      <c r="D22" s="19" t="s">
        <v>24</v>
      </c>
      <c r="E22" s="19">
        <v>28</v>
      </c>
      <c r="F22" s="27">
        <v>38534</v>
      </c>
      <c r="G22" s="19">
        <f t="shared" ca="1" si="0"/>
        <v>13</v>
      </c>
      <c r="H22" s="65" t="s">
        <v>203</v>
      </c>
      <c r="I22" s="21">
        <v>2100000</v>
      </c>
      <c r="J22" s="21">
        <f t="shared" si="1"/>
        <v>210000</v>
      </c>
      <c r="K22" s="21">
        <f t="shared" si="2"/>
        <v>2310000</v>
      </c>
    </row>
    <row r="23" spans="2:16">
      <c r="B23" s="19" t="s">
        <v>42</v>
      </c>
      <c r="C23" s="19" t="s">
        <v>51</v>
      </c>
      <c r="D23" s="19" t="s">
        <v>20</v>
      </c>
      <c r="E23" s="19">
        <v>29</v>
      </c>
      <c r="F23" s="27">
        <v>40087</v>
      </c>
      <c r="G23" s="19">
        <f t="shared" ca="1" si="0"/>
        <v>9</v>
      </c>
      <c r="H23" s="65" t="s">
        <v>204</v>
      </c>
      <c r="I23" s="21">
        <v>1900000</v>
      </c>
      <c r="J23" s="21">
        <f t="shared" si="1"/>
        <v>190000</v>
      </c>
      <c r="K23" s="21">
        <f t="shared" si="2"/>
        <v>2090000</v>
      </c>
    </row>
    <row r="24" spans="2:16">
      <c r="B24" s="19" t="s">
        <v>10</v>
      </c>
      <c r="C24" s="19" t="s">
        <v>44</v>
      </c>
      <c r="D24" s="19" t="s">
        <v>20</v>
      </c>
      <c r="E24" s="19">
        <v>55</v>
      </c>
      <c r="F24" s="27">
        <v>32540</v>
      </c>
      <c r="G24" s="19">
        <f t="shared" ca="1" si="0"/>
        <v>30</v>
      </c>
      <c r="H24" s="65" t="s">
        <v>197</v>
      </c>
      <c r="I24" s="21">
        <v>2900000</v>
      </c>
      <c r="J24" s="21">
        <f t="shared" si="1"/>
        <v>290000</v>
      </c>
      <c r="K24" s="21">
        <f t="shared" si="2"/>
        <v>3190000</v>
      </c>
    </row>
    <row r="25" spans="2:16">
      <c r="B25" s="19" t="s">
        <v>6</v>
      </c>
      <c r="C25" s="19" t="s">
        <v>51</v>
      </c>
      <c r="D25" s="19" t="s">
        <v>24</v>
      </c>
      <c r="E25" s="19">
        <v>31</v>
      </c>
      <c r="F25" s="27">
        <v>39661</v>
      </c>
      <c r="G25" s="19">
        <f t="shared" ca="1" si="0"/>
        <v>10</v>
      </c>
      <c r="H25" s="65" t="s">
        <v>204</v>
      </c>
      <c r="I25" s="21">
        <v>1900000</v>
      </c>
      <c r="J25" s="21">
        <f t="shared" si="1"/>
        <v>190000</v>
      </c>
      <c r="K25" s="21">
        <f t="shared" si="2"/>
        <v>2090000</v>
      </c>
    </row>
    <row r="26" spans="2:16">
      <c r="B26" s="19" t="s">
        <v>9</v>
      </c>
      <c r="C26" s="19" t="s">
        <v>45</v>
      </c>
      <c r="D26" s="19" t="s">
        <v>20</v>
      </c>
      <c r="E26" s="19">
        <v>32</v>
      </c>
      <c r="F26" s="27">
        <v>39264</v>
      </c>
      <c r="G26" s="19">
        <f t="shared" ca="1" si="0"/>
        <v>11</v>
      </c>
      <c r="H26" s="65" t="s">
        <v>204</v>
      </c>
      <c r="I26" s="21">
        <v>1900000</v>
      </c>
      <c r="J26" s="21">
        <f t="shared" si="1"/>
        <v>190000</v>
      </c>
      <c r="K26" s="21">
        <f t="shared" si="2"/>
        <v>2090000</v>
      </c>
    </row>
    <row r="27" spans="2:16">
      <c r="B27" s="19" t="s">
        <v>7</v>
      </c>
      <c r="C27" s="19" t="s">
        <v>51</v>
      </c>
      <c r="D27" s="19" t="s">
        <v>24</v>
      </c>
      <c r="E27" s="19">
        <v>36</v>
      </c>
      <c r="F27" s="27">
        <v>36530</v>
      </c>
      <c r="G27" s="19">
        <f t="shared" ca="1" si="0"/>
        <v>19</v>
      </c>
      <c r="H27" s="65" t="s">
        <v>197</v>
      </c>
      <c r="I27" s="21">
        <v>2900000</v>
      </c>
      <c r="J27" s="21">
        <f t="shared" si="1"/>
        <v>290000</v>
      </c>
      <c r="K27" s="21">
        <f t="shared" si="2"/>
        <v>3190000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E464"/>
  <sheetViews>
    <sheetView tabSelected="1" workbookViewId="0">
      <selection activeCell="C8" sqref="C8"/>
    </sheetView>
  </sheetViews>
  <sheetFormatPr defaultRowHeight="16.5"/>
  <cols>
    <col min="1" max="1" width="1.5" customWidth="1"/>
    <col min="2" max="2" width="11.25" customWidth="1"/>
    <col min="3" max="3" width="16.125" bestFit="1" customWidth="1"/>
    <col min="4" max="4" width="18" bestFit="1" customWidth="1"/>
    <col min="5" max="5" width="12.25" bestFit="1" customWidth="1"/>
  </cols>
  <sheetData>
    <row r="1" spans="2:5" ht="18.75">
      <c r="B1" s="5" t="s">
        <v>54</v>
      </c>
    </row>
    <row r="2" spans="2:5" ht="1.5" customHeight="1"/>
    <row r="3" spans="2:5" ht="17.25" thickBot="1">
      <c r="B3" s="69" t="s">
        <v>55</v>
      </c>
      <c r="C3" s="69" t="s">
        <v>56</v>
      </c>
      <c r="D3" s="69" t="s">
        <v>57</v>
      </c>
      <c r="E3" s="70" t="s">
        <v>58</v>
      </c>
    </row>
    <row r="4" spans="2:5" ht="17.25" thickTop="1">
      <c r="B4" s="6">
        <v>43486</v>
      </c>
      <c r="C4" s="66" t="s">
        <v>59</v>
      </c>
      <c r="D4" s="67" t="s">
        <v>60</v>
      </c>
      <c r="E4" s="68">
        <v>777000</v>
      </c>
    </row>
    <row r="5" spans="2:5">
      <c r="B5" s="6">
        <v>43486</v>
      </c>
      <c r="C5" s="66" t="s">
        <v>59</v>
      </c>
      <c r="D5" s="67" t="s">
        <v>60</v>
      </c>
      <c r="E5" s="68">
        <v>555000</v>
      </c>
    </row>
    <row r="6" spans="2:5">
      <c r="B6" s="6">
        <v>43486</v>
      </c>
      <c r="C6" s="66" t="s">
        <v>59</v>
      </c>
      <c r="D6" s="67" t="s">
        <v>61</v>
      </c>
      <c r="E6" s="68">
        <v>12000</v>
      </c>
    </row>
    <row r="7" spans="2:5">
      <c r="B7" s="6">
        <v>43486</v>
      </c>
      <c r="C7" s="66" t="s">
        <v>59</v>
      </c>
      <c r="D7" s="67" t="s">
        <v>61</v>
      </c>
      <c r="E7" s="68">
        <v>13000</v>
      </c>
    </row>
    <row r="8" spans="2:5">
      <c r="B8" s="6">
        <v>43486</v>
      </c>
      <c r="C8" s="66" t="s">
        <v>59</v>
      </c>
      <c r="D8" s="67" t="s">
        <v>62</v>
      </c>
      <c r="E8" s="68">
        <v>10500</v>
      </c>
    </row>
    <row r="9" spans="2:5">
      <c r="B9" s="6">
        <v>43486</v>
      </c>
      <c r="C9" s="66" t="s">
        <v>59</v>
      </c>
      <c r="D9" s="67" t="s">
        <v>62</v>
      </c>
      <c r="E9" s="68">
        <v>13000</v>
      </c>
    </row>
    <row r="10" spans="2:5">
      <c r="B10" s="6">
        <v>43486</v>
      </c>
      <c r="C10" s="66" t="s">
        <v>63</v>
      </c>
      <c r="D10" s="67" t="s">
        <v>64</v>
      </c>
      <c r="E10" s="68">
        <v>9000</v>
      </c>
    </row>
    <row r="11" spans="2:5">
      <c r="B11" s="6">
        <v>43486</v>
      </c>
      <c r="C11" s="66" t="s">
        <v>63</v>
      </c>
      <c r="D11" s="67" t="s">
        <v>65</v>
      </c>
      <c r="E11" s="68">
        <v>35670</v>
      </c>
    </row>
    <row r="12" spans="2:5">
      <c r="B12" s="6">
        <v>43486</v>
      </c>
      <c r="C12" s="66" t="s">
        <v>63</v>
      </c>
      <c r="D12" s="67" t="s">
        <v>65</v>
      </c>
      <c r="E12" s="68">
        <v>74520</v>
      </c>
    </row>
    <row r="13" spans="2:5">
      <c r="B13" s="6">
        <v>43490</v>
      </c>
      <c r="C13" s="66" t="s">
        <v>59</v>
      </c>
      <c r="D13" s="67" t="s">
        <v>66</v>
      </c>
      <c r="E13" s="68">
        <v>100000</v>
      </c>
    </row>
    <row r="14" spans="2:5">
      <c r="B14" s="6">
        <v>43490</v>
      </c>
      <c r="C14" s="66" t="s">
        <v>59</v>
      </c>
      <c r="D14" s="67" t="s">
        <v>67</v>
      </c>
      <c r="E14" s="68">
        <v>120000</v>
      </c>
    </row>
    <row r="15" spans="2:5">
      <c r="B15" s="6">
        <v>43490</v>
      </c>
      <c r="C15" s="66" t="s">
        <v>63</v>
      </c>
      <c r="D15" s="67" t="s">
        <v>68</v>
      </c>
      <c r="E15" s="68">
        <v>1600000</v>
      </c>
    </row>
    <row r="16" spans="2:5">
      <c r="B16" s="6">
        <v>43490</v>
      </c>
      <c r="C16" s="66" t="s">
        <v>59</v>
      </c>
      <c r="D16" s="67" t="s">
        <v>69</v>
      </c>
      <c r="E16" s="68">
        <v>382000</v>
      </c>
    </row>
    <row r="17" spans="2:5">
      <c r="B17" s="6">
        <v>43490</v>
      </c>
      <c r="C17" s="66" t="s">
        <v>59</v>
      </c>
      <c r="D17" s="67" t="s">
        <v>61</v>
      </c>
      <c r="E17" s="68">
        <v>68114</v>
      </c>
    </row>
    <row r="18" spans="2:5">
      <c r="B18" s="6">
        <v>43490</v>
      </c>
      <c r="C18" s="66" t="s">
        <v>59</v>
      </c>
      <c r="D18" s="67" t="s">
        <v>66</v>
      </c>
      <c r="E18" s="68">
        <v>2520000</v>
      </c>
    </row>
    <row r="19" spans="2:5">
      <c r="B19" s="6">
        <v>43490</v>
      </c>
      <c r="C19" s="66" t="s">
        <v>59</v>
      </c>
      <c r="D19" s="67" t="s">
        <v>66</v>
      </c>
      <c r="E19" s="68">
        <v>3640000</v>
      </c>
    </row>
    <row r="20" spans="2:5">
      <c r="B20" s="6">
        <v>43490</v>
      </c>
      <c r="C20" s="66" t="s">
        <v>63</v>
      </c>
      <c r="D20" s="67" t="s">
        <v>65</v>
      </c>
      <c r="E20" s="68">
        <v>12360</v>
      </c>
    </row>
    <row r="21" spans="2:5">
      <c r="B21" s="6">
        <v>43490</v>
      </c>
      <c r="C21" s="66" t="s">
        <v>70</v>
      </c>
      <c r="D21" s="67" t="s">
        <v>71</v>
      </c>
      <c r="E21" s="68">
        <v>7100000</v>
      </c>
    </row>
    <row r="22" spans="2:5">
      <c r="B22" s="6">
        <v>43494</v>
      </c>
      <c r="C22" s="66" t="s">
        <v>59</v>
      </c>
      <c r="D22" s="67" t="s">
        <v>72</v>
      </c>
      <c r="E22" s="68">
        <v>10500</v>
      </c>
    </row>
    <row r="23" spans="2:5">
      <c r="B23" s="6">
        <v>43494</v>
      </c>
      <c r="C23" s="66" t="s">
        <v>59</v>
      </c>
      <c r="D23" s="67" t="s">
        <v>72</v>
      </c>
      <c r="E23" s="68">
        <v>46900</v>
      </c>
    </row>
    <row r="24" spans="2:5">
      <c r="B24" s="6">
        <v>43494</v>
      </c>
      <c r="C24" s="66" t="s">
        <v>59</v>
      </c>
      <c r="D24" s="67" t="s">
        <v>61</v>
      </c>
      <c r="E24" s="68">
        <v>22000</v>
      </c>
    </row>
    <row r="25" spans="2:5">
      <c r="B25" s="6">
        <v>43494</v>
      </c>
      <c r="C25" s="66" t="s">
        <v>59</v>
      </c>
      <c r="D25" s="67" t="s">
        <v>61</v>
      </c>
      <c r="E25" s="68">
        <v>33000</v>
      </c>
    </row>
    <row r="26" spans="2:5">
      <c r="B26" s="6">
        <v>43494</v>
      </c>
      <c r="C26" s="66" t="s">
        <v>59</v>
      </c>
      <c r="D26" s="67" t="s">
        <v>61</v>
      </c>
      <c r="E26" s="68">
        <v>85900</v>
      </c>
    </row>
    <row r="27" spans="2:5">
      <c r="B27" s="6">
        <v>43494</v>
      </c>
      <c r="C27" s="66" t="s">
        <v>59</v>
      </c>
      <c r="D27" s="67" t="s">
        <v>61</v>
      </c>
      <c r="E27" s="68">
        <v>45700</v>
      </c>
    </row>
    <row r="28" spans="2:5">
      <c r="B28" s="6">
        <v>43494</v>
      </c>
      <c r="C28" s="66" t="s">
        <v>73</v>
      </c>
      <c r="D28" s="67" t="s">
        <v>74</v>
      </c>
      <c r="E28" s="68">
        <v>120000</v>
      </c>
    </row>
    <row r="29" spans="2:5">
      <c r="B29" s="6">
        <v>43496</v>
      </c>
      <c r="C29" s="66" t="s">
        <v>63</v>
      </c>
      <c r="D29" s="67" t="s">
        <v>75</v>
      </c>
      <c r="E29" s="68">
        <v>1687950</v>
      </c>
    </row>
    <row r="30" spans="2:5">
      <c r="B30" s="6">
        <v>43496</v>
      </c>
      <c r="C30" s="66" t="s">
        <v>63</v>
      </c>
      <c r="D30" s="67" t="s">
        <v>65</v>
      </c>
      <c r="E30" s="68">
        <v>303070</v>
      </c>
    </row>
    <row r="31" spans="2:5">
      <c r="B31" s="6">
        <v>43499</v>
      </c>
      <c r="C31" s="66" t="s">
        <v>59</v>
      </c>
      <c r="D31" s="67" t="s">
        <v>72</v>
      </c>
      <c r="E31" s="68">
        <v>100000</v>
      </c>
    </row>
    <row r="32" spans="2:5">
      <c r="B32" s="6">
        <v>43499</v>
      </c>
      <c r="C32" s="66" t="s">
        <v>59</v>
      </c>
      <c r="D32" s="67" t="s">
        <v>72</v>
      </c>
      <c r="E32" s="68">
        <v>7500</v>
      </c>
    </row>
    <row r="33" spans="2:5">
      <c r="B33" s="6">
        <v>43499</v>
      </c>
      <c r="C33" s="66" t="s">
        <v>59</v>
      </c>
      <c r="D33" s="67" t="s">
        <v>76</v>
      </c>
      <c r="E33" s="68">
        <v>770000</v>
      </c>
    </row>
    <row r="34" spans="2:5">
      <c r="B34" s="6">
        <v>43499</v>
      </c>
      <c r="C34" s="66" t="s">
        <v>63</v>
      </c>
      <c r="D34" s="67" t="s">
        <v>77</v>
      </c>
      <c r="E34" s="68">
        <v>235200</v>
      </c>
    </row>
    <row r="35" spans="2:5">
      <c r="B35" s="6">
        <v>43499</v>
      </c>
      <c r="C35" s="66" t="s">
        <v>59</v>
      </c>
      <c r="D35" s="67" t="s">
        <v>78</v>
      </c>
      <c r="E35" s="68">
        <v>67200</v>
      </c>
    </row>
    <row r="36" spans="2:5">
      <c r="B36" s="6">
        <v>43499</v>
      </c>
      <c r="C36" s="66" t="s">
        <v>79</v>
      </c>
      <c r="D36" s="67" t="s">
        <v>80</v>
      </c>
      <c r="E36" s="68">
        <v>328500</v>
      </c>
    </row>
    <row r="37" spans="2:5">
      <c r="B37" s="6">
        <v>43499</v>
      </c>
      <c r="C37" s="66" t="s">
        <v>59</v>
      </c>
      <c r="D37" s="67" t="s">
        <v>81</v>
      </c>
      <c r="E37" s="68">
        <v>784000</v>
      </c>
    </row>
    <row r="38" spans="2:5">
      <c r="B38" s="6">
        <v>43499</v>
      </c>
      <c r="C38" s="66" t="s">
        <v>59</v>
      </c>
      <c r="D38" s="67" t="s">
        <v>82</v>
      </c>
      <c r="E38" s="68">
        <v>130500</v>
      </c>
    </row>
    <row r="39" spans="2:5">
      <c r="B39" s="6">
        <v>43499</v>
      </c>
      <c r="C39" s="66" t="s">
        <v>59</v>
      </c>
      <c r="D39" s="67" t="s">
        <v>82</v>
      </c>
      <c r="E39" s="68">
        <v>29100</v>
      </c>
    </row>
    <row r="40" spans="2:5">
      <c r="B40" s="6">
        <v>43499</v>
      </c>
      <c r="C40" s="66" t="s">
        <v>59</v>
      </c>
      <c r="D40" s="67" t="s">
        <v>82</v>
      </c>
      <c r="E40" s="68">
        <v>193000</v>
      </c>
    </row>
    <row r="41" spans="2:5">
      <c r="B41" s="6">
        <v>43499</v>
      </c>
      <c r="C41" s="66" t="s">
        <v>59</v>
      </c>
      <c r="D41" s="67" t="s">
        <v>82</v>
      </c>
      <c r="E41" s="68">
        <v>2145000</v>
      </c>
    </row>
    <row r="42" spans="2:5">
      <c r="B42" s="6">
        <v>43499</v>
      </c>
      <c r="C42" s="66" t="s">
        <v>59</v>
      </c>
      <c r="D42" s="67" t="s">
        <v>82</v>
      </c>
      <c r="E42" s="68">
        <v>360000</v>
      </c>
    </row>
    <row r="43" spans="2:5">
      <c r="B43" s="6">
        <v>43499</v>
      </c>
      <c r="C43" s="66" t="s">
        <v>59</v>
      </c>
      <c r="D43" s="67" t="s">
        <v>62</v>
      </c>
      <c r="E43" s="68">
        <v>30000</v>
      </c>
    </row>
    <row r="44" spans="2:5">
      <c r="B44" s="6">
        <v>43499</v>
      </c>
      <c r="C44" s="66" t="s">
        <v>59</v>
      </c>
      <c r="D44" s="67" t="s">
        <v>62</v>
      </c>
      <c r="E44" s="68">
        <v>373407</v>
      </c>
    </row>
    <row r="45" spans="2:5">
      <c r="B45" s="6">
        <v>43499</v>
      </c>
      <c r="C45" s="66" t="s">
        <v>59</v>
      </c>
      <c r="D45" s="67" t="s">
        <v>62</v>
      </c>
      <c r="E45" s="68">
        <v>297370</v>
      </c>
    </row>
    <row r="46" spans="2:5">
      <c r="B46" s="6">
        <v>43499</v>
      </c>
      <c r="C46" s="66" t="s">
        <v>59</v>
      </c>
      <c r="D46" s="67" t="s">
        <v>62</v>
      </c>
      <c r="E46" s="68">
        <v>3630</v>
      </c>
    </row>
    <row r="47" spans="2:5">
      <c r="B47" s="6">
        <v>43499</v>
      </c>
      <c r="C47" s="66" t="s">
        <v>59</v>
      </c>
      <c r="D47" s="67" t="s">
        <v>62</v>
      </c>
      <c r="E47" s="68">
        <v>54800</v>
      </c>
    </row>
    <row r="48" spans="2:5">
      <c r="B48" s="6">
        <v>43499</v>
      </c>
      <c r="C48" s="66" t="s">
        <v>59</v>
      </c>
      <c r="D48" s="67" t="s">
        <v>62</v>
      </c>
      <c r="E48" s="68">
        <v>18000</v>
      </c>
    </row>
    <row r="49" spans="2:5">
      <c r="B49" s="6">
        <v>43499</v>
      </c>
      <c r="C49" s="66" t="s">
        <v>63</v>
      </c>
      <c r="D49" s="67" t="s">
        <v>65</v>
      </c>
      <c r="E49" s="68">
        <v>156440</v>
      </c>
    </row>
    <row r="50" spans="2:5">
      <c r="B50" s="6">
        <v>43499</v>
      </c>
      <c r="C50" s="66" t="s">
        <v>63</v>
      </c>
      <c r="D50" s="67" t="s">
        <v>65</v>
      </c>
      <c r="E50" s="68">
        <v>47780</v>
      </c>
    </row>
    <row r="51" spans="2:5">
      <c r="B51" s="6">
        <v>43499</v>
      </c>
      <c r="C51" s="66" t="s">
        <v>63</v>
      </c>
      <c r="D51" s="67" t="s">
        <v>65</v>
      </c>
      <c r="E51" s="68">
        <v>92160</v>
      </c>
    </row>
    <row r="52" spans="2:5">
      <c r="B52" s="6">
        <v>43499</v>
      </c>
      <c r="C52" s="66" t="s">
        <v>63</v>
      </c>
      <c r="D52" s="67" t="s">
        <v>65</v>
      </c>
      <c r="E52" s="68">
        <v>15000</v>
      </c>
    </row>
    <row r="53" spans="2:5">
      <c r="B53" s="6">
        <v>43501</v>
      </c>
      <c r="C53" s="66" t="s">
        <v>63</v>
      </c>
      <c r="D53" s="67" t="s">
        <v>65</v>
      </c>
      <c r="E53" s="68">
        <v>245000</v>
      </c>
    </row>
    <row r="54" spans="2:5">
      <c r="B54" s="6">
        <v>43501</v>
      </c>
      <c r="C54" s="66" t="s">
        <v>63</v>
      </c>
      <c r="D54" s="67" t="s">
        <v>65</v>
      </c>
      <c r="E54" s="68">
        <v>28000</v>
      </c>
    </row>
    <row r="55" spans="2:5">
      <c r="B55" s="6">
        <v>43501</v>
      </c>
      <c r="C55" s="66" t="s">
        <v>63</v>
      </c>
      <c r="D55" s="67" t="s">
        <v>65</v>
      </c>
      <c r="E55" s="68">
        <v>57500</v>
      </c>
    </row>
    <row r="56" spans="2:5">
      <c r="B56" s="6">
        <v>43501</v>
      </c>
      <c r="C56" s="66" t="s">
        <v>63</v>
      </c>
      <c r="D56" s="67" t="s">
        <v>65</v>
      </c>
      <c r="E56" s="68">
        <v>6650</v>
      </c>
    </row>
    <row r="57" spans="2:5">
      <c r="B57" s="6">
        <v>43501</v>
      </c>
      <c r="C57" s="66" t="s">
        <v>63</v>
      </c>
      <c r="D57" s="67" t="s">
        <v>65</v>
      </c>
      <c r="E57" s="68">
        <v>19250</v>
      </c>
    </row>
    <row r="58" spans="2:5">
      <c r="B58" s="6">
        <v>43501</v>
      </c>
      <c r="C58" s="66" t="s">
        <v>63</v>
      </c>
      <c r="D58" s="67" t="s">
        <v>65</v>
      </c>
      <c r="E58" s="68">
        <v>10500</v>
      </c>
    </row>
    <row r="59" spans="2:5">
      <c r="B59" s="6">
        <v>43501</v>
      </c>
      <c r="C59" s="66" t="s">
        <v>63</v>
      </c>
      <c r="D59" s="67" t="s">
        <v>65</v>
      </c>
      <c r="E59" s="68">
        <v>6119761</v>
      </c>
    </row>
    <row r="60" spans="2:5">
      <c r="B60" s="6">
        <v>43501</v>
      </c>
      <c r="C60" s="66" t="s">
        <v>63</v>
      </c>
      <c r="D60" s="67" t="s">
        <v>65</v>
      </c>
      <c r="E60" s="68">
        <v>2364871</v>
      </c>
    </row>
    <row r="61" spans="2:5">
      <c r="B61" s="6">
        <v>43501</v>
      </c>
      <c r="C61" s="66" t="s">
        <v>63</v>
      </c>
      <c r="D61" s="67" t="s">
        <v>65</v>
      </c>
      <c r="E61" s="68">
        <v>14000</v>
      </c>
    </row>
    <row r="62" spans="2:5">
      <c r="B62" s="6">
        <v>43501</v>
      </c>
      <c r="C62" s="66" t="s">
        <v>83</v>
      </c>
      <c r="D62" s="67" t="s">
        <v>84</v>
      </c>
      <c r="E62" s="68">
        <v>344100</v>
      </c>
    </row>
    <row r="63" spans="2:5">
      <c r="B63" s="6">
        <v>43501</v>
      </c>
      <c r="C63" s="66" t="s">
        <v>59</v>
      </c>
      <c r="D63" s="67" t="s">
        <v>85</v>
      </c>
      <c r="E63" s="68">
        <v>161726</v>
      </c>
    </row>
    <row r="64" spans="2:5">
      <c r="B64" s="6">
        <v>43501</v>
      </c>
      <c r="C64" s="66" t="s">
        <v>59</v>
      </c>
      <c r="D64" s="67" t="s">
        <v>86</v>
      </c>
      <c r="E64" s="68">
        <v>150000</v>
      </c>
    </row>
    <row r="65" spans="2:5">
      <c r="B65" s="6">
        <v>43501</v>
      </c>
      <c r="C65" s="66" t="s">
        <v>59</v>
      </c>
      <c r="D65" s="67" t="s">
        <v>87</v>
      </c>
      <c r="E65" s="68">
        <v>1011940</v>
      </c>
    </row>
    <row r="66" spans="2:5">
      <c r="B66" s="6">
        <v>43501</v>
      </c>
      <c r="C66" s="66" t="s">
        <v>59</v>
      </c>
      <c r="D66" s="67" t="s">
        <v>87</v>
      </c>
      <c r="E66" s="68">
        <v>111180</v>
      </c>
    </row>
    <row r="67" spans="2:5">
      <c r="B67" s="6">
        <v>43503</v>
      </c>
      <c r="C67" s="66" t="s">
        <v>59</v>
      </c>
      <c r="D67" s="67" t="s">
        <v>87</v>
      </c>
      <c r="E67" s="68">
        <v>4500</v>
      </c>
    </row>
    <row r="68" spans="2:5">
      <c r="B68" s="6">
        <v>43503</v>
      </c>
      <c r="C68" s="66" t="s">
        <v>59</v>
      </c>
      <c r="D68" s="67" t="s">
        <v>87</v>
      </c>
      <c r="E68" s="68">
        <v>3000</v>
      </c>
    </row>
    <row r="69" spans="2:5">
      <c r="B69" s="6">
        <v>43503</v>
      </c>
      <c r="C69" s="66" t="s">
        <v>59</v>
      </c>
      <c r="D69" s="67" t="s">
        <v>87</v>
      </c>
      <c r="E69" s="68">
        <v>176000</v>
      </c>
    </row>
    <row r="70" spans="2:5">
      <c r="B70" s="6">
        <v>43503</v>
      </c>
      <c r="C70" s="66" t="s">
        <v>59</v>
      </c>
      <c r="D70" s="67" t="s">
        <v>87</v>
      </c>
      <c r="E70" s="68">
        <v>234000</v>
      </c>
    </row>
    <row r="71" spans="2:5">
      <c r="B71" s="6">
        <v>43503</v>
      </c>
      <c r="C71" s="66" t="s">
        <v>59</v>
      </c>
      <c r="D71" s="67" t="s">
        <v>87</v>
      </c>
      <c r="E71" s="68">
        <v>132000</v>
      </c>
    </row>
    <row r="72" spans="2:5">
      <c r="B72" s="6">
        <v>43503</v>
      </c>
      <c r="C72" s="66" t="s">
        <v>59</v>
      </c>
      <c r="D72" s="67" t="s">
        <v>87</v>
      </c>
      <c r="E72" s="68">
        <v>238000</v>
      </c>
    </row>
    <row r="73" spans="2:5">
      <c r="B73" s="6">
        <v>43503</v>
      </c>
      <c r="C73" s="66" t="s">
        <v>59</v>
      </c>
      <c r="D73" s="67" t="s">
        <v>87</v>
      </c>
      <c r="E73" s="68">
        <v>234400</v>
      </c>
    </row>
    <row r="74" spans="2:5">
      <c r="B74" s="6">
        <v>43503</v>
      </c>
      <c r="C74" s="66" t="s">
        <v>83</v>
      </c>
      <c r="D74" s="67" t="s">
        <v>88</v>
      </c>
      <c r="E74" s="68">
        <v>95000</v>
      </c>
    </row>
    <row r="75" spans="2:5">
      <c r="B75" s="6">
        <v>43503</v>
      </c>
      <c r="C75" s="66" t="s">
        <v>59</v>
      </c>
      <c r="D75" s="67" t="s">
        <v>61</v>
      </c>
      <c r="E75" s="68">
        <v>105000</v>
      </c>
    </row>
    <row r="76" spans="2:5">
      <c r="B76" s="6">
        <v>43503</v>
      </c>
      <c r="C76" s="66" t="s">
        <v>59</v>
      </c>
      <c r="D76" s="67" t="s">
        <v>61</v>
      </c>
      <c r="E76" s="68">
        <v>55500</v>
      </c>
    </row>
    <row r="77" spans="2:5">
      <c r="B77" s="6">
        <v>43503</v>
      </c>
      <c r="C77" s="66" t="s">
        <v>83</v>
      </c>
      <c r="D77" s="67" t="s">
        <v>74</v>
      </c>
      <c r="E77" s="68">
        <v>129500</v>
      </c>
    </row>
    <row r="78" spans="2:5">
      <c r="B78" s="6">
        <v>43503</v>
      </c>
      <c r="C78" s="66" t="s">
        <v>59</v>
      </c>
      <c r="D78" s="67" t="s">
        <v>72</v>
      </c>
      <c r="E78" s="68">
        <v>100000</v>
      </c>
    </row>
    <row r="79" spans="2:5">
      <c r="B79" s="6">
        <v>43503</v>
      </c>
      <c r="C79" s="66" t="s">
        <v>59</v>
      </c>
      <c r="D79" s="67" t="s">
        <v>72</v>
      </c>
      <c r="E79" s="68">
        <v>60000</v>
      </c>
    </row>
    <row r="80" spans="2:5">
      <c r="B80" s="6">
        <v>43503</v>
      </c>
      <c r="C80" s="66" t="s">
        <v>59</v>
      </c>
      <c r="D80" s="67" t="s">
        <v>72</v>
      </c>
      <c r="E80" s="68">
        <v>40300</v>
      </c>
    </row>
    <row r="81" spans="2:5">
      <c r="B81" s="6">
        <v>43503</v>
      </c>
      <c r="C81" s="66" t="s">
        <v>59</v>
      </c>
      <c r="D81" s="67" t="s">
        <v>72</v>
      </c>
      <c r="E81" s="68">
        <v>10040</v>
      </c>
    </row>
    <row r="82" spans="2:5">
      <c r="B82" s="6">
        <v>43503</v>
      </c>
      <c r="C82" s="66" t="s">
        <v>59</v>
      </c>
      <c r="D82" s="67" t="s">
        <v>72</v>
      </c>
      <c r="E82" s="68">
        <v>195000</v>
      </c>
    </row>
    <row r="83" spans="2:5">
      <c r="B83" s="6">
        <v>43503</v>
      </c>
      <c r="C83" s="66" t="s">
        <v>59</v>
      </c>
      <c r="D83" s="67" t="s">
        <v>72</v>
      </c>
      <c r="E83" s="68">
        <v>4640000</v>
      </c>
    </row>
    <row r="84" spans="2:5">
      <c r="B84" s="6">
        <v>43503</v>
      </c>
      <c r="C84" s="66" t="s">
        <v>59</v>
      </c>
      <c r="D84" s="67" t="s">
        <v>72</v>
      </c>
      <c r="E84" s="68">
        <v>10870000</v>
      </c>
    </row>
    <row r="85" spans="2:5">
      <c r="B85" s="6">
        <v>43503</v>
      </c>
      <c r="C85" s="66" t="s">
        <v>59</v>
      </c>
      <c r="D85" s="67" t="s">
        <v>72</v>
      </c>
      <c r="E85" s="68">
        <v>82000</v>
      </c>
    </row>
    <row r="86" spans="2:5">
      <c r="B86" s="6">
        <v>43503</v>
      </c>
      <c r="C86" s="66" t="s">
        <v>59</v>
      </c>
      <c r="D86" s="67" t="s">
        <v>72</v>
      </c>
      <c r="E86" s="68">
        <v>140760</v>
      </c>
    </row>
    <row r="87" spans="2:5">
      <c r="B87" s="6">
        <v>43503</v>
      </c>
      <c r="C87" s="66" t="s">
        <v>59</v>
      </c>
      <c r="D87" s="67" t="s">
        <v>72</v>
      </c>
      <c r="E87" s="68">
        <v>638980</v>
      </c>
    </row>
    <row r="88" spans="2:5">
      <c r="B88" s="6">
        <v>43503</v>
      </c>
      <c r="C88" s="66" t="s">
        <v>59</v>
      </c>
      <c r="D88" s="67" t="s">
        <v>89</v>
      </c>
      <c r="E88" s="68">
        <v>168920</v>
      </c>
    </row>
    <row r="89" spans="2:5">
      <c r="B89" s="6">
        <v>43503</v>
      </c>
      <c r="C89" s="66" t="s">
        <v>59</v>
      </c>
      <c r="D89" s="67" t="s">
        <v>90</v>
      </c>
      <c r="E89" s="68">
        <v>1051380</v>
      </c>
    </row>
    <row r="90" spans="2:5">
      <c r="B90" s="6">
        <v>43507</v>
      </c>
      <c r="C90" s="66" t="s">
        <v>59</v>
      </c>
      <c r="D90" s="67" t="s">
        <v>90</v>
      </c>
      <c r="E90" s="68">
        <v>450000</v>
      </c>
    </row>
    <row r="91" spans="2:5">
      <c r="B91" s="6">
        <v>43507</v>
      </c>
      <c r="C91" s="66" t="s">
        <v>59</v>
      </c>
      <c r="D91" s="67" t="s">
        <v>90</v>
      </c>
      <c r="E91" s="68">
        <v>330000</v>
      </c>
    </row>
    <row r="92" spans="2:5">
      <c r="B92" s="6">
        <v>43507</v>
      </c>
      <c r="C92" s="66" t="s">
        <v>59</v>
      </c>
      <c r="D92" s="67" t="s">
        <v>91</v>
      </c>
      <c r="E92" s="68">
        <v>269100</v>
      </c>
    </row>
    <row r="93" spans="2:5">
      <c r="B93" s="6">
        <v>43507</v>
      </c>
      <c r="C93" s="66" t="s">
        <v>59</v>
      </c>
      <c r="D93" s="67" t="s">
        <v>91</v>
      </c>
      <c r="E93" s="68">
        <v>1709100</v>
      </c>
    </row>
    <row r="94" spans="2:5">
      <c r="B94" s="6">
        <v>43507</v>
      </c>
      <c r="C94" s="66" t="s">
        <v>83</v>
      </c>
      <c r="D94" s="67" t="s">
        <v>92</v>
      </c>
      <c r="E94" s="68">
        <v>643600</v>
      </c>
    </row>
    <row r="95" spans="2:5">
      <c r="B95" s="6">
        <v>43507</v>
      </c>
      <c r="C95" s="66" t="s">
        <v>63</v>
      </c>
      <c r="D95" s="67" t="s">
        <v>77</v>
      </c>
      <c r="E95" s="68">
        <v>6300000</v>
      </c>
    </row>
    <row r="96" spans="2:5">
      <c r="B96" s="6">
        <v>43507</v>
      </c>
      <c r="C96" s="66" t="s">
        <v>63</v>
      </c>
      <c r="D96" s="67" t="s">
        <v>64</v>
      </c>
      <c r="E96" s="68">
        <v>810320</v>
      </c>
    </row>
    <row r="97" spans="2:5">
      <c r="B97" s="6">
        <v>43507</v>
      </c>
      <c r="C97" s="66" t="s">
        <v>63</v>
      </c>
      <c r="D97" s="67" t="s">
        <v>64</v>
      </c>
      <c r="E97" s="68">
        <v>48620</v>
      </c>
    </row>
    <row r="98" spans="2:5">
      <c r="B98" s="6">
        <v>43507</v>
      </c>
      <c r="C98" s="66" t="s">
        <v>63</v>
      </c>
      <c r="D98" s="67" t="s">
        <v>64</v>
      </c>
      <c r="E98" s="68">
        <v>22620</v>
      </c>
    </row>
    <row r="99" spans="2:5">
      <c r="B99" s="6">
        <v>43507</v>
      </c>
      <c r="C99" s="66" t="s">
        <v>59</v>
      </c>
      <c r="D99" s="67" t="s">
        <v>93</v>
      </c>
      <c r="E99" s="68">
        <v>1125990</v>
      </c>
    </row>
    <row r="100" spans="2:5">
      <c r="B100" s="6">
        <v>43508</v>
      </c>
      <c r="C100" s="66" t="s">
        <v>59</v>
      </c>
      <c r="D100" s="67" t="s">
        <v>94</v>
      </c>
      <c r="E100" s="68">
        <v>250000</v>
      </c>
    </row>
    <row r="101" spans="2:5">
      <c r="B101" s="6">
        <v>43508</v>
      </c>
      <c r="C101" s="66" t="s">
        <v>59</v>
      </c>
      <c r="D101" s="67" t="s">
        <v>95</v>
      </c>
      <c r="E101" s="68">
        <v>200000</v>
      </c>
    </row>
    <row r="102" spans="2:5">
      <c r="B102" s="6">
        <v>43508</v>
      </c>
      <c r="C102" s="66" t="s">
        <v>63</v>
      </c>
      <c r="D102" s="67" t="s">
        <v>96</v>
      </c>
      <c r="E102" s="68">
        <v>3400000</v>
      </c>
    </row>
    <row r="103" spans="2:5">
      <c r="B103" s="6">
        <v>43508</v>
      </c>
      <c r="C103" s="66" t="s">
        <v>59</v>
      </c>
      <c r="D103" s="67" t="s">
        <v>97</v>
      </c>
      <c r="E103" s="68">
        <v>395000</v>
      </c>
    </row>
    <row r="104" spans="2:5">
      <c r="B104" s="6">
        <v>43508</v>
      </c>
      <c r="C104" s="66" t="s">
        <v>59</v>
      </c>
      <c r="D104" s="67" t="s">
        <v>97</v>
      </c>
      <c r="E104" s="68">
        <v>110000</v>
      </c>
    </row>
    <row r="105" spans="2:5">
      <c r="B105" s="6">
        <v>43508</v>
      </c>
      <c r="C105" s="66" t="s">
        <v>79</v>
      </c>
      <c r="D105" s="67" t="s">
        <v>98</v>
      </c>
      <c r="E105" s="68">
        <v>1393300</v>
      </c>
    </row>
    <row r="106" spans="2:5">
      <c r="B106" s="6">
        <v>43508</v>
      </c>
      <c r="C106" s="66" t="s">
        <v>59</v>
      </c>
      <c r="D106" s="67" t="s">
        <v>99</v>
      </c>
      <c r="E106" s="68">
        <v>2776400</v>
      </c>
    </row>
    <row r="107" spans="2:5">
      <c r="B107" s="6">
        <v>43508</v>
      </c>
      <c r="C107" s="66" t="s">
        <v>59</v>
      </c>
      <c r="D107" s="67" t="s">
        <v>100</v>
      </c>
      <c r="E107" s="68">
        <v>493950</v>
      </c>
    </row>
    <row r="108" spans="2:5">
      <c r="B108" s="6">
        <v>43508</v>
      </c>
      <c r="C108" s="66" t="s">
        <v>59</v>
      </c>
      <c r="D108" s="67" t="s">
        <v>100</v>
      </c>
      <c r="E108" s="68">
        <v>1800000</v>
      </c>
    </row>
    <row r="109" spans="2:5">
      <c r="B109" s="6">
        <v>43508</v>
      </c>
      <c r="C109" s="66" t="s">
        <v>70</v>
      </c>
      <c r="D109" s="67" t="s">
        <v>101</v>
      </c>
      <c r="E109" s="68">
        <v>36000</v>
      </c>
    </row>
    <row r="110" spans="2:5">
      <c r="B110" s="6">
        <v>43508</v>
      </c>
      <c r="C110" s="66" t="s">
        <v>63</v>
      </c>
      <c r="D110" s="67" t="s">
        <v>102</v>
      </c>
      <c r="E110" s="68">
        <v>90000</v>
      </c>
    </row>
    <row r="111" spans="2:5">
      <c r="B111" s="6">
        <v>43508</v>
      </c>
      <c r="C111" s="66" t="s">
        <v>59</v>
      </c>
      <c r="D111" s="67" t="s">
        <v>103</v>
      </c>
      <c r="E111" s="68">
        <v>314720</v>
      </c>
    </row>
    <row r="112" spans="2:5">
      <c r="B112" s="6">
        <v>43508</v>
      </c>
      <c r="C112" s="66" t="s">
        <v>63</v>
      </c>
      <c r="D112" s="67" t="s">
        <v>104</v>
      </c>
      <c r="E112" s="68">
        <v>31100</v>
      </c>
    </row>
    <row r="113" spans="2:5">
      <c r="B113" s="6">
        <v>43508</v>
      </c>
      <c r="C113" s="66" t="s">
        <v>63</v>
      </c>
      <c r="D113" s="67" t="s">
        <v>104</v>
      </c>
      <c r="E113" s="68">
        <v>48410</v>
      </c>
    </row>
    <row r="114" spans="2:5">
      <c r="B114" s="6">
        <v>43508</v>
      </c>
      <c r="C114" s="66" t="s">
        <v>63</v>
      </c>
      <c r="D114" s="67" t="s">
        <v>104</v>
      </c>
      <c r="E114" s="68">
        <v>191250</v>
      </c>
    </row>
    <row r="115" spans="2:5">
      <c r="B115" s="6">
        <v>43509</v>
      </c>
      <c r="C115" s="66" t="s">
        <v>73</v>
      </c>
      <c r="D115" s="67" t="s">
        <v>105</v>
      </c>
      <c r="E115" s="68">
        <v>65000</v>
      </c>
    </row>
    <row r="116" spans="2:5">
      <c r="B116" s="6">
        <v>43509</v>
      </c>
      <c r="C116" s="66" t="s">
        <v>73</v>
      </c>
      <c r="D116" s="67" t="s">
        <v>105</v>
      </c>
      <c r="E116" s="68">
        <v>18000</v>
      </c>
    </row>
    <row r="117" spans="2:5">
      <c r="B117" s="6">
        <v>43509</v>
      </c>
      <c r="C117" s="66" t="s">
        <v>73</v>
      </c>
      <c r="D117" s="67" t="s">
        <v>105</v>
      </c>
      <c r="E117" s="68">
        <v>17200</v>
      </c>
    </row>
    <row r="118" spans="2:5">
      <c r="B118" s="6">
        <v>43509</v>
      </c>
      <c r="C118" s="66" t="s">
        <v>73</v>
      </c>
      <c r="D118" s="67" t="s">
        <v>105</v>
      </c>
      <c r="E118" s="68">
        <v>21200</v>
      </c>
    </row>
    <row r="119" spans="2:5">
      <c r="B119" s="6">
        <v>43509</v>
      </c>
      <c r="C119" s="66" t="s">
        <v>73</v>
      </c>
      <c r="D119" s="67" t="s">
        <v>105</v>
      </c>
      <c r="E119" s="68">
        <v>70700</v>
      </c>
    </row>
    <row r="120" spans="2:5">
      <c r="B120" s="6">
        <v>43509</v>
      </c>
      <c r="C120" s="66" t="s">
        <v>73</v>
      </c>
      <c r="D120" s="67" t="s">
        <v>105</v>
      </c>
      <c r="E120" s="68">
        <v>3500</v>
      </c>
    </row>
    <row r="121" spans="2:5">
      <c r="B121" s="6">
        <v>43509</v>
      </c>
      <c r="C121" s="66" t="s">
        <v>83</v>
      </c>
      <c r="D121" s="67" t="s">
        <v>105</v>
      </c>
      <c r="E121" s="68">
        <v>207560</v>
      </c>
    </row>
    <row r="122" spans="2:5">
      <c r="B122" s="6">
        <v>43509</v>
      </c>
      <c r="C122" s="66" t="s">
        <v>73</v>
      </c>
      <c r="D122" s="67" t="s">
        <v>105</v>
      </c>
      <c r="E122" s="68">
        <v>46000</v>
      </c>
    </row>
    <row r="123" spans="2:5">
      <c r="B123" s="6">
        <v>43509</v>
      </c>
      <c r="C123" s="66" t="s">
        <v>73</v>
      </c>
      <c r="D123" s="67" t="s">
        <v>105</v>
      </c>
      <c r="E123" s="68">
        <v>167600</v>
      </c>
    </row>
    <row r="124" spans="2:5">
      <c r="B124" s="6">
        <v>43509</v>
      </c>
      <c r="C124" s="66" t="s">
        <v>73</v>
      </c>
      <c r="D124" s="67" t="s">
        <v>105</v>
      </c>
      <c r="E124" s="68">
        <v>81600</v>
      </c>
    </row>
    <row r="125" spans="2:5">
      <c r="B125" s="6">
        <v>43509</v>
      </c>
      <c r="C125" s="66" t="s">
        <v>106</v>
      </c>
      <c r="D125" s="67" t="s">
        <v>105</v>
      </c>
      <c r="E125" s="68">
        <v>2750000</v>
      </c>
    </row>
    <row r="126" spans="2:5">
      <c r="B126" s="6">
        <v>43509</v>
      </c>
      <c r="C126" s="66" t="s">
        <v>59</v>
      </c>
      <c r="D126" s="67" t="s">
        <v>107</v>
      </c>
      <c r="E126" s="68">
        <v>500000</v>
      </c>
    </row>
    <row r="127" spans="2:5">
      <c r="B127" s="6">
        <v>43509</v>
      </c>
      <c r="C127" s="66" t="s">
        <v>63</v>
      </c>
      <c r="D127" s="67" t="s">
        <v>108</v>
      </c>
      <c r="E127" s="68">
        <v>1380000</v>
      </c>
    </row>
    <row r="128" spans="2:5">
      <c r="B128" s="6">
        <v>43509</v>
      </c>
      <c r="C128" s="66" t="s">
        <v>63</v>
      </c>
      <c r="D128" s="67" t="s">
        <v>108</v>
      </c>
      <c r="E128" s="68">
        <v>350000</v>
      </c>
    </row>
    <row r="129" spans="2:5">
      <c r="B129" s="6">
        <v>43509</v>
      </c>
      <c r="C129" s="66" t="s">
        <v>63</v>
      </c>
      <c r="D129" s="67" t="s">
        <v>108</v>
      </c>
      <c r="E129" s="68">
        <v>380000</v>
      </c>
    </row>
    <row r="130" spans="2:5">
      <c r="B130" s="6">
        <v>43509</v>
      </c>
      <c r="C130" s="66" t="s">
        <v>59</v>
      </c>
      <c r="D130" s="67" t="s">
        <v>61</v>
      </c>
      <c r="E130" s="68">
        <v>67500</v>
      </c>
    </row>
    <row r="131" spans="2:5">
      <c r="B131" s="6">
        <v>43509</v>
      </c>
      <c r="C131" s="66" t="s">
        <v>59</v>
      </c>
      <c r="D131" s="67" t="s">
        <v>61</v>
      </c>
      <c r="E131" s="68">
        <v>15100</v>
      </c>
    </row>
    <row r="132" spans="2:5">
      <c r="B132" s="6">
        <v>43509</v>
      </c>
      <c r="C132" s="66" t="s">
        <v>59</v>
      </c>
      <c r="D132" s="67" t="s">
        <v>61</v>
      </c>
      <c r="E132" s="68">
        <v>15700</v>
      </c>
    </row>
    <row r="133" spans="2:5">
      <c r="B133" s="6">
        <v>43509</v>
      </c>
      <c r="C133" s="66" t="s">
        <v>63</v>
      </c>
      <c r="D133" s="67" t="s">
        <v>109</v>
      </c>
      <c r="E133" s="68">
        <v>1173180</v>
      </c>
    </row>
    <row r="134" spans="2:5">
      <c r="B134" s="6">
        <v>43510</v>
      </c>
      <c r="C134" s="66" t="s">
        <v>63</v>
      </c>
      <c r="D134" s="67" t="s">
        <v>110</v>
      </c>
      <c r="E134" s="68">
        <v>240000</v>
      </c>
    </row>
    <row r="135" spans="2:5">
      <c r="B135" s="6">
        <v>43510</v>
      </c>
      <c r="C135" s="66" t="s">
        <v>59</v>
      </c>
      <c r="D135" s="67" t="s">
        <v>69</v>
      </c>
      <c r="E135" s="68">
        <v>1461500</v>
      </c>
    </row>
    <row r="136" spans="2:5">
      <c r="B136" s="6">
        <v>43510</v>
      </c>
      <c r="C136" s="66" t="s">
        <v>59</v>
      </c>
      <c r="D136" s="67" t="s">
        <v>111</v>
      </c>
      <c r="E136" s="68">
        <v>240000</v>
      </c>
    </row>
    <row r="137" spans="2:5">
      <c r="B137" s="6">
        <v>43510</v>
      </c>
      <c r="C137" s="66" t="s">
        <v>63</v>
      </c>
      <c r="D137" s="67" t="s">
        <v>108</v>
      </c>
      <c r="E137" s="68">
        <v>552000</v>
      </c>
    </row>
    <row r="138" spans="2:5">
      <c r="B138" s="6">
        <v>43510</v>
      </c>
      <c r="C138" s="66" t="s">
        <v>59</v>
      </c>
      <c r="D138" s="67" t="s">
        <v>90</v>
      </c>
      <c r="E138" s="68">
        <v>484000</v>
      </c>
    </row>
    <row r="139" spans="2:5">
      <c r="B139" s="6">
        <v>43510</v>
      </c>
      <c r="C139" s="66" t="s">
        <v>59</v>
      </c>
      <c r="D139" s="67" t="s">
        <v>112</v>
      </c>
      <c r="E139" s="68">
        <v>3240000</v>
      </c>
    </row>
    <row r="140" spans="2:5">
      <c r="B140" s="6">
        <v>43510</v>
      </c>
      <c r="C140" s="66" t="s">
        <v>59</v>
      </c>
      <c r="D140" s="67" t="s">
        <v>113</v>
      </c>
      <c r="E140" s="68">
        <v>187300</v>
      </c>
    </row>
    <row r="141" spans="2:5">
      <c r="B141" s="6">
        <v>43510</v>
      </c>
      <c r="C141" s="66" t="s">
        <v>59</v>
      </c>
      <c r="D141" s="67" t="s">
        <v>113</v>
      </c>
      <c r="E141" s="68">
        <v>147000</v>
      </c>
    </row>
    <row r="142" spans="2:5">
      <c r="B142" s="6">
        <v>43510</v>
      </c>
      <c r="C142" s="66" t="s">
        <v>63</v>
      </c>
      <c r="D142" s="67" t="s">
        <v>102</v>
      </c>
      <c r="E142" s="68">
        <v>886410</v>
      </c>
    </row>
    <row r="143" spans="2:5">
      <c r="B143" s="6">
        <v>43510</v>
      </c>
      <c r="C143" s="66" t="s">
        <v>83</v>
      </c>
      <c r="D143" s="67" t="s">
        <v>74</v>
      </c>
      <c r="E143" s="68">
        <v>26000</v>
      </c>
    </row>
    <row r="144" spans="2:5">
      <c r="B144" s="6">
        <v>43510</v>
      </c>
      <c r="C144" s="66" t="s">
        <v>59</v>
      </c>
      <c r="D144" s="67" t="s">
        <v>95</v>
      </c>
      <c r="E144" s="68">
        <v>351000</v>
      </c>
    </row>
    <row r="145" spans="2:5">
      <c r="B145" s="6">
        <v>43510</v>
      </c>
      <c r="C145" s="66" t="s">
        <v>70</v>
      </c>
      <c r="D145" s="67" t="s">
        <v>114</v>
      </c>
      <c r="E145" s="68">
        <v>508300</v>
      </c>
    </row>
    <row r="146" spans="2:5">
      <c r="B146" s="6">
        <v>43510</v>
      </c>
      <c r="C146" s="66" t="s">
        <v>73</v>
      </c>
      <c r="D146" s="67" t="s">
        <v>114</v>
      </c>
      <c r="E146" s="68">
        <v>219500</v>
      </c>
    </row>
    <row r="147" spans="2:5">
      <c r="B147" s="6">
        <v>43510</v>
      </c>
      <c r="C147" s="66" t="s">
        <v>73</v>
      </c>
      <c r="D147" s="67" t="s">
        <v>114</v>
      </c>
      <c r="E147" s="68">
        <v>86400</v>
      </c>
    </row>
    <row r="148" spans="2:5">
      <c r="B148" s="6">
        <v>43510</v>
      </c>
      <c r="C148" s="66" t="s">
        <v>70</v>
      </c>
      <c r="D148" s="67" t="s">
        <v>105</v>
      </c>
      <c r="E148" s="68">
        <v>342000</v>
      </c>
    </row>
    <row r="149" spans="2:5">
      <c r="B149" s="6">
        <v>43510</v>
      </c>
      <c r="C149" s="66" t="s">
        <v>73</v>
      </c>
      <c r="D149" s="67" t="s">
        <v>105</v>
      </c>
      <c r="E149" s="68">
        <v>44780</v>
      </c>
    </row>
    <row r="150" spans="2:5">
      <c r="B150" s="6">
        <v>43510</v>
      </c>
      <c r="C150" s="66" t="s">
        <v>83</v>
      </c>
      <c r="D150" s="67" t="s">
        <v>105</v>
      </c>
      <c r="E150" s="68">
        <v>5500</v>
      </c>
    </row>
    <row r="151" spans="2:5">
      <c r="B151" s="6">
        <v>43510</v>
      </c>
      <c r="C151" s="66" t="s">
        <v>73</v>
      </c>
      <c r="D151" s="67" t="s">
        <v>105</v>
      </c>
      <c r="E151" s="68">
        <v>55000</v>
      </c>
    </row>
    <row r="152" spans="2:5">
      <c r="B152" s="6">
        <v>43510</v>
      </c>
      <c r="C152" s="66" t="s">
        <v>63</v>
      </c>
      <c r="D152" s="67" t="s">
        <v>115</v>
      </c>
      <c r="E152" s="68">
        <v>23788</v>
      </c>
    </row>
    <row r="153" spans="2:5">
      <c r="B153" s="6">
        <v>43517</v>
      </c>
      <c r="C153" s="66" t="s">
        <v>59</v>
      </c>
      <c r="D153" s="67" t="s">
        <v>61</v>
      </c>
      <c r="E153" s="68">
        <v>4516</v>
      </c>
    </row>
    <row r="154" spans="2:5">
      <c r="B154" s="6">
        <v>43517</v>
      </c>
      <c r="C154" s="66" t="s">
        <v>59</v>
      </c>
      <c r="D154" s="67" t="s">
        <v>60</v>
      </c>
      <c r="E154" s="68">
        <v>228000</v>
      </c>
    </row>
    <row r="155" spans="2:5">
      <c r="B155" s="6">
        <v>43517</v>
      </c>
      <c r="C155" s="66" t="s">
        <v>59</v>
      </c>
      <c r="D155" s="67" t="s">
        <v>87</v>
      </c>
      <c r="E155" s="68">
        <v>93000</v>
      </c>
    </row>
    <row r="156" spans="2:5">
      <c r="B156" s="6">
        <v>43517</v>
      </c>
      <c r="C156" s="66" t="s">
        <v>59</v>
      </c>
      <c r="D156" s="67" t="s">
        <v>113</v>
      </c>
      <c r="E156" s="68">
        <v>18000</v>
      </c>
    </row>
    <row r="157" spans="2:5">
      <c r="B157" s="6">
        <v>43517</v>
      </c>
      <c r="C157" s="66" t="s">
        <v>59</v>
      </c>
      <c r="D157" s="67" t="s">
        <v>86</v>
      </c>
      <c r="E157" s="68">
        <v>674000</v>
      </c>
    </row>
    <row r="158" spans="2:5">
      <c r="B158" s="6">
        <v>43517</v>
      </c>
      <c r="C158" s="66" t="s">
        <v>59</v>
      </c>
      <c r="D158" s="67" t="s">
        <v>72</v>
      </c>
      <c r="E158" s="68">
        <v>3000</v>
      </c>
    </row>
    <row r="159" spans="2:5">
      <c r="B159" s="6">
        <v>43517</v>
      </c>
      <c r="C159" s="66" t="s">
        <v>59</v>
      </c>
      <c r="D159" s="67" t="s">
        <v>72</v>
      </c>
      <c r="E159" s="68">
        <v>216250</v>
      </c>
    </row>
    <row r="160" spans="2:5">
      <c r="B160" s="6">
        <v>43517</v>
      </c>
      <c r="C160" s="66" t="s">
        <v>59</v>
      </c>
      <c r="D160" s="67" t="s">
        <v>72</v>
      </c>
      <c r="E160" s="68">
        <v>28000</v>
      </c>
    </row>
    <row r="161" spans="2:5">
      <c r="B161" s="6">
        <v>43517</v>
      </c>
      <c r="C161" s="66" t="s">
        <v>59</v>
      </c>
      <c r="D161" s="67" t="s">
        <v>62</v>
      </c>
      <c r="E161" s="68">
        <v>903000</v>
      </c>
    </row>
    <row r="162" spans="2:5">
      <c r="B162" s="6">
        <v>43517</v>
      </c>
      <c r="C162" s="66" t="s">
        <v>59</v>
      </c>
      <c r="D162" s="67" t="s">
        <v>62</v>
      </c>
      <c r="E162" s="68">
        <v>8500</v>
      </c>
    </row>
    <row r="163" spans="2:5">
      <c r="B163" s="6">
        <v>43517</v>
      </c>
      <c r="C163" s="66" t="s">
        <v>83</v>
      </c>
      <c r="D163" s="67" t="s">
        <v>74</v>
      </c>
      <c r="E163" s="68">
        <v>213200</v>
      </c>
    </row>
    <row r="164" spans="2:5">
      <c r="B164" s="6">
        <v>43517</v>
      </c>
      <c r="C164" s="66" t="s">
        <v>83</v>
      </c>
      <c r="D164" s="67" t="s">
        <v>74</v>
      </c>
      <c r="E164" s="68">
        <v>136000</v>
      </c>
    </row>
    <row r="165" spans="2:5">
      <c r="B165" s="6">
        <v>43517</v>
      </c>
      <c r="C165" s="66" t="s">
        <v>63</v>
      </c>
      <c r="D165" s="67" t="s">
        <v>65</v>
      </c>
      <c r="E165" s="68">
        <v>1817200</v>
      </c>
    </row>
    <row r="166" spans="2:5">
      <c r="B166" s="6">
        <v>43517</v>
      </c>
      <c r="C166" s="66" t="s">
        <v>63</v>
      </c>
      <c r="D166" s="67" t="s">
        <v>65</v>
      </c>
      <c r="E166" s="68">
        <v>66950</v>
      </c>
    </row>
    <row r="167" spans="2:5">
      <c r="B167" s="6">
        <v>43518</v>
      </c>
      <c r="C167" s="66" t="s">
        <v>59</v>
      </c>
      <c r="D167" s="67" t="s">
        <v>87</v>
      </c>
      <c r="E167" s="68">
        <v>75000</v>
      </c>
    </row>
    <row r="168" spans="2:5">
      <c r="B168" s="6">
        <v>43518</v>
      </c>
      <c r="C168" s="66" t="s">
        <v>59</v>
      </c>
      <c r="D168" s="67" t="s">
        <v>78</v>
      </c>
      <c r="E168" s="68">
        <v>11000000</v>
      </c>
    </row>
    <row r="169" spans="2:5">
      <c r="B169" s="6">
        <v>43518</v>
      </c>
      <c r="C169" s="66" t="s">
        <v>59</v>
      </c>
      <c r="D169" s="67" t="s">
        <v>66</v>
      </c>
      <c r="E169" s="68">
        <v>2520000</v>
      </c>
    </row>
    <row r="170" spans="2:5">
      <c r="B170" s="6">
        <v>43518</v>
      </c>
      <c r="C170" s="66" t="s">
        <v>63</v>
      </c>
      <c r="D170" s="67" t="s">
        <v>64</v>
      </c>
      <c r="E170" s="68">
        <v>45384</v>
      </c>
    </row>
    <row r="171" spans="2:5">
      <c r="B171" s="6">
        <v>43518</v>
      </c>
      <c r="C171" s="66" t="s">
        <v>63</v>
      </c>
      <c r="D171" s="67" t="s">
        <v>65</v>
      </c>
      <c r="E171" s="68">
        <v>85800</v>
      </c>
    </row>
    <row r="172" spans="2:5">
      <c r="B172" s="6">
        <v>43518</v>
      </c>
      <c r="C172" s="66" t="s">
        <v>63</v>
      </c>
      <c r="D172" s="67" t="s">
        <v>65</v>
      </c>
      <c r="E172" s="68">
        <v>59280</v>
      </c>
    </row>
    <row r="173" spans="2:5">
      <c r="B173" s="6">
        <v>43522</v>
      </c>
      <c r="C173" s="66" t="s">
        <v>73</v>
      </c>
      <c r="D173" s="67" t="s">
        <v>105</v>
      </c>
      <c r="E173" s="68">
        <v>122200</v>
      </c>
    </row>
    <row r="174" spans="2:5">
      <c r="B174" s="6">
        <v>43522</v>
      </c>
      <c r="C174" s="66" t="s">
        <v>73</v>
      </c>
      <c r="D174" s="67" t="s">
        <v>105</v>
      </c>
      <c r="E174" s="68">
        <v>133100</v>
      </c>
    </row>
    <row r="175" spans="2:5">
      <c r="B175" s="6">
        <v>43522</v>
      </c>
      <c r="C175" s="66" t="s">
        <v>73</v>
      </c>
      <c r="D175" s="67" t="s">
        <v>105</v>
      </c>
      <c r="E175" s="68">
        <v>58600</v>
      </c>
    </row>
    <row r="176" spans="2:5">
      <c r="B176" s="6">
        <v>43522</v>
      </c>
      <c r="C176" s="66" t="s">
        <v>70</v>
      </c>
      <c r="D176" s="67" t="s">
        <v>105</v>
      </c>
      <c r="E176" s="68">
        <v>131150</v>
      </c>
    </row>
    <row r="177" spans="2:5">
      <c r="B177" s="6">
        <v>43522</v>
      </c>
      <c r="C177" s="66" t="s">
        <v>83</v>
      </c>
      <c r="D177" s="67" t="s">
        <v>105</v>
      </c>
      <c r="E177" s="68">
        <v>69000</v>
      </c>
    </row>
    <row r="178" spans="2:5">
      <c r="B178" s="6">
        <v>43522</v>
      </c>
      <c r="C178" s="66" t="s">
        <v>83</v>
      </c>
      <c r="D178" s="67" t="s">
        <v>116</v>
      </c>
      <c r="E178" s="68">
        <v>270000</v>
      </c>
    </row>
    <row r="179" spans="2:5">
      <c r="B179" s="6">
        <v>43523</v>
      </c>
      <c r="C179" s="66" t="s">
        <v>59</v>
      </c>
      <c r="D179" s="67" t="s">
        <v>87</v>
      </c>
      <c r="E179" s="68">
        <v>1272000</v>
      </c>
    </row>
    <row r="180" spans="2:5">
      <c r="B180" s="6">
        <v>43523</v>
      </c>
      <c r="C180" s="66" t="s">
        <v>59</v>
      </c>
      <c r="D180" s="67" t="s">
        <v>72</v>
      </c>
      <c r="E180" s="68">
        <v>75250</v>
      </c>
    </row>
    <row r="181" spans="2:5">
      <c r="B181" s="6">
        <v>43523</v>
      </c>
      <c r="C181" s="66" t="s">
        <v>59</v>
      </c>
      <c r="D181" s="67" t="s">
        <v>72</v>
      </c>
      <c r="E181" s="68">
        <v>7500</v>
      </c>
    </row>
    <row r="182" spans="2:5">
      <c r="B182" s="6">
        <v>43523</v>
      </c>
      <c r="C182" s="66" t="s">
        <v>73</v>
      </c>
      <c r="D182" s="67" t="s">
        <v>105</v>
      </c>
      <c r="E182" s="68">
        <v>34190</v>
      </c>
    </row>
    <row r="183" spans="2:5">
      <c r="B183" s="6">
        <v>43523</v>
      </c>
      <c r="C183" s="66" t="s">
        <v>73</v>
      </c>
      <c r="D183" s="67" t="s">
        <v>105</v>
      </c>
      <c r="E183" s="68">
        <v>26670</v>
      </c>
    </row>
    <row r="184" spans="2:5">
      <c r="B184" s="6">
        <v>43523</v>
      </c>
      <c r="C184" s="66" t="s">
        <v>59</v>
      </c>
      <c r="D184" s="67" t="s">
        <v>81</v>
      </c>
      <c r="E184" s="68">
        <v>195000</v>
      </c>
    </row>
    <row r="185" spans="2:5">
      <c r="B185" s="6">
        <v>43523</v>
      </c>
      <c r="C185" s="66" t="s">
        <v>59</v>
      </c>
      <c r="D185" s="67" t="s">
        <v>81</v>
      </c>
      <c r="E185" s="68">
        <v>400000</v>
      </c>
    </row>
    <row r="186" spans="2:5">
      <c r="B186" s="6">
        <v>43523</v>
      </c>
      <c r="C186" s="66" t="s">
        <v>63</v>
      </c>
      <c r="D186" s="67" t="s">
        <v>117</v>
      </c>
      <c r="E186" s="68">
        <v>1043500</v>
      </c>
    </row>
    <row r="187" spans="2:5">
      <c r="B187" s="6">
        <v>43523</v>
      </c>
      <c r="C187" s="66" t="s">
        <v>59</v>
      </c>
      <c r="D187" s="67" t="s">
        <v>66</v>
      </c>
      <c r="E187" s="68">
        <v>538000</v>
      </c>
    </row>
    <row r="188" spans="2:5">
      <c r="B188" s="6">
        <v>43523</v>
      </c>
      <c r="C188" s="66" t="s">
        <v>63</v>
      </c>
      <c r="D188" s="67" t="s">
        <v>64</v>
      </c>
      <c r="E188" s="68">
        <v>80920</v>
      </c>
    </row>
    <row r="189" spans="2:5">
      <c r="B189" s="6">
        <v>43525</v>
      </c>
      <c r="C189" s="66" t="s">
        <v>59</v>
      </c>
      <c r="D189" s="67" t="s">
        <v>82</v>
      </c>
      <c r="E189" s="68">
        <v>26000</v>
      </c>
    </row>
    <row r="190" spans="2:5">
      <c r="B190" s="6">
        <v>43525</v>
      </c>
      <c r="C190" s="66" t="s">
        <v>59</v>
      </c>
      <c r="D190" s="67" t="s">
        <v>82</v>
      </c>
      <c r="E190" s="68">
        <v>12000</v>
      </c>
    </row>
    <row r="191" spans="2:5">
      <c r="B191" s="6">
        <v>43525</v>
      </c>
      <c r="C191" s="66" t="s">
        <v>73</v>
      </c>
      <c r="D191" s="67" t="s">
        <v>114</v>
      </c>
      <c r="E191" s="68">
        <v>75000</v>
      </c>
    </row>
    <row r="192" spans="2:5">
      <c r="B192" s="6">
        <v>43525</v>
      </c>
      <c r="C192" s="66" t="s">
        <v>70</v>
      </c>
      <c r="D192" s="67" t="s">
        <v>114</v>
      </c>
      <c r="E192" s="68">
        <v>141000</v>
      </c>
    </row>
    <row r="193" spans="2:5">
      <c r="B193" s="6">
        <v>43525</v>
      </c>
      <c r="C193" s="66" t="s">
        <v>83</v>
      </c>
      <c r="D193" s="67" t="s">
        <v>74</v>
      </c>
      <c r="E193" s="68">
        <v>16260</v>
      </c>
    </row>
    <row r="194" spans="2:5">
      <c r="B194" s="6">
        <v>43525</v>
      </c>
      <c r="C194" s="66" t="s">
        <v>63</v>
      </c>
      <c r="D194" s="67" t="s">
        <v>65</v>
      </c>
      <c r="E194" s="68">
        <v>2223620</v>
      </c>
    </row>
    <row r="195" spans="2:5">
      <c r="B195" s="6">
        <v>43525</v>
      </c>
      <c r="C195" s="66" t="s">
        <v>73</v>
      </c>
      <c r="D195" s="67" t="s">
        <v>105</v>
      </c>
      <c r="E195" s="68">
        <v>97100</v>
      </c>
    </row>
    <row r="196" spans="2:5">
      <c r="B196" s="6">
        <v>43525</v>
      </c>
      <c r="C196" s="66" t="s">
        <v>73</v>
      </c>
      <c r="D196" s="67" t="s">
        <v>105</v>
      </c>
      <c r="E196" s="68">
        <v>71400</v>
      </c>
    </row>
    <row r="197" spans="2:5">
      <c r="B197" s="6">
        <v>43525</v>
      </c>
      <c r="C197" s="66" t="s">
        <v>83</v>
      </c>
      <c r="D197" s="67" t="s">
        <v>118</v>
      </c>
      <c r="E197" s="68">
        <v>55400</v>
      </c>
    </row>
    <row r="198" spans="2:5">
      <c r="B198" s="6">
        <v>43527</v>
      </c>
      <c r="C198" s="66" t="s">
        <v>59</v>
      </c>
      <c r="D198" s="67" t="s">
        <v>90</v>
      </c>
      <c r="E198" s="68">
        <v>306000</v>
      </c>
    </row>
    <row r="199" spans="2:5">
      <c r="B199" s="6">
        <v>43527</v>
      </c>
      <c r="C199" s="66" t="s">
        <v>63</v>
      </c>
      <c r="D199" s="67" t="s">
        <v>119</v>
      </c>
      <c r="E199" s="68">
        <v>1000000</v>
      </c>
    </row>
    <row r="200" spans="2:5">
      <c r="B200" s="6">
        <v>43527</v>
      </c>
      <c r="C200" s="66" t="s">
        <v>83</v>
      </c>
      <c r="D200" s="67" t="s">
        <v>120</v>
      </c>
      <c r="E200" s="68">
        <v>90000</v>
      </c>
    </row>
    <row r="201" spans="2:5">
      <c r="B201" s="6">
        <v>43527</v>
      </c>
      <c r="C201" s="66" t="s">
        <v>59</v>
      </c>
      <c r="D201" s="67" t="s">
        <v>72</v>
      </c>
      <c r="E201" s="68">
        <v>19250</v>
      </c>
    </row>
    <row r="202" spans="2:5">
      <c r="B202" s="6">
        <v>43527</v>
      </c>
      <c r="C202" s="66" t="s">
        <v>59</v>
      </c>
      <c r="D202" s="67" t="s">
        <v>72</v>
      </c>
      <c r="E202" s="68">
        <v>10000</v>
      </c>
    </row>
    <row r="203" spans="2:5">
      <c r="B203" s="6">
        <v>43527</v>
      </c>
      <c r="C203" s="66" t="s">
        <v>63</v>
      </c>
      <c r="D203" s="67" t="s">
        <v>121</v>
      </c>
      <c r="E203" s="68">
        <v>3250120</v>
      </c>
    </row>
    <row r="204" spans="2:5">
      <c r="B204" s="6">
        <v>43527</v>
      </c>
      <c r="C204" s="66" t="s">
        <v>59</v>
      </c>
      <c r="D204" s="67" t="s">
        <v>62</v>
      </c>
      <c r="E204" s="68">
        <v>84000</v>
      </c>
    </row>
    <row r="205" spans="2:5">
      <c r="B205" s="6">
        <v>43527</v>
      </c>
      <c r="C205" s="66" t="s">
        <v>83</v>
      </c>
      <c r="D205" s="67" t="s">
        <v>74</v>
      </c>
      <c r="E205" s="68">
        <v>11400</v>
      </c>
    </row>
    <row r="206" spans="2:5">
      <c r="B206" s="6">
        <v>43527</v>
      </c>
      <c r="C206" s="66" t="s">
        <v>63</v>
      </c>
      <c r="D206" s="67" t="s">
        <v>65</v>
      </c>
      <c r="E206" s="68">
        <v>264350</v>
      </c>
    </row>
    <row r="207" spans="2:5">
      <c r="B207" s="6">
        <v>43527</v>
      </c>
      <c r="C207" s="66" t="s">
        <v>63</v>
      </c>
      <c r="D207" s="67" t="s">
        <v>65</v>
      </c>
      <c r="E207" s="68">
        <v>207420</v>
      </c>
    </row>
    <row r="208" spans="2:5">
      <c r="B208" s="6">
        <v>43527</v>
      </c>
      <c r="C208" s="66" t="s">
        <v>73</v>
      </c>
      <c r="D208" s="67" t="s">
        <v>105</v>
      </c>
      <c r="E208" s="68">
        <v>43510</v>
      </c>
    </row>
    <row r="209" spans="2:5">
      <c r="B209" s="6">
        <v>43527</v>
      </c>
      <c r="C209" s="66" t="s">
        <v>70</v>
      </c>
      <c r="D209" s="67" t="s">
        <v>105</v>
      </c>
      <c r="E209" s="68">
        <v>139640</v>
      </c>
    </row>
    <row r="210" spans="2:5">
      <c r="B210" s="6">
        <v>43527</v>
      </c>
      <c r="C210" s="66" t="s">
        <v>73</v>
      </c>
      <c r="D210" s="67" t="s">
        <v>105</v>
      </c>
      <c r="E210" s="68">
        <v>102400</v>
      </c>
    </row>
    <row r="211" spans="2:5">
      <c r="B211" s="6">
        <v>43527</v>
      </c>
      <c r="C211" s="66" t="s">
        <v>63</v>
      </c>
      <c r="D211" s="67" t="s">
        <v>122</v>
      </c>
      <c r="E211" s="68">
        <v>250000</v>
      </c>
    </row>
    <row r="212" spans="2:5">
      <c r="B212" s="6">
        <v>43485</v>
      </c>
      <c r="C212" s="66" t="s">
        <v>73</v>
      </c>
      <c r="D212" s="67" t="s">
        <v>123</v>
      </c>
      <c r="E212" s="68">
        <v>108000</v>
      </c>
    </row>
    <row r="213" spans="2:5">
      <c r="B213" s="6">
        <v>43485</v>
      </c>
      <c r="C213" s="66" t="s">
        <v>59</v>
      </c>
      <c r="D213" s="67" t="s">
        <v>60</v>
      </c>
      <c r="E213" s="68">
        <v>576000</v>
      </c>
    </row>
    <row r="214" spans="2:5">
      <c r="B214" s="6">
        <v>43485</v>
      </c>
      <c r="C214" s="66" t="s">
        <v>59</v>
      </c>
      <c r="D214" s="67" t="s">
        <v>78</v>
      </c>
      <c r="E214" s="68">
        <v>11000000</v>
      </c>
    </row>
    <row r="215" spans="2:5">
      <c r="B215" s="6">
        <v>43485</v>
      </c>
      <c r="C215" s="66" t="s">
        <v>59</v>
      </c>
      <c r="D215" s="67" t="s">
        <v>80</v>
      </c>
      <c r="E215" s="68">
        <v>176000</v>
      </c>
    </row>
    <row r="216" spans="2:5">
      <c r="B216" s="6">
        <v>43485</v>
      </c>
      <c r="C216" s="66" t="s">
        <v>59</v>
      </c>
      <c r="D216" s="67" t="s">
        <v>121</v>
      </c>
      <c r="E216" s="68">
        <v>3250120</v>
      </c>
    </row>
    <row r="217" spans="2:5">
      <c r="B217" s="6">
        <v>43485</v>
      </c>
      <c r="C217" s="66" t="s">
        <v>59</v>
      </c>
      <c r="D217" s="67" t="s">
        <v>81</v>
      </c>
      <c r="E217" s="68">
        <v>195000</v>
      </c>
    </row>
    <row r="218" spans="2:5">
      <c r="B218" s="6">
        <v>43485</v>
      </c>
      <c r="C218" s="66" t="s">
        <v>59</v>
      </c>
      <c r="D218" s="67" t="s">
        <v>81</v>
      </c>
      <c r="E218" s="68">
        <v>400000</v>
      </c>
    </row>
    <row r="219" spans="2:5">
      <c r="B219" s="6">
        <v>43485</v>
      </c>
      <c r="C219" s="66" t="s">
        <v>59</v>
      </c>
      <c r="D219" s="67" t="s">
        <v>81</v>
      </c>
      <c r="E219" s="68">
        <v>1750000</v>
      </c>
    </row>
    <row r="220" spans="2:5">
      <c r="B220" s="6">
        <v>43485</v>
      </c>
      <c r="C220" s="66" t="s">
        <v>59</v>
      </c>
      <c r="D220" s="67" t="s">
        <v>82</v>
      </c>
      <c r="E220" s="68">
        <v>21000</v>
      </c>
    </row>
    <row r="221" spans="2:5">
      <c r="B221" s="6">
        <v>43485</v>
      </c>
      <c r="C221" s="66" t="s">
        <v>59</v>
      </c>
      <c r="D221" s="67" t="s">
        <v>82</v>
      </c>
      <c r="E221" s="68">
        <v>32000</v>
      </c>
    </row>
    <row r="222" spans="2:5">
      <c r="B222" s="6">
        <v>43485</v>
      </c>
      <c r="C222" s="66" t="s">
        <v>59</v>
      </c>
      <c r="D222" s="67" t="s">
        <v>82</v>
      </c>
      <c r="E222" s="68">
        <v>30000</v>
      </c>
    </row>
    <row r="223" spans="2:5">
      <c r="B223" s="6">
        <v>43485</v>
      </c>
      <c r="C223" s="66" t="s">
        <v>63</v>
      </c>
      <c r="D223" s="67" t="s">
        <v>82</v>
      </c>
      <c r="E223" s="68">
        <v>36000</v>
      </c>
    </row>
    <row r="224" spans="2:5">
      <c r="B224" s="6">
        <v>43485</v>
      </c>
      <c r="C224" s="66" t="s">
        <v>63</v>
      </c>
      <c r="D224" s="67" t="s">
        <v>82</v>
      </c>
      <c r="E224" s="68">
        <v>90000</v>
      </c>
    </row>
    <row r="225" spans="2:5">
      <c r="B225" s="6">
        <v>43485</v>
      </c>
      <c r="C225" s="66" t="s">
        <v>70</v>
      </c>
      <c r="D225" s="67" t="s">
        <v>82</v>
      </c>
      <c r="E225" s="68">
        <v>95000</v>
      </c>
    </row>
    <row r="226" spans="2:5">
      <c r="B226" s="6">
        <v>43494</v>
      </c>
      <c r="C226" s="66" t="s">
        <v>59</v>
      </c>
      <c r="D226" s="67" t="s">
        <v>82</v>
      </c>
      <c r="E226" s="68">
        <v>26000</v>
      </c>
    </row>
    <row r="227" spans="2:5">
      <c r="B227" s="6">
        <v>43495</v>
      </c>
      <c r="C227" s="66" t="s">
        <v>73</v>
      </c>
      <c r="D227" s="67" t="s">
        <v>82</v>
      </c>
      <c r="E227" s="68">
        <v>12000</v>
      </c>
    </row>
    <row r="228" spans="2:5">
      <c r="B228" s="6">
        <v>43495</v>
      </c>
      <c r="C228" s="66" t="s">
        <v>73</v>
      </c>
      <c r="D228" s="67" t="s">
        <v>62</v>
      </c>
      <c r="E228" s="68">
        <v>85000</v>
      </c>
    </row>
    <row r="229" spans="2:5">
      <c r="B229" s="6">
        <v>43495</v>
      </c>
      <c r="C229" s="66" t="s">
        <v>59</v>
      </c>
      <c r="D229" s="67" t="s">
        <v>62</v>
      </c>
      <c r="E229" s="68">
        <v>10500</v>
      </c>
    </row>
    <row r="230" spans="2:5">
      <c r="B230" s="6">
        <v>43495</v>
      </c>
      <c r="C230" s="66" t="s">
        <v>59</v>
      </c>
      <c r="D230" s="67" t="s">
        <v>62</v>
      </c>
      <c r="E230" s="68">
        <v>13000</v>
      </c>
    </row>
    <row r="231" spans="2:5">
      <c r="B231" s="6">
        <v>43495</v>
      </c>
      <c r="C231" s="66" t="s">
        <v>59</v>
      </c>
      <c r="D231" s="67" t="s">
        <v>62</v>
      </c>
      <c r="E231" s="68">
        <v>105000</v>
      </c>
    </row>
    <row r="232" spans="2:5">
      <c r="B232" s="6">
        <v>43495</v>
      </c>
      <c r="C232" s="66" t="s">
        <v>59</v>
      </c>
      <c r="D232" s="67" t="s">
        <v>62</v>
      </c>
      <c r="E232" s="68">
        <v>55500</v>
      </c>
    </row>
    <row r="233" spans="2:5">
      <c r="B233" s="6">
        <v>43495</v>
      </c>
      <c r="C233" s="66" t="s">
        <v>59</v>
      </c>
      <c r="D233" s="67" t="s">
        <v>62</v>
      </c>
      <c r="E233" s="68">
        <v>129500</v>
      </c>
    </row>
    <row r="234" spans="2:5">
      <c r="B234" s="6">
        <v>43495</v>
      </c>
      <c r="C234" s="66" t="s">
        <v>59</v>
      </c>
      <c r="D234" s="67" t="s">
        <v>62</v>
      </c>
      <c r="E234" s="68">
        <v>100000</v>
      </c>
    </row>
    <row r="235" spans="2:5">
      <c r="B235" s="6">
        <v>43495</v>
      </c>
      <c r="C235" s="66" t="s">
        <v>59</v>
      </c>
      <c r="D235" s="67" t="s">
        <v>62</v>
      </c>
      <c r="E235" s="68">
        <v>60000</v>
      </c>
    </row>
    <row r="236" spans="2:5">
      <c r="B236" s="6">
        <v>43495</v>
      </c>
      <c r="C236" s="66" t="s">
        <v>59</v>
      </c>
      <c r="D236" s="67" t="s">
        <v>62</v>
      </c>
      <c r="E236" s="68">
        <v>8500</v>
      </c>
    </row>
    <row r="237" spans="2:5">
      <c r="B237" s="6">
        <v>43495</v>
      </c>
      <c r="C237" s="66" t="s">
        <v>59</v>
      </c>
      <c r="D237" s="67" t="s">
        <v>62</v>
      </c>
      <c r="E237" s="68">
        <v>153900</v>
      </c>
    </row>
    <row r="238" spans="2:5">
      <c r="B238" s="6">
        <v>43495</v>
      </c>
      <c r="C238" s="66" t="s">
        <v>59</v>
      </c>
      <c r="D238" s="67" t="s">
        <v>62</v>
      </c>
      <c r="E238" s="68">
        <v>6000</v>
      </c>
    </row>
    <row r="239" spans="2:5">
      <c r="B239" s="6">
        <v>43495</v>
      </c>
      <c r="C239" s="66" t="s">
        <v>59</v>
      </c>
      <c r="D239" s="67" t="s">
        <v>62</v>
      </c>
      <c r="E239" s="68">
        <v>84000</v>
      </c>
    </row>
    <row r="240" spans="2:5">
      <c r="B240" s="6">
        <v>43495</v>
      </c>
      <c r="C240" s="66" t="s">
        <v>59</v>
      </c>
      <c r="D240" s="67" t="s">
        <v>122</v>
      </c>
      <c r="E240" s="68">
        <v>250000</v>
      </c>
    </row>
    <row r="241" spans="2:5">
      <c r="B241" s="6">
        <v>43495</v>
      </c>
      <c r="C241" s="66" t="s">
        <v>59</v>
      </c>
      <c r="D241" s="67" t="s">
        <v>65</v>
      </c>
      <c r="E241" s="68">
        <v>35670</v>
      </c>
    </row>
    <row r="242" spans="2:5">
      <c r="B242" s="6">
        <v>43495</v>
      </c>
      <c r="C242" s="66" t="s">
        <v>59</v>
      </c>
      <c r="D242" s="67" t="s">
        <v>65</v>
      </c>
      <c r="E242" s="68">
        <v>74520</v>
      </c>
    </row>
    <row r="243" spans="2:5">
      <c r="B243" s="6">
        <v>43495</v>
      </c>
      <c r="C243" s="66" t="s">
        <v>59</v>
      </c>
      <c r="D243" s="67" t="s">
        <v>65</v>
      </c>
      <c r="E243" s="68">
        <v>8240</v>
      </c>
    </row>
    <row r="244" spans="2:5">
      <c r="B244" s="6">
        <v>43495</v>
      </c>
      <c r="C244" s="66" t="s">
        <v>63</v>
      </c>
      <c r="D244" s="67" t="s">
        <v>65</v>
      </c>
      <c r="E244" s="68">
        <v>9520</v>
      </c>
    </row>
    <row r="245" spans="2:5">
      <c r="B245" s="6">
        <v>43495</v>
      </c>
      <c r="C245" s="66" t="s">
        <v>63</v>
      </c>
      <c r="D245" s="67" t="s">
        <v>65</v>
      </c>
      <c r="E245" s="68">
        <v>79760</v>
      </c>
    </row>
    <row r="246" spans="2:5">
      <c r="B246" s="6">
        <v>43495</v>
      </c>
      <c r="C246" s="66" t="s">
        <v>63</v>
      </c>
      <c r="D246" s="67" t="s">
        <v>65</v>
      </c>
      <c r="E246" s="68">
        <v>11330</v>
      </c>
    </row>
    <row r="247" spans="2:5">
      <c r="B247" s="6">
        <v>43495</v>
      </c>
      <c r="C247" s="66" t="s">
        <v>63</v>
      </c>
      <c r="D247" s="67" t="s">
        <v>65</v>
      </c>
      <c r="E247" s="68">
        <v>12360</v>
      </c>
    </row>
    <row r="248" spans="2:5">
      <c r="B248" s="6">
        <v>43495</v>
      </c>
      <c r="C248" s="66" t="s">
        <v>63</v>
      </c>
      <c r="D248" s="67" t="s">
        <v>65</v>
      </c>
      <c r="E248" s="68">
        <v>70600</v>
      </c>
    </row>
    <row r="249" spans="2:5">
      <c r="B249" s="6">
        <v>43495</v>
      </c>
      <c r="C249" s="66" t="s">
        <v>63</v>
      </c>
      <c r="D249" s="67" t="s">
        <v>65</v>
      </c>
      <c r="E249" s="68">
        <v>34220</v>
      </c>
    </row>
    <row r="250" spans="2:5">
      <c r="B250" s="6">
        <v>43495</v>
      </c>
      <c r="C250" s="66" t="s">
        <v>63</v>
      </c>
      <c r="D250" s="67" t="s">
        <v>65</v>
      </c>
      <c r="E250" s="68">
        <v>191860</v>
      </c>
    </row>
    <row r="251" spans="2:5">
      <c r="B251" s="6">
        <v>43495</v>
      </c>
      <c r="C251" s="66" t="s">
        <v>63</v>
      </c>
      <c r="D251" s="67" t="s">
        <v>65</v>
      </c>
      <c r="E251" s="68">
        <v>1407940</v>
      </c>
    </row>
    <row r="252" spans="2:5">
      <c r="B252" s="6">
        <v>43495</v>
      </c>
      <c r="C252" s="66" t="s">
        <v>83</v>
      </c>
      <c r="D252" s="67" t="s">
        <v>65</v>
      </c>
      <c r="E252" s="68">
        <v>2001720</v>
      </c>
    </row>
    <row r="253" spans="2:5">
      <c r="B253" s="6">
        <v>43495</v>
      </c>
      <c r="C253" s="66" t="s">
        <v>83</v>
      </c>
      <c r="D253" s="67" t="s">
        <v>65</v>
      </c>
      <c r="E253" s="68">
        <v>1757390</v>
      </c>
    </row>
    <row r="254" spans="2:5">
      <c r="B254" s="6">
        <v>43495</v>
      </c>
      <c r="C254" s="66" t="s">
        <v>83</v>
      </c>
      <c r="D254" s="67" t="s">
        <v>65</v>
      </c>
      <c r="E254" s="68">
        <v>303070</v>
      </c>
    </row>
    <row r="255" spans="2:5">
      <c r="B255" s="6">
        <v>43495</v>
      </c>
      <c r="C255" s="66" t="s">
        <v>83</v>
      </c>
      <c r="D255" s="67" t="s">
        <v>65</v>
      </c>
      <c r="E255" s="68">
        <v>297370</v>
      </c>
    </row>
    <row r="256" spans="2:5">
      <c r="B256" s="6">
        <v>43496</v>
      </c>
      <c r="C256" s="66" t="s">
        <v>59</v>
      </c>
      <c r="D256" s="67" t="s">
        <v>65</v>
      </c>
      <c r="E256" s="68">
        <v>140760</v>
      </c>
    </row>
    <row r="257" spans="2:5">
      <c r="B257" s="6">
        <v>43496</v>
      </c>
      <c r="C257" s="66" t="s">
        <v>59</v>
      </c>
      <c r="D257" s="67" t="s">
        <v>65</v>
      </c>
      <c r="E257" s="68">
        <v>638980</v>
      </c>
    </row>
    <row r="258" spans="2:5">
      <c r="B258" s="6">
        <v>43496</v>
      </c>
      <c r="C258" s="66" t="s">
        <v>59</v>
      </c>
      <c r="D258" s="67" t="s">
        <v>65</v>
      </c>
      <c r="E258" s="68">
        <v>48410</v>
      </c>
    </row>
    <row r="259" spans="2:5">
      <c r="B259" s="6">
        <v>43496</v>
      </c>
      <c r="C259" s="66" t="s">
        <v>59</v>
      </c>
      <c r="D259" s="67" t="s">
        <v>65</v>
      </c>
      <c r="E259" s="68">
        <v>191250</v>
      </c>
    </row>
    <row r="260" spans="2:5">
      <c r="B260" s="6">
        <v>43496</v>
      </c>
      <c r="C260" s="66" t="s">
        <v>59</v>
      </c>
      <c r="D260" s="67" t="s">
        <v>65</v>
      </c>
      <c r="E260" s="68">
        <v>697010</v>
      </c>
    </row>
    <row r="261" spans="2:5">
      <c r="B261" s="6">
        <v>43496</v>
      </c>
      <c r="C261" s="66" t="s">
        <v>59</v>
      </c>
      <c r="D261" s="67" t="s">
        <v>65</v>
      </c>
      <c r="E261" s="68">
        <v>20240</v>
      </c>
    </row>
    <row r="262" spans="2:5">
      <c r="B262" s="6">
        <v>43496</v>
      </c>
      <c r="C262" s="66" t="s">
        <v>63</v>
      </c>
      <c r="D262" s="67" t="s">
        <v>65</v>
      </c>
      <c r="E262" s="68">
        <v>207420</v>
      </c>
    </row>
    <row r="263" spans="2:5">
      <c r="B263" s="6">
        <v>43496</v>
      </c>
      <c r="C263" s="66" t="s">
        <v>63</v>
      </c>
      <c r="D263" s="67" t="s">
        <v>124</v>
      </c>
      <c r="E263" s="68">
        <v>96000</v>
      </c>
    </row>
    <row r="264" spans="2:5">
      <c r="B264" s="6">
        <v>43496</v>
      </c>
      <c r="C264" s="66" t="s">
        <v>63</v>
      </c>
      <c r="D264" s="67" t="s">
        <v>84</v>
      </c>
      <c r="E264" s="68">
        <v>1800000</v>
      </c>
    </row>
    <row r="265" spans="2:5">
      <c r="B265" s="6">
        <v>43496</v>
      </c>
      <c r="C265" s="66" t="s">
        <v>63</v>
      </c>
      <c r="D265" s="67" t="s">
        <v>112</v>
      </c>
      <c r="E265" s="68">
        <v>3240000</v>
      </c>
    </row>
    <row r="266" spans="2:5">
      <c r="B266" s="6">
        <v>43499</v>
      </c>
      <c r="C266" s="66" t="s">
        <v>73</v>
      </c>
      <c r="D266" s="67" t="s">
        <v>87</v>
      </c>
      <c r="E266" s="68">
        <v>176000</v>
      </c>
    </row>
    <row r="267" spans="2:5">
      <c r="B267" s="6">
        <v>43499</v>
      </c>
      <c r="C267" s="66" t="s">
        <v>73</v>
      </c>
      <c r="D267" s="67" t="s">
        <v>87</v>
      </c>
      <c r="E267" s="68">
        <v>234000</v>
      </c>
    </row>
    <row r="268" spans="2:5">
      <c r="B268" s="6">
        <v>43499</v>
      </c>
      <c r="C268" s="66" t="s">
        <v>73</v>
      </c>
      <c r="D268" s="67" t="s">
        <v>87</v>
      </c>
      <c r="E268" s="68">
        <v>132000</v>
      </c>
    </row>
    <row r="269" spans="2:5">
      <c r="B269" s="6">
        <v>43499</v>
      </c>
      <c r="C269" s="66" t="s">
        <v>59</v>
      </c>
      <c r="D269" s="67" t="s">
        <v>87</v>
      </c>
      <c r="E269" s="68">
        <v>238000</v>
      </c>
    </row>
    <row r="270" spans="2:5">
      <c r="B270" s="6">
        <v>43499</v>
      </c>
      <c r="C270" s="66" t="s">
        <v>59</v>
      </c>
      <c r="D270" s="67" t="s">
        <v>87</v>
      </c>
      <c r="E270" s="68">
        <v>234400</v>
      </c>
    </row>
    <row r="271" spans="2:5">
      <c r="B271" s="6">
        <v>43499</v>
      </c>
      <c r="C271" s="66" t="s">
        <v>59</v>
      </c>
      <c r="D271" s="67" t="s">
        <v>87</v>
      </c>
      <c r="E271" s="68">
        <v>95000</v>
      </c>
    </row>
    <row r="272" spans="2:5">
      <c r="B272" s="6">
        <v>43499</v>
      </c>
      <c r="C272" s="66" t="s">
        <v>59</v>
      </c>
      <c r="D272" s="67" t="s">
        <v>87</v>
      </c>
      <c r="E272" s="68">
        <v>1569300</v>
      </c>
    </row>
    <row r="273" spans="2:5">
      <c r="B273" s="6">
        <v>43499</v>
      </c>
      <c r="C273" s="66" t="s">
        <v>59</v>
      </c>
      <c r="D273" s="67" t="s">
        <v>87</v>
      </c>
      <c r="E273" s="68">
        <v>48000</v>
      </c>
    </row>
    <row r="274" spans="2:5">
      <c r="B274" s="6">
        <v>43499</v>
      </c>
      <c r="C274" s="66" t="s">
        <v>59</v>
      </c>
      <c r="D274" s="67" t="s">
        <v>87</v>
      </c>
      <c r="E274" s="68">
        <v>75000</v>
      </c>
    </row>
    <row r="275" spans="2:5">
      <c r="B275" s="6">
        <v>43499</v>
      </c>
      <c r="C275" s="66" t="s">
        <v>59</v>
      </c>
      <c r="D275" s="67" t="s">
        <v>87</v>
      </c>
      <c r="E275" s="68">
        <v>75000</v>
      </c>
    </row>
    <row r="276" spans="2:5">
      <c r="B276" s="6">
        <v>43499</v>
      </c>
      <c r="C276" s="66" t="s">
        <v>59</v>
      </c>
      <c r="D276" s="67" t="s">
        <v>87</v>
      </c>
      <c r="E276" s="68">
        <v>233800</v>
      </c>
    </row>
    <row r="277" spans="2:5">
      <c r="B277" s="6">
        <v>43499</v>
      </c>
      <c r="C277" s="66" t="s">
        <v>59</v>
      </c>
      <c r="D277" s="67" t="s">
        <v>87</v>
      </c>
      <c r="E277" s="68">
        <v>1272000</v>
      </c>
    </row>
    <row r="278" spans="2:5">
      <c r="B278" s="6">
        <v>43499</v>
      </c>
      <c r="C278" s="66" t="s">
        <v>63</v>
      </c>
      <c r="D278" s="67" t="s">
        <v>87</v>
      </c>
      <c r="E278" s="68">
        <v>115200</v>
      </c>
    </row>
    <row r="279" spans="2:5">
      <c r="B279" s="6">
        <v>43499</v>
      </c>
      <c r="C279" s="66" t="s">
        <v>63</v>
      </c>
      <c r="D279" s="67" t="s">
        <v>120</v>
      </c>
      <c r="E279" s="68">
        <v>90000</v>
      </c>
    </row>
    <row r="280" spans="2:5">
      <c r="B280" s="6">
        <v>43499</v>
      </c>
      <c r="C280" s="66" t="s">
        <v>63</v>
      </c>
      <c r="D280" s="67" t="s">
        <v>61</v>
      </c>
      <c r="E280" s="68">
        <v>68114</v>
      </c>
    </row>
    <row r="281" spans="2:5">
      <c r="B281" s="6">
        <v>43499</v>
      </c>
      <c r="C281" s="66" t="s">
        <v>63</v>
      </c>
      <c r="D281" s="67" t="s">
        <v>61</v>
      </c>
      <c r="E281" s="68">
        <v>16200</v>
      </c>
    </row>
    <row r="282" spans="2:5">
      <c r="B282" s="6">
        <v>43499</v>
      </c>
      <c r="C282" s="66" t="s">
        <v>83</v>
      </c>
      <c r="D282" s="67" t="s">
        <v>61</v>
      </c>
      <c r="E282" s="68">
        <v>940</v>
      </c>
    </row>
    <row r="283" spans="2:5">
      <c r="B283" s="6">
        <v>43501</v>
      </c>
      <c r="C283" s="66" t="s">
        <v>59</v>
      </c>
      <c r="D283" s="67" t="s">
        <v>61</v>
      </c>
      <c r="E283" s="68">
        <v>67500</v>
      </c>
    </row>
    <row r="284" spans="2:5">
      <c r="B284" s="6">
        <v>43501</v>
      </c>
      <c r="C284" s="66" t="s">
        <v>63</v>
      </c>
      <c r="D284" s="67" t="s">
        <v>61</v>
      </c>
      <c r="E284" s="68">
        <v>15100</v>
      </c>
    </row>
    <row r="285" spans="2:5">
      <c r="B285" s="6">
        <v>43501</v>
      </c>
      <c r="C285" s="66" t="s">
        <v>63</v>
      </c>
      <c r="D285" s="67" t="s">
        <v>61</v>
      </c>
      <c r="E285" s="68">
        <v>15700</v>
      </c>
    </row>
    <row r="286" spans="2:5">
      <c r="B286" s="6">
        <v>43501</v>
      </c>
      <c r="C286" s="66" t="s">
        <v>63</v>
      </c>
      <c r="D286" s="67" t="s">
        <v>61</v>
      </c>
      <c r="E286" s="68">
        <v>57400</v>
      </c>
    </row>
    <row r="287" spans="2:5">
      <c r="B287" s="6">
        <v>43501</v>
      </c>
      <c r="C287" s="66" t="s">
        <v>63</v>
      </c>
      <c r="D287" s="67" t="s">
        <v>61</v>
      </c>
      <c r="E287" s="68">
        <v>10550</v>
      </c>
    </row>
    <row r="288" spans="2:5">
      <c r="B288" s="6">
        <v>43501</v>
      </c>
      <c r="C288" s="66" t="s">
        <v>63</v>
      </c>
      <c r="D288" s="67" t="s">
        <v>69</v>
      </c>
      <c r="E288" s="68">
        <v>382000</v>
      </c>
    </row>
    <row r="289" spans="2:5">
      <c r="B289" s="6">
        <v>43501</v>
      </c>
      <c r="C289" s="66" t="s">
        <v>63</v>
      </c>
      <c r="D289" s="67" t="s">
        <v>69</v>
      </c>
      <c r="E289" s="68">
        <v>1461500</v>
      </c>
    </row>
    <row r="290" spans="2:5">
      <c r="B290" s="6">
        <v>43501</v>
      </c>
      <c r="C290" s="66" t="s">
        <v>63</v>
      </c>
      <c r="D290" s="67" t="s">
        <v>74</v>
      </c>
      <c r="E290" s="68">
        <v>1393300</v>
      </c>
    </row>
    <row r="291" spans="2:5">
      <c r="B291" s="6">
        <v>43501</v>
      </c>
      <c r="C291" s="66" t="s">
        <v>63</v>
      </c>
      <c r="D291" s="67" t="s">
        <v>74</v>
      </c>
      <c r="E291" s="68">
        <v>26000</v>
      </c>
    </row>
    <row r="292" spans="2:5">
      <c r="B292" s="6">
        <v>43501</v>
      </c>
      <c r="C292" s="66" t="s">
        <v>63</v>
      </c>
      <c r="D292" s="67" t="s">
        <v>74</v>
      </c>
      <c r="E292" s="68">
        <v>16260</v>
      </c>
    </row>
    <row r="293" spans="2:5">
      <c r="B293" s="6">
        <v>43503</v>
      </c>
      <c r="C293" s="66" t="s">
        <v>73</v>
      </c>
      <c r="D293" s="67" t="s">
        <v>74</v>
      </c>
      <c r="E293" s="68">
        <v>11400</v>
      </c>
    </row>
    <row r="294" spans="2:5">
      <c r="B294" s="6">
        <v>43503</v>
      </c>
      <c r="C294" s="66" t="s">
        <v>59</v>
      </c>
      <c r="D294" s="67" t="s">
        <v>108</v>
      </c>
      <c r="E294" s="68">
        <v>390000</v>
      </c>
    </row>
    <row r="295" spans="2:5">
      <c r="B295" s="6">
        <v>43503</v>
      </c>
      <c r="C295" s="66" t="s">
        <v>59</v>
      </c>
      <c r="D295" s="67" t="s">
        <v>108</v>
      </c>
      <c r="E295" s="68">
        <v>1380000</v>
      </c>
    </row>
    <row r="296" spans="2:5">
      <c r="B296" s="6">
        <v>43503</v>
      </c>
      <c r="C296" s="66" t="s">
        <v>59</v>
      </c>
      <c r="D296" s="67" t="s">
        <v>108</v>
      </c>
      <c r="E296" s="68">
        <v>350000</v>
      </c>
    </row>
    <row r="297" spans="2:5">
      <c r="B297" s="6">
        <v>43503</v>
      </c>
      <c r="C297" s="66" t="s">
        <v>59</v>
      </c>
      <c r="D297" s="67" t="s">
        <v>108</v>
      </c>
      <c r="E297" s="68">
        <v>380000</v>
      </c>
    </row>
    <row r="298" spans="2:5">
      <c r="B298" s="6">
        <v>43503</v>
      </c>
      <c r="C298" s="66" t="s">
        <v>59</v>
      </c>
      <c r="D298" s="67" t="s">
        <v>108</v>
      </c>
      <c r="E298" s="68">
        <v>552000</v>
      </c>
    </row>
    <row r="299" spans="2:5">
      <c r="B299" s="6">
        <v>43503</v>
      </c>
      <c r="C299" s="66" t="s">
        <v>59</v>
      </c>
      <c r="D299" s="67" t="s">
        <v>72</v>
      </c>
      <c r="E299" s="68">
        <v>7500</v>
      </c>
    </row>
    <row r="300" spans="2:5">
      <c r="B300" s="6">
        <v>43503</v>
      </c>
      <c r="C300" s="66" t="s">
        <v>59</v>
      </c>
      <c r="D300" s="67" t="s">
        <v>72</v>
      </c>
      <c r="E300" s="68">
        <v>4500</v>
      </c>
    </row>
    <row r="301" spans="2:5">
      <c r="B301" s="6">
        <v>43503</v>
      </c>
      <c r="C301" s="66" t="s">
        <v>59</v>
      </c>
      <c r="D301" s="67" t="s">
        <v>72</v>
      </c>
      <c r="E301" s="68">
        <v>3000</v>
      </c>
    </row>
    <row r="302" spans="2:5">
      <c r="B302" s="6">
        <v>43503</v>
      </c>
      <c r="C302" s="66" t="s">
        <v>59</v>
      </c>
      <c r="D302" s="67" t="s">
        <v>72</v>
      </c>
      <c r="E302" s="68">
        <v>142800</v>
      </c>
    </row>
    <row r="303" spans="2:5">
      <c r="B303" s="6">
        <v>43503</v>
      </c>
      <c r="C303" s="66" t="s">
        <v>59</v>
      </c>
      <c r="D303" s="67" t="s">
        <v>72</v>
      </c>
      <c r="E303" s="68">
        <v>32250</v>
      </c>
    </row>
    <row r="304" spans="2:5">
      <c r="B304" s="6">
        <v>43503</v>
      </c>
      <c r="C304" s="66" t="s">
        <v>63</v>
      </c>
      <c r="D304" s="67" t="s">
        <v>72</v>
      </c>
      <c r="E304" s="68">
        <v>8050</v>
      </c>
    </row>
    <row r="305" spans="2:5">
      <c r="B305" s="6">
        <v>43503</v>
      </c>
      <c r="C305" s="66" t="s">
        <v>63</v>
      </c>
      <c r="D305" s="67" t="s">
        <v>72</v>
      </c>
      <c r="E305" s="68">
        <v>160000</v>
      </c>
    </row>
    <row r="306" spans="2:5">
      <c r="B306" s="6">
        <v>43503</v>
      </c>
      <c r="C306" s="66" t="s">
        <v>63</v>
      </c>
      <c r="D306" s="67" t="s">
        <v>72</v>
      </c>
      <c r="E306" s="68">
        <v>2500</v>
      </c>
    </row>
    <row r="307" spans="2:5">
      <c r="B307" s="6">
        <v>43503</v>
      </c>
      <c r="C307" s="66" t="s">
        <v>83</v>
      </c>
      <c r="D307" s="67" t="s">
        <v>72</v>
      </c>
      <c r="E307" s="68">
        <v>459920</v>
      </c>
    </row>
    <row r="308" spans="2:5">
      <c r="B308" s="6">
        <v>43509</v>
      </c>
      <c r="C308" s="66" t="s">
        <v>79</v>
      </c>
      <c r="D308" s="67" t="s">
        <v>72</v>
      </c>
      <c r="E308" s="68">
        <v>10000</v>
      </c>
    </row>
    <row r="309" spans="2:5">
      <c r="B309" s="6">
        <v>43509</v>
      </c>
      <c r="C309" s="66" t="s">
        <v>59</v>
      </c>
      <c r="D309" s="67" t="s">
        <v>72</v>
      </c>
      <c r="E309" s="68">
        <v>75250</v>
      </c>
    </row>
    <row r="310" spans="2:5">
      <c r="B310" s="6">
        <v>43509</v>
      </c>
      <c r="C310" s="66" t="s">
        <v>59</v>
      </c>
      <c r="D310" s="67" t="s">
        <v>72</v>
      </c>
      <c r="E310" s="68">
        <v>7500</v>
      </c>
    </row>
    <row r="311" spans="2:5">
      <c r="B311" s="6">
        <v>43509</v>
      </c>
      <c r="C311" s="66" t="s">
        <v>59</v>
      </c>
      <c r="D311" s="67" t="s">
        <v>72</v>
      </c>
      <c r="E311" s="68">
        <v>19250</v>
      </c>
    </row>
    <row r="312" spans="2:5">
      <c r="B312" s="6">
        <v>43509</v>
      </c>
      <c r="C312" s="66" t="s">
        <v>59</v>
      </c>
      <c r="D312" s="67" t="s">
        <v>72</v>
      </c>
      <c r="E312" s="68">
        <v>10000</v>
      </c>
    </row>
    <row r="313" spans="2:5">
      <c r="B313" s="6">
        <v>43509</v>
      </c>
      <c r="C313" s="66" t="s">
        <v>59</v>
      </c>
      <c r="D313" s="67" t="s">
        <v>68</v>
      </c>
      <c r="E313" s="68">
        <v>1600000</v>
      </c>
    </row>
    <row r="314" spans="2:5">
      <c r="B314" s="6">
        <v>43509</v>
      </c>
      <c r="C314" s="66" t="s">
        <v>59</v>
      </c>
      <c r="D314" s="67" t="s">
        <v>89</v>
      </c>
      <c r="E314" s="68">
        <v>110000</v>
      </c>
    </row>
    <row r="315" spans="2:5">
      <c r="B315" s="6">
        <v>43509</v>
      </c>
      <c r="C315" s="66" t="s">
        <v>59</v>
      </c>
      <c r="D315" s="67" t="s">
        <v>90</v>
      </c>
      <c r="E315" s="68">
        <v>328500</v>
      </c>
    </row>
    <row r="316" spans="2:5">
      <c r="B316" s="6">
        <v>43509</v>
      </c>
      <c r="C316" s="66" t="s">
        <v>59</v>
      </c>
      <c r="D316" s="67" t="s">
        <v>90</v>
      </c>
      <c r="E316" s="68">
        <v>784000</v>
      </c>
    </row>
    <row r="317" spans="2:5">
      <c r="B317" s="6">
        <v>43509</v>
      </c>
      <c r="C317" s="66" t="s">
        <v>63</v>
      </c>
      <c r="D317" s="67" t="s">
        <v>90</v>
      </c>
      <c r="E317" s="68">
        <v>130500</v>
      </c>
    </row>
    <row r="318" spans="2:5">
      <c r="B318" s="6">
        <v>43509</v>
      </c>
      <c r="C318" s="66" t="s">
        <v>63</v>
      </c>
      <c r="D318" s="67" t="s">
        <v>90</v>
      </c>
      <c r="E318" s="68">
        <v>500000</v>
      </c>
    </row>
    <row r="319" spans="2:5">
      <c r="B319" s="6">
        <v>43509</v>
      </c>
      <c r="C319" s="66" t="s">
        <v>63</v>
      </c>
      <c r="D319" s="67" t="s">
        <v>90</v>
      </c>
      <c r="E319" s="68">
        <v>310700</v>
      </c>
    </row>
    <row r="320" spans="2:5">
      <c r="B320" s="6">
        <v>43509</v>
      </c>
      <c r="C320" s="66" t="s">
        <v>63</v>
      </c>
      <c r="D320" s="67" t="s">
        <v>90</v>
      </c>
      <c r="E320" s="68">
        <v>484000</v>
      </c>
    </row>
    <row r="321" spans="2:5">
      <c r="B321" s="6">
        <v>43509</v>
      </c>
      <c r="C321" s="66" t="s">
        <v>70</v>
      </c>
      <c r="D321" s="67" t="s">
        <v>90</v>
      </c>
      <c r="E321" s="68">
        <v>306000</v>
      </c>
    </row>
    <row r="322" spans="2:5">
      <c r="B322" s="6">
        <v>43510</v>
      </c>
      <c r="C322" s="66" t="s">
        <v>73</v>
      </c>
      <c r="D322" s="67" t="s">
        <v>91</v>
      </c>
      <c r="E322" s="68">
        <v>395000</v>
      </c>
    </row>
    <row r="323" spans="2:5">
      <c r="B323" s="6">
        <v>43510</v>
      </c>
      <c r="C323" s="66" t="s">
        <v>73</v>
      </c>
      <c r="D323" s="67" t="s">
        <v>92</v>
      </c>
      <c r="E323" s="68">
        <v>46000</v>
      </c>
    </row>
    <row r="324" spans="2:5">
      <c r="B324" s="6">
        <v>43510</v>
      </c>
      <c r="C324" s="66" t="s">
        <v>73</v>
      </c>
      <c r="D324" s="67" t="s">
        <v>92</v>
      </c>
      <c r="E324" s="68">
        <v>29100</v>
      </c>
    </row>
    <row r="325" spans="2:5">
      <c r="B325" s="6">
        <v>43510</v>
      </c>
      <c r="C325" s="66" t="s">
        <v>63</v>
      </c>
      <c r="D325" s="67" t="s">
        <v>97</v>
      </c>
      <c r="E325" s="68">
        <v>360000</v>
      </c>
    </row>
    <row r="326" spans="2:5">
      <c r="B326" s="6">
        <v>43510</v>
      </c>
      <c r="C326" s="66" t="s">
        <v>63</v>
      </c>
      <c r="D326" s="67" t="s">
        <v>125</v>
      </c>
      <c r="E326" s="68">
        <v>2490000</v>
      </c>
    </row>
    <row r="327" spans="2:5">
      <c r="B327" s="6">
        <v>43510</v>
      </c>
      <c r="C327" s="66" t="s">
        <v>63</v>
      </c>
      <c r="D327" s="67" t="s">
        <v>125</v>
      </c>
      <c r="E327" s="68">
        <v>10870000</v>
      </c>
    </row>
    <row r="328" spans="2:5">
      <c r="B328" s="6">
        <v>43510</v>
      </c>
      <c r="C328" s="66" t="s">
        <v>63</v>
      </c>
      <c r="D328" s="67" t="s">
        <v>126</v>
      </c>
      <c r="E328" s="68">
        <v>37000</v>
      </c>
    </row>
    <row r="329" spans="2:5">
      <c r="B329" s="6">
        <v>43510</v>
      </c>
      <c r="C329" s="66" t="s">
        <v>63</v>
      </c>
      <c r="D329" s="67" t="s">
        <v>100</v>
      </c>
      <c r="E329" s="68">
        <v>35000</v>
      </c>
    </row>
    <row r="330" spans="2:5">
      <c r="B330" s="6">
        <v>43510</v>
      </c>
      <c r="C330" s="66" t="s">
        <v>70</v>
      </c>
      <c r="D330" s="67" t="s">
        <v>100</v>
      </c>
      <c r="E330" s="68">
        <v>35500</v>
      </c>
    </row>
    <row r="331" spans="2:5">
      <c r="B331" s="6">
        <v>43510</v>
      </c>
      <c r="C331" s="66" t="s">
        <v>70</v>
      </c>
      <c r="D331" s="67" t="s">
        <v>99</v>
      </c>
      <c r="E331" s="68">
        <v>40300</v>
      </c>
    </row>
    <row r="332" spans="2:5">
      <c r="B332" s="6">
        <v>43510</v>
      </c>
      <c r="C332" s="66" t="s">
        <v>83</v>
      </c>
      <c r="D332" s="67" t="s">
        <v>101</v>
      </c>
      <c r="E332" s="68">
        <v>396000</v>
      </c>
    </row>
    <row r="333" spans="2:5">
      <c r="B333" s="6">
        <v>43510</v>
      </c>
      <c r="C333" s="66" t="s">
        <v>83</v>
      </c>
      <c r="D333" s="67" t="s">
        <v>102</v>
      </c>
      <c r="E333" s="68">
        <v>2776400</v>
      </c>
    </row>
    <row r="334" spans="2:5">
      <c r="B334" s="6">
        <v>43510</v>
      </c>
      <c r="C334" s="66" t="s">
        <v>83</v>
      </c>
      <c r="D334" s="67" t="s">
        <v>102</v>
      </c>
      <c r="E334" s="68">
        <v>886410</v>
      </c>
    </row>
    <row r="335" spans="2:5">
      <c r="B335" s="6">
        <v>43518</v>
      </c>
      <c r="C335" s="66" t="s">
        <v>59</v>
      </c>
      <c r="D335" s="67" t="s">
        <v>104</v>
      </c>
      <c r="E335" s="68">
        <v>6119761</v>
      </c>
    </row>
    <row r="336" spans="2:5">
      <c r="B336" s="6">
        <v>43518</v>
      </c>
      <c r="C336" s="66" t="s">
        <v>59</v>
      </c>
      <c r="D336" s="67" t="s">
        <v>104</v>
      </c>
      <c r="E336" s="68">
        <v>2364871</v>
      </c>
    </row>
    <row r="337" spans="2:5">
      <c r="B337" s="6">
        <v>43518</v>
      </c>
      <c r="C337" s="66" t="s">
        <v>59</v>
      </c>
      <c r="D337" s="67" t="s">
        <v>104</v>
      </c>
      <c r="E337" s="68">
        <v>14000</v>
      </c>
    </row>
    <row r="338" spans="2:5">
      <c r="B338" s="6">
        <v>43518</v>
      </c>
      <c r="C338" s="66" t="s">
        <v>63</v>
      </c>
      <c r="D338" s="67" t="s">
        <v>104</v>
      </c>
      <c r="E338" s="68">
        <v>344100</v>
      </c>
    </row>
    <row r="339" spans="2:5">
      <c r="B339" s="6">
        <v>43518</v>
      </c>
      <c r="C339" s="66" t="s">
        <v>63</v>
      </c>
      <c r="D339" s="67" t="s">
        <v>104</v>
      </c>
      <c r="E339" s="68">
        <v>161726</v>
      </c>
    </row>
    <row r="340" spans="2:5">
      <c r="B340" s="6">
        <v>43518</v>
      </c>
      <c r="C340" s="66" t="s">
        <v>63</v>
      </c>
      <c r="D340" s="67" t="s">
        <v>104</v>
      </c>
      <c r="E340" s="68">
        <v>1990702</v>
      </c>
    </row>
    <row r="341" spans="2:5">
      <c r="B341" s="6">
        <v>43520</v>
      </c>
      <c r="C341" s="66" t="s">
        <v>79</v>
      </c>
      <c r="D341" s="67" t="s">
        <v>104</v>
      </c>
      <c r="E341" s="68">
        <v>373440</v>
      </c>
    </row>
    <row r="342" spans="2:5">
      <c r="B342" s="6">
        <v>43520</v>
      </c>
      <c r="C342" s="66" t="s">
        <v>73</v>
      </c>
      <c r="D342" s="67" t="s">
        <v>104</v>
      </c>
      <c r="E342" s="68">
        <v>5504488</v>
      </c>
    </row>
    <row r="343" spans="2:5">
      <c r="B343" s="6">
        <v>43520</v>
      </c>
      <c r="C343" s="66" t="s">
        <v>59</v>
      </c>
      <c r="D343" s="67" t="s">
        <v>114</v>
      </c>
      <c r="E343" s="68">
        <v>508300</v>
      </c>
    </row>
    <row r="344" spans="2:5">
      <c r="B344" s="6">
        <v>43520</v>
      </c>
      <c r="C344" s="66" t="s">
        <v>59</v>
      </c>
      <c r="D344" s="67" t="s">
        <v>114</v>
      </c>
      <c r="E344" s="68">
        <v>219500</v>
      </c>
    </row>
    <row r="345" spans="2:5">
      <c r="B345" s="6">
        <v>43520</v>
      </c>
      <c r="C345" s="66" t="s">
        <v>106</v>
      </c>
      <c r="D345" s="67" t="s">
        <v>114</v>
      </c>
      <c r="E345" s="68">
        <v>86400</v>
      </c>
    </row>
    <row r="346" spans="2:5">
      <c r="B346" s="6">
        <v>43520</v>
      </c>
      <c r="C346" s="66" t="s">
        <v>83</v>
      </c>
      <c r="D346" s="67" t="s">
        <v>114</v>
      </c>
      <c r="E346" s="68">
        <v>75000</v>
      </c>
    </row>
    <row r="347" spans="2:5">
      <c r="B347" s="6">
        <v>43520</v>
      </c>
      <c r="C347" s="66" t="s">
        <v>83</v>
      </c>
      <c r="D347" s="67" t="s">
        <v>114</v>
      </c>
      <c r="E347" s="68">
        <v>141000</v>
      </c>
    </row>
    <row r="348" spans="2:5">
      <c r="B348" s="6">
        <v>43525</v>
      </c>
      <c r="C348" s="66" t="s">
        <v>73</v>
      </c>
      <c r="D348" s="67" t="s">
        <v>127</v>
      </c>
      <c r="E348" s="68">
        <v>144000</v>
      </c>
    </row>
    <row r="349" spans="2:5">
      <c r="B349" s="6">
        <v>43525</v>
      </c>
      <c r="C349" s="66" t="s">
        <v>73</v>
      </c>
      <c r="D349" s="67" t="s">
        <v>128</v>
      </c>
      <c r="E349" s="68">
        <v>82000</v>
      </c>
    </row>
    <row r="350" spans="2:5">
      <c r="B350" s="6">
        <v>43525</v>
      </c>
      <c r="C350" s="66" t="s">
        <v>73</v>
      </c>
      <c r="D350" s="67" t="s">
        <v>129</v>
      </c>
      <c r="E350" s="68">
        <v>550000</v>
      </c>
    </row>
    <row r="351" spans="2:5">
      <c r="B351" s="6">
        <v>43525</v>
      </c>
      <c r="C351" s="66" t="s">
        <v>59</v>
      </c>
      <c r="D351" s="67" t="s">
        <v>109</v>
      </c>
      <c r="E351" s="68">
        <v>1173180</v>
      </c>
    </row>
    <row r="352" spans="2:5">
      <c r="B352" s="6">
        <v>43525</v>
      </c>
      <c r="C352" s="66" t="s">
        <v>59</v>
      </c>
      <c r="D352" s="67" t="s">
        <v>110</v>
      </c>
      <c r="E352" s="68">
        <v>40000</v>
      </c>
    </row>
    <row r="353" spans="2:5">
      <c r="B353" s="6">
        <v>43525</v>
      </c>
      <c r="C353" s="66" t="s">
        <v>63</v>
      </c>
      <c r="D353" s="67" t="s">
        <v>110</v>
      </c>
      <c r="E353" s="68">
        <v>240000</v>
      </c>
    </row>
    <row r="354" spans="2:5">
      <c r="B354" s="6">
        <v>43525</v>
      </c>
      <c r="C354" s="66" t="s">
        <v>70</v>
      </c>
      <c r="D354" s="67" t="s">
        <v>110</v>
      </c>
      <c r="E354" s="68">
        <v>571000</v>
      </c>
    </row>
    <row r="355" spans="2:5">
      <c r="B355" s="6">
        <v>43525</v>
      </c>
      <c r="C355" s="66" t="s">
        <v>83</v>
      </c>
      <c r="D355" s="67" t="s">
        <v>71</v>
      </c>
      <c r="E355" s="68">
        <v>7100000</v>
      </c>
    </row>
    <row r="356" spans="2:5">
      <c r="B356" s="6">
        <v>43525</v>
      </c>
      <c r="C356" s="66" t="s">
        <v>83</v>
      </c>
      <c r="D356" s="67" t="s">
        <v>130</v>
      </c>
      <c r="E356" s="68">
        <v>85000</v>
      </c>
    </row>
    <row r="357" spans="2:5">
      <c r="B357" s="6">
        <v>43527</v>
      </c>
      <c r="C357" s="66" t="s">
        <v>63</v>
      </c>
      <c r="D357" s="67" t="s">
        <v>118</v>
      </c>
      <c r="E357" s="68">
        <v>188000</v>
      </c>
    </row>
    <row r="358" spans="2:5">
      <c r="B358" s="6">
        <v>43528</v>
      </c>
      <c r="C358" s="66" t="s">
        <v>59</v>
      </c>
      <c r="D358" s="67" t="s">
        <v>118</v>
      </c>
      <c r="E358" s="68">
        <v>55400</v>
      </c>
    </row>
    <row r="359" spans="2:5">
      <c r="B359" s="6">
        <v>43528</v>
      </c>
      <c r="C359" s="66" t="s">
        <v>59</v>
      </c>
      <c r="D359" s="67" t="s">
        <v>116</v>
      </c>
      <c r="E359" s="68">
        <v>270000</v>
      </c>
    </row>
    <row r="360" spans="2:5">
      <c r="B360" s="6">
        <v>43528</v>
      </c>
      <c r="C360" s="66" t="s">
        <v>63</v>
      </c>
      <c r="D360" s="67" t="s">
        <v>131</v>
      </c>
      <c r="E360" s="68">
        <v>193000</v>
      </c>
    </row>
    <row r="361" spans="2:5">
      <c r="B361" s="6">
        <v>43528</v>
      </c>
      <c r="C361" s="66" t="s">
        <v>83</v>
      </c>
      <c r="D361" s="67" t="s">
        <v>131</v>
      </c>
      <c r="E361" s="68">
        <v>70500</v>
      </c>
    </row>
    <row r="362" spans="2:5">
      <c r="B362" s="6">
        <v>43532</v>
      </c>
      <c r="C362" s="66" t="s">
        <v>73</v>
      </c>
      <c r="D362" s="67" t="s">
        <v>131</v>
      </c>
      <c r="E362" s="68">
        <v>3600</v>
      </c>
    </row>
    <row r="363" spans="2:5">
      <c r="B363" s="6">
        <v>43532</v>
      </c>
      <c r="C363" s="66" t="s">
        <v>73</v>
      </c>
      <c r="D363" s="67" t="s">
        <v>117</v>
      </c>
      <c r="E363" s="68">
        <v>934400</v>
      </c>
    </row>
    <row r="364" spans="2:5">
      <c r="B364" s="6">
        <v>43532</v>
      </c>
      <c r="C364" s="66" t="s">
        <v>73</v>
      </c>
      <c r="D364" s="67" t="s">
        <v>117</v>
      </c>
      <c r="E364" s="68">
        <v>4640000</v>
      </c>
    </row>
    <row r="365" spans="2:5">
      <c r="B365" s="6">
        <v>43532</v>
      </c>
      <c r="C365" s="66" t="s">
        <v>59</v>
      </c>
      <c r="D365" s="67" t="s">
        <v>117</v>
      </c>
      <c r="E365" s="68">
        <v>1043500</v>
      </c>
    </row>
    <row r="366" spans="2:5">
      <c r="B366" s="6">
        <v>43532</v>
      </c>
      <c r="C366" s="66" t="s">
        <v>59</v>
      </c>
      <c r="D366" s="67" t="s">
        <v>66</v>
      </c>
      <c r="E366" s="68">
        <v>100000</v>
      </c>
    </row>
    <row r="367" spans="2:5">
      <c r="B367" s="6">
        <v>43532</v>
      </c>
      <c r="C367" s="66" t="s">
        <v>59</v>
      </c>
      <c r="D367" s="67" t="s">
        <v>66</v>
      </c>
      <c r="E367" s="68">
        <v>2520000</v>
      </c>
    </row>
    <row r="368" spans="2:5">
      <c r="B368" s="6">
        <v>43532</v>
      </c>
      <c r="C368" s="66" t="s">
        <v>59</v>
      </c>
      <c r="D368" s="67" t="s">
        <v>66</v>
      </c>
      <c r="E368" s="68">
        <v>3640000</v>
      </c>
    </row>
    <row r="369" spans="2:5">
      <c r="B369" s="6">
        <v>43532</v>
      </c>
      <c r="C369" s="66" t="s">
        <v>59</v>
      </c>
      <c r="D369" s="67" t="s">
        <v>66</v>
      </c>
      <c r="E369" s="68">
        <v>5530000</v>
      </c>
    </row>
    <row r="370" spans="2:5">
      <c r="B370" s="6">
        <v>43532</v>
      </c>
      <c r="C370" s="66" t="s">
        <v>59</v>
      </c>
      <c r="D370" s="67" t="s">
        <v>66</v>
      </c>
      <c r="E370" s="68">
        <v>2520000</v>
      </c>
    </row>
    <row r="371" spans="2:5">
      <c r="B371" s="6">
        <v>43532</v>
      </c>
      <c r="C371" s="66" t="s">
        <v>59</v>
      </c>
      <c r="D371" s="67" t="s">
        <v>66</v>
      </c>
      <c r="E371" s="68">
        <v>309000</v>
      </c>
    </row>
    <row r="372" spans="2:5">
      <c r="B372" s="6">
        <v>43532</v>
      </c>
      <c r="C372" s="66" t="s">
        <v>83</v>
      </c>
      <c r="D372" s="67" t="s">
        <v>105</v>
      </c>
      <c r="E372" s="68">
        <v>127470</v>
      </c>
    </row>
    <row r="373" spans="2:5">
      <c r="B373" s="6">
        <v>43532</v>
      </c>
      <c r="C373" s="66" t="s">
        <v>83</v>
      </c>
      <c r="D373" s="67" t="s">
        <v>105</v>
      </c>
      <c r="E373" s="68">
        <v>16880</v>
      </c>
    </row>
    <row r="374" spans="2:5">
      <c r="B374" s="6">
        <v>43532</v>
      </c>
      <c r="C374" s="66" t="s">
        <v>83</v>
      </c>
      <c r="D374" s="67" t="s">
        <v>105</v>
      </c>
      <c r="E374" s="68">
        <v>161700</v>
      </c>
    </row>
    <row r="375" spans="2:5">
      <c r="B375" s="6">
        <v>43532</v>
      </c>
      <c r="C375" s="66" t="s">
        <v>83</v>
      </c>
      <c r="D375" s="67" t="s">
        <v>105</v>
      </c>
      <c r="E375" s="68">
        <v>3630</v>
      </c>
    </row>
    <row r="376" spans="2:5">
      <c r="B376" s="6">
        <v>43535</v>
      </c>
      <c r="C376" s="66" t="s">
        <v>73</v>
      </c>
      <c r="D376" s="67" t="s">
        <v>105</v>
      </c>
      <c r="E376" s="68">
        <v>54800</v>
      </c>
    </row>
    <row r="377" spans="2:5">
      <c r="B377" s="6">
        <v>43535</v>
      </c>
      <c r="C377" s="66" t="s">
        <v>73</v>
      </c>
      <c r="D377" s="67" t="s">
        <v>105</v>
      </c>
      <c r="E377" s="68">
        <v>10040</v>
      </c>
    </row>
    <row r="378" spans="2:5">
      <c r="B378" s="6">
        <v>43535</v>
      </c>
      <c r="C378" s="66" t="s">
        <v>59</v>
      </c>
      <c r="D378" s="67" t="s">
        <v>105</v>
      </c>
      <c r="E378" s="68">
        <v>314720</v>
      </c>
    </row>
    <row r="379" spans="2:5">
      <c r="B379" s="6">
        <v>43535</v>
      </c>
      <c r="C379" s="66" t="s">
        <v>59</v>
      </c>
      <c r="D379" s="67" t="s">
        <v>105</v>
      </c>
      <c r="E379" s="68">
        <v>31100</v>
      </c>
    </row>
    <row r="380" spans="2:5">
      <c r="B380" s="6">
        <v>43535</v>
      </c>
      <c r="C380" s="66" t="s">
        <v>59</v>
      </c>
      <c r="D380" s="67" t="s">
        <v>105</v>
      </c>
      <c r="E380" s="68">
        <v>342000</v>
      </c>
    </row>
    <row r="381" spans="2:5">
      <c r="B381" s="6">
        <v>43535</v>
      </c>
      <c r="C381" s="66" t="s">
        <v>59</v>
      </c>
      <c r="D381" s="67" t="s">
        <v>105</v>
      </c>
      <c r="E381" s="68">
        <v>44780</v>
      </c>
    </row>
    <row r="382" spans="2:5">
      <c r="B382" s="6">
        <v>43535</v>
      </c>
      <c r="C382" s="66" t="s">
        <v>59</v>
      </c>
      <c r="D382" s="67" t="s">
        <v>105</v>
      </c>
      <c r="E382" s="68">
        <v>61520</v>
      </c>
    </row>
    <row r="383" spans="2:5">
      <c r="B383" s="6">
        <v>43535</v>
      </c>
      <c r="C383" s="66" t="s">
        <v>59</v>
      </c>
      <c r="D383" s="67" t="s">
        <v>105</v>
      </c>
      <c r="E383" s="68">
        <v>225410</v>
      </c>
    </row>
    <row r="384" spans="2:5">
      <c r="B384" s="6">
        <v>43535</v>
      </c>
      <c r="C384" s="66" t="s">
        <v>63</v>
      </c>
      <c r="D384" s="67" t="s">
        <v>105</v>
      </c>
      <c r="E384" s="68">
        <v>122200</v>
      </c>
    </row>
    <row r="385" spans="2:5">
      <c r="B385" s="6">
        <v>43541</v>
      </c>
      <c r="C385" s="66" t="s">
        <v>73</v>
      </c>
      <c r="D385" s="67" t="s">
        <v>105</v>
      </c>
      <c r="E385" s="68">
        <v>133100</v>
      </c>
    </row>
    <row r="386" spans="2:5">
      <c r="B386" s="6">
        <v>43541</v>
      </c>
      <c r="C386" s="66" t="s">
        <v>73</v>
      </c>
      <c r="D386" s="67" t="s">
        <v>105</v>
      </c>
      <c r="E386" s="68">
        <v>58600</v>
      </c>
    </row>
    <row r="387" spans="2:5">
      <c r="B387" s="6">
        <v>43541</v>
      </c>
      <c r="C387" s="66" t="s">
        <v>59</v>
      </c>
      <c r="D387" s="67" t="s">
        <v>105</v>
      </c>
      <c r="E387" s="68">
        <v>131150</v>
      </c>
    </row>
    <row r="388" spans="2:5">
      <c r="B388" s="6">
        <v>43541</v>
      </c>
      <c r="C388" s="66" t="s">
        <v>59</v>
      </c>
      <c r="D388" s="67" t="s">
        <v>105</v>
      </c>
      <c r="E388" s="68">
        <v>69000</v>
      </c>
    </row>
    <row r="389" spans="2:5">
      <c r="B389" s="6">
        <v>43541</v>
      </c>
      <c r="C389" s="66" t="s">
        <v>59</v>
      </c>
      <c r="D389" s="67" t="s">
        <v>105</v>
      </c>
      <c r="E389" s="68">
        <v>34190</v>
      </c>
    </row>
    <row r="390" spans="2:5">
      <c r="B390" s="6">
        <v>43541</v>
      </c>
      <c r="C390" s="66" t="s">
        <v>59</v>
      </c>
      <c r="D390" s="67" t="s">
        <v>105</v>
      </c>
      <c r="E390" s="68">
        <v>26670</v>
      </c>
    </row>
    <row r="391" spans="2:5">
      <c r="B391" s="6">
        <v>43541</v>
      </c>
      <c r="C391" s="66" t="s">
        <v>63</v>
      </c>
      <c r="D391" s="67" t="s">
        <v>105</v>
      </c>
      <c r="E391" s="68">
        <v>97100</v>
      </c>
    </row>
    <row r="392" spans="2:5">
      <c r="B392" s="6">
        <v>43541</v>
      </c>
      <c r="C392" s="66" t="s">
        <v>63</v>
      </c>
      <c r="D392" s="67" t="s">
        <v>105</v>
      </c>
      <c r="E392" s="68">
        <v>71400</v>
      </c>
    </row>
    <row r="393" spans="2:5">
      <c r="B393" s="6">
        <v>43541</v>
      </c>
      <c r="C393" s="66" t="s">
        <v>63</v>
      </c>
      <c r="D393" s="67" t="s">
        <v>105</v>
      </c>
      <c r="E393" s="68">
        <v>43510</v>
      </c>
    </row>
    <row r="394" spans="2:5">
      <c r="B394" s="6">
        <v>43541</v>
      </c>
      <c r="C394" s="66" t="s">
        <v>63</v>
      </c>
      <c r="D394" s="67" t="s">
        <v>105</v>
      </c>
      <c r="E394" s="68">
        <v>139640</v>
      </c>
    </row>
    <row r="395" spans="2:5">
      <c r="B395" s="6">
        <v>43541</v>
      </c>
      <c r="C395" s="66" t="s">
        <v>63</v>
      </c>
      <c r="D395" s="67" t="s">
        <v>105</v>
      </c>
      <c r="E395" s="68">
        <v>102400</v>
      </c>
    </row>
    <row r="396" spans="2:5">
      <c r="B396" s="6">
        <v>43541</v>
      </c>
      <c r="C396" s="66" t="s">
        <v>70</v>
      </c>
      <c r="D396" s="67" t="s">
        <v>105</v>
      </c>
      <c r="E396" s="68">
        <v>52000</v>
      </c>
    </row>
    <row r="397" spans="2:5">
      <c r="B397" s="6">
        <v>43541</v>
      </c>
      <c r="C397" s="66" t="s">
        <v>83</v>
      </c>
      <c r="D397" s="67" t="s">
        <v>111</v>
      </c>
      <c r="E397" s="68">
        <v>240000</v>
      </c>
    </row>
    <row r="398" spans="2:5">
      <c r="B398" s="6">
        <v>43544</v>
      </c>
      <c r="C398" s="66" t="s">
        <v>63</v>
      </c>
      <c r="D398" s="67" t="s">
        <v>66</v>
      </c>
      <c r="E398" s="68">
        <v>538000</v>
      </c>
    </row>
    <row r="399" spans="2:5">
      <c r="B399" s="6">
        <v>43544</v>
      </c>
      <c r="C399" s="66" t="s">
        <v>63</v>
      </c>
      <c r="D399" s="67" t="s">
        <v>105</v>
      </c>
      <c r="E399" s="68">
        <v>55560</v>
      </c>
    </row>
    <row r="400" spans="2:5">
      <c r="B400" s="6">
        <v>43544</v>
      </c>
      <c r="C400" s="66" t="s">
        <v>63</v>
      </c>
      <c r="D400" s="67" t="s">
        <v>105</v>
      </c>
      <c r="E400" s="68">
        <v>25000</v>
      </c>
    </row>
    <row r="401" spans="2:5">
      <c r="B401" s="6">
        <v>43544</v>
      </c>
      <c r="C401" s="66" t="s">
        <v>63</v>
      </c>
      <c r="D401" s="67" t="s">
        <v>105</v>
      </c>
      <c r="E401" s="68">
        <v>118700</v>
      </c>
    </row>
    <row r="402" spans="2:5">
      <c r="B402" s="6">
        <v>43544</v>
      </c>
      <c r="C402" s="66" t="s">
        <v>70</v>
      </c>
      <c r="D402" s="67" t="s">
        <v>105</v>
      </c>
      <c r="E402" s="68">
        <v>18770</v>
      </c>
    </row>
    <row r="403" spans="2:5">
      <c r="B403" s="6">
        <v>43545</v>
      </c>
      <c r="C403" s="66" t="s">
        <v>70</v>
      </c>
      <c r="D403" s="67" t="s">
        <v>105</v>
      </c>
      <c r="E403" s="68">
        <v>61500</v>
      </c>
    </row>
    <row r="404" spans="2:5">
      <c r="B404" s="6">
        <v>43545</v>
      </c>
      <c r="C404" s="66" t="s">
        <v>83</v>
      </c>
      <c r="D404" s="67" t="s">
        <v>105</v>
      </c>
      <c r="E404" s="68">
        <v>132490</v>
      </c>
    </row>
    <row r="405" spans="2:5">
      <c r="B405" s="6">
        <v>43546</v>
      </c>
      <c r="C405" s="66" t="s">
        <v>59</v>
      </c>
      <c r="D405" s="67" t="s">
        <v>61</v>
      </c>
      <c r="E405" s="68">
        <v>23400</v>
      </c>
    </row>
    <row r="406" spans="2:5">
      <c r="B406" s="6">
        <v>43546</v>
      </c>
      <c r="C406" s="66" t="s">
        <v>59</v>
      </c>
      <c r="D406" s="67" t="s">
        <v>61</v>
      </c>
      <c r="E406" s="68">
        <v>3700</v>
      </c>
    </row>
    <row r="407" spans="2:5">
      <c r="B407" s="6">
        <v>43546</v>
      </c>
      <c r="C407" s="66" t="s">
        <v>59</v>
      </c>
      <c r="D407" s="67" t="s">
        <v>72</v>
      </c>
      <c r="E407" s="68">
        <v>17000</v>
      </c>
    </row>
    <row r="408" spans="2:5">
      <c r="B408" s="6">
        <v>43546</v>
      </c>
      <c r="C408" s="66" t="s">
        <v>59</v>
      </c>
      <c r="D408" s="67" t="s">
        <v>72</v>
      </c>
      <c r="E408" s="68">
        <v>25500</v>
      </c>
    </row>
    <row r="409" spans="2:5">
      <c r="B409" s="6">
        <v>43546</v>
      </c>
      <c r="C409" s="66" t="s">
        <v>59</v>
      </c>
      <c r="D409" s="67" t="s">
        <v>72</v>
      </c>
      <c r="E409" s="68">
        <v>5000</v>
      </c>
    </row>
    <row r="410" spans="2:5">
      <c r="B410" s="6">
        <v>43546</v>
      </c>
      <c r="C410" s="66" t="s">
        <v>59</v>
      </c>
      <c r="D410" s="67" t="s">
        <v>72</v>
      </c>
      <c r="E410" s="68">
        <v>12500</v>
      </c>
    </row>
    <row r="411" spans="2:5">
      <c r="B411" s="6">
        <v>43546</v>
      </c>
      <c r="C411" s="66" t="s">
        <v>59</v>
      </c>
      <c r="D411" s="67" t="s">
        <v>72</v>
      </c>
      <c r="E411" s="68">
        <v>45500</v>
      </c>
    </row>
    <row r="412" spans="2:5">
      <c r="B412" s="6">
        <v>43546</v>
      </c>
      <c r="C412" s="66" t="s">
        <v>59</v>
      </c>
      <c r="D412" s="67" t="s">
        <v>62</v>
      </c>
      <c r="E412" s="68">
        <v>5000</v>
      </c>
    </row>
    <row r="413" spans="2:5">
      <c r="B413" s="6">
        <v>43547</v>
      </c>
      <c r="C413" s="66" t="s">
        <v>59</v>
      </c>
      <c r="D413" s="67" t="s">
        <v>62</v>
      </c>
      <c r="E413" s="68">
        <v>85000</v>
      </c>
    </row>
    <row r="414" spans="2:5">
      <c r="B414" s="6">
        <v>43547</v>
      </c>
      <c r="C414" s="66" t="s">
        <v>73</v>
      </c>
      <c r="D414" s="67" t="s">
        <v>64</v>
      </c>
      <c r="E414" s="68">
        <v>373407</v>
      </c>
    </row>
    <row r="415" spans="2:5">
      <c r="B415" s="6">
        <v>43547</v>
      </c>
      <c r="C415" s="66" t="s">
        <v>73</v>
      </c>
      <c r="D415" s="67" t="s">
        <v>64</v>
      </c>
      <c r="E415" s="68">
        <v>1011940</v>
      </c>
    </row>
    <row r="416" spans="2:5">
      <c r="B416" s="6">
        <v>43547</v>
      </c>
      <c r="C416" s="66" t="s">
        <v>73</v>
      </c>
      <c r="D416" s="67" t="s">
        <v>64</v>
      </c>
      <c r="E416" s="68">
        <v>111180</v>
      </c>
    </row>
    <row r="417" spans="2:5">
      <c r="B417" s="6">
        <v>43547</v>
      </c>
      <c r="C417" s="66" t="s">
        <v>73</v>
      </c>
      <c r="D417" s="67" t="s">
        <v>64</v>
      </c>
      <c r="E417" s="68">
        <v>45384</v>
      </c>
    </row>
    <row r="418" spans="2:5">
      <c r="B418" s="6">
        <v>43547</v>
      </c>
      <c r="C418" s="66" t="s">
        <v>59</v>
      </c>
      <c r="D418" s="67" t="s">
        <v>113</v>
      </c>
      <c r="E418" s="68">
        <v>346000</v>
      </c>
    </row>
    <row r="419" spans="2:5">
      <c r="B419" s="6">
        <v>43547</v>
      </c>
      <c r="C419" s="66" t="s">
        <v>59</v>
      </c>
      <c r="D419" s="67" t="s">
        <v>113</v>
      </c>
      <c r="E419" s="68">
        <v>187300</v>
      </c>
    </row>
    <row r="420" spans="2:5">
      <c r="B420" s="6">
        <v>43547</v>
      </c>
      <c r="C420" s="66" t="s">
        <v>59</v>
      </c>
      <c r="D420" s="67" t="s">
        <v>113</v>
      </c>
      <c r="E420" s="68">
        <v>147000</v>
      </c>
    </row>
    <row r="421" spans="2:5">
      <c r="B421" s="6">
        <v>43548</v>
      </c>
      <c r="C421" s="66" t="s">
        <v>59</v>
      </c>
      <c r="D421" s="67" t="s">
        <v>67</v>
      </c>
      <c r="E421" s="68">
        <v>120000</v>
      </c>
    </row>
    <row r="422" spans="2:5">
      <c r="B422" s="6">
        <v>43548</v>
      </c>
      <c r="C422" s="66" t="s">
        <v>59</v>
      </c>
      <c r="D422" s="67" t="s">
        <v>72</v>
      </c>
      <c r="E422" s="68">
        <v>235500</v>
      </c>
    </row>
    <row r="423" spans="2:5">
      <c r="B423" s="6">
        <v>43548</v>
      </c>
      <c r="C423" s="66" t="s">
        <v>59</v>
      </c>
      <c r="D423" s="67" t="s">
        <v>72</v>
      </c>
      <c r="E423" s="68">
        <v>95000</v>
      </c>
    </row>
    <row r="424" spans="2:5">
      <c r="B424" s="6">
        <v>43548</v>
      </c>
      <c r="C424" s="66" t="s">
        <v>59</v>
      </c>
      <c r="D424" s="67" t="s">
        <v>72</v>
      </c>
      <c r="E424" s="68">
        <v>70000</v>
      </c>
    </row>
    <row r="425" spans="2:5">
      <c r="B425" s="6">
        <v>43548</v>
      </c>
      <c r="C425" s="66" t="s">
        <v>59</v>
      </c>
      <c r="D425" s="67" t="s">
        <v>72</v>
      </c>
      <c r="E425" s="68">
        <v>10500</v>
      </c>
    </row>
    <row r="426" spans="2:5">
      <c r="B426" s="6">
        <v>43548</v>
      </c>
      <c r="C426" s="66" t="s">
        <v>59</v>
      </c>
      <c r="D426" s="67" t="s">
        <v>72</v>
      </c>
      <c r="E426" s="68">
        <v>100000</v>
      </c>
    </row>
    <row r="427" spans="2:5">
      <c r="B427" s="6">
        <v>43549</v>
      </c>
      <c r="C427" s="66" t="s">
        <v>59</v>
      </c>
      <c r="D427" s="67" t="s">
        <v>65</v>
      </c>
      <c r="E427" s="68">
        <v>66950</v>
      </c>
    </row>
    <row r="428" spans="2:5">
      <c r="B428" s="6">
        <v>43549</v>
      </c>
      <c r="C428" s="66" t="s">
        <v>59</v>
      </c>
      <c r="D428" s="67" t="s">
        <v>65</v>
      </c>
      <c r="E428" s="68">
        <v>85800</v>
      </c>
    </row>
    <row r="429" spans="2:5">
      <c r="B429" s="6">
        <v>43549</v>
      </c>
      <c r="C429" s="66" t="s">
        <v>63</v>
      </c>
      <c r="D429" s="67" t="s">
        <v>65</v>
      </c>
      <c r="E429" s="68">
        <v>59280</v>
      </c>
    </row>
    <row r="430" spans="2:5">
      <c r="B430" s="6">
        <v>43549</v>
      </c>
      <c r="C430" s="66" t="s">
        <v>63</v>
      </c>
      <c r="D430" s="67" t="s">
        <v>65</v>
      </c>
      <c r="E430" s="68">
        <v>2476020</v>
      </c>
    </row>
    <row r="431" spans="2:5">
      <c r="B431" s="6">
        <v>43549</v>
      </c>
      <c r="C431" s="66" t="s">
        <v>63</v>
      </c>
      <c r="D431" s="67" t="s">
        <v>65</v>
      </c>
      <c r="E431" s="68">
        <v>20280</v>
      </c>
    </row>
    <row r="432" spans="2:5">
      <c r="B432" s="6">
        <v>43549</v>
      </c>
      <c r="C432" s="66" t="s">
        <v>63</v>
      </c>
      <c r="D432" s="67" t="s">
        <v>65</v>
      </c>
      <c r="E432" s="68">
        <v>2223620</v>
      </c>
    </row>
    <row r="433" spans="2:5">
      <c r="B433" s="6">
        <v>43549</v>
      </c>
      <c r="C433" s="66" t="s">
        <v>63</v>
      </c>
      <c r="D433" s="67" t="s">
        <v>65</v>
      </c>
      <c r="E433" s="68">
        <v>264350</v>
      </c>
    </row>
    <row r="434" spans="2:5">
      <c r="B434" s="6">
        <v>43550</v>
      </c>
      <c r="C434" s="66" t="s">
        <v>59</v>
      </c>
      <c r="D434" s="67" t="s">
        <v>61</v>
      </c>
      <c r="E434" s="68">
        <v>46000</v>
      </c>
    </row>
    <row r="435" spans="2:5">
      <c r="B435" s="6">
        <v>43550</v>
      </c>
      <c r="C435" s="66" t="s">
        <v>59</v>
      </c>
      <c r="D435" s="67" t="s">
        <v>113</v>
      </c>
      <c r="E435" s="68">
        <v>36000</v>
      </c>
    </row>
    <row r="436" spans="2:5">
      <c r="B436" s="6">
        <v>43550</v>
      </c>
      <c r="C436" s="66" t="s">
        <v>73</v>
      </c>
      <c r="D436" s="67" t="s">
        <v>132</v>
      </c>
      <c r="E436" s="68">
        <v>60000</v>
      </c>
    </row>
    <row r="437" spans="2:5">
      <c r="B437" s="6">
        <v>43550</v>
      </c>
      <c r="C437" s="66" t="s">
        <v>63</v>
      </c>
      <c r="D437" s="67" t="s">
        <v>68</v>
      </c>
      <c r="E437" s="68">
        <v>740000</v>
      </c>
    </row>
    <row r="438" spans="2:5">
      <c r="B438" s="6">
        <v>43550</v>
      </c>
      <c r="C438" s="66" t="s">
        <v>59</v>
      </c>
      <c r="D438" s="67" t="s">
        <v>133</v>
      </c>
      <c r="E438" s="68">
        <v>465000</v>
      </c>
    </row>
    <row r="439" spans="2:5">
      <c r="B439" s="6">
        <v>43550</v>
      </c>
      <c r="C439" s="66" t="s">
        <v>59</v>
      </c>
      <c r="D439" s="67" t="s">
        <v>133</v>
      </c>
      <c r="E439" s="68">
        <v>430000</v>
      </c>
    </row>
    <row r="440" spans="2:5">
      <c r="B440" s="6">
        <v>43551</v>
      </c>
      <c r="C440" s="66" t="s">
        <v>63</v>
      </c>
      <c r="D440" s="67" t="s">
        <v>104</v>
      </c>
      <c r="E440" s="68">
        <v>697010</v>
      </c>
    </row>
    <row r="441" spans="2:5">
      <c r="B441" s="6">
        <v>43551</v>
      </c>
      <c r="C441" s="66" t="s">
        <v>63</v>
      </c>
      <c r="D441" s="67" t="s">
        <v>104</v>
      </c>
      <c r="E441" s="68">
        <v>20240</v>
      </c>
    </row>
    <row r="442" spans="2:5">
      <c r="B442" s="6">
        <v>43551</v>
      </c>
      <c r="C442" s="66" t="s">
        <v>83</v>
      </c>
      <c r="D442" s="67" t="s">
        <v>128</v>
      </c>
      <c r="E442" s="68">
        <v>396000</v>
      </c>
    </row>
    <row r="443" spans="2:5">
      <c r="B443" s="6">
        <v>43551</v>
      </c>
      <c r="C443" s="66" t="s">
        <v>63</v>
      </c>
      <c r="D443" s="67" t="s">
        <v>110</v>
      </c>
      <c r="E443" s="68">
        <v>176000</v>
      </c>
    </row>
    <row r="444" spans="2:5">
      <c r="B444" s="6">
        <v>43551</v>
      </c>
      <c r="C444" s="66" t="s">
        <v>83</v>
      </c>
      <c r="D444" s="67" t="s">
        <v>116</v>
      </c>
      <c r="E444" s="68">
        <v>16200</v>
      </c>
    </row>
    <row r="445" spans="2:5">
      <c r="B445" s="6">
        <v>43551</v>
      </c>
      <c r="C445" s="66" t="s">
        <v>73</v>
      </c>
      <c r="D445" s="67" t="s">
        <v>131</v>
      </c>
      <c r="E445" s="68">
        <v>940</v>
      </c>
    </row>
    <row r="446" spans="2:5">
      <c r="B446" s="6">
        <v>43552</v>
      </c>
      <c r="C446" s="66" t="s">
        <v>83</v>
      </c>
      <c r="D446" s="67" t="s">
        <v>131</v>
      </c>
      <c r="E446" s="68">
        <v>160000</v>
      </c>
    </row>
    <row r="447" spans="2:5">
      <c r="B447" s="6">
        <v>43552</v>
      </c>
      <c r="C447" s="66" t="s">
        <v>83</v>
      </c>
      <c r="D447" s="67" t="s">
        <v>131</v>
      </c>
      <c r="E447" s="68">
        <v>2500</v>
      </c>
    </row>
    <row r="448" spans="2:5">
      <c r="B448" s="6">
        <v>43552</v>
      </c>
      <c r="C448" s="66" t="s">
        <v>63</v>
      </c>
      <c r="D448" s="67" t="s">
        <v>117</v>
      </c>
      <c r="E448" s="68">
        <v>459920</v>
      </c>
    </row>
    <row r="449" spans="2:5">
      <c r="B449" s="6">
        <v>43552</v>
      </c>
      <c r="C449" s="66" t="s">
        <v>59</v>
      </c>
      <c r="D449" s="67" t="s">
        <v>66</v>
      </c>
      <c r="E449" s="68">
        <v>156000</v>
      </c>
    </row>
    <row r="450" spans="2:5">
      <c r="B450" s="6">
        <v>43552</v>
      </c>
      <c r="C450" s="66" t="s">
        <v>59</v>
      </c>
      <c r="D450" s="67" t="s">
        <v>66</v>
      </c>
      <c r="E450" s="68">
        <v>48000</v>
      </c>
    </row>
    <row r="451" spans="2:5">
      <c r="B451" s="6">
        <v>43552</v>
      </c>
      <c r="C451" s="66" t="s">
        <v>73</v>
      </c>
      <c r="D451" s="67" t="s">
        <v>105</v>
      </c>
      <c r="E451" s="68">
        <v>30000</v>
      </c>
    </row>
    <row r="452" spans="2:5">
      <c r="B452" s="6">
        <v>43552</v>
      </c>
      <c r="C452" s="66" t="s">
        <v>73</v>
      </c>
      <c r="D452" s="67" t="s">
        <v>105</v>
      </c>
      <c r="E452" s="68">
        <v>67000</v>
      </c>
    </row>
    <row r="453" spans="2:5">
      <c r="B453" s="6">
        <v>43552</v>
      </c>
      <c r="C453" s="66" t="s">
        <v>83</v>
      </c>
      <c r="D453" s="67" t="s">
        <v>105</v>
      </c>
      <c r="E453" s="68">
        <v>6880</v>
      </c>
    </row>
    <row r="454" spans="2:5">
      <c r="B454" s="6">
        <v>43553</v>
      </c>
      <c r="C454" s="66" t="s">
        <v>63</v>
      </c>
      <c r="D454" s="67" t="s">
        <v>65</v>
      </c>
      <c r="E454" s="68">
        <v>1007830</v>
      </c>
    </row>
    <row r="455" spans="2:5">
      <c r="B455" s="6">
        <v>43553</v>
      </c>
      <c r="C455" s="66" t="s">
        <v>63</v>
      </c>
      <c r="D455" s="67" t="s">
        <v>110</v>
      </c>
      <c r="E455" s="68">
        <v>13000</v>
      </c>
    </row>
    <row r="456" spans="2:5">
      <c r="B456" s="6">
        <v>43553</v>
      </c>
      <c r="C456" s="66" t="s">
        <v>59</v>
      </c>
      <c r="D456" s="67" t="s">
        <v>61</v>
      </c>
      <c r="E456" s="68">
        <v>22000</v>
      </c>
    </row>
    <row r="457" spans="2:5">
      <c r="B457" s="6">
        <v>43553</v>
      </c>
      <c r="C457" s="66" t="s">
        <v>59</v>
      </c>
      <c r="D457" s="67" t="s">
        <v>87</v>
      </c>
      <c r="E457" s="68">
        <v>176000</v>
      </c>
    </row>
    <row r="458" spans="2:5">
      <c r="B458" s="6">
        <v>43553</v>
      </c>
      <c r="C458" s="66" t="s">
        <v>106</v>
      </c>
      <c r="D458" s="67" t="s">
        <v>134</v>
      </c>
      <c r="E458" s="68">
        <v>608000</v>
      </c>
    </row>
    <row r="459" spans="2:5">
      <c r="B459" s="6">
        <v>43554</v>
      </c>
      <c r="C459" s="66" t="s">
        <v>63</v>
      </c>
      <c r="D459" s="67" t="s">
        <v>108</v>
      </c>
      <c r="E459" s="68">
        <v>1192000</v>
      </c>
    </row>
    <row r="460" spans="2:5">
      <c r="B460" s="6">
        <v>43554</v>
      </c>
      <c r="C460" s="66" t="s">
        <v>59</v>
      </c>
      <c r="D460" s="67" t="s">
        <v>107</v>
      </c>
      <c r="E460" s="68">
        <v>1203000</v>
      </c>
    </row>
    <row r="461" spans="2:5">
      <c r="B461" s="6">
        <v>43554</v>
      </c>
      <c r="C461" s="66" t="s">
        <v>59</v>
      </c>
      <c r="D461" s="67" t="s">
        <v>107</v>
      </c>
      <c r="E461" s="68">
        <v>124800</v>
      </c>
    </row>
    <row r="462" spans="2:5">
      <c r="B462" s="6">
        <v>43554</v>
      </c>
      <c r="C462" s="66" t="s">
        <v>59</v>
      </c>
      <c r="D462" s="67" t="s">
        <v>62</v>
      </c>
      <c r="E462" s="68">
        <v>10000</v>
      </c>
    </row>
    <row r="463" spans="2:5">
      <c r="B463" s="6">
        <v>43555</v>
      </c>
      <c r="C463" s="66" t="s">
        <v>63</v>
      </c>
      <c r="D463" s="67" t="s">
        <v>75</v>
      </c>
      <c r="E463" s="68">
        <v>1882310</v>
      </c>
    </row>
    <row r="464" spans="2:5">
      <c r="B464" s="6">
        <v>43555</v>
      </c>
      <c r="C464" s="66" t="s">
        <v>63</v>
      </c>
      <c r="D464" s="67" t="s">
        <v>75</v>
      </c>
      <c r="E464" s="68">
        <v>1530540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6"/>
  <sheetViews>
    <sheetView workbookViewId="0">
      <selection activeCell="K25" sqref="K25"/>
    </sheetView>
  </sheetViews>
  <sheetFormatPr defaultRowHeight="16.5"/>
  <cols>
    <col min="2" max="2" width="17.25" bestFit="1" customWidth="1"/>
    <col min="3" max="3" width="7.125" bestFit="1" customWidth="1"/>
  </cols>
  <sheetData>
    <row r="2" spans="2:3" ht="17.25" thickBot="1">
      <c r="B2" s="31" t="s">
        <v>16</v>
      </c>
      <c r="C2" s="31" t="s">
        <v>12</v>
      </c>
    </row>
    <row r="3" spans="2:3" ht="17.25" thickTop="1">
      <c r="B3" s="17" t="s">
        <v>51</v>
      </c>
      <c r="C3" s="18" t="s">
        <v>47</v>
      </c>
    </row>
    <row r="4" spans="2:3">
      <c r="B4" s="3" t="s">
        <v>45</v>
      </c>
      <c r="C4" s="2" t="s">
        <v>50</v>
      </c>
    </row>
    <row r="5" spans="2:3">
      <c r="B5" s="3" t="s">
        <v>44</v>
      </c>
      <c r="C5" s="2" t="s">
        <v>49</v>
      </c>
    </row>
    <row r="6" spans="2:3">
      <c r="B6" s="3" t="s">
        <v>46</v>
      </c>
      <c r="C6" s="2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2"/>
  <sheetViews>
    <sheetView workbookViewId="0">
      <selection activeCell="C16" sqref="C16"/>
    </sheetView>
  </sheetViews>
  <sheetFormatPr defaultRowHeight="16.5"/>
  <cols>
    <col min="1" max="1" width="3.25" customWidth="1"/>
    <col min="2" max="2" width="7.75" customWidth="1"/>
    <col min="4" max="4" width="17.25" bestFit="1" customWidth="1"/>
    <col min="5" max="6" width="5.5" bestFit="1" customWidth="1"/>
    <col min="7" max="7" width="11.125" bestFit="1" customWidth="1"/>
    <col min="8" max="9" width="10.875" bestFit="1" customWidth="1"/>
    <col min="10" max="10" width="11.875" bestFit="1" customWidth="1"/>
    <col min="11" max="12" width="10.875" bestFit="1" customWidth="1"/>
    <col min="13" max="14" width="11.875" bestFit="1" customWidth="1"/>
    <col min="15" max="15" width="10.75" customWidth="1"/>
    <col min="16" max="16" width="10.875" bestFit="1" customWidth="1"/>
    <col min="17" max="17" width="10.875" style="4" bestFit="1" customWidth="1"/>
    <col min="18" max="18" width="10.875" bestFit="1" customWidth="1"/>
    <col min="19" max="19" width="11.875" bestFit="1" customWidth="1"/>
  </cols>
  <sheetData>
    <row r="1" spans="2:17" ht="24.75" customHeight="1">
      <c r="B1" s="71" t="s">
        <v>53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2:17" ht="11.25" customHeight="1">
      <c r="C2" s="1"/>
      <c r="D2" s="1"/>
      <c r="E2" s="1"/>
      <c r="F2" s="1"/>
      <c r="G2" s="1"/>
      <c r="H2" s="1"/>
      <c r="I2" s="1"/>
      <c r="J2" s="1"/>
      <c r="K2" s="1"/>
    </row>
    <row r="3" spans="2:17" ht="17.25" thickBot="1">
      <c r="B3" s="28" t="s">
        <v>205</v>
      </c>
      <c r="C3" s="28" t="s">
        <v>13</v>
      </c>
      <c r="D3" s="28" t="s">
        <v>16</v>
      </c>
      <c r="E3" s="28" t="s">
        <v>14</v>
      </c>
      <c r="F3" s="28" t="s">
        <v>15</v>
      </c>
      <c r="G3" s="28" t="s">
        <v>52</v>
      </c>
      <c r="H3" s="28" t="s">
        <v>11</v>
      </c>
      <c r="I3" s="28" t="s">
        <v>12</v>
      </c>
      <c r="J3" s="28" t="s">
        <v>17</v>
      </c>
      <c r="K3" s="28" t="s">
        <v>18</v>
      </c>
      <c r="L3" s="28" t="s">
        <v>19</v>
      </c>
      <c r="Q3"/>
    </row>
    <row r="4" spans="2:17" ht="17.25" thickTop="1">
      <c r="B4" s="29">
        <v>1</v>
      </c>
      <c r="C4" s="19" t="s">
        <v>21</v>
      </c>
      <c r="D4" s="19" t="s">
        <v>51</v>
      </c>
      <c r="E4" s="19" t="s">
        <v>20</v>
      </c>
      <c r="F4" s="19">
        <v>45</v>
      </c>
      <c r="G4" s="20">
        <v>33553</v>
      </c>
      <c r="H4" s="19">
        <f t="shared" ref="H4:H28" ca="1" si="0">DATEDIF(G4,TODAY(),"Y")</f>
        <v>27</v>
      </c>
      <c r="I4" s="32" t="s">
        <v>202</v>
      </c>
      <c r="J4" s="21">
        <v>3500000</v>
      </c>
      <c r="K4" s="21">
        <f t="shared" ref="K4:K28" si="1">J4*0.1</f>
        <v>350000</v>
      </c>
      <c r="L4" s="21">
        <f t="shared" ref="L4:L28" si="2">J4+K4</f>
        <v>3850000</v>
      </c>
      <c r="Q4"/>
    </row>
    <row r="5" spans="2:17">
      <c r="B5" s="22">
        <v>2</v>
      </c>
      <c r="C5" s="22" t="s">
        <v>22</v>
      </c>
      <c r="D5" s="23" t="s">
        <v>45</v>
      </c>
      <c r="E5" s="22" t="s">
        <v>20</v>
      </c>
      <c r="F5" s="22">
        <v>38</v>
      </c>
      <c r="G5" s="24">
        <v>36739</v>
      </c>
      <c r="H5" s="22">
        <f t="shared" ca="1" si="0"/>
        <v>18</v>
      </c>
      <c r="I5" s="33" t="s">
        <v>203</v>
      </c>
      <c r="J5" s="25">
        <v>2100000</v>
      </c>
      <c r="K5" s="25">
        <f t="shared" si="1"/>
        <v>210000</v>
      </c>
      <c r="L5" s="25">
        <f t="shared" si="2"/>
        <v>2310000</v>
      </c>
      <c r="Q5"/>
    </row>
    <row r="6" spans="2:17">
      <c r="B6" s="29">
        <v>3</v>
      </c>
      <c r="C6" s="19" t="s">
        <v>23</v>
      </c>
      <c r="D6" s="26" t="s">
        <v>44</v>
      </c>
      <c r="E6" s="19" t="s">
        <v>20</v>
      </c>
      <c r="F6" s="19">
        <v>32</v>
      </c>
      <c r="G6" s="20">
        <v>38667</v>
      </c>
      <c r="H6" s="19">
        <f t="shared" ca="1" si="0"/>
        <v>13</v>
      </c>
      <c r="I6" s="34" t="s">
        <v>203</v>
      </c>
      <c r="J6" s="21">
        <v>2100000</v>
      </c>
      <c r="K6" s="21">
        <f t="shared" si="1"/>
        <v>210000</v>
      </c>
      <c r="L6" s="21">
        <f t="shared" si="2"/>
        <v>2310000</v>
      </c>
      <c r="Q6"/>
    </row>
    <row r="7" spans="2:17">
      <c r="B7" s="29">
        <v>4</v>
      </c>
      <c r="C7" s="19" t="s">
        <v>8</v>
      </c>
      <c r="D7" s="26" t="s">
        <v>46</v>
      </c>
      <c r="E7" s="19" t="s">
        <v>29</v>
      </c>
      <c r="F7" s="19">
        <v>50</v>
      </c>
      <c r="G7" s="20">
        <v>30266</v>
      </c>
      <c r="H7" s="19">
        <f t="shared" ca="1" si="0"/>
        <v>36</v>
      </c>
      <c r="I7" s="34" t="s">
        <v>197</v>
      </c>
      <c r="J7" s="21">
        <v>2900000</v>
      </c>
      <c r="K7" s="21">
        <f t="shared" si="1"/>
        <v>290000</v>
      </c>
      <c r="L7" s="21">
        <f t="shared" si="2"/>
        <v>3190000</v>
      </c>
      <c r="Q7"/>
    </row>
    <row r="8" spans="2:17">
      <c r="B8" s="29">
        <v>5</v>
      </c>
      <c r="C8" s="19" t="s">
        <v>0</v>
      </c>
      <c r="D8" s="26" t="s">
        <v>45</v>
      </c>
      <c r="E8" s="19" t="s">
        <v>25</v>
      </c>
      <c r="F8" s="19">
        <v>42</v>
      </c>
      <c r="G8" s="20">
        <v>34824</v>
      </c>
      <c r="H8" s="19">
        <f t="shared" ca="1" si="0"/>
        <v>24</v>
      </c>
      <c r="I8" s="34" t="s">
        <v>197</v>
      </c>
      <c r="J8" s="21">
        <v>2900000</v>
      </c>
      <c r="K8" s="21">
        <f t="shared" si="1"/>
        <v>290000</v>
      </c>
      <c r="L8" s="21">
        <f t="shared" si="2"/>
        <v>3190000</v>
      </c>
      <c r="Q8"/>
    </row>
    <row r="9" spans="2:17">
      <c r="B9" s="29">
        <v>6</v>
      </c>
      <c r="C9" s="19" t="s">
        <v>36</v>
      </c>
      <c r="D9" s="26" t="s">
        <v>46</v>
      </c>
      <c r="E9" s="19" t="s">
        <v>35</v>
      </c>
      <c r="F9" s="19">
        <v>55</v>
      </c>
      <c r="G9" s="20">
        <v>32363</v>
      </c>
      <c r="H9" s="19">
        <f t="shared" ca="1" si="0"/>
        <v>30</v>
      </c>
      <c r="I9" s="34" t="s">
        <v>202</v>
      </c>
      <c r="J9" s="21">
        <v>3500000</v>
      </c>
      <c r="K9" s="21">
        <f t="shared" si="1"/>
        <v>350000</v>
      </c>
      <c r="L9" s="21">
        <f t="shared" si="2"/>
        <v>3850000</v>
      </c>
      <c r="Q9"/>
    </row>
    <row r="10" spans="2:17">
      <c r="B10" s="29">
        <v>7</v>
      </c>
      <c r="C10" s="19" t="s">
        <v>26</v>
      </c>
      <c r="D10" s="26" t="s">
        <v>46</v>
      </c>
      <c r="E10" s="19" t="s">
        <v>25</v>
      </c>
      <c r="F10" s="19">
        <v>28</v>
      </c>
      <c r="G10" s="20">
        <v>39687</v>
      </c>
      <c r="H10" s="19">
        <f t="shared" ca="1" si="0"/>
        <v>10</v>
      </c>
      <c r="I10" s="34" t="s">
        <v>204</v>
      </c>
      <c r="J10" s="21">
        <v>1900000</v>
      </c>
      <c r="K10" s="21">
        <f t="shared" si="1"/>
        <v>190000</v>
      </c>
      <c r="L10" s="21">
        <f t="shared" si="2"/>
        <v>2090000</v>
      </c>
      <c r="Q10"/>
    </row>
    <row r="11" spans="2:17">
      <c r="B11" s="29">
        <v>8</v>
      </c>
      <c r="C11" s="19" t="s">
        <v>27</v>
      </c>
      <c r="D11" s="26" t="s">
        <v>46</v>
      </c>
      <c r="E11" s="19" t="s">
        <v>25</v>
      </c>
      <c r="F11" s="19">
        <v>38</v>
      </c>
      <c r="G11" s="20">
        <v>38333</v>
      </c>
      <c r="H11" s="19">
        <f t="shared" ca="1" si="0"/>
        <v>14</v>
      </c>
      <c r="I11" s="34" t="s">
        <v>203</v>
      </c>
      <c r="J11" s="21">
        <v>2100000</v>
      </c>
      <c r="K11" s="21">
        <f t="shared" si="1"/>
        <v>210000</v>
      </c>
      <c r="L11" s="21">
        <f t="shared" si="2"/>
        <v>2310000</v>
      </c>
      <c r="Q11"/>
    </row>
    <row r="12" spans="2:17">
      <c r="B12" s="29">
        <v>9</v>
      </c>
      <c r="C12" s="19" t="s">
        <v>30</v>
      </c>
      <c r="D12" s="26" t="s">
        <v>46</v>
      </c>
      <c r="E12" s="19" t="s">
        <v>29</v>
      </c>
      <c r="F12" s="19">
        <v>46</v>
      </c>
      <c r="G12" s="20">
        <v>33125</v>
      </c>
      <c r="H12" s="19">
        <f t="shared" ca="1" si="0"/>
        <v>28</v>
      </c>
      <c r="I12" s="34" t="s">
        <v>202</v>
      </c>
      <c r="J12" s="21">
        <v>3500000</v>
      </c>
      <c r="K12" s="21">
        <f t="shared" si="1"/>
        <v>350000</v>
      </c>
      <c r="L12" s="21">
        <f t="shared" si="2"/>
        <v>3850000</v>
      </c>
      <c r="Q12"/>
    </row>
    <row r="13" spans="2:17">
      <c r="B13" s="29">
        <v>10</v>
      </c>
      <c r="C13" s="19" t="s">
        <v>34</v>
      </c>
      <c r="D13" s="26" t="s">
        <v>44</v>
      </c>
      <c r="E13" s="19" t="s">
        <v>29</v>
      </c>
      <c r="F13" s="19">
        <v>33</v>
      </c>
      <c r="G13" s="20">
        <v>38572</v>
      </c>
      <c r="H13" s="19">
        <f t="shared" ca="1" si="0"/>
        <v>13</v>
      </c>
      <c r="I13" s="34" t="s">
        <v>203</v>
      </c>
      <c r="J13" s="21">
        <v>2100000</v>
      </c>
      <c r="K13" s="21">
        <f t="shared" si="1"/>
        <v>210000</v>
      </c>
      <c r="L13" s="21">
        <f t="shared" si="2"/>
        <v>2310000</v>
      </c>
      <c r="Q13"/>
    </row>
    <row r="14" spans="2:17">
      <c r="B14" s="29">
        <v>11</v>
      </c>
      <c r="C14" s="19" t="s">
        <v>4</v>
      </c>
      <c r="D14" s="26" t="s">
        <v>45</v>
      </c>
      <c r="E14" s="19" t="s">
        <v>33</v>
      </c>
      <c r="F14" s="19">
        <v>52</v>
      </c>
      <c r="G14" s="20">
        <v>31965</v>
      </c>
      <c r="H14" s="19">
        <f t="shared" ca="1" si="0"/>
        <v>31</v>
      </c>
      <c r="I14" s="34" t="s">
        <v>197</v>
      </c>
      <c r="J14" s="21">
        <v>2900000</v>
      </c>
      <c r="K14" s="21">
        <f t="shared" si="1"/>
        <v>290000</v>
      </c>
      <c r="L14" s="21">
        <f t="shared" si="2"/>
        <v>3190000</v>
      </c>
      <c r="Q14"/>
    </row>
    <row r="15" spans="2:17">
      <c r="B15" s="29">
        <v>12</v>
      </c>
      <c r="C15" s="19" t="s">
        <v>5</v>
      </c>
      <c r="D15" s="26" t="s">
        <v>45</v>
      </c>
      <c r="E15" s="19" t="s">
        <v>24</v>
      </c>
      <c r="F15" s="19">
        <v>28</v>
      </c>
      <c r="G15" s="20">
        <v>39573</v>
      </c>
      <c r="H15" s="19">
        <f t="shared" ca="1" si="0"/>
        <v>11</v>
      </c>
      <c r="I15" s="34" t="s">
        <v>203</v>
      </c>
      <c r="J15" s="21">
        <v>2100000</v>
      </c>
      <c r="K15" s="21">
        <f t="shared" si="1"/>
        <v>210000</v>
      </c>
      <c r="L15" s="21">
        <f t="shared" si="2"/>
        <v>2310000</v>
      </c>
      <c r="Q15"/>
    </row>
    <row r="16" spans="2:17">
      <c r="B16" s="29">
        <v>13</v>
      </c>
      <c r="C16" s="19" t="s">
        <v>1</v>
      </c>
      <c r="D16" s="26" t="s">
        <v>45</v>
      </c>
      <c r="E16" s="19" t="s">
        <v>35</v>
      </c>
      <c r="F16" s="19">
        <v>31</v>
      </c>
      <c r="G16" s="20">
        <v>37936</v>
      </c>
      <c r="H16" s="19">
        <f t="shared" ca="1" si="0"/>
        <v>15</v>
      </c>
      <c r="I16" s="34" t="s">
        <v>203</v>
      </c>
      <c r="J16" s="21">
        <v>2100000</v>
      </c>
      <c r="K16" s="21">
        <f t="shared" si="1"/>
        <v>210000</v>
      </c>
      <c r="L16" s="21">
        <f t="shared" si="2"/>
        <v>2310000</v>
      </c>
      <c r="Q16"/>
    </row>
    <row r="17" spans="2:17">
      <c r="B17" s="29">
        <v>14</v>
      </c>
      <c r="C17" s="19" t="s">
        <v>2</v>
      </c>
      <c r="D17" s="26" t="s">
        <v>44</v>
      </c>
      <c r="E17" s="19" t="s">
        <v>38</v>
      </c>
      <c r="F17" s="19">
        <v>30</v>
      </c>
      <c r="G17" s="20">
        <v>39428</v>
      </c>
      <c r="H17" s="19">
        <f t="shared" ca="1" si="0"/>
        <v>11</v>
      </c>
      <c r="I17" s="34" t="s">
        <v>204</v>
      </c>
      <c r="J17" s="21">
        <v>1900000</v>
      </c>
      <c r="K17" s="21">
        <f t="shared" si="1"/>
        <v>190000</v>
      </c>
      <c r="L17" s="21">
        <f t="shared" si="2"/>
        <v>2090000</v>
      </c>
      <c r="Q17"/>
    </row>
    <row r="18" spans="2:17">
      <c r="B18" s="29">
        <v>15</v>
      </c>
      <c r="C18" s="19" t="s">
        <v>31</v>
      </c>
      <c r="D18" s="26" t="s">
        <v>46</v>
      </c>
      <c r="E18" s="19" t="s">
        <v>29</v>
      </c>
      <c r="F18" s="19">
        <v>31</v>
      </c>
      <c r="G18" s="20">
        <v>38937</v>
      </c>
      <c r="H18" s="19">
        <f t="shared" ca="1" si="0"/>
        <v>12</v>
      </c>
      <c r="I18" s="34" t="s">
        <v>203</v>
      </c>
      <c r="J18" s="21">
        <v>2100000</v>
      </c>
      <c r="K18" s="21">
        <f t="shared" si="1"/>
        <v>210000</v>
      </c>
      <c r="L18" s="21">
        <f t="shared" si="2"/>
        <v>2310000</v>
      </c>
      <c r="Q18"/>
    </row>
    <row r="19" spans="2:17">
      <c r="B19" s="29">
        <v>16</v>
      </c>
      <c r="C19" s="19" t="s">
        <v>32</v>
      </c>
      <c r="D19" s="26" t="s">
        <v>45</v>
      </c>
      <c r="E19" s="19" t="s">
        <v>33</v>
      </c>
      <c r="F19" s="19">
        <v>54</v>
      </c>
      <c r="G19" s="20">
        <v>31172</v>
      </c>
      <c r="H19" s="19">
        <f t="shared" ca="1" si="0"/>
        <v>34</v>
      </c>
      <c r="I19" s="34" t="s">
        <v>202</v>
      </c>
      <c r="J19" s="21">
        <v>3500000</v>
      </c>
      <c r="K19" s="21">
        <f t="shared" si="1"/>
        <v>350000</v>
      </c>
      <c r="L19" s="21">
        <f t="shared" si="2"/>
        <v>3850000</v>
      </c>
      <c r="Q19"/>
    </row>
    <row r="20" spans="2:17">
      <c r="B20" s="29">
        <v>17</v>
      </c>
      <c r="C20" s="19" t="s">
        <v>3</v>
      </c>
      <c r="D20" s="26" t="s">
        <v>44</v>
      </c>
      <c r="E20" s="19" t="s">
        <v>37</v>
      </c>
      <c r="F20" s="19">
        <v>28</v>
      </c>
      <c r="G20" s="20">
        <v>40001</v>
      </c>
      <c r="H20" s="19">
        <f t="shared" ca="1" si="0"/>
        <v>9</v>
      </c>
      <c r="I20" s="34" t="s">
        <v>204</v>
      </c>
      <c r="J20" s="21">
        <v>1900000</v>
      </c>
      <c r="K20" s="21">
        <f t="shared" si="1"/>
        <v>190000</v>
      </c>
      <c r="L20" s="21">
        <f t="shared" si="2"/>
        <v>2090000</v>
      </c>
      <c r="Q20"/>
    </row>
    <row r="21" spans="2:17">
      <c r="B21" s="29">
        <v>18</v>
      </c>
      <c r="C21" s="19" t="s">
        <v>39</v>
      </c>
      <c r="D21" s="19" t="s">
        <v>51</v>
      </c>
      <c r="E21" s="19" t="s">
        <v>40</v>
      </c>
      <c r="F21" s="19">
        <v>30</v>
      </c>
      <c r="G21" s="27">
        <v>38443</v>
      </c>
      <c r="H21" s="19">
        <f t="shared" ca="1" si="0"/>
        <v>14</v>
      </c>
      <c r="I21" s="34" t="s">
        <v>203</v>
      </c>
      <c r="J21" s="21">
        <v>2100000</v>
      </c>
      <c r="K21" s="21">
        <f t="shared" si="1"/>
        <v>210000</v>
      </c>
      <c r="L21" s="21">
        <f t="shared" si="2"/>
        <v>2310000</v>
      </c>
      <c r="Q21"/>
    </row>
    <row r="22" spans="2:17">
      <c r="B22" s="22">
        <v>19</v>
      </c>
      <c r="C22" s="22" t="s">
        <v>22</v>
      </c>
      <c r="D22" s="23" t="s">
        <v>45</v>
      </c>
      <c r="E22" s="22" t="s">
        <v>20</v>
      </c>
      <c r="F22" s="22">
        <v>38</v>
      </c>
      <c r="G22" s="24">
        <v>36739</v>
      </c>
      <c r="H22" s="22">
        <f t="shared" ref="H22" ca="1" si="3">DATEDIF(G22,TODAY(),"Y")</f>
        <v>18</v>
      </c>
      <c r="I22" s="33" t="s">
        <v>203</v>
      </c>
      <c r="J22" s="25">
        <v>2100000</v>
      </c>
      <c r="K22" s="25">
        <f t="shared" ref="K22" si="4">J22*0.1</f>
        <v>210000</v>
      </c>
      <c r="L22" s="25">
        <f t="shared" ref="L22" si="5">J22+K22</f>
        <v>2310000</v>
      </c>
      <c r="Q22"/>
    </row>
    <row r="23" spans="2:17">
      <c r="B23" s="29">
        <v>20</v>
      </c>
      <c r="C23" s="19" t="s">
        <v>41</v>
      </c>
      <c r="D23" s="19" t="s">
        <v>45</v>
      </c>
      <c r="E23" s="19" t="s">
        <v>40</v>
      </c>
      <c r="F23" s="19">
        <v>28</v>
      </c>
      <c r="G23" s="27">
        <v>38534</v>
      </c>
      <c r="H23" s="19">
        <f t="shared" ca="1" si="0"/>
        <v>13</v>
      </c>
      <c r="I23" s="34" t="s">
        <v>203</v>
      </c>
      <c r="J23" s="21">
        <v>2100000</v>
      </c>
      <c r="K23" s="21">
        <f t="shared" si="1"/>
        <v>210000</v>
      </c>
      <c r="L23" s="21">
        <f t="shared" si="2"/>
        <v>2310000</v>
      </c>
      <c r="Q23"/>
    </row>
    <row r="24" spans="2:17">
      <c r="B24" s="29">
        <v>21</v>
      </c>
      <c r="C24" s="19" t="s">
        <v>42</v>
      </c>
      <c r="D24" s="19" t="s">
        <v>51</v>
      </c>
      <c r="E24" s="19" t="s">
        <v>43</v>
      </c>
      <c r="F24" s="19">
        <v>29</v>
      </c>
      <c r="G24" s="27">
        <v>40087</v>
      </c>
      <c r="H24" s="19">
        <f t="shared" ca="1" si="0"/>
        <v>9</v>
      </c>
      <c r="I24" s="34" t="s">
        <v>204</v>
      </c>
      <c r="J24" s="21">
        <v>1900000</v>
      </c>
      <c r="K24" s="21">
        <f t="shared" si="1"/>
        <v>190000</v>
      </c>
      <c r="L24" s="21">
        <f t="shared" si="2"/>
        <v>2090000</v>
      </c>
      <c r="Q24"/>
    </row>
    <row r="25" spans="2:17">
      <c r="B25" s="29">
        <v>22</v>
      </c>
      <c r="C25" s="19" t="s">
        <v>10</v>
      </c>
      <c r="D25" s="19" t="s">
        <v>44</v>
      </c>
      <c r="E25" s="19" t="s">
        <v>20</v>
      </c>
      <c r="F25" s="19">
        <v>55</v>
      </c>
      <c r="G25" s="27">
        <v>32540</v>
      </c>
      <c r="H25" s="19">
        <f t="shared" ca="1" si="0"/>
        <v>30</v>
      </c>
      <c r="I25" s="34" t="s">
        <v>197</v>
      </c>
      <c r="J25" s="21">
        <v>2900000</v>
      </c>
      <c r="K25" s="21">
        <f t="shared" si="1"/>
        <v>290000</v>
      </c>
      <c r="L25" s="21">
        <f t="shared" si="2"/>
        <v>3190000</v>
      </c>
      <c r="Q25"/>
    </row>
    <row r="26" spans="2:17">
      <c r="B26" s="29">
        <v>23</v>
      </c>
      <c r="C26" s="19" t="s">
        <v>6</v>
      </c>
      <c r="D26" s="19" t="s">
        <v>51</v>
      </c>
      <c r="E26" s="19" t="s">
        <v>24</v>
      </c>
      <c r="F26" s="19">
        <v>31</v>
      </c>
      <c r="G26" s="27">
        <v>39661</v>
      </c>
      <c r="H26" s="19">
        <f t="shared" ca="1" si="0"/>
        <v>10</v>
      </c>
      <c r="I26" s="34" t="s">
        <v>204</v>
      </c>
      <c r="J26" s="21">
        <v>1900000</v>
      </c>
      <c r="K26" s="21">
        <f t="shared" si="1"/>
        <v>190000</v>
      </c>
      <c r="L26" s="21">
        <f t="shared" si="2"/>
        <v>2090000</v>
      </c>
      <c r="Q26"/>
    </row>
    <row r="27" spans="2:17">
      <c r="B27" s="29">
        <v>24</v>
      </c>
      <c r="C27" s="19" t="s">
        <v>9</v>
      </c>
      <c r="D27" s="19" t="s">
        <v>45</v>
      </c>
      <c r="E27" s="19" t="s">
        <v>25</v>
      </c>
      <c r="F27" s="19">
        <v>32</v>
      </c>
      <c r="G27" s="27">
        <v>39264</v>
      </c>
      <c r="H27" s="19">
        <f t="shared" ca="1" si="0"/>
        <v>11</v>
      </c>
      <c r="I27" s="34" t="s">
        <v>204</v>
      </c>
      <c r="J27" s="21">
        <v>1900000</v>
      </c>
      <c r="K27" s="21">
        <f t="shared" si="1"/>
        <v>190000</v>
      </c>
      <c r="L27" s="21">
        <f t="shared" si="2"/>
        <v>2090000</v>
      </c>
      <c r="Q27"/>
    </row>
    <row r="28" spans="2:17">
      <c r="B28" s="29">
        <v>25</v>
      </c>
      <c r="C28" s="19" t="s">
        <v>7</v>
      </c>
      <c r="D28" s="19" t="s">
        <v>51</v>
      </c>
      <c r="E28" s="19" t="s">
        <v>28</v>
      </c>
      <c r="F28" s="19">
        <v>36</v>
      </c>
      <c r="G28" s="27">
        <v>36530</v>
      </c>
      <c r="H28" s="19">
        <f t="shared" ca="1" si="0"/>
        <v>19</v>
      </c>
      <c r="I28" s="34" t="s">
        <v>197</v>
      </c>
      <c r="J28" s="21">
        <v>2900000</v>
      </c>
      <c r="K28" s="21">
        <f t="shared" si="1"/>
        <v>290000</v>
      </c>
      <c r="L28" s="21">
        <f t="shared" si="2"/>
        <v>3190000</v>
      </c>
      <c r="Q28"/>
    </row>
    <row r="29" spans="2:17">
      <c r="Q29"/>
    </row>
    <row r="30" spans="2:17">
      <c r="B30" s="29"/>
      <c r="Q30"/>
    </row>
    <row r="31" spans="2:17">
      <c r="Q31"/>
    </row>
    <row r="32" spans="2:17">
      <c r="Q32"/>
    </row>
  </sheetData>
  <sortState xmlns:xlrd2="http://schemas.microsoft.com/office/spreadsheetml/2017/richdata2" ref="C4:N28">
    <sortCondition ref="I10"/>
  </sortState>
  <mergeCells count="1">
    <mergeCell ref="B1:L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29"/>
  <sheetViews>
    <sheetView workbookViewId="0">
      <selection activeCell="I22" sqref="I22"/>
    </sheetView>
  </sheetViews>
  <sheetFormatPr defaultRowHeight="16.5"/>
  <cols>
    <col min="1" max="1" width="5.25" customWidth="1"/>
    <col min="2" max="2" width="24.875" bestFit="1" customWidth="1"/>
    <col min="4" max="4" width="9.875" customWidth="1"/>
    <col min="5" max="5" width="11.375" style="29" customWidth="1"/>
  </cols>
  <sheetData>
    <row r="1" spans="2:5" ht="20.25">
      <c r="B1" s="72" t="s">
        <v>234</v>
      </c>
      <c r="C1" s="72"/>
      <c r="D1" s="72"/>
      <c r="E1" s="72"/>
    </row>
    <row r="2" spans="2:5" ht="12.75" customHeight="1"/>
    <row r="3" spans="2:5" ht="17.25" thickBot="1">
      <c r="B3" s="36" t="s">
        <v>137</v>
      </c>
      <c r="C3" s="36" t="s">
        <v>138</v>
      </c>
      <c r="D3" s="36" t="s">
        <v>206</v>
      </c>
      <c r="E3" s="36" t="s">
        <v>207</v>
      </c>
    </row>
    <row r="4" spans="2:5" ht="17.25" thickTop="1">
      <c r="B4" s="9" t="s">
        <v>142</v>
      </c>
      <c r="C4" s="4">
        <v>6413</v>
      </c>
      <c r="D4" s="4">
        <v>35</v>
      </c>
      <c r="E4" s="29" t="s">
        <v>208</v>
      </c>
    </row>
    <row r="5" spans="2:5">
      <c r="B5" s="13" t="s">
        <v>144</v>
      </c>
      <c r="C5" s="4">
        <v>25547</v>
      </c>
      <c r="D5" s="4">
        <v>9</v>
      </c>
      <c r="E5" s="29" t="s">
        <v>209</v>
      </c>
    </row>
    <row r="6" spans="2:5">
      <c r="B6" s="13" t="s">
        <v>146</v>
      </c>
      <c r="C6" s="4">
        <v>44429</v>
      </c>
      <c r="D6" s="4">
        <v>10</v>
      </c>
      <c r="E6" s="29" t="s">
        <v>210</v>
      </c>
    </row>
    <row r="7" spans="2:5">
      <c r="B7" s="13" t="s">
        <v>148</v>
      </c>
      <c r="C7" s="4">
        <v>39212</v>
      </c>
      <c r="D7" s="4">
        <v>33</v>
      </c>
      <c r="E7" s="29" t="s">
        <v>211</v>
      </c>
    </row>
    <row r="8" spans="2:5">
      <c r="B8" s="13" t="s">
        <v>151</v>
      </c>
      <c r="C8" s="4">
        <v>21190</v>
      </c>
      <c r="D8" s="4">
        <v>36</v>
      </c>
      <c r="E8" s="29" t="s">
        <v>212</v>
      </c>
    </row>
    <row r="9" spans="2:5">
      <c r="B9" s="13" t="s">
        <v>152</v>
      </c>
      <c r="C9" s="4">
        <v>28097</v>
      </c>
      <c r="D9" s="4">
        <v>8</v>
      </c>
      <c r="E9" s="29" t="s">
        <v>213</v>
      </c>
    </row>
    <row r="10" spans="2:5">
      <c r="B10" s="13" t="s">
        <v>155</v>
      </c>
      <c r="C10" s="4">
        <v>7545</v>
      </c>
      <c r="D10" s="4">
        <v>46</v>
      </c>
      <c r="E10" s="29" t="s">
        <v>214</v>
      </c>
    </row>
    <row r="11" spans="2:5">
      <c r="B11" s="13" t="s">
        <v>157</v>
      </c>
      <c r="C11" s="4">
        <v>19553</v>
      </c>
      <c r="D11" s="4">
        <v>10</v>
      </c>
      <c r="E11" s="29" t="s">
        <v>215</v>
      </c>
    </row>
    <row r="12" spans="2:5">
      <c r="B12" s="13" t="s">
        <v>158</v>
      </c>
      <c r="C12" s="4">
        <v>49976</v>
      </c>
      <c r="D12" s="4">
        <v>49</v>
      </c>
      <c r="E12" s="29" t="s">
        <v>216</v>
      </c>
    </row>
    <row r="13" spans="2:5">
      <c r="B13" s="13" t="s">
        <v>159</v>
      </c>
      <c r="C13" s="4">
        <v>40434</v>
      </c>
      <c r="D13" s="4">
        <v>8</v>
      </c>
      <c r="E13" s="29" t="s">
        <v>217</v>
      </c>
    </row>
    <row r="14" spans="2:5">
      <c r="B14" s="13" t="s">
        <v>160</v>
      </c>
      <c r="C14" s="4">
        <v>18962</v>
      </c>
      <c r="D14" s="4">
        <v>8</v>
      </c>
      <c r="E14" s="29" t="s">
        <v>218</v>
      </c>
    </row>
    <row r="15" spans="2:5">
      <c r="B15" s="13" t="s">
        <v>161</v>
      </c>
      <c r="C15" s="4">
        <v>5909</v>
      </c>
      <c r="D15" s="4">
        <v>7</v>
      </c>
      <c r="E15" s="29" t="s">
        <v>219</v>
      </c>
    </row>
    <row r="16" spans="2:5">
      <c r="B16" s="13" t="s">
        <v>162</v>
      </c>
      <c r="C16" s="4">
        <v>46705</v>
      </c>
      <c r="D16" s="4">
        <v>37</v>
      </c>
      <c r="E16" s="29" t="s">
        <v>220</v>
      </c>
    </row>
    <row r="17" spans="2:5">
      <c r="B17" s="13" t="s">
        <v>163</v>
      </c>
      <c r="C17" s="4">
        <v>46431</v>
      </c>
      <c r="D17" s="4">
        <v>19</v>
      </c>
      <c r="E17" s="29" t="s">
        <v>221</v>
      </c>
    </row>
    <row r="18" spans="2:5">
      <c r="B18" s="13" t="s">
        <v>165</v>
      </c>
      <c r="C18" s="4">
        <v>10138</v>
      </c>
      <c r="D18" s="4">
        <v>40</v>
      </c>
      <c r="E18" s="29" t="s">
        <v>222</v>
      </c>
    </row>
    <row r="19" spans="2:5">
      <c r="B19" s="13" t="s">
        <v>166</v>
      </c>
      <c r="C19" s="4">
        <v>9639</v>
      </c>
      <c r="D19" s="4">
        <v>20</v>
      </c>
      <c r="E19" s="29" t="s">
        <v>223</v>
      </c>
    </row>
    <row r="20" spans="2:5">
      <c r="B20" s="13" t="s">
        <v>167</v>
      </c>
      <c r="C20" s="4">
        <v>11737</v>
      </c>
      <c r="D20" s="4">
        <v>53</v>
      </c>
      <c r="E20" s="29" t="s">
        <v>224</v>
      </c>
    </row>
    <row r="21" spans="2:5">
      <c r="B21" s="13" t="s">
        <v>168</v>
      </c>
      <c r="C21" s="4">
        <v>35463</v>
      </c>
      <c r="D21" s="4">
        <v>6</v>
      </c>
      <c r="E21" s="29" t="s">
        <v>225</v>
      </c>
    </row>
    <row r="22" spans="2:5">
      <c r="B22" s="13" t="s">
        <v>169</v>
      </c>
      <c r="C22" s="4">
        <v>21171</v>
      </c>
      <c r="D22" s="4">
        <v>43</v>
      </c>
      <c r="E22" s="29" t="s">
        <v>226</v>
      </c>
    </row>
    <row r="23" spans="2:5">
      <c r="B23" s="13" t="s">
        <v>170</v>
      </c>
      <c r="C23" s="4">
        <v>45543</v>
      </c>
      <c r="D23" s="4">
        <v>13</v>
      </c>
      <c r="E23" s="29" t="s">
        <v>227</v>
      </c>
    </row>
    <row r="24" spans="2:5">
      <c r="B24" s="13" t="s">
        <v>171</v>
      </c>
      <c r="C24" s="4">
        <v>47673</v>
      </c>
      <c r="D24" s="4">
        <v>47</v>
      </c>
      <c r="E24" s="29" t="s">
        <v>228</v>
      </c>
    </row>
    <row r="25" spans="2:5">
      <c r="B25" s="13" t="s">
        <v>172</v>
      </c>
      <c r="C25" s="4">
        <v>29798</v>
      </c>
      <c r="D25" s="4">
        <v>20</v>
      </c>
      <c r="E25" s="29" t="s">
        <v>229</v>
      </c>
    </row>
    <row r="26" spans="2:5">
      <c r="B26" s="13" t="s">
        <v>173</v>
      </c>
      <c r="C26" s="4">
        <v>47761</v>
      </c>
      <c r="D26" s="4">
        <v>48</v>
      </c>
      <c r="E26" s="29" t="s">
        <v>230</v>
      </c>
    </row>
    <row r="27" spans="2:5">
      <c r="B27" s="13" t="s">
        <v>174</v>
      </c>
      <c r="C27" s="4">
        <v>11575</v>
      </c>
      <c r="D27" s="4">
        <v>20</v>
      </c>
      <c r="E27" s="29" t="s">
        <v>231</v>
      </c>
    </row>
    <row r="28" spans="2:5">
      <c r="B28" s="13" t="s">
        <v>175</v>
      </c>
      <c r="C28" s="4">
        <v>23157</v>
      </c>
      <c r="D28" s="4">
        <v>44</v>
      </c>
      <c r="E28" s="29" t="s">
        <v>232</v>
      </c>
    </row>
    <row r="29" spans="2:5">
      <c r="B29" s="13" t="s">
        <v>176</v>
      </c>
      <c r="C29" s="4">
        <v>43633</v>
      </c>
      <c r="D29" s="4">
        <v>7</v>
      </c>
      <c r="E29" s="29" t="s">
        <v>233</v>
      </c>
    </row>
  </sheetData>
  <mergeCells count="1">
    <mergeCell ref="B1:E1"/>
  </mergeCells>
  <phoneticPr fontId="1" type="noConversion"/>
  <conditionalFormatting sqref="D4:D29">
    <cfRule type="cellIs" dxfId="1" priority="1" operator="between">
      <formula>10</formula>
      <formula>20</formula>
    </cfRule>
    <cfRule type="cellIs" dxfId="0" priority="2" operator="between">
      <formula>1</formula>
      <formula>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33"/>
  <sheetViews>
    <sheetView workbookViewId="0">
      <selection activeCell="E20" sqref="E20"/>
    </sheetView>
  </sheetViews>
  <sheetFormatPr defaultRowHeight="16.5"/>
  <cols>
    <col min="1" max="1" width="3.625" customWidth="1"/>
    <col min="2" max="2" width="11.125" bestFit="1" customWidth="1"/>
    <col min="4" max="4" width="24.875" bestFit="1" customWidth="1"/>
    <col min="5" max="5" width="12.125" style="29" customWidth="1"/>
    <col min="8" max="8" width="10.5" bestFit="1" customWidth="1"/>
    <col min="16" max="16" width="11.875" bestFit="1" customWidth="1"/>
  </cols>
  <sheetData>
    <row r="2" spans="2:8" ht="17.25" thickBot="1">
      <c r="B2" s="36" t="s">
        <v>135</v>
      </c>
      <c r="C2" s="36" t="s">
        <v>136</v>
      </c>
      <c r="D2" s="36" t="s">
        <v>137</v>
      </c>
      <c r="E2" s="36" t="s">
        <v>235</v>
      </c>
      <c r="F2" s="36" t="s">
        <v>138</v>
      </c>
      <c r="G2" s="36" t="s">
        <v>139</v>
      </c>
      <c r="H2" s="36" t="s">
        <v>140</v>
      </c>
    </row>
    <row r="3" spans="2:8" ht="17.25" thickTop="1">
      <c r="B3" s="6">
        <v>43483</v>
      </c>
      <c r="C3" s="8" t="s">
        <v>141</v>
      </c>
      <c r="D3" s="9" t="s">
        <v>142</v>
      </c>
      <c r="E3" s="35" t="s">
        <v>149</v>
      </c>
      <c r="F3" s="10">
        <v>17000</v>
      </c>
      <c r="G3" s="7">
        <v>1</v>
      </c>
      <c r="H3" s="11">
        <f>F3*G3</f>
        <v>17000</v>
      </c>
    </row>
    <row r="4" spans="2:8" ht="17.25" thickTop="1">
      <c r="B4" s="6">
        <v>43484</v>
      </c>
      <c r="C4" s="12" t="s">
        <v>143</v>
      </c>
      <c r="D4" s="13" t="s">
        <v>144</v>
      </c>
      <c r="E4" s="35" t="s">
        <v>149</v>
      </c>
      <c r="F4" s="14">
        <v>16000</v>
      </c>
      <c r="G4" s="15">
        <v>50</v>
      </c>
      <c r="H4" s="11">
        <f t="shared" ref="H4:H33" si="0">F4*G4</f>
        <v>800000</v>
      </c>
    </row>
    <row r="5" spans="2:8" ht="17.25" thickTop="1">
      <c r="B5" s="6">
        <v>43487</v>
      </c>
      <c r="C5" s="12" t="s">
        <v>145</v>
      </c>
      <c r="D5" s="13" t="s">
        <v>146</v>
      </c>
      <c r="E5" s="35" t="s">
        <v>185</v>
      </c>
      <c r="F5" s="14">
        <v>10000</v>
      </c>
      <c r="G5" s="15">
        <v>4</v>
      </c>
      <c r="H5" s="11">
        <f t="shared" si="0"/>
        <v>40000</v>
      </c>
    </row>
    <row r="6" spans="2:8">
      <c r="B6" s="6">
        <v>43487</v>
      </c>
      <c r="C6" s="12" t="s">
        <v>147</v>
      </c>
      <c r="D6" s="13" t="s">
        <v>148</v>
      </c>
      <c r="E6" s="35" t="s">
        <v>149</v>
      </c>
      <c r="F6" s="14">
        <v>19000</v>
      </c>
      <c r="G6" s="15">
        <v>2</v>
      </c>
      <c r="H6" s="11">
        <f t="shared" si="0"/>
        <v>38000</v>
      </c>
    </row>
    <row r="7" spans="2:8">
      <c r="B7" s="6">
        <v>43488</v>
      </c>
      <c r="C7" s="12" t="s">
        <v>150</v>
      </c>
      <c r="D7" s="13" t="s">
        <v>151</v>
      </c>
      <c r="E7" s="35" t="s">
        <v>185</v>
      </c>
      <c r="F7" s="14">
        <v>67000</v>
      </c>
      <c r="G7" s="15">
        <v>1</v>
      </c>
      <c r="H7" s="11">
        <f t="shared" si="0"/>
        <v>67000</v>
      </c>
    </row>
    <row r="8" spans="2:8">
      <c r="B8" s="6">
        <v>43489</v>
      </c>
      <c r="C8" s="12" t="s">
        <v>141</v>
      </c>
      <c r="D8" s="13" t="s">
        <v>152</v>
      </c>
      <c r="E8" s="35" t="s">
        <v>185</v>
      </c>
      <c r="F8" s="14">
        <v>12000</v>
      </c>
      <c r="G8" s="15">
        <v>1</v>
      </c>
      <c r="H8" s="11">
        <f t="shared" si="0"/>
        <v>12000</v>
      </c>
    </row>
    <row r="9" spans="2:8">
      <c r="B9" s="6">
        <v>43490</v>
      </c>
      <c r="C9" s="12" t="s">
        <v>154</v>
      </c>
      <c r="D9" s="13" t="s">
        <v>155</v>
      </c>
      <c r="E9" s="35" t="s">
        <v>149</v>
      </c>
      <c r="F9" s="14">
        <v>6000</v>
      </c>
      <c r="G9" s="15">
        <v>1</v>
      </c>
      <c r="H9" s="11">
        <f t="shared" si="0"/>
        <v>6000</v>
      </c>
    </row>
    <row r="10" spans="2:8">
      <c r="B10" s="6">
        <v>43490</v>
      </c>
      <c r="C10" s="12" t="s">
        <v>156</v>
      </c>
      <c r="D10" s="13" t="s">
        <v>157</v>
      </c>
      <c r="E10" s="35" t="s">
        <v>153</v>
      </c>
      <c r="F10" s="14">
        <v>21000</v>
      </c>
      <c r="G10" s="15">
        <v>1</v>
      </c>
      <c r="H10" s="11">
        <f t="shared" si="0"/>
        <v>21000</v>
      </c>
    </row>
    <row r="11" spans="2:8">
      <c r="B11" s="6">
        <v>43490</v>
      </c>
      <c r="C11" s="12" t="s">
        <v>143</v>
      </c>
      <c r="D11" s="13" t="s">
        <v>158</v>
      </c>
      <c r="E11" s="35" t="s">
        <v>153</v>
      </c>
      <c r="F11" s="14">
        <v>10000</v>
      </c>
      <c r="G11" s="15">
        <v>3</v>
      </c>
      <c r="H11" s="11">
        <f t="shared" si="0"/>
        <v>30000</v>
      </c>
    </row>
    <row r="12" spans="2:8">
      <c r="B12" s="6">
        <v>43491</v>
      </c>
      <c r="C12" s="12" t="s">
        <v>154</v>
      </c>
      <c r="D12" s="13" t="s">
        <v>159</v>
      </c>
      <c r="E12" s="35" t="s">
        <v>153</v>
      </c>
      <c r="F12" s="14">
        <v>17000</v>
      </c>
      <c r="G12" s="15">
        <v>45</v>
      </c>
      <c r="H12" s="11">
        <f t="shared" si="0"/>
        <v>765000</v>
      </c>
    </row>
    <row r="13" spans="2:8">
      <c r="B13" s="6">
        <v>43491</v>
      </c>
      <c r="C13" s="12" t="s">
        <v>150</v>
      </c>
      <c r="D13" s="13" t="s">
        <v>160</v>
      </c>
      <c r="E13" s="35" t="s">
        <v>187</v>
      </c>
      <c r="F13" s="14">
        <v>16000</v>
      </c>
      <c r="G13" s="15">
        <v>9</v>
      </c>
      <c r="H13" s="11">
        <f t="shared" si="0"/>
        <v>144000</v>
      </c>
    </row>
    <row r="14" spans="2:8">
      <c r="B14" s="6">
        <v>43491</v>
      </c>
      <c r="C14" s="12" t="s">
        <v>145</v>
      </c>
      <c r="D14" s="13" t="s">
        <v>161</v>
      </c>
      <c r="E14" s="35" t="s">
        <v>153</v>
      </c>
      <c r="F14" s="14">
        <v>17000</v>
      </c>
      <c r="G14" s="15">
        <v>1</v>
      </c>
      <c r="H14" s="11">
        <f t="shared" si="0"/>
        <v>17000</v>
      </c>
    </row>
    <row r="15" spans="2:8">
      <c r="B15" s="6">
        <v>43491</v>
      </c>
      <c r="C15" s="12" t="s">
        <v>141</v>
      </c>
      <c r="D15" s="13" t="s">
        <v>162</v>
      </c>
      <c r="E15" s="35" t="s">
        <v>187</v>
      </c>
      <c r="F15" s="14">
        <v>46000</v>
      </c>
      <c r="G15" s="15">
        <v>1</v>
      </c>
      <c r="H15" s="11">
        <f t="shared" si="0"/>
        <v>46000</v>
      </c>
    </row>
    <row r="16" spans="2:8">
      <c r="B16" s="6">
        <v>43492</v>
      </c>
      <c r="C16" s="12" t="s">
        <v>156</v>
      </c>
      <c r="D16" s="13" t="s">
        <v>163</v>
      </c>
      <c r="E16" s="35" t="s">
        <v>187</v>
      </c>
      <c r="F16" s="14">
        <v>28000</v>
      </c>
      <c r="G16" s="15">
        <v>10</v>
      </c>
      <c r="H16" s="11">
        <f t="shared" si="0"/>
        <v>280000</v>
      </c>
    </row>
    <row r="17" spans="2:8">
      <c r="B17" s="6">
        <v>43492</v>
      </c>
      <c r="C17" s="12" t="s">
        <v>164</v>
      </c>
      <c r="D17" s="13" t="s">
        <v>165</v>
      </c>
      <c r="E17" s="35" t="s">
        <v>191</v>
      </c>
      <c r="F17" s="14">
        <v>12000</v>
      </c>
      <c r="G17" s="15">
        <v>20</v>
      </c>
      <c r="H17" s="11">
        <f t="shared" si="0"/>
        <v>240000</v>
      </c>
    </row>
    <row r="18" spans="2:8">
      <c r="B18" s="6">
        <v>43492</v>
      </c>
      <c r="C18" s="12" t="s">
        <v>150</v>
      </c>
      <c r="D18" s="13" t="s">
        <v>166</v>
      </c>
      <c r="E18" s="35" t="s">
        <v>187</v>
      </c>
      <c r="F18" s="14">
        <v>37000</v>
      </c>
      <c r="G18" s="15">
        <v>30</v>
      </c>
      <c r="H18" s="11">
        <f t="shared" si="0"/>
        <v>1110000</v>
      </c>
    </row>
    <row r="19" spans="2:8">
      <c r="B19" s="6">
        <v>43495</v>
      </c>
      <c r="C19" s="12" t="s">
        <v>154</v>
      </c>
      <c r="D19" s="13" t="s">
        <v>167</v>
      </c>
      <c r="E19" s="35" t="s">
        <v>187</v>
      </c>
      <c r="F19" s="14">
        <v>16000</v>
      </c>
      <c r="G19" s="15">
        <v>2</v>
      </c>
      <c r="H19" s="11">
        <f t="shared" si="0"/>
        <v>32000</v>
      </c>
    </row>
    <row r="20" spans="2:8">
      <c r="B20" s="6">
        <v>43495</v>
      </c>
      <c r="C20" s="12" t="s">
        <v>164</v>
      </c>
      <c r="D20" s="13" t="s">
        <v>165</v>
      </c>
      <c r="E20" s="35" t="s">
        <v>191</v>
      </c>
      <c r="F20" s="14">
        <v>12000</v>
      </c>
      <c r="G20" s="15">
        <v>1</v>
      </c>
      <c r="H20" s="11">
        <f t="shared" si="0"/>
        <v>12000</v>
      </c>
    </row>
    <row r="21" spans="2:8">
      <c r="B21" s="6">
        <v>43496</v>
      </c>
      <c r="C21" s="12" t="s">
        <v>154</v>
      </c>
      <c r="D21" s="13" t="s">
        <v>159</v>
      </c>
      <c r="E21" s="35" t="s">
        <v>191</v>
      </c>
      <c r="F21" s="14">
        <v>17000</v>
      </c>
      <c r="G21" s="15">
        <v>1</v>
      </c>
      <c r="H21" s="11">
        <f t="shared" si="0"/>
        <v>17000</v>
      </c>
    </row>
    <row r="22" spans="2:8">
      <c r="B22" s="6">
        <v>43496</v>
      </c>
      <c r="C22" s="12" t="s">
        <v>164</v>
      </c>
      <c r="D22" s="13" t="s">
        <v>168</v>
      </c>
      <c r="E22" s="35" t="s">
        <v>149</v>
      </c>
      <c r="F22" s="14">
        <v>19000</v>
      </c>
      <c r="G22" s="15">
        <v>1</v>
      </c>
      <c r="H22" s="11">
        <f t="shared" si="0"/>
        <v>19000</v>
      </c>
    </row>
    <row r="23" spans="2:8">
      <c r="B23" s="6">
        <v>43496</v>
      </c>
      <c r="C23" s="12" t="s">
        <v>141</v>
      </c>
      <c r="D23" s="13" t="s">
        <v>169</v>
      </c>
      <c r="E23" s="35" t="s">
        <v>185</v>
      </c>
      <c r="F23" s="14">
        <v>28000</v>
      </c>
      <c r="G23" s="15">
        <v>1</v>
      </c>
      <c r="H23" s="11">
        <f t="shared" si="0"/>
        <v>28000</v>
      </c>
    </row>
    <row r="24" spans="2:8">
      <c r="B24" s="6">
        <v>43497</v>
      </c>
      <c r="C24" s="12" t="s">
        <v>150</v>
      </c>
      <c r="D24" s="13" t="s">
        <v>170</v>
      </c>
      <c r="E24" s="35" t="s">
        <v>149</v>
      </c>
      <c r="F24" s="14">
        <v>10000</v>
      </c>
      <c r="G24" s="15">
        <v>1</v>
      </c>
      <c r="H24" s="11">
        <f t="shared" si="0"/>
        <v>10000</v>
      </c>
    </row>
    <row r="25" spans="2:8">
      <c r="B25" s="6">
        <v>43497</v>
      </c>
      <c r="C25" s="12" t="s">
        <v>145</v>
      </c>
      <c r="D25" s="13" t="s">
        <v>171</v>
      </c>
      <c r="E25" s="35" t="s">
        <v>149</v>
      </c>
      <c r="F25" s="14">
        <v>23000</v>
      </c>
      <c r="G25" s="15">
        <v>1</v>
      </c>
      <c r="H25" s="11">
        <f t="shared" si="0"/>
        <v>23000</v>
      </c>
    </row>
    <row r="26" spans="2:8">
      <c r="B26" s="6">
        <v>43579</v>
      </c>
      <c r="C26" s="12" t="s">
        <v>147</v>
      </c>
      <c r="D26" s="13" t="s">
        <v>172</v>
      </c>
      <c r="E26" s="35" t="s">
        <v>185</v>
      </c>
      <c r="F26" s="14">
        <v>40000</v>
      </c>
      <c r="G26" s="15">
        <v>1</v>
      </c>
      <c r="H26" s="11">
        <f t="shared" si="0"/>
        <v>40000</v>
      </c>
    </row>
    <row r="27" spans="2:8">
      <c r="B27" s="6">
        <v>43580</v>
      </c>
      <c r="C27" s="12" t="s">
        <v>156</v>
      </c>
      <c r="D27" s="13" t="s">
        <v>173</v>
      </c>
      <c r="E27" s="35" t="s">
        <v>185</v>
      </c>
      <c r="F27" s="14">
        <v>126000</v>
      </c>
      <c r="G27" s="15">
        <v>5</v>
      </c>
      <c r="H27" s="11">
        <f t="shared" si="0"/>
        <v>630000</v>
      </c>
    </row>
    <row r="28" spans="2:8">
      <c r="B28" s="6">
        <v>43581</v>
      </c>
      <c r="C28" s="12" t="s">
        <v>145</v>
      </c>
      <c r="D28" s="13" t="s">
        <v>174</v>
      </c>
      <c r="E28" s="35" t="s">
        <v>153</v>
      </c>
      <c r="F28" s="14">
        <v>28000</v>
      </c>
      <c r="G28" s="15">
        <v>1</v>
      </c>
      <c r="H28" s="11">
        <f t="shared" si="0"/>
        <v>28000</v>
      </c>
    </row>
    <row r="29" spans="2:8">
      <c r="B29" s="6">
        <v>43581</v>
      </c>
      <c r="C29" s="12" t="s">
        <v>145</v>
      </c>
      <c r="D29" s="13" t="s">
        <v>175</v>
      </c>
      <c r="E29" s="35" t="s">
        <v>187</v>
      </c>
      <c r="F29" s="14">
        <v>8000</v>
      </c>
      <c r="G29" s="15">
        <v>30</v>
      </c>
      <c r="H29" s="11">
        <f t="shared" si="0"/>
        <v>240000</v>
      </c>
    </row>
    <row r="30" spans="2:8">
      <c r="B30" s="6">
        <v>43580</v>
      </c>
      <c r="C30" s="12" t="s">
        <v>154</v>
      </c>
      <c r="D30" s="13" t="s">
        <v>167</v>
      </c>
      <c r="E30" s="35" t="s">
        <v>191</v>
      </c>
      <c r="F30" s="14">
        <v>20000</v>
      </c>
      <c r="G30" s="15">
        <v>1</v>
      </c>
      <c r="H30" s="11">
        <f t="shared" si="0"/>
        <v>20000</v>
      </c>
    </row>
    <row r="31" spans="2:8">
      <c r="B31" s="6">
        <v>43580</v>
      </c>
      <c r="C31" s="12" t="s">
        <v>154</v>
      </c>
      <c r="D31" s="13" t="s">
        <v>176</v>
      </c>
      <c r="E31" s="35" t="s">
        <v>153</v>
      </c>
      <c r="F31" s="14">
        <v>17000</v>
      </c>
      <c r="G31" s="15">
        <v>1</v>
      </c>
      <c r="H31" s="11">
        <f t="shared" si="0"/>
        <v>17000</v>
      </c>
    </row>
    <row r="32" spans="2:8">
      <c r="B32" s="6">
        <v>43583</v>
      </c>
      <c r="C32" s="12" t="s">
        <v>145</v>
      </c>
      <c r="D32" s="13" t="s">
        <v>146</v>
      </c>
      <c r="E32" s="35" t="s">
        <v>187</v>
      </c>
      <c r="F32" s="14">
        <v>12000</v>
      </c>
      <c r="G32" s="15">
        <v>30</v>
      </c>
      <c r="H32" s="11">
        <f t="shared" si="0"/>
        <v>360000</v>
      </c>
    </row>
    <row r="33" spans="2:8">
      <c r="B33" s="6">
        <v>43585</v>
      </c>
      <c r="C33" s="12" t="s">
        <v>164</v>
      </c>
      <c r="D33" s="13" t="s">
        <v>177</v>
      </c>
      <c r="E33" s="35" t="s">
        <v>191</v>
      </c>
      <c r="F33" s="14">
        <v>31000</v>
      </c>
      <c r="G33" s="15">
        <v>1</v>
      </c>
      <c r="H33" s="11">
        <f t="shared" si="0"/>
        <v>31000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D9" sqref="D9"/>
    </sheetView>
  </sheetViews>
  <sheetFormatPr defaultRowHeight="16.5"/>
  <cols>
    <col min="1" max="1" width="13.75" customWidth="1"/>
    <col min="2" max="2" width="13" bestFit="1" customWidth="1"/>
  </cols>
  <sheetData>
    <row r="1" spans="1:2" ht="17.25" thickBot="1">
      <c r="A1" s="36" t="s">
        <v>237</v>
      </c>
      <c r="B1" s="36" t="s">
        <v>237</v>
      </c>
    </row>
    <row r="2" spans="1:2" ht="17.25" thickTop="1">
      <c r="A2" s="35" t="s">
        <v>239</v>
      </c>
      <c r="B2" t="s">
        <v>238</v>
      </c>
    </row>
    <row r="3" spans="1:2">
      <c r="A3" s="35"/>
      <c r="B3" s="2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4"/>
  <sheetViews>
    <sheetView workbookViewId="0">
      <selection activeCell="F12" sqref="F12"/>
    </sheetView>
  </sheetViews>
  <sheetFormatPr defaultRowHeight="16.5"/>
  <cols>
    <col min="1" max="1" width="3.625" customWidth="1"/>
    <col min="2" max="2" width="11.125" bestFit="1" customWidth="1"/>
    <col min="4" max="4" width="24.875" bestFit="1" customWidth="1"/>
    <col min="5" max="5" width="12.125" style="29" customWidth="1"/>
    <col min="7" max="7" width="9.125" style="4" bestFit="1" customWidth="1"/>
    <col min="14" max="14" width="11.875" bestFit="1" customWidth="1"/>
  </cols>
  <sheetData>
    <row r="2" spans="2:7" ht="17.25" thickBot="1">
      <c r="B2" s="39" t="s">
        <v>135</v>
      </c>
      <c r="C2" s="40" t="s">
        <v>136</v>
      </c>
      <c r="D2" s="40" t="s">
        <v>137</v>
      </c>
      <c r="E2" s="40" t="s">
        <v>236</v>
      </c>
      <c r="F2" s="40" t="s">
        <v>138</v>
      </c>
      <c r="G2" s="41" t="s">
        <v>139</v>
      </c>
    </row>
    <row r="3" spans="2:7" ht="17.25" thickTop="1">
      <c r="B3" s="43">
        <v>43483</v>
      </c>
      <c r="C3" s="44" t="s">
        <v>141</v>
      </c>
      <c r="D3" s="45" t="s">
        <v>142</v>
      </c>
      <c r="E3" s="46" t="s">
        <v>183</v>
      </c>
      <c r="F3" s="47">
        <v>17000</v>
      </c>
      <c r="G3" s="48">
        <v>1</v>
      </c>
    </row>
    <row r="4" spans="2:7">
      <c r="B4" s="37">
        <v>43484</v>
      </c>
      <c r="C4" s="50" t="s">
        <v>143</v>
      </c>
      <c r="D4" s="51" t="s">
        <v>144</v>
      </c>
      <c r="E4" s="52" t="s">
        <v>184</v>
      </c>
      <c r="F4" s="53">
        <v>16000</v>
      </c>
      <c r="G4" s="54">
        <v>50</v>
      </c>
    </row>
    <row r="5" spans="2:7">
      <c r="B5" s="37">
        <v>43487</v>
      </c>
      <c r="C5" s="50" t="s">
        <v>145</v>
      </c>
      <c r="D5" s="51" t="s">
        <v>146</v>
      </c>
      <c r="E5" s="52" t="s">
        <v>185</v>
      </c>
      <c r="F5" s="53">
        <v>10000</v>
      </c>
      <c r="G5" s="54">
        <v>4</v>
      </c>
    </row>
    <row r="6" spans="2:7">
      <c r="B6" s="37">
        <v>43487</v>
      </c>
      <c r="C6" s="50" t="s">
        <v>147</v>
      </c>
      <c r="D6" s="51" t="s">
        <v>148</v>
      </c>
      <c r="E6" s="52" t="s">
        <v>183</v>
      </c>
      <c r="F6" s="53">
        <v>19000</v>
      </c>
      <c r="G6" s="54">
        <v>2</v>
      </c>
    </row>
    <row r="7" spans="2:7">
      <c r="B7" s="37">
        <v>43488</v>
      </c>
      <c r="C7" s="50" t="s">
        <v>150</v>
      </c>
      <c r="D7" s="51" t="s">
        <v>151</v>
      </c>
      <c r="E7" s="52" t="s">
        <v>185</v>
      </c>
      <c r="F7" s="53">
        <v>67000</v>
      </c>
      <c r="G7" s="54">
        <v>1</v>
      </c>
    </row>
    <row r="8" spans="2:7">
      <c r="B8" s="37">
        <v>43489</v>
      </c>
      <c r="C8" s="50" t="s">
        <v>141</v>
      </c>
      <c r="D8" s="51"/>
      <c r="E8" s="52" t="s">
        <v>185</v>
      </c>
      <c r="F8" s="53">
        <v>12000</v>
      </c>
      <c r="G8" s="54">
        <v>1</v>
      </c>
    </row>
    <row r="9" spans="2:7">
      <c r="B9" s="37">
        <v>43490</v>
      </c>
      <c r="C9" s="50" t="s">
        <v>154</v>
      </c>
      <c r="D9" s="51" t="s">
        <v>155</v>
      </c>
      <c r="E9" s="52" t="s">
        <v>186</v>
      </c>
      <c r="F9" s="53">
        <v>6000</v>
      </c>
      <c r="G9" s="54">
        <v>1</v>
      </c>
    </row>
    <row r="10" spans="2:7">
      <c r="B10" s="37">
        <v>43490</v>
      </c>
      <c r="C10" s="50" t="s">
        <v>156</v>
      </c>
      <c r="D10" s="51" t="s">
        <v>157</v>
      </c>
      <c r="E10" s="52" t="s">
        <v>153</v>
      </c>
      <c r="F10" s="53">
        <v>21000</v>
      </c>
      <c r="G10" s="54">
        <v>1</v>
      </c>
    </row>
    <row r="11" spans="2:7">
      <c r="B11" s="37">
        <v>43490</v>
      </c>
      <c r="C11" s="50" t="s">
        <v>143</v>
      </c>
      <c r="D11" s="51" t="s">
        <v>158</v>
      </c>
      <c r="E11" s="52" t="s">
        <v>153</v>
      </c>
      <c r="F11" s="53">
        <v>10000</v>
      </c>
      <c r="G11" s="54">
        <v>3</v>
      </c>
    </row>
    <row r="12" spans="2:7">
      <c r="B12" s="37">
        <v>43491</v>
      </c>
      <c r="C12" s="50" t="s">
        <v>154</v>
      </c>
      <c r="D12" s="51" t="s">
        <v>159</v>
      </c>
      <c r="E12" s="52" t="s">
        <v>153</v>
      </c>
      <c r="F12" s="53">
        <v>17000</v>
      </c>
      <c r="G12" s="54">
        <v>45</v>
      </c>
    </row>
    <row r="13" spans="2:7">
      <c r="B13" s="37">
        <v>43491</v>
      </c>
      <c r="C13" s="50" t="s">
        <v>150</v>
      </c>
      <c r="D13" s="51" t="s">
        <v>160</v>
      </c>
      <c r="E13" s="52" t="s">
        <v>187</v>
      </c>
      <c r="F13" s="53">
        <v>16000</v>
      </c>
      <c r="G13" s="54">
        <v>9</v>
      </c>
    </row>
    <row r="14" spans="2:7">
      <c r="B14" s="37">
        <v>43491</v>
      </c>
      <c r="C14" s="50" t="s">
        <v>145</v>
      </c>
      <c r="D14" s="51" t="s">
        <v>161</v>
      </c>
      <c r="E14" s="52" t="s">
        <v>188</v>
      </c>
      <c r="F14" s="53">
        <v>17000</v>
      </c>
      <c r="G14" s="54">
        <v>1</v>
      </c>
    </row>
    <row r="15" spans="2:7">
      <c r="B15" s="37">
        <v>43491</v>
      </c>
      <c r="C15" s="50" t="s">
        <v>141</v>
      </c>
      <c r="D15" s="51" t="s">
        <v>162</v>
      </c>
      <c r="E15" s="52" t="s">
        <v>189</v>
      </c>
      <c r="F15" s="53">
        <v>46000</v>
      </c>
      <c r="G15" s="54">
        <v>1</v>
      </c>
    </row>
    <row r="16" spans="2:7">
      <c r="B16" s="37">
        <v>43492</v>
      </c>
      <c r="C16" s="50" t="s">
        <v>156</v>
      </c>
      <c r="D16" s="51" t="s">
        <v>163</v>
      </c>
      <c r="E16" s="52" t="s">
        <v>190</v>
      </c>
      <c r="F16" s="53">
        <v>28000</v>
      </c>
      <c r="G16" s="54">
        <v>10</v>
      </c>
    </row>
    <row r="17" spans="2:7">
      <c r="B17" s="37">
        <v>43492</v>
      </c>
      <c r="C17" s="50" t="s">
        <v>164</v>
      </c>
      <c r="D17" s="51" t="s">
        <v>165</v>
      </c>
      <c r="E17" s="52" t="s">
        <v>191</v>
      </c>
      <c r="F17" s="53">
        <v>12000</v>
      </c>
      <c r="G17" s="54">
        <v>20</v>
      </c>
    </row>
    <row r="18" spans="2:7">
      <c r="B18" s="37">
        <v>43492</v>
      </c>
      <c r="C18" s="50" t="s">
        <v>150</v>
      </c>
      <c r="D18" s="51" t="s">
        <v>166</v>
      </c>
      <c r="E18" s="52" t="s">
        <v>189</v>
      </c>
      <c r="F18" s="53">
        <v>37000</v>
      </c>
      <c r="G18" s="54">
        <v>30</v>
      </c>
    </row>
    <row r="19" spans="2:7">
      <c r="B19" s="37">
        <v>43495</v>
      </c>
      <c r="C19" s="50" t="s">
        <v>154</v>
      </c>
      <c r="D19" s="51" t="s">
        <v>167</v>
      </c>
      <c r="E19" s="52" t="s">
        <v>192</v>
      </c>
      <c r="F19" s="53">
        <v>16000</v>
      </c>
      <c r="G19" s="54">
        <v>2</v>
      </c>
    </row>
    <row r="20" spans="2:7">
      <c r="B20" s="37">
        <v>43495</v>
      </c>
      <c r="C20" s="50" t="s">
        <v>164</v>
      </c>
      <c r="D20" s="51" t="s">
        <v>165</v>
      </c>
      <c r="E20" s="52" t="s">
        <v>193</v>
      </c>
      <c r="F20" s="53">
        <v>12000</v>
      </c>
      <c r="G20" s="54">
        <v>1</v>
      </c>
    </row>
    <row r="21" spans="2:7">
      <c r="B21" s="37">
        <v>43496</v>
      </c>
      <c r="C21" s="50" t="s">
        <v>154</v>
      </c>
      <c r="D21" s="51" t="s">
        <v>159</v>
      </c>
      <c r="E21" s="52" t="s">
        <v>193</v>
      </c>
      <c r="F21" s="53">
        <v>17000</v>
      </c>
      <c r="G21" s="54">
        <v>1</v>
      </c>
    </row>
    <row r="22" spans="2:7">
      <c r="B22" s="37">
        <v>43496</v>
      </c>
      <c r="C22" s="50" t="s">
        <v>164</v>
      </c>
      <c r="D22" s="51" t="s">
        <v>168</v>
      </c>
      <c r="E22" s="52" t="s">
        <v>184</v>
      </c>
      <c r="F22" s="53">
        <v>19000</v>
      </c>
      <c r="G22" s="54">
        <v>1</v>
      </c>
    </row>
    <row r="23" spans="2:7">
      <c r="B23" s="37">
        <v>43496</v>
      </c>
      <c r="C23" s="50" t="s">
        <v>141</v>
      </c>
      <c r="D23" s="51" t="s">
        <v>169</v>
      </c>
      <c r="E23" s="52" t="s">
        <v>185</v>
      </c>
      <c r="F23" s="53">
        <v>28000</v>
      </c>
      <c r="G23" s="54">
        <v>1</v>
      </c>
    </row>
    <row r="24" spans="2:7">
      <c r="B24" s="37">
        <v>43497</v>
      </c>
      <c r="C24" s="50" t="s">
        <v>150</v>
      </c>
      <c r="D24" s="51" t="s">
        <v>170</v>
      </c>
      <c r="E24" s="52" t="s">
        <v>194</v>
      </c>
      <c r="F24" s="53">
        <v>10000</v>
      </c>
      <c r="G24" s="54">
        <v>1</v>
      </c>
    </row>
    <row r="25" spans="2:7">
      <c r="B25" s="37">
        <v>43497</v>
      </c>
      <c r="C25" s="50" t="s">
        <v>145</v>
      </c>
      <c r="D25" s="51" t="s">
        <v>171</v>
      </c>
      <c r="E25" s="52" t="s">
        <v>183</v>
      </c>
      <c r="F25" s="53">
        <v>23000</v>
      </c>
      <c r="G25" s="54">
        <v>1</v>
      </c>
    </row>
    <row r="26" spans="2:7">
      <c r="B26" s="37">
        <v>43579</v>
      </c>
      <c r="C26" s="50" t="s">
        <v>147</v>
      </c>
      <c r="D26" s="51" t="s">
        <v>172</v>
      </c>
      <c r="E26" s="52" t="s">
        <v>185</v>
      </c>
      <c r="F26" s="53">
        <v>40000</v>
      </c>
      <c r="G26" s="54">
        <v>1</v>
      </c>
    </row>
    <row r="27" spans="2:7">
      <c r="B27" s="37">
        <v>43580</v>
      </c>
      <c r="C27" s="50" t="s">
        <v>156</v>
      </c>
      <c r="D27" s="51" t="s">
        <v>173</v>
      </c>
      <c r="E27" s="52" t="s">
        <v>185</v>
      </c>
      <c r="F27" s="53">
        <v>126000</v>
      </c>
      <c r="G27" s="54">
        <v>5</v>
      </c>
    </row>
    <row r="28" spans="2:7">
      <c r="B28" s="37">
        <v>43581</v>
      </c>
      <c r="C28" s="50" t="s">
        <v>145</v>
      </c>
      <c r="D28" s="51" t="s">
        <v>174</v>
      </c>
      <c r="E28" s="52" t="s">
        <v>153</v>
      </c>
      <c r="F28" s="53">
        <v>28000</v>
      </c>
      <c r="G28" s="54">
        <v>1</v>
      </c>
    </row>
    <row r="29" spans="2:7">
      <c r="B29" s="37">
        <v>43581</v>
      </c>
      <c r="C29" s="50" t="s">
        <v>145</v>
      </c>
      <c r="D29" s="51" t="s">
        <v>175</v>
      </c>
      <c r="E29" s="52" t="s">
        <v>189</v>
      </c>
      <c r="F29" s="53">
        <v>8000</v>
      </c>
      <c r="G29" s="54">
        <v>30</v>
      </c>
    </row>
    <row r="30" spans="2:7">
      <c r="B30" s="37">
        <v>43580</v>
      </c>
      <c r="C30" s="50" t="s">
        <v>154</v>
      </c>
      <c r="D30" s="51" t="s">
        <v>167</v>
      </c>
      <c r="E30" s="52" t="s">
        <v>191</v>
      </c>
      <c r="F30" s="53">
        <v>20000</v>
      </c>
      <c r="G30" s="54">
        <v>1</v>
      </c>
    </row>
    <row r="31" spans="2:7">
      <c r="B31" s="37">
        <v>43580</v>
      </c>
      <c r="C31" s="50" t="s">
        <v>154</v>
      </c>
      <c r="D31" s="51" t="s">
        <v>176</v>
      </c>
      <c r="E31" s="52" t="s">
        <v>153</v>
      </c>
      <c r="F31" s="53">
        <v>17000</v>
      </c>
      <c r="G31" s="54">
        <v>1</v>
      </c>
    </row>
    <row r="32" spans="2:7">
      <c r="B32" s="37">
        <v>43583</v>
      </c>
      <c r="C32" s="50" t="s">
        <v>145</v>
      </c>
      <c r="D32" s="51" t="s">
        <v>146</v>
      </c>
      <c r="E32" s="52" t="s">
        <v>189</v>
      </c>
      <c r="F32" s="53">
        <v>12000</v>
      </c>
      <c r="G32" s="54">
        <v>30</v>
      </c>
    </row>
    <row r="33" spans="2:7" ht="17.25" thickBot="1">
      <c r="B33" s="37">
        <v>43585</v>
      </c>
      <c r="C33" s="50" t="s">
        <v>164</v>
      </c>
      <c r="D33" s="51" t="s">
        <v>177</v>
      </c>
      <c r="E33" s="52" t="s">
        <v>191</v>
      </c>
      <c r="F33" s="53">
        <v>31000</v>
      </c>
      <c r="G33" s="54">
        <v>1</v>
      </c>
    </row>
    <row r="34" spans="2:7" ht="17.25" thickTop="1">
      <c r="B34" s="38" t="s">
        <v>240</v>
      </c>
      <c r="C34" s="56">
        <f>SUBTOTAL(103,표!$C$3:$C$33)</f>
        <v>31</v>
      </c>
      <c r="D34" s="57"/>
      <c r="E34" s="58"/>
      <c r="F34" s="59"/>
      <c r="G34" s="60">
        <f>SUBTOTAL(109,표!$G$3:$G$33)</f>
        <v>258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34"/>
  <sheetViews>
    <sheetView workbookViewId="0">
      <selection activeCell="D10" sqref="D10"/>
    </sheetView>
  </sheetViews>
  <sheetFormatPr defaultRowHeight="16.5"/>
  <cols>
    <col min="1" max="1" width="3.625" customWidth="1"/>
    <col min="2" max="2" width="11.125" bestFit="1" customWidth="1"/>
    <col min="4" max="4" width="24.875" bestFit="1" customWidth="1"/>
    <col min="5" max="5" width="12.125" style="29" customWidth="1"/>
    <col min="7" max="7" width="9.125" style="4" bestFit="1" customWidth="1"/>
    <col min="8" max="8" width="10.875" style="4" bestFit="1" customWidth="1"/>
    <col min="15" max="15" width="11.875" bestFit="1" customWidth="1"/>
  </cols>
  <sheetData>
    <row r="2" spans="2:8" ht="17.25" thickBot="1">
      <c r="B2" s="39" t="s">
        <v>135</v>
      </c>
      <c r="C2" s="40" t="s">
        <v>136</v>
      </c>
      <c r="D2" s="40" t="s">
        <v>137</v>
      </c>
      <c r="E2" s="40" t="s">
        <v>235</v>
      </c>
      <c r="F2" s="40" t="s">
        <v>138</v>
      </c>
      <c r="G2" s="41" t="s">
        <v>139</v>
      </c>
      <c r="H2" s="42" t="s">
        <v>241</v>
      </c>
    </row>
    <row r="3" spans="2:8" ht="17.25" thickTop="1">
      <c r="B3" s="43">
        <v>43483</v>
      </c>
      <c r="C3" s="44" t="s">
        <v>141</v>
      </c>
      <c r="D3" s="45" t="s">
        <v>142</v>
      </c>
      <c r="E3" s="46" t="s">
        <v>149</v>
      </c>
      <c r="F3" s="47">
        <v>17000</v>
      </c>
      <c r="G3" s="48">
        <v>1</v>
      </c>
      <c r="H3" s="49">
        <f>부분합!$F$3:$F$33*부분합!$G$3:$G$33</f>
        <v>17000</v>
      </c>
    </row>
    <row r="4" spans="2:8">
      <c r="B4" s="37">
        <v>43484</v>
      </c>
      <c r="C4" s="50" t="s">
        <v>143</v>
      </c>
      <c r="D4" s="51" t="s">
        <v>144</v>
      </c>
      <c r="E4" s="52" t="s">
        <v>149</v>
      </c>
      <c r="F4" s="53">
        <v>16000</v>
      </c>
      <c r="G4" s="54">
        <v>50</v>
      </c>
      <c r="H4" s="55">
        <f>부분합!$F$3:$F$33*부분합!$G$3:$G$33</f>
        <v>800000</v>
      </c>
    </row>
    <row r="5" spans="2:8">
      <c r="B5" s="37">
        <v>43487</v>
      </c>
      <c r="C5" s="50" t="s">
        <v>145</v>
      </c>
      <c r="D5" s="51" t="s">
        <v>146</v>
      </c>
      <c r="E5" s="52" t="s">
        <v>185</v>
      </c>
      <c r="F5" s="53">
        <v>10000</v>
      </c>
      <c r="G5" s="54">
        <v>4</v>
      </c>
      <c r="H5" s="55">
        <f>부분합!$F$3:$F$33*부분합!$G$3:$G$33</f>
        <v>40000</v>
      </c>
    </row>
    <row r="6" spans="2:8">
      <c r="B6" s="37">
        <v>43487</v>
      </c>
      <c r="C6" s="50" t="s">
        <v>147</v>
      </c>
      <c r="D6" s="51" t="s">
        <v>148</v>
      </c>
      <c r="E6" s="52" t="s">
        <v>149</v>
      </c>
      <c r="F6" s="53">
        <v>19000</v>
      </c>
      <c r="G6" s="54">
        <v>2</v>
      </c>
      <c r="H6" s="55">
        <f>부분합!$F$3:$F$33*부분합!$G$3:$G$33</f>
        <v>38000</v>
      </c>
    </row>
    <row r="7" spans="2:8">
      <c r="B7" s="37">
        <v>43488</v>
      </c>
      <c r="C7" s="50" t="s">
        <v>150</v>
      </c>
      <c r="D7" s="51" t="s">
        <v>151</v>
      </c>
      <c r="E7" s="52" t="s">
        <v>185</v>
      </c>
      <c r="F7" s="53">
        <v>67000</v>
      </c>
      <c r="G7" s="54">
        <v>1</v>
      </c>
      <c r="H7" s="55">
        <f>부분합!$F$3:$F$33*부분합!$G$3:$G$33</f>
        <v>67000</v>
      </c>
    </row>
    <row r="8" spans="2:8">
      <c r="B8" s="37">
        <v>43489</v>
      </c>
      <c r="C8" s="50" t="s">
        <v>141</v>
      </c>
      <c r="D8" s="51"/>
      <c r="E8" s="52" t="s">
        <v>185</v>
      </c>
      <c r="F8" s="53">
        <v>12000</v>
      </c>
      <c r="G8" s="54">
        <v>1</v>
      </c>
      <c r="H8" s="55">
        <f>부분합!$F$3:$F$33*부분합!$G$3:$G$33</f>
        <v>12000</v>
      </c>
    </row>
    <row r="9" spans="2:8">
      <c r="B9" s="37">
        <v>43490</v>
      </c>
      <c r="C9" s="50" t="s">
        <v>154</v>
      </c>
      <c r="D9" s="51" t="s">
        <v>155</v>
      </c>
      <c r="E9" s="52" t="s">
        <v>149</v>
      </c>
      <c r="F9" s="53">
        <v>6000</v>
      </c>
      <c r="G9" s="54">
        <v>1</v>
      </c>
      <c r="H9" s="55">
        <f>부분합!$F$3:$F$33*부분합!$G$3:$G$33</f>
        <v>6000</v>
      </c>
    </row>
    <row r="10" spans="2:8">
      <c r="B10" s="37">
        <v>43490</v>
      </c>
      <c r="C10" s="50" t="s">
        <v>156</v>
      </c>
      <c r="D10" s="51" t="s">
        <v>157</v>
      </c>
      <c r="E10" s="52" t="s">
        <v>153</v>
      </c>
      <c r="F10" s="53">
        <v>21000</v>
      </c>
      <c r="G10" s="54">
        <v>1</v>
      </c>
      <c r="H10" s="55">
        <f>부분합!$F$3:$F$33*부분합!$G$3:$G$33</f>
        <v>21000</v>
      </c>
    </row>
    <row r="11" spans="2:8">
      <c r="B11" s="37">
        <v>43490</v>
      </c>
      <c r="C11" s="50" t="s">
        <v>143</v>
      </c>
      <c r="D11" s="51" t="s">
        <v>158</v>
      </c>
      <c r="E11" s="52" t="s">
        <v>153</v>
      </c>
      <c r="F11" s="53">
        <v>10000</v>
      </c>
      <c r="G11" s="54">
        <v>3</v>
      </c>
      <c r="H11" s="55">
        <f>부분합!$F$3:$F$33*부분합!$G$3:$G$33</f>
        <v>30000</v>
      </c>
    </row>
    <row r="12" spans="2:8">
      <c r="B12" s="37">
        <v>43491</v>
      </c>
      <c r="C12" s="50" t="s">
        <v>154</v>
      </c>
      <c r="D12" s="51" t="s">
        <v>159</v>
      </c>
      <c r="E12" s="52" t="s">
        <v>153</v>
      </c>
      <c r="F12" s="53">
        <v>17000</v>
      </c>
      <c r="G12" s="54">
        <v>45</v>
      </c>
      <c r="H12" s="55">
        <f>부분합!$F$3:$F$33*부분합!$G$3:$G$33</f>
        <v>765000</v>
      </c>
    </row>
    <row r="13" spans="2:8">
      <c r="B13" s="37">
        <v>43491</v>
      </c>
      <c r="C13" s="50" t="s">
        <v>150</v>
      </c>
      <c r="D13" s="51" t="s">
        <v>160</v>
      </c>
      <c r="E13" s="52" t="s">
        <v>187</v>
      </c>
      <c r="F13" s="53">
        <v>16000</v>
      </c>
      <c r="G13" s="54">
        <v>9</v>
      </c>
      <c r="H13" s="55">
        <f>부분합!$F$3:$F$33*부분합!$G$3:$G$33</f>
        <v>144000</v>
      </c>
    </row>
    <row r="14" spans="2:8">
      <c r="B14" s="37">
        <v>43491</v>
      </c>
      <c r="C14" s="50" t="s">
        <v>145</v>
      </c>
      <c r="D14" s="51" t="s">
        <v>161</v>
      </c>
      <c r="E14" s="52" t="s">
        <v>153</v>
      </c>
      <c r="F14" s="53">
        <v>17000</v>
      </c>
      <c r="G14" s="54">
        <v>1</v>
      </c>
      <c r="H14" s="55">
        <f>부분합!$F$3:$F$33*부분합!$G$3:$G$33</f>
        <v>17000</v>
      </c>
    </row>
    <row r="15" spans="2:8">
      <c r="B15" s="37">
        <v>43491</v>
      </c>
      <c r="C15" s="50" t="s">
        <v>141</v>
      </c>
      <c r="D15" s="51" t="s">
        <v>162</v>
      </c>
      <c r="E15" s="52" t="s">
        <v>187</v>
      </c>
      <c r="F15" s="53">
        <v>46000</v>
      </c>
      <c r="G15" s="54">
        <v>1</v>
      </c>
      <c r="H15" s="55">
        <f>부분합!$F$3:$F$33*부분합!$G$3:$G$33</f>
        <v>46000</v>
      </c>
    </row>
    <row r="16" spans="2:8">
      <c r="B16" s="37">
        <v>43492</v>
      </c>
      <c r="C16" s="50" t="s">
        <v>156</v>
      </c>
      <c r="D16" s="51" t="s">
        <v>163</v>
      </c>
      <c r="E16" s="52" t="s">
        <v>187</v>
      </c>
      <c r="F16" s="53">
        <v>28000</v>
      </c>
      <c r="G16" s="54">
        <v>10</v>
      </c>
      <c r="H16" s="55">
        <f>부분합!$F$3:$F$33*부분합!$G$3:$G$33</f>
        <v>280000</v>
      </c>
    </row>
    <row r="17" spans="2:8">
      <c r="B17" s="37">
        <v>43492</v>
      </c>
      <c r="C17" s="50" t="s">
        <v>164</v>
      </c>
      <c r="D17" s="51" t="s">
        <v>165</v>
      </c>
      <c r="E17" s="52" t="s">
        <v>191</v>
      </c>
      <c r="F17" s="53">
        <v>12000</v>
      </c>
      <c r="G17" s="54">
        <v>20</v>
      </c>
      <c r="H17" s="55">
        <f>부분합!$F$3:$F$33*부분합!$G$3:$G$33</f>
        <v>240000</v>
      </c>
    </row>
    <row r="18" spans="2:8">
      <c r="B18" s="37">
        <v>43492</v>
      </c>
      <c r="C18" s="50" t="s">
        <v>150</v>
      </c>
      <c r="D18" s="51" t="s">
        <v>166</v>
      </c>
      <c r="E18" s="52" t="s">
        <v>187</v>
      </c>
      <c r="F18" s="53">
        <v>37000</v>
      </c>
      <c r="G18" s="54">
        <v>30</v>
      </c>
      <c r="H18" s="55">
        <f>부분합!$F$3:$F$33*부분합!$G$3:$G$33</f>
        <v>1110000</v>
      </c>
    </row>
    <row r="19" spans="2:8">
      <c r="B19" s="37">
        <v>43495</v>
      </c>
      <c r="C19" s="50" t="s">
        <v>154</v>
      </c>
      <c r="D19" s="51" t="s">
        <v>167</v>
      </c>
      <c r="E19" s="52" t="s">
        <v>187</v>
      </c>
      <c r="F19" s="53">
        <v>16000</v>
      </c>
      <c r="G19" s="54">
        <v>2</v>
      </c>
      <c r="H19" s="55">
        <f>부분합!$F$3:$F$33*부분합!$G$3:$G$33</f>
        <v>32000</v>
      </c>
    </row>
    <row r="20" spans="2:8">
      <c r="B20" s="37">
        <v>43495</v>
      </c>
      <c r="C20" s="50" t="s">
        <v>164</v>
      </c>
      <c r="D20" s="51" t="s">
        <v>165</v>
      </c>
      <c r="E20" s="52" t="s">
        <v>191</v>
      </c>
      <c r="F20" s="53">
        <v>12000</v>
      </c>
      <c r="G20" s="54">
        <v>1</v>
      </c>
      <c r="H20" s="55">
        <f>부분합!$F$3:$F$33*부분합!$G$3:$G$33</f>
        <v>12000</v>
      </c>
    </row>
    <row r="21" spans="2:8">
      <c r="B21" s="37">
        <v>43496</v>
      </c>
      <c r="C21" s="50" t="s">
        <v>154</v>
      </c>
      <c r="D21" s="51" t="s">
        <v>159</v>
      </c>
      <c r="E21" s="52" t="s">
        <v>191</v>
      </c>
      <c r="F21" s="53">
        <v>17000</v>
      </c>
      <c r="G21" s="54">
        <v>1</v>
      </c>
      <c r="H21" s="55">
        <f>부분합!$F$3:$F$33*부분합!$G$3:$G$33</f>
        <v>17000</v>
      </c>
    </row>
    <row r="22" spans="2:8">
      <c r="B22" s="37">
        <v>43496</v>
      </c>
      <c r="C22" s="50" t="s">
        <v>164</v>
      </c>
      <c r="D22" s="51" t="s">
        <v>168</v>
      </c>
      <c r="E22" s="52" t="s">
        <v>149</v>
      </c>
      <c r="F22" s="53">
        <v>19000</v>
      </c>
      <c r="G22" s="54">
        <v>1</v>
      </c>
      <c r="H22" s="55">
        <f>부분합!$F$3:$F$33*부분합!$G$3:$G$33</f>
        <v>19000</v>
      </c>
    </row>
    <row r="23" spans="2:8">
      <c r="B23" s="37">
        <v>43496</v>
      </c>
      <c r="C23" s="50" t="s">
        <v>141</v>
      </c>
      <c r="D23" s="51" t="s">
        <v>169</v>
      </c>
      <c r="E23" s="52" t="s">
        <v>185</v>
      </c>
      <c r="F23" s="53">
        <v>28000</v>
      </c>
      <c r="G23" s="54">
        <v>1</v>
      </c>
      <c r="H23" s="55">
        <f>부분합!$F$3:$F$33*부분합!$G$3:$G$33</f>
        <v>28000</v>
      </c>
    </row>
    <row r="24" spans="2:8">
      <c r="B24" s="37">
        <v>43497</v>
      </c>
      <c r="C24" s="50" t="s">
        <v>150</v>
      </c>
      <c r="D24" s="51" t="s">
        <v>170</v>
      </c>
      <c r="E24" s="52" t="s">
        <v>149</v>
      </c>
      <c r="F24" s="53">
        <v>10000</v>
      </c>
      <c r="G24" s="54">
        <v>1</v>
      </c>
      <c r="H24" s="55">
        <f>부분합!$F$3:$F$33*부분합!$G$3:$G$33</f>
        <v>10000</v>
      </c>
    </row>
    <row r="25" spans="2:8">
      <c r="B25" s="37">
        <v>43497</v>
      </c>
      <c r="C25" s="50" t="s">
        <v>145</v>
      </c>
      <c r="D25" s="51" t="s">
        <v>171</v>
      </c>
      <c r="E25" s="52" t="s">
        <v>149</v>
      </c>
      <c r="F25" s="53">
        <v>23000</v>
      </c>
      <c r="G25" s="54">
        <v>1</v>
      </c>
      <c r="H25" s="55">
        <f>부분합!$F$3:$F$33*부분합!$G$3:$G$33</f>
        <v>23000</v>
      </c>
    </row>
    <row r="26" spans="2:8">
      <c r="B26" s="37">
        <v>43579</v>
      </c>
      <c r="C26" s="50" t="s">
        <v>147</v>
      </c>
      <c r="D26" s="51" t="s">
        <v>172</v>
      </c>
      <c r="E26" s="52" t="s">
        <v>185</v>
      </c>
      <c r="F26" s="53">
        <v>40000</v>
      </c>
      <c r="G26" s="54">
        <v>1</v>
      </c>
      <c r="H26" s="55">
        <f>부분합!$F$3:$F$33*부분합!$G$3:$G$33</f>
        <v>40000</v>
      </c>
    </row>
    <row r="27" spans="2:8">
      <c r="B27" s="37">
        <v>43580</v>
      </c>
      <c r="C27" s="50" t="s">
        <v>156</v>
      </c>
      <c r="D27" s="51" t="s">
        <v>173</v>
      </c>
      <c r="E27" s="52" t="s">
        <v>185</v>
      </c>
      <c r="F27" s="53">
        <v>126000</v>
      </c>
      <c r="G27" s="54">
        <v>5</v>
      </c>
      <c r="H27" s="55">
        <f>부분합!$F$3:$F$33*부분합!$G$3:$G$33</f>
        <v>630000</v>
      </c>
    </row>
    <row r="28" spans="2:8">
      <c r="B28" s="37">
        <v>43581</v>
      </c>
      <c r="C28" s="50" t="s">
        <v>145</v>
      </c>
      <c r="D28" s="51" t="s">
        <v>174</v>
      </c>
      <c r="E28" s="52" t="s">
        <v>153</v>
      </c>
      <c r="F28" s="53">
        <v>28000</v>
      </c>
      <c r="G28" s="54">
        <v>1</v>
      </c>
      <c r="H28" s="55">
        <f>부분합!$F$3:$F$33*부분합!$G$3:$G$33</f>
        <v>28000</v>
      </c>
    </row>
    <row r="29" spans="2:8">
      <c r="B29" s="37">
        <v>43581</v>
      </c>
      <c r="C29" s="50" t="s">
        <v>145</v>
      </c>
      <c r="D29" s="51" t="s">
        <v>175</v>
      </c>
      <c r="E29" s="52" t="s">
        <v>187</v>
      </c>
      <c r="F29" s="53">
        <v>8000</v>
      </c>
      <c r="G29" s="54">
        <v>30</v>
      </c>
      <c r="H29" s="55">
        <f>부분합!$F$3:$F$33*부분합!$G$3:$G$33</f>
        <v>240000</v>
      </c>
    </row>
    <row r="30" spans="2:8">
      <c r="B30" s="37">
        <v>43580</v>
      </c>
      <c r="C30" s="50" t="s">
        <v>154</v>
      </c>
      <c r="D30" s="51" t="s">
        <v>167</v>
      </c>
      <c r="E30" s="52" t="s">
        <v>191</v>
      </c>
      <c r="F30" s="53">
        <v>20000</v>
      </c>
      <c r="G30" s="54">
        <v>1</v>
      </c>
      <c r="H30" s="55">
        <f>부분합!$F$3:$F$33*부분합!$G$3:$G$33</f>
        <v>20000</v>
      </c>
    </row>
    <row r="31" spans="2:8">
      <c r="B31" s="37">
        <v>43580</v>
      </c>
      <c r="C31" s="50" t="s">
        <v>154</v>
      </c>
      <c r="D31" s="51" t="s">
        <v>176</v>
      </c>
      <c r="E31" s="52" t="s">
        <v>153</v>
      </c>
      <c r="F31" s="53">
        <v>17000</v>
      </c>
      <c r="G31" s="54">
        <v>1</v>
      </c>
      <c r="H31" s="55">
        <f>부분합!$F$3:$F$33*부분합!$G$3:$G$33</f>
        <v>17000</v>
      </c>
    </row>
    <row r="32" spans="2:8">
      <c r="B32" s="37">
        <v>43583</v>
      </c>
      <c r="C32" s="50" t="s">
        <v>145</v>
      </c>
      <c r="D32" s="51" t="s">
        <v>146</v>
      </c>
      <c r="E32" s="52" t="s">
        <v>187</v>
      </c>
      <c r="F32" s="53">
        <v>12000</v>
      </c>
      <c r="G32" s="54">
        <v>30</v>
      </c>
      <c r="H32" s="55">
        <f>부분합!$F$3:$F$33*부분합!$G$3:$G$33</f>
        <v>360000</v>
      </c>
    </row>
    <row r="33" spans="2:8" ht="17.25" thickBot="1">
      <c r="B33" s="37">
        <v>43585</v>
      </c>
      <c r="C33" s="50" t="s">
        <v>164</v>
      </c>
      <c r="D33" s="51" t="s">
        <v>177</v>
      </c>
      <c r="E33" s="52" t="s">
        <v>191</v>
      </c>
      <c r="F33" s="53">
        <v>31000</v>
      </c>
      <c r="G33" s="54">
        <v>1</v>
      </c>
      <c r="H33" s="55">
        <f>부분합!$F$3:$F$33*부분합!$G$3:$G$33</f>
        <v>31000</v>
      </c>
    </row>
    <row r="34" spans="2:8" ht="17.25" thickTop="1">
      <c r="B34" s="38" t="s">
        <v>240</v>
      </c>
      <c r="C34" s="56">
        <f>SUBTOTAL(103,부분합!$C$3:$C$33)</f>
        <v>31</v>
      </c>
      <c r="D34" s="57"/>
      <c r="E34" s="58"/>
      <c r="F34" s="59"/>
      <c r="G34" s="60">
        <f>SUBTOTAL(109,부분합!$G$3:$G$33)</f>
        <v>258</v>
      </c>
      <c r="H34" s="6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3" sqref="A3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2</vt:i4>
      </vt:variant>
    </vt:vector>
  </HeadingPairs>
  <TitlesOfParts>
    <vt:vector size="13" baseType="lpstr">
      <vt:lpstr>유효성검사</vt:lpstr>
      <vt:lpstr>참조</vt:lpstr>
      <vt:lpstr>중복데이터_제거_정렬</vt:lpstr>
      <vt:lpstr>정렬</vt:lpstr>
      <vt:lpstr>필터</vt:lpstr>
      <vt:lpstr>필터결과</vt:lpstr>
      <vt:lpstr>표</vt:lpstr>
      <vt:lpstr>부분합</vt:lpstr>
      <vt:lpstr>Sheet5</vt:lpstr>
      <vt:lpstr>피벗테이블1</vt:lpstr>
      <vt:lpstr>피벗테이블2</vt:lpstr>
      <vt:lpstr>필터결과!Criteria</vt:lpstr>
      <vt:lpstr>필터결과!Extract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dcterms:created xsi:type="dcterms:W3CDTF">2007-02-25T04:58:13Z</dcterms:created>
  <dcterms:modified xsi:type="dcterms:W3CDTF">2019-05-24T01:24:12Z</dcterms:modified>
</cp:coreProperties>
</file>