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C7D83627-CE10-4E98-994A-FDD51983BA68}" xr6:coauthVersionLast="43" xr6:coauthVersionMax="43" xr10:uidLastSave="{00000000-0000-0000-0000-000000000000}"/>
  <bookViews>
    <workbookView xWindow="-120" yWindow="-120" windowWidth="29040" windowHeight="15840" tabRatio="746" xr2:uid="{00000000-000D-0000-FFFF-FFFF00000000}"/>
  </bookViews>
  <sheets>
    <sheet name="유효성검사" sheetId="8" r:id="rId1"/>
    <sheet name="참조" sheetId="13" r:id="rId2"/>
    <sheet name="중복데이터_제거_정렬" sheetId="1" r:id="rId3"/>
    <sheet name="정렬" sheetId="17" r:id="rId4"/>
    <sheet name="필터" sheetId="15" r:id="rId5"/>
    <sheet name="필터결과" sheetId="18" r:id="rId6"/>
    <sheet name="표" sheetId="14" r:id="rId7"/>
    <sheet name="부분합" sheetId="19" r:id="rId8"/>
    <sheet name="Sheet4" sheetId="20" r:id="rId9"/>
    <sheet name="Sheet5" sheetId="21" r:id="rId10"/>
    <sheet name="피벗테이블1" sheetId="7" r:id="rId11"/>
    <sheet name="Sheet6" sheetId="22" r:id="rId12"/>
    <sheet name="피벗테이블2" sheetId="11" r:id="rId13"/>
  </sheets>
  <definedNames>
    <definedName name="_xlnm._FilterDatabase" localSheetId="7" hidden="1">부분합!$B$2:$G$37</definedName>
    <definedName name="_xlnm._FilterDatabase" localSheetId="0" hidden="1">유효성검사!$C$3:$L$27</definedName>
    <definedName name="_xlnm._FilterDatabase" localSheetId="2" hidden="1">중복데이터_제거_정렬!$C$3:$K$28</definedName>
    <definedName name="_xlnm._FilterDatabase" localSheetId="6" hidden="1">표!$B$2:$G$33</definedName>
    <definedName name="_xlnm._FilterDatabase" localSheetId="10" hidden="1">피벗테이블1!$B$3:$J$27</definedName>
    <definedName name="_xlnm._FilterDatabase" localSheetId="4" hidden="1">필터!$B$2:$H$33</definedName>
    <definedName name="_xlnm.Criteria" localSheetId="5">필터결과!$A$1:$B$2</definedName>
    <definedName name="DB">필터!$B$2:$H$33</definedName>
    <definedName name="_xlnm.Extract" localSheetId="5">필터결과!$A$5:$G$5</definedName>
    <definedName name="부서">참조!$B$3:$B$6</definedName>
    <definedName name="슬라이서_성별">#N/A</definedName>
    <definedName name="직급">참조!$C$3:$C$6</definedName>
  </definedNames>
  <calcPr calcId="191029"/>
  <pivotCaches>
    <pivotCache cacheId="0" r:id="rId14"/>
    <pivotCache cacheId="1" r:id="rId15"/>
  </pivotCaches>
  <extLst>
    <ext xmlns:x14="http://schemas.microsoft.com/office/spreadsheetml/2009/9/main" uri="{BBE1A952-AA13-448e-AADC-164F8A28A991}">
      <x14:slicerCaches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7" l="1"/>
  <c r="K27" i="7" s="1"/>
  <c r="G27" i="7"/>
  <c r="J26" i="7"/>
  <c r="K26" i="7" s="1"/>
  <c r="G26" i="7"/>
  <c r="J25" i="7"/>
  <c r="K25" i="7" s="1"/>
  <c r="G25" i="7"/>
  <c r="J24" i="7"/>
  <c r="K24" i="7" s="1"/>
  <c r="G24" i="7"/>
  <c r="J23" i="7"/>
  <c r="K23" i="7" s="1"/>
  <c r="G23" i="7"/>
  <c r="K22" i="7"/>
  <c r="J22" i="7"/>
  <c r="G22" i="7"/>
  <c r="J21" i="7"/>
  <c r="K21" i="7" s="1"/>
  <c r="G21" i="7"/>
  <c r="J20" i="7"/>
  <c r="K20" i="7" s="1"/>
  <c r="G20" i="7"/>
  <c r="J19" i="7"/>
  <c r="K19" i="7" s="1"/>
  <c r="G19" i="7"/>
  <c r="J18" i="7"/>
  <c r="K18" i="7" s="1"/>
  <c r="G18" i="7"/>
  <c r="J17" i="7"/>
  <c r="K17" i="7" s="1"/>
  <c r="G17" i="7"/>
  <c r="J16" i="7"/>
  <c r="K16" i="7" s="1"/>
  <c r="G16" i="7"/>
  <c r="J15" i="7"/>
  <c r="K15" i="7" s="1"/>
  <c r="G15" i="7"/>
  <c r="K14" i="7"/>
  <c r="J14" i="7"/>
  <c r="G14" i="7"/>
  <c r="J13" i="7"/>
  <c r="K13" i="7" s="1"/>
  <c r="G13" i="7"/>
  <c r="J12" i="7"/>
  <c r="K12" i="7" s="1"/>
  <c r="G12" i="7"/>
  <c r="J11" i="7"/>
  <c r="K11" i="7" s="1"/>
  <c r="G11" i="7"/>
  <c r="J10" i="7"/>
  <c r="K10" i="7" s="1"/>
  <c r="G10" i="7"/>
  <c r="J9" i="7"/>
  <c r="K9" i="7" s="1"/>
  <c r="G9" i="7"/>
  <c r="J8" i="7"/>
  <c r="K8" i="7" s="1"/>
  <c r="G8" i="7"/>
  <c r="J7" i="7"/>
  <c r="K7" i="7" s="1"/>
  <c r="G7" i="7"/>
  <c r="K6" i="7"/>
  <c r="J6" i="7"/>
  <c r="G6" i="7"/>
  <c r="J5" i="7"/>
  <c r="K5" i="7" s="1"/>
  <c r="G5" i="7"/>
  <c r="J4" i="7"/>
  <c r="K4" i="7" s="1"/>
  <c r="G4" i="7"/>
  <c r="G38" i="19"/>
  <c r="G30" i="19"/>
  <c r="G24" i="19"/>
  <c r="G17" i="19"/>
  <c r="G10" i="19"/>
  <c r="G39" i="19" s="1"/>
  <c r="H18" i="19"/>
  <c r="H5" i="19"/>
  <c r="H15" i="19"/>
  <c r="H12" i="19"/>
  <c r="H31" i="19"/>
  <c r="H33" i="19"/>
  <c r="H8" i="19"/>
  <c r="H3" i="19"/>
  <c r="H10" i="19" s="1"/>
  <c r="H13" i="19"/>
  <c r="H32" i="19"/>
  <c r="H14" i="19"/>
  <c r="H19" i="19"/>
  <c r="H34" i="19"/>
  <c r="H16" i="19"/>
  <c r="H6" i="19"/>
  <c r="H20" i="19"/>
  <c r="H35" i="19"/>
  <c r="H27" i="19"/>
  <c r="H28" i="19"/>
  <c r="H22" i="19"/>
  <c r="H25" i="19"/>
  <c r="H26" i="19"/>
  <c r="H7" i="19"/>
  <c r="H29" i="19"/>
  <c r="H11" i="19"/>
  <c r="H17" i="19" s="1"/>
  <c r="H21" i="19"/>
  <c r="H9" i="19"/>
  <c r="H23" i="19"/>
  <c r="H36" i="19"/>
  <c r="H37" i="19"/>
  <c r="H4" i="19"/>
  <c r="H30" i="19" l="1"/>
  <c r="H38" i="19"/>
  <c r="H24" i="19"/>
  <c r="H39" i="19" s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K14" i="1" l="1"/>
  <c r="L14" i="1" s="1"/>
  <c r="K18" i="1"/>
  <c r="L18" i="1" s="1"/>
  <c r="K10" i="1"/>
  <c r="L10" i="1" s="1"/>
  <c r="K8" i="1"/>
  <c r="L8" i="1" s="1"/>
  <c r="K6" i="1"/>
  <c r="L6" i="1" s="1"/>
  <c r="K22" i="1"/>
  <c r="L22" i="1" s="1"/>
  <c r="K16" i="1"/>
  <c r="L16" i="1" s="1"/>
  <c r="K5" i="1"/>
  <c r="L5" i="1" s="1"/>
  <c r="K19" i="1"/>
  <c r="L19" i="1" s="1"/>
  <c r="K12" i="1"/>
  <c r="L12" i="1" s="1"/>
  <c r="K21" i="1"/>
  <c r="L21" i="1" s="1"/>
  <c r="K17" i="1"/>
  <c r="L17" i="1" s="1"/>
  <c r="K25" i="1"/>
  <c r="L25" i="1" s="1"/>
  <c r="K13" i="1"/>
  <c r="L13" i="1" s="1"/>
  <c r="K4" i="1"/>
  <c r="L4" i="1" s="1"/>
  <c r="K26" i="1"/>
  <c r="L26" i="1" s="1"/>
  <c r="K15" i="1"/>
  <c r="L15" i="1" s="1"/>
  <c r="K20" i="1"/>
  <c r="L20" i="1" s="1"/>
  <c r="K27" i="1"/>
  <c r="L27" i="1" s="1"/>
  <c r="K11" i="1"/>
  <c r="L11" i="1" s="1"/>
  <c r="K23" i="1"/>
  <c r="L23" i="1" s="1"/>
  <c r="K24" i="1"/>
  <c r="L24" i="1" s="1"/>
  <c r="K9" i="1"/>
  <c r="L9" i="1" s="1"/>
  <c r="K7" i="1"/>
  <c r="L7" i="1" s="1"/>
  <c r="H14" i="1"/>
  <c r="H18" i="1"/>
  <c r="H10" i="1"/>
  <c r="H8" i="1"/>
  <c r="H6" i="1"/>
  <c r="H22" i="1"/>
  <c r="H16" i="1"/>
  <c r="H5" i="1"/>
  <c r="H19" i="1"/>
  <c r="H12" i="1"/>
  <c r="H21" i="1"/>
  <c r="H17" i="1"/>
  <c r="H25" i="1"/>
  <c r="H13" i="1"/>
  <c r="H4" i="1"/>
  <c r="H26" i="1"/>
  <c r="H15" i="1"/>
  <c r="H20" i="1"/>
  <c r="H27" i="1"/>
  <c r="H11" i="1"/>
  <c r="H23" i="1"/>
  <c r="H24" i="1"/>
  <c r="H9" i="1"/>
  <c r="H7" i="1"/>
</calcChain>
</file>

<file path=xl/sharedStrings.xml><?xml version="1.0" encoding="utf-8"?>
<sst xmlns="http://schemas.openxmlformats.org/spreadsheetml/2006/main" count="1567" uniqueCount="282">
  <si>
    <t>김덕훈</t>
  </si>
  <si>
    <t>유가을</t>
  </si>
  <si>
    <t>윤대현</t>
  </si>
  <si>
    <t>이동숙</t>
  </si>
  <si>
    <t>정유진</t>
  </si>
  <si>
    <t>최소라</t>
  </si>
  <si>
    <t>선하라</t>
  </si>
  <si>
    <t>김소미</t>
  </si>
  <si>
    <t>김찬진</t>
  </si>
  <si>
    <t>안정훈</t>
  </si>
  <si>
    <t>오영수</t>
  </si>
  <si>
    <t>근속년수</t>
  </si>
  <si>
    <t>직급</t>
  </si>
  <si>
    <t>성명</t>
  </si>
  <si>
    <t>성별</t>
  </si>
  <si>
    <t>나이</t>
  </si>
  <si>
    <t>부서</t>
  </si>
  <si>
    <t>기본급</t>
  </si>
  <si>
    <t>수당</t>
  </si>
  <si>
    <t>총액</t>
  </si>
  <si>
    <t>남</t>
    <phoneticPr fontId="2" type="noConversion"/>
  </si>
  <si>
    <t>정대만</t>
    <phoneticPr fontId="2" type="noConversion"/>
  </si>
  <si>
    <t>김기수</t>
    <phoneticPr fontId="2" type="noConversion"/>
  </si>
  <si>
    <t>윤대협</t>
    <phoneticPr fontId="2" type="noConversion"/>
  </si>
  <si>
    <t>여</t>
    <phoneticPr fontId="2" type="noConversion"/>
  </si>
  <si>
    <t>남</t>
    <phoneticPr fontId="2" type="noConversion"/>
  </si>
  <si>
    <t>김순호</t>
    <phoneticPr fontId="2" type="noConversion"/>
  </si>
  <si>
    <t>서태웅</t>
    <phoneticPr fontId="2" type="noConversion"/>
  </si>
  <si>
    <t>여</t>
    <phoneticPr fontId="2" type="noConversion"/>
  </si>
  <si>
    <t>남</t>
    <phoneticPr fontId="2" type="noConversion"/>
  </si>
  <si>
    <t>송태섭</t>
    <phoneticPr fontId="2" type="noConversion"/>
  </si>
  <si>
    <t>강백호</t>
    <phoneticPr fontId="2" type="noConversion"/>
  </si>
  <si>
    <t>김영주</t>
    <phoneticPr fontId="2" type="noConversion"/>
  </si>
  <si>
    <t>여</t>
    <phoneticPr fontId="2" type="noConversion"/>
  </si>
  <si>
    <t>이한구</t>
    <phoneticPr fontId="2" type="noConversion"/>
  </si>
  <si>
    <t>여</t>
    <phoneticPr fontId="2" type="noConversion"/>
  </si>
  <si>
    <t>이한나</t>
    <phoneticPr fontId="2" type="noConversion"/>
  </si>
  <si>
    <t>여</t>
    <phoneticPr fontId="2" type="noConversion"/>
  </si>
  <si>
    <t>남</t>
    <phoneticPr fontId="2" type="noConversion"/>
  </si>
  <si>
    <t>서장금</t>
    <phoneticPr fontId="2" type="noConversion"/>
  </si>
  <si>
    <t>여</t>
    <phoneticPr fontId="2" type="noConversion"/>
  </si>
  <si>
    <t>채소연</t>
    <phoneticPr fontId="2" type="noConversion"/>
  </si>
  <si>
    <t>채치수</t>
    <phoneticPr fontId="2" type="noConversion"/>
  </si>
  <si>
    <t>남</t>
    <phoneticPr fontId="2" type="noConversion"/>
  </si>
  <si>
    <t>의정관리국</t>
    <phoneticPr fontId="2" type="noConversion"/>
  </si>
  <si>
    <t>지방자치국</t>
    <phoneticPr fontId="2" type="noConversion"/>
  </si>
  <si>
    <t>기획관리실</t>
    <phoneticPr fontId="2" type="noConversion"/>
  </si>
  <si>
    <t>서기관</t>
    <phoneticPr fontId="2" type="noConversion"/>
  </si>
  <si>
    <t>주사보</t>
    <phoneticPr fontId="2" type="noConversion"/>
  </si>
  <si>
    <t>주사</t>
    <phoneticPr fontId="2" type="noConversion"/>
  </si>
  <si>
    <t>사무관</t>
    <phoneticPr fontId="2" type="noConversion"/>
  </si>
  <si>
    <t>정보화전략기획실</t>
  </si>
  <si>
    <t>입사일</t>
    <phoneticPr fontId="2" type="noConversion"/>
  </si>
  <si>
    <t>OO 기관 직원 현황</t>
    <phoneticPr fontId="2" type="noConversion"/>
  </si>
  <si>
    <t>원가요소</t>
    <phoneticPr fontId="9" type="noConversion"/>
  </si>
  <si>
    <t>외주가공비</t>
  </si>
  <si>
    <t>뜨거열처리</t>
  </si>
  <si>
    <t>영일너트</t>
  </si>
  <si>
    <t>오래오래열처리</t>
  </si>
  <si>
    <t>원자재구입</t>
  </si>
  <si>
    <t>영일정밀금속</t>
  </si>
  <si>
    <t>대양정밀강</t>
  </si>
  <si>
    <t>한영정밀</t>
  </si>
  <si>
    <t>성산정밀접착</t>
  </si>
  <si>
    <t>형진금속</t>
  </si>
  <si>
    <t>귀인정밀</t>
  </si>
  <si>
    <t>자산성.계측기</t>
  </si>
  <si>
    <t>엔에스ENG</t>
  </si>
  <si>
    <t>성실한공업사</t>
  </si>
  <si>
    <t>소모공구</t>
  </si>
  <si>
    <t>삼한상사</t>
  </si>
  <si>
    <t>대단한스틸</t>
  </si>
  <si>
    <t>영어특수강</t>
  </si>
  <si>
    <t>영기스프링공업사</t>
  </si>
  <si>
    <t>기정기계</t>
  </si>
  <si>
    <t>생산수선비</t>
  </si>
  <si>
    <t>기흥종합서비스</t>
  </si>
  <si>
    <t>남경정밀</t>
  </si>
  <si>
    <t>개원시스템</t>
  </si>
  <si>
    <t>잡자재</t>
  </si>
  <si>
    <t>대원스프링</t>
  </si>
  <si>
    <t>대일정밀</t>
  </si>
  <si>
    <t>덕산정밀</t>
  </si>
  <si>
    <t>세남자산업</t>
  </si>
  <si>
    <t>볼보건설기계㈜</t>
  </si>
  <si>
    <t>신명정밀가스켙</t>
  </si>
  <si>
    <t>신성연마</t>
  </si>
  <si>
    <t>아림기업</t>
  </si>
  <si>
    <t>에스씨엘</t>
  </si>
  <si>
    <t>울산목재상사</t>
  </si>
  <si>
    <t>유경산업</t>
  </si>
  <si>
    <t>한신정밀</t>
  </si>
  <si>
    <t>㈜부산정밀강</t>
  </si>
  <si>
    <t>㈜성일정밀</t>
  </si>
  <si>
    <t>㈜코텍</t>
  </si>
  <si>
    <t>㈜하이텍코리아</t>
  </si>
  <si>
    <t>㈜화성정밀강</t>
  </si>
  <si>
    <t>진광정밀</t>
  </si>
  <si>
    <t>진양철강</t>
  </si>
  <si>
    <t>모두공구사</t>
  </si>
  <si>
    <t>유류.방청.냉각재</t>
  </si>
  <si>
    <t>혜진정밀</t>
  </si>
  <si>
    <t>삼현산업</t>
  </si>
  <si>
    <t>케이디메탈</t>
  </si>
  <si>
    <t>태광레이저산업</t>
  </si>
  <si>
    <t>화성JIG</t>
  </si>
  <si>
    <t>부일산업기계</t>
  </si>
  <si>
    <t>부산TECH</t>
  </si>
  <si>
    <t>분산TECH-TOOL</t>
  </si>
  <si>
    <t>삼현철강㈜</t>
  </si>
  <si>
    <t>한나라유수압</t>
  </si>
  <si>
    <t>한양파이프</t>
  </si>
  <si>
    <t>한나라보싸드㈜</t>
  </si>
  <si>
    <t>수호금속</t>
  </si>
  <si>
    <t>부산베크</t>
  </si>
  <si>
    <t>나사정밀강관㈜</t>
  </si>
  <si>
    <t>수풀파이프상사</t>
  </si>
  <si>
    <t>경상하우톤</t>
  </si>
  <si>
    <t>대영안전사</t>
  </si>
  <si>
    <t>㈜쌍보ENG</t>
  </si>
  <si>
    <t>㈜알앤더블류커플링</t>
  </si>
  <si>
    <t>칙칙테이프</t>
  </si>
  <si>
    <t>천성스프링</t>
  </si>
  <si>
    <t>최고상사</t>
  </si>
  <si>
    <t>한나라배관</t>
  </si>
  <si>
    <t>한독물넘어</t>
  </si>
  <si>
    <t>왕성산업</t>
  </si>
  <si>
    <t>경천정밀</t>
  </si>
  <si>
    <t>광원상사</t>
  </si>
  <si>
    <t>주문일</t>
    <phoneticPr fontId="8" type="noConversion"/>
  </si>
  <si>
    <t>분류</t>
    <phoneticPr fontId="8" type="noConversion"/>
  </si>
  <si>
    <t>제품</t>
  </si>
  <si>
    <t>단가</t>
  </si>
  <si>
    <t>수량</t>
  </si>
  <si>
    <t>매출</t>
    <phoneticPr fontId="8" type="noConversion"/>
  </si>
  <si>
    <t>유제품</t>
  </si>
  <si>
    <t>현진 커피 밀크</t>
  </si>
  <si>
    <t>가공 식품</t>
  </si>
  <si>
    <t>유미 건조 다시마</t>
  </si>
  <si>
    <t>해산물</t>
  </si>
  <si>
    <t>훈제 대합조개 통조림</t>
  </si>
  <si>
    <t>곡류</t>
  </si>
  <si>
    <t>신성 시리얼</t>
  </si>
  <si>
    <t>김영주</t>
    <phoneticPr fontId="1" type="noConversion"/>
  </si>
  <si>
    <t>과자류</t>
  </si>
  <si>
    <t>대양 마말레이드</t>
  </si>
  <si>
    <t>대관령 바닐라 아이스크림</t>
  </si>
  <si>
    <t>이예원</t>
    <phoneticPr fontId="1" type="noConversion"/>
  </si>
  <si>
    <t>음료</t>
  </si>
  <si>
    <t>삼화 콜라</t>
  </si>
  <si>
    <t>육류</t>
  </si>
  <si>
    <t>한림 특선 양념 칠면조</t>
  </si>
  <si>
    <t>서울 구이 김</t>
  </si>
  <si>
    <t>태양 100% 레몬 주스</t>
  </si>
  <si>
    <t>파블로바 피넛 스프레드</t>
  </si>
  <si>
    <t>특제 굴 통조림</t>
  </si>
  <si>
    <t>대일 포장 치즈</t>
  </si>
  <si>
    <t>파스 페이스 티</t>
  </si>
  <si>
    <t>조미료</t>
  </si>
  <si>
    <t>알파 샐러드 드레싱</t>
  </si>
  <si>
    <t>우미 피넛 샌드</t>
  </si>
  <si>
    <t>OK 바닐라 셰이크</t>
  </si>
  <si>
    <t>신한 100% 파인애플 시럽</t>
  </si>
  <si>
    <t>대관령 초콜릿 아이스크림</t>
  </si>
  <si>
    <t>대양 핫 케이크 소스</t>
  </si>
  <si>
    <t>포장 건 오징어</t>
  </si>
  <si>
    <t>한성 옥수수 가루</t>
  </si>
  <si>
    <t>알파 왕갈비 훈제육</t>
  </si>
  <si>
    <t>태평양 포장 파래</t>
  </si>
  <si>
    <t>유미 돌김</t>
  </si>
  <si>
    <t>트로피컬 칵테일</t>
  </si>
  <si>
    <t>사계절 핫 소스</t>
  </si>
  <si>
    <t>부서명</t>
    <phoneticPr fontId="1" type="noConversion"/>
  </si>
  <si>
    <t>성명</t>
    <phoneticPr fontId="1" type="noConversion"/>
  </si>
  <si>
    <t>직급</t>
    <phoneticPr fontId="1" type="noConversion"/>
  </si>
  <si>
    <t>입사일</t>
    <phoneticPr fontId="1" type="noConversion"/>
  </si>
  <si>
    <t>TF팀 신청자 현황</t>
    <phoneticPr fontId="2" type="noConversion"/>
  </si>
  <si>
    <t>김영주</t>
    <phoneticPr fontId="1" type="noConversion"/>
  </si>
  <si>
    <t>김영주</t>
    <phoneticPr fontId="1" type="noConversion"/>
  </si>
  <si>
    <t>윤대현</t>
    <phoneticPr fontId="1" type="noConversion"/>
  </si>
  <si>
    <t>김영주</t>
    <phoneticPr fontId="1" type="noConversion"/>
  </si>
  <si>
    <t>최서윤</t>
    <phoneticPr fontId="1" type="noConversion"/>
  </si>
  <si>
    <t>이예원</t>
    <phoneticPr fontId="1" type="noConversion"/>
  </si>
  <si>
    <t>최서윤</t>
    <phoneticPr fontId="1" type="noConversion"/>
  </si>
  <si>
    <t>최서윤</t>
    <phoneticPr fontId="1" type="noConversion"/>
  </si>
  <si>
    <t>이예준</t>
    <phoneticPr fontId="1" type="noConversion"/>
  </si>
  <si>
    <t>최서윤</t>
    <phoneticPr fontId="1" type="noConversion"/>
  </si>
  <si>
    <t>이예준</t>
    <phoneticPr fontId="1" type="noConversion"/>
  </si>
  <si>
    <t>김영주</t>
    <phoneticPr fontId="1" type="noConversion"/>
  </si>
  <si>
    <t>지방자치국</t>
    <phoneticPr fontId="1" type="noConversion"/>
  </si>
  <si>
    <t>김영주</t>
    <phoneticPr fontId="1" type="noConversion"/>
  </si>
  <si>
    <t>사무관</t>
  </si>
  <si>
    <t>사무관</t>
    <phoneticPr fontId="1" type="noConversion"/>
  </si>
  <si>
    <t>성별</t>
    <phoneticPr fontId="1" type="noConversion"/>
  </si>
  <si>
    <t>여</t>
    <phoneticPr fontId="1" type="noConversion"/>
  </si>
  <si>
    <t>No</t>
    <phoneticPr fontId="1" type="noConversion"/>
  </si>
  <si>
    <t>서기관</t>
  </si>
  <si>
    <t>주사</t>
  </si>
  <si>
    <t>주사보</t>
  </si>
  <si>
    <t>N0</t>
    <phoneticPr fontId="2" type="noConversion"/>
  </si>
  <si>
    <t>D</t>
    <phoneticPr fontId="1" type="noConversion"/>
  </si>
  <si>
    <t>V</t>
    <phoneticPr fontId="1" type="noConversion"/>
  </si>
  <si>
    <t>X</t>
    <phoneticPr fontId="1" type="noConversion"/>
  </si>
  <si>
    <t>취급 품목 재고 현황</t>
    <phoneticPr fontId="1" type="noConversion"/>
  </si>
  <si>
    <t>재고수량</t>
    <phoneticPr fontId="1" type="noConversion"/>
  </si>
  <si>
    <t>거래업체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</si>
  <si>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</si>
  <si>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</si>
  <si>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</si>
  <si>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</si>
  <si>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</si>
  <si>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</si>
  <si>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</si>
  <si>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</si>
  <si>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</si>
  <si>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</si>
  <si>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</si>
  <si>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</si>
  <si>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</si>
  <si>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</si>
  <si>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</si>
  <si>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</si>
  <si>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</si>
  <si>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</si>
  <si>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</si>
  <si>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</si>
  <si>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W</t>
    <phoneticPr fontId="1" type="noConversion"/>
  </si>
  <si>
    <t>Y</t>
    <phoneticPr fontId="1" type="noConversion"/>
  </si>
  <si>
    <t>Z</t>
    <phoneticPr fontId="1" type="noConversion"/>
  </si>
  <si>
    <t>담당자</t>
    <phoneticPr fontId="8" type="noConversion"/>
  </si>
  <si>
    <t>주문일</t>
    <phoneticPr fontId="8" type="noConversion"/>
  </si>
  <si>
    <t>&lt;=2019-4-30</t>
    <phoneticPr fontId="1" type="noConversion"/>
  </si>
  <si>
    <t>&gt;=2019-4-1</t>
    <phoneticPr fontId="1" type="noConversion"/>
  </si>
  <si>
    <t>총합계</t>
  </si>
  <si>
    <t>금액</t>
    <phoneticPr fontId="1" type="noConversion"/>
  </si>
  <si>
    <t>김영주 요약</t>
  </si>
  <si>
    <t>윤대현 요약</t>
  </si>
  <si>
    <t>이예원 요약</t>
  </si>
  <si>
    <t>이예준 요약</t>
  </si>
  <si>
    <t>최서윤 요약</t>
  </si>
  <si>
    <t>입사일</t>
    <phoneticPr fontId="2" type="noConversion"/>
  </si>
  <si>
    <t>정대만</t>
    <phoneticPr fontId="2" type="noConversion"/>
  </si>
  <si>
    <t>남</t>
    <phoneticPr fontId="2" type="noConversion"/>
  </si>
  <si>
    <t>김기수</t>
    <phoneticPr fontId="2" type="noConversion"/>
  </si>
  <si>
    <t>지방자치국</t>
    <phoneticPr fontId="2" type="noConversion"/>
  </si>
  <si>
    <t>윤대협</t>
    <phoneticPr fontId="2" type="noConversion"/>
  </si>
  <si>
    <t>의정관리국</t>
    <phoneticPr fontId="2" type="noConversion"/>
  </si>
  <si>
    <t>지방자치국</t>
    <phoneticPr fontId="2" type="noConversion"/>
  </si>
  <si>
    <t>이한나</t>
    <phoneticPr fontId="2" type="noConversion"/>
  </si>
  <si>
    <t>기획관리실</t>
    <phoneticPr fontId="2" type="noConversion"/>
  </si>
  <si>
    <t>여</t>
    <phoneticPr fontId="2" type="noConversion"/>
  </si>
  <si>
    <t>김순호</t>
    <phoneticPr fontId="2" type="noConversion"/>
  </si>
  <si>
    <t>서태웅</t>
    <phoneticPr fontId="2" type="noConversion"/>
  </si>
  <si>
    <t>송태섭</t>
    <phoneticPr fontId="2" type="noConversion"/>
  </si>
  <si>
    <t>남</t>
    <phoneticPr fontId="2" type="noConversion"/>
  </si>
  <si>
    <t>의정관리국</t>
    <phoneticPr fontId="2" type="noConversion"/>
  </si>
  <si>
    <t>지방자치국</t>
    <phoneticPr fontId="2" type="noConversion"/>
  </si>
  <si>
    <t>강백호</t>
    <phoneticPr fontId="2" type="noConversion"/>
  </si>
  <si>
    <t>김영주</t>
    <phoneticPr fontId="2" type="noConversion"/>
  </si>
  <si>
    <t>서장금</t>
    <phoneticPr fontId="2" type="noConversion"/>
  </si>
  <si>
    <t>채소연</t>
    <phoneticPr fontId="2" type="noConversion"/>
  </si>
  <si>
    <t>채치수</t>
    <phoneticPr fontId="2" type="noConversion"/>
  </si>
  <si>
    <t>행 레이블</t>
  </si>
  <si>
    <t>기획관리실</t>
  </si>
  <si>
    <t>의정관리국</t>
  </si>
  <si>
    <t>지방자치국</t>
  </si>
  <si>
    <t>열 레이블</t>
  </si>
  <si>
    <t>개수 : 성명</t>
  </si>
  <si>
    <t>20-29</t>
  </si>
  <si>
    <t>30-39</t>
  </si>
  <si>
    <t>40-49</t>
  </si>
  <si>
    <t>50-60</t>
  </si>
  <si>
    <t>일별 지출 내역</t>
    <phoneticPr fontId="8" type="noConversion"/>
  </si>
  <si>
    <t>날짜</t>
    <phoneticPr fontId="9" type="noConversion"/>
  </si>
  <si>
    <t>거래처</t>
    <phoneticPr fontId="9" type="noConversion"/>
  </si>
  <si>
    <t>금액</t>
    <phoneticPr fontId="9" type="noConversion"/>
  </si>
  <si>
    <t>㈜위아남부A/S</t>
    <phoneticPr fontId="9" type="noConversion"/>
  </si>
  <si>
    <t>㈜코텍</t>
    <phoneticPr fontId="9" type="noConversion"/>
  </si>
  <si>
    <t>합계 : 금액</t>
  </si>
  <si>
    <t>1월</t>
  </si>
  <si>
    <t>2월</t>
  </si>
  <si>
    <t>3월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</si>
</sst>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\\#,##0;&quot;-\&quot;#,##0"/>
    <numFmt numFmtId="177" formatCode="#,##0_);[Red]\(#,##0\)"/>
    <numFmt numFmtId="178" formatCode="_(* #,##0_);_(* \(#,##0\);_(* &quot;-&quot;_);_(@_)"/>
    <numFmt numFmtId="179" formatCode="0&quot;명&quot;"/>
    <numFmt numFmtId="180" formatCode="#,##0_ 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4"/>
      <name val="HY견고딕"/>
      <family val="1"/>
      <charset val="129"/>
    </font>
    <font>
      <sz val="8"/>
      <name val="굴림"/>
      <family val="3"/>
      <charset val="129"/>
    </font>
    <font>
      <sz val="8"/>
      <name val="바탕체"/>
      <family val="1"/>
      <charset val="129"/>
    </font>
    <font>
      <sz val="10"/>
      <name val="굴림체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sz val="10"/>
      <name val="HY견고딕"/>
      <family val="1"/>
      <charset val="129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5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theme="4"/>
      </right>
      <top style="double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0" borderId="0"/>
    <xf numFmtId="41" fontId="2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4" fillId="4" borderId="8" xfId="2" applyFont="1" applyFill="1" applyBorder="1" applyAlignment="1">
      <alignment horizontal="center"/>
    </xf>
    <xf numFmtId="0" fontId="12" fillId="0" borderId="4" xfId="0" applyFont="1" applyFill="1" applyBorder="1" applyAlignment="1"/>
    <xf numFmtId="0" fontId="4" fillId="0" borderId="0" xfId="0" applyFont="1">
      <alignment vertical="center"/>
    </xf>
    <xf numFmtId="0" fontId="6" fillId="0" borderId="1" xfId="0" applyFont="1" applyFill="1" applyBorder="1" applyAlignment="1" applyProtection="1">
      <alignment horizontal="left" vertical="center" justifyLastLine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12" fillId="0" borderId="2" xfId="0" applyFont="1" applyFill="1" applyBorder="1" applyAlignment="1">
      <alignment horizontal="right" wrapText="1"/>
    </xf>
    <xf numFmtId="176" fontId="12" fillId="0" borderId="2" xfId="0" applyNumberFormat="1" applyFont="1" applyFill="1" applyBorder="1" applyAlignment="1">
      <alignment horizontal="left" wrapText="1"/>
    </xf>
    <xf numFmtId="0" fontId="12" fillId="0" borderId="2" xfId="0" applyFont="1" applyFill="1" applyBorder="1" applyAlignment="1"/>
    <xf numFmtId="177" fontId="12" fillId="0" borderId="2" xfId="0" applyNumberFormat="1" applyFont="1" applyFill="1" applyBorder="1" applyAlignment="1">
      <alignment horizontal="right" wrapText="1"/>
    </xf>
    <xf numFmtId="178" fontId="12" fillId="0" borderId="0" xfId="1" applyNumberFormat="1" applyFont="1" applyAlignment="1"/>
    <xf numFmtId="176" fontId="12" fillId="0" borderId="3" xfId="0" applyNumberFormat="1" applyFont="1" applyFill="1" applyBorder="1" applyAlignment="1">
      <alignment horizontal="left" wrapText="1"/>
    </xf>
    <xf numFmtId="0" fontId="12" fillId="0" borderId="3" xfId="0" applyFont="1" applyFill="1" applyBorder="1" applyAlignment="1"/>
    <xf numFmtId="177" fontId="12" fillId="0" borderId="3" xfId="0" applyNumberFormat="1" applyFont="1" applyFill="1" applyBorder="1" applyAlignment="1">
      <alignment horizontal="right" wrapText="1"/>
    </xf>
    <xf numFmtId="0" fontId="12" fillId="0" borderId="3" xfId="0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left" vertical="center" justifyLastLine="1"/>
      <protection locked="0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left" vertical="center" justifyLastLine="1"/>
      <protection locked="0"/>
    </xf>
    <xf numFmtId="41" fontId="6" fillId="0" borderId="0" xfId="1" applyNumberFormat="1" applyFont="1" applyFill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horizontal="left" vertical="center" justifyLastLine="1"/>
      <protection locked="0"/>
    </xf>
    <xf numFmtId="41" fontId="6" fillId="2" borderId="0" xfId="1" applyNumberFormat="1" applyFont="1" applyFill="1" applyBorder="1">
      <alignment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4" fontId="6" fillId="0" borderId="0" xfId="0" applyNumberFormat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wrapText="1"/>
    </xf>
    <xf numFmtId="14" fontId="0" fillId="0" borderId="10" xfId="0" applyNumberFormat="1" applyFont="1" applyBorder="1">
      <alignment vertical="center"/>
    </xf>
    <xf numFmtId="14" fontId="0" fillId="0" borderId="12" xfId="0" applyNumberFormat="1" applyFont="1" applyBorder="1">
      <alignment vertical="center"/>
    </xf>
    <xf numFmtId="176" fontId="12" fillId="0" borderId="14" xfId="0" applyNumberFormat="1" applyFont="1" applyBorder="1" applyAlignment="1">
      <alignment horizontal="left" wrapText="1"/>
    </xf>
    <xf numFmtId="0" fontId="12" fillId="0" borderId="14" xfId="0" applyFont="1" applyBorder="1" applyAlignment="1"/>
    <xf numFmtId="0" fontId="12" fillId="0" borderId="14" xfId="0" applyFont="1" applyBorder="1" applyAlignment="1">
      <alignment horizontal="center" wrapText="1"/>
    </xf>
    <xf numFmtId="177" fontId="12" fillId="0" borderId="14" xfId="0" applyNumberFormat="1" applyFont="1" applyBorder="1" applyAlignment="1">
      <alignment horizontal="right" wrapText="1"/>
    </xf>
    <xf numFmtId="0" fontId="12" fillId="0" borderId="11" xfId="0" applyFont="1" applyBorder="1" applyAlignment="1">
      <alignment horizontal="right" wrapText="1"/>
    </xf>
    <xf numFmtId="0" fontId="14" fillId="4" borderId="13" xfId="2" applyFont="1" applyFill="1" applyBorder="1" applyAlignment="1">
      <alignment horizontal="center"/>
    </xf>
    <xf numFmtId="0" fontId="14" fillId="4" borderId="9" xfId="2" applyFont="1" applyFill="1" applyBorder="1" applyAlignment="1">
      <alignment horizontal="center"/>
    </xf>
    <xf numFmtId="0" fontId="14" fillId="4" borderId="15" xfId="2" applyFont="1" applyFill="1" applyBorder="1" applyAlignment="1">
      <alignment horizontal="center"/>
    </xf>
    <xf numFmtId="14" fontId="0" fillId="0" borderId="16" xfId="0" applyNumberFormat="1" applyFont="1" applyBorder="1">
      <alignment vertical="center"/>
    </xf>
    <xf numFmtId="176" fontId="12" fillId="0" borderId="17" xfId="0" applyNumberFormat="1" applyFont="1" applyBorder="1" applyAlignment="1">
      <alignment horizontal="left" wrapText="1"/>
    </xf>
    <xf numFmtId="0" fontId="12" fillId="0" borderId="17" xfId="0" applyFont="1" applyBorder="1" applyAlignment="1"/>
    <xf numFmtId="0" fontId="12" fillId="0" borderId="17" xfId="0" applyFont="1" applyBorder="1" applyAlignment="1">
      <alignment horizontal="center" wrapText="1"/>
    </xf>
    <xf numFmtId="177" fontId="12" fillId="0" borderId="17" xfId="0" applyNumberFormat="1" applyFont="1" applyBorder="1" applyAlignment="1">
      <alignment horizontal="right" wrapText="1"/>
    </xf>
    <xf numFmtId="0" fontId="12" fillId="0" borderId="18" xfId="0" applyFont="1" applyBorder="1" applyAlignment="1">
      <alignment horizontal="right" wrapText="1"/>
    </xf>
    <xf numFmtId="176" fontId="12" fillId="0" borderId="19" xfId="0" applyNumberFormat="1" applyFont="1" applyBorder="1" applyAlignment="1">
      <alignment horizontal="left" wrapText="1"/>
    </xf>
    <xf numFmtId="0" fontId="12" fillId="0" borderId="19" xfId="0" applyFont="1" applyBorder="1" applyAlignment="1"/>
    <xf numFmtId="0" fontId="12" fillId="0" borderId="19" xfId="0" applyFont="1" applyBorder="1" applyAlignment="1">
      <alignment horizontal="center" wrapText="1"/>
    </xf>
    <xf numFmtId="177" fontId="12" fillId="0" borderId="19" xfId="0" applyNumberFormat="1" applyFont="1" applyBorder="1" applyAlignment="1">
      <alignment horizontal="right" wrapText="1"/>
    </xf>
    <xf numFmtId="0" fontId="12" fillId="0" borderId="20" xfId="0" applyFont="1" applyBorder="1" applyAlignment="1">
      <alignment horizontal="right" wrapText="1"/>
    </xf>
    <xf numFmtId="14" fontId="0" fillId="0" borderId="0" xfId="0" applyNumberFormat="1" applyFont="1" applyBorder="1">
      <alignment vertical="center"/>
    </xf>
    <xf numFmtId="176" fontId="12" fillId="0" borderId="0" xfId="0" applyNumberFormat="1" applyFont="1" applyBorder="1" applyAlignment="1">
      <alignment horizontal="left" wrapText="1"/>
    </xf>
    <xf numFmtId="0" fontId="12" fillId="0" borderId="0" xfId="0" applyFont="1" applyBorder="1" applyAlignment="1"/>
    <xf numFmtId="177" fontId="12" fillId="0" borderId="0" xfId="0" applyNumberFormat="1" applyFont="1" applyBorder="1" applyAlignment="1">
      <alignment horizontal="right" wrapText="1"/>
    </xf>
    <xf numFmtId="41" fontId="14" fillId="4" borderId="15" xfId="1" applyFont="1" applyFill="1" applyBorder="1" applyAlignment="1">
      <alignment horizontal="center"/>
    </xf>
    <xf numFmtId="41" fontId="12" fillId="0" borderId="18" xfId="1" applyFont="1" applyBorder="1" applyAlignment="1">
      <alignment horizontal="right" wrapText="1"/>
    </xf>
    <xf numFmtId="41" fontId="12" fillId="0" borderId="11" xfId="1" applyFont="1" applyBorder="1" applyAlignment="1">
      <alignment horizontal="right" wrapText="1"/>
    </xf>
    <xf numFmtId="41" fontId="12" fillId="0" borderId="20" xfId="1" applyFont="1" applyBorder="1" applyAlignment="1">
      <alignment horizontal="right" wrapText="1"/>
    </xf>
    <xf numFmtId="0" fontId="16" fillId="0" borderId="14" xfId="0" applyFont="1" applyBorder="1" applyAlignment="1">
      <alignment horizontal="center" wrapText="1"/>
    </xf>
    <xf numFmtId="41" fontId="12" fillId="0" borderId="0" xfId="1" applyFont="1" applyBorder="1" applyAlignment="1">
      <alignment horizontal="right" wrapText="1"/>
    </xf>
    <xf numFmtId="0" fontId="16" fillId="0" borderId="0" xfId="0" applyFont="1" applyBorder="1" applyAlignment="1">
      <alignment horizontal="center" wrapText="1"/>
    </xf>
    <xf numFmtId="14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 applyProtection="1">
      <alignment horizontal="center" vertical="center" justifyLastLine="1"/>
      <protection locked="0"/>
    </xf>
    <xf numFmtId="0" fontId="6" fillId="0" borderId="0" xfId="3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7" fillId="0" borderId="0" xfId="4" applyFont="1" applyAlignment="1">
      <alignment horizontal="left" vertical="center"/>
    </xf>
    <xf numFmtId="0" fontId="10" fillId="0" borderId="0" xfId="5" applyFont="1" applyBorder="1" applyAlignment="1" applyProtection="1">
      <alignment horizontal="center" vertical="center"/>
      <protection locked="0"/>
    </xf>
    <xf numFmtId="0" fontId="10" fillId="0" borderId="0" xfId="5" applyFont="1" applyBorder="1" applyAlignment="1" applyProtection="1">
      <alignment vertical="center"/>
      <protection locked="0"/>
    </xf>
    <xf numFmtId="41" fontId="10" fillId="0" borderId="0" xfId="6" applyFont="1" applyBorder="1" applyAlignment="1" applyProtection="1">
      <alignment vertical="center"/>
      <protection locked="0"/>
    </xf>
    <xf numFmtId="0" fontId="20" fillId="6" borderId="6" xfId="5" applyFont="1" applyFill="1" applyBorder="1" applyAlignment="1" applyProtection="1">
      <alignment horizontal="center" vertical="center"/>
      <protection locked="0"/>
    </xf>
    <xf numFmtId="41" fontId="20" fillId="6" borderId="6" xfId="6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7">
    <cellStyle name="강조색1" xfId="2" builtinId="29"/>
    <cellStyle name="쉼표 [0]" xfId="1" builtinId="6"/>
    <cellStyle name="쉼표 [0] 2" xfId="6" xr:uid="{00000000-0005-0000-0000-000002000000}"/>
    <cellStyle name="표준" xfId="0" builtinId="0"/>
    <cellStyle name="표준_Sheet1" xfId="5" xr:uid="{00000000-0005-0000-0000-000004000000}"/>
    <cellStyle name="표준_부산본사" xfId="4" xr:uid="{00000000-0005-0000-0000-000005000000}"/>
    <cellStyle name="표준_엑셀중급 사전테스트" xfId="3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체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체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체"/>
        <scheme val="none"/>
      </font>
      <alignment horizontal="center" vertical="center" textRotation="0" wrapText="0" indent="0" justifyLastLine="0" shrinkToFit="0" readingOrder="0"/>
      <protection locked="0" hidden="0"/>
    </dxf>
    <dxf>
      <numFmt numFmtId="19" formatCode="yyyy/mm/dd"/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theme="5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2</xdr:row>
      <xdr:rowOff>57150</xdr:rowOff>
    </xdr:from>
    <xdr:to>
      <xdr:col>8</xdr:col>
      <xdr:colOff>533400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성별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성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476250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영주" refreshedDate="43486.80170729167" createdVersion="5" refreshedVersion="5" minRefreshableVersion="3" recordCount="24" xr:uid="{00000000-000A-0000-FFFF-FFFF10000000}">
  <cacheSource type="worksheet">
    <worksheetSource name="표3"/>
  </cacheSource>
  <cacheFields count="10">
    <cacheField name="성명" numFmtId="0">
      <sharedItems/>
    </cacheField>
    <cacheField name="부서" numFmtId="0">
      <sharedItems count="4">
        <s v="정보화전략기획실"/>
        <s v="지방자치국"/>
        <s v="의정관리국"/>
        <s v="기획관리실"/>
      </sharedItems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8" maxValue="55" count="15">
        <n v="45"/>
        <n v="38"/>
        <n v="32"/>
        <n v="50"/>
        <n v="42"/>
        <n v="55"/>
        <n v="28"/>
        <n v="46"/>
        <n v="33"/>
        <n v="52"/>
        <n v="31"/>
        <n v="30"/>
        <n v="54"/>
        <n v="29"/>
        <n v="36"/>
      </sharedItems>
      <fieldGroup base="3">
        <rangePr autoStart="0"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입사일" numFmtId="14">
      <sharedItems containsSemiMixedTypes="0" containsNonDate="0" containsDate="1" containsString="0" minDate="1982-11-11T00:00:00" maxDate="2009-10-02T00:00:00"/>
    </cacheField>
    <cacheField name="근속년수" numFmtId="0">
      <sharedItems containsSemiMixedTypes="0" containsString="0" containsNumber="1" containsInteger="1" minValue="9" maxValue="36"/>
    </cacheField>
    <cacheField name="직급" numFmtId="0">
      <sharedItems count="4">
        <s v="서기관"/>
        <s v="주사"/>
        <s v="사무관"/>
        <s v="주사보"/>
      </sharedItems>
    </cacheField>
    <cacheField name="기본급" numFmtId="41">
      <sharedItems containsSemiMixedTypes="0" containsString="0" containsNumber="1" containsInteger="1" minValue="1900000" maxValue="3500000"/>
    </cacheField>
    <cacheField name="수당" numFmtId="41">
      <sharedItems containsSemiMixedTypes="0" containsString="0" containsNumber="1" containsInteger="1" minValue="190000" maxValue="350000"/>
    </cacheField>
    <cacheField name="총액" numFmtId="41">
      <sharedItems containsSemiMixedTypes="0" containsString="0" containsNumber="1" containsInteger="1" minValue="2090000" maxValue="38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영주" refreshedDate="43486.949801273149" createdVersion="5" refreshedVersion="5" minRefreshableVersion="3" recordCount="461" xr:uid="{00000000-000A-0000-FFFF-FFFF19000000}">
  <cacheSource type="worksheet">
    <worksheetSource name="표4"/>
  </cacheSource>
  <cacheFields count="4">
    <cacheField name="날짜" numFmtId="14">
      <sharedItems containsSemiMixedTypes="0" containsNonDate="0" containsDate="1" containsString="0" minDate="2019-01-20T00:00:00" maxDate="2019-04-01T00:00:00" count="36">
        <d v="2019-01-21T00:00:00"/>
        <d v="2019-01-25T00:00:00"/>
        <d v="2019-01-29T00:00:00"/>
        <d v="2019-01-31T00:00:00"/>
        <d v="2019-02-03T00:00:00"/>
        <d v="2019-02-05T00:00:00"/>
        <d v="2019-02-07T00:00:00"/>
        <d v="2019-02-11T00:00:00"/>
        <d v="2019-02-12T00:00:00"/>
        <d v="2019-02-13T00:00:00"/>
        <d v="2019-02-14T00:00:00"/>
        <d v="2019-02-21T00:00:00"/>
        <d v="2019-02-22T00:00:00"/>
        <d v="2019-02-26T00:00:00"/>
        <d v="2019-02-27T00:00:00"/>
        <d v="2019-03-01T00:00:00"/>
        <d v="2019-03-03T00:00:00"/>
        <d v="2019-01-20T00:00:00"/>
        <d v="2019-01-30T00:00:00"/>
        <d v="2019-02-24T00:00:00"/>
        <d v="2019-03-04T00:00:00"/>
        <d v="2019-03-08T00:00:00"/>
        <d v="2019-03-11T00:00:00"/>
        <d v="2019-03-17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  <fieldGroup base="0">
        <rangePr groupBy="months" startDate="2019-01-20T00:00:00" endDate="2019-04-01T00:00:00"/>
        <groupItems count="14">
          <s v="&lt;2019-01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4-01"/>
        </groupItems>
      </fieldGroup>
    </cacheField>
    <cacheField name="원가요소" numFmtId="0">
      <sharedItems/>
    </cacheField>
    <cacheField name="거래처" numFmtId="0">
      <sharedItems count="68">
        <s v="뜨거열처리"/>
        <s v="영일너트"/>
        <s v="오래오래열처리"/>
        <s v="영일정밀금속"/>
        <s v="대양정밀강"/>
        <s v="한영정밀"/>
        <s v="성산정밀접착"/>
        <s v="형진금속"/>
        <s v="귀인정밀"/>
        <s v="엔에스ENG"/>
        <s v="성실한공업사"/>
        <s v="삼한상사"/>
        <s v="대단한스틸"/>
        <s v="영어특수강"/>
        <s v="영기스프링공업사"/>
        <s v="기정기계"/>
        <s v="기흥종합서비스"/>
        <s v="남경정밀"/>
        <s v="개원시스템"/>
        <s v="대원스프링"/>
        <s v="대일정밀"/>
        <s v="덕산정밀"/>
        <s v="세남자산업"/>
        <s v="볼보건설기계㈜"/>
        <s v="신명정밀가스켙"/>
        <s v="신성연마"/>
        <s v="아림기업"/>
        <s v="에스씨엘"/>
        <s v="울산목재상사"/>
        <s v="유경산업"/>
        <s v="한신정밀"/>
        <s v="㈜부산정밀강"/>
        <s v="㈜성일정밀"/>
        <s v="㈜위아남부A/S"/>
        <s v="㈜코텍"/>
        <s v="㈜하이텍코리아"/>
        <s v="㈜화성정밀강"/>
        <s v="진광정밀"/>
        <s v="진양철강"/>
        <s v="모두공구사"/>
        <s v="혜진정밀"/>
        <s v="삼현산업"/>
        <s v="케이디메탈"/>
        <s v="태광레이저산업"/>
        <s v="화성JIG"/>
        <s v="부일산업기계"/>
        <s v="부산TECH"/>
        <s v="분산TECH-TOOL"/>
        <s v="삼현철강㈜"/>
        <s v="한나라유수압"/>
        <s v="한양파이프"/>
        <s v="한나라보싸드㈜"/>
        <s v="수호금속"/>
        <s v="부산베크"/>
        <s v="나사정밀강관㈜"/>
        <s v="수풀파이프상사"/>
        <s v="경상하우톤"/>
        <s v="대영안전사"/>
        <s v="㈜쌍보ENG"/>
        <s v="㈜알앤더블류커플링"/>
        <s v="칙칙테이프"/>
        <s v="천성스프링"/>
        <s v="최고상사"/>
        <s v="한나라배관"/>
        <s v="한독물넘어"/>
        <s v="왕성산업"/>
        <s v="경천정밀"/>
        <s v="광원상사"/>
      </sharedItems>
    </cacheField>
    <cacheField name="금액" numFmtId="41">
      <sharedItems containsSemiMixedTypes="0" containsString="0" containsNumber="1" containsInteger="1" minValue="940" maxValue="1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정대만"/>
    <x v="0"/>
    <x v="0"/>
    <x v="0"/>
    <d v="1991-11-11T00:00:00"/>
    <n v="27"/>
    <x v="0"/>
    <n v="3500000"/>
    <n v="350000"/>
    <n v="3850000"/>
  </r>
  <r>
    <s v="김기수"/>
    <x v="1"/>
    <x v="0"/>
    <x v="1"/>
    <d v="2000-08-01T00:00:00"/>
    <n v="18"/>
    <x v="1"/>
    <n v="2100000"/>
    <n v="210000"/>
    <n v="2310000"/>
  </r>
  <r>
    <s v="윤대협"/>
    <x v="2"/>
    <x v="0"/>
    <x v="2"/>
    <d v="2005-11-11T00:00:00"/>
    <n v="13"/>
    <x v="1"/>
    <n v="2100000"/>
    <n v="210000"/>
    <n v="2310000"/>
  </r>
  <r>
    <s v="김찬진"/>
    <x v="3"/>
    <x v="0"/>
    <x v="3"/>
    <d v="1982-11-11T00:00:00"/>
    <n v="36"/>
    <x v="2"/>
    <n v="2900000"/>
    <n v="290000"/>
    <n v="3190000"/>
  </r>
  <r>
    <s v="김덕훈"/>
    <x v="1"/>
    <x v="0"/>
    <x v="4"/>
    <d v="1995-05-05T00:00:00"/>
    <n v="23"/>
    <x v="2"/>
    <n v="2900000"/>
    <n v="290000"/>
    <n v="3190000"/>
  </r>
  <r>
    <s v="이한나"/>
    <x v="3"/>
    <x v="1"/>
    <x v="5"/>
    <d v="1988-08-08T00:00:00"/>
    <n v="30"/>
    <x v="0"/>
    <n v="3500000"/>
    <n v="350000"/>
    <n v="3850000"/>
  </r>
  <r>
    <s v="김순호"/>
    <x v="3"/>
    <x v="0"/>
    <x v="6"/>
    <d v="2008-08-27T00:00:00"/>
    <n v="10"/>
    <x v="3"/>
    <n v="1900000"/>
    <n v="190000"/>
    <n v="2090000"/>
  </r>
  <r>
    <s v="서태웅"/>
    <x v="3"/>
    <x v="0"/>
    <x v="1"/>
    <d v="2004-12-12T00:00:00"/>
    <n v="14"/>
    <x v="1"/>
    <n v="2100000"/>
    <n v="210000"/>
    <n v="2310000"/>
  </r>
  <r>
    <s v="송태섭"/>
    <x v="3"/>
    <x v="0"/>
    <x v="7"/>
    <d v="1990-09-09T00:00:00"/>
    <n v="28"/>
    <x v="0"/>
    <n v="3500000"/>
    <n v="350000"/>
    <n v="3850000"/>
  </r>
  <r>
    <s v="이한구"/>
    <x v="2"/>
    <x v="0"/>
    <x v="8"/>
    <d v="2005-08-08T00:00:00"/>
    <n v="13"/>
    <x v="1"/>
    <n v="2100000"/>
    <n v="210000"/>
    <n v="2310000"/>
  </r>
  <r>
    <s v="정유진"/>
    <x v="1"/>
    <x v="1"/>
    <x v="9"/>
    <d v="1987-07-07T00:00:00"/>
    <n v="31"/>
    <x v="2"/>
    <n v="2900000"/>
    <n v="290000"/>
    <n v="3190000"/>
  </r>
  <r>
    <s v="최소라"/>
    <x v="1"/>
    <x v="1"/>
    <x v="6"/>
    <d v="2008-05-05T00:00:00"/>
    <n v="10"/>
    <x v="1"/>
    <n v="2100000"/>
    <n v="210000"/>
    <n v="2310000"/>
  </r>
  <r>
    <s v="유가을"/>
    <x v="1"/>
    <x v="1"/>
    <x v="10"/>
    <d v="2003-11-11T00:00:00"/>
    <n v="15"/>
    <x v="1"/>
    <n v="2100000"/>
    <n v="210000"/>
    <n v="2310000"/>
  </r>
  <r>
    <s v="윤대현"/>
    <x v="2"/>
    <x v="0"/>
    <x v="11"/>
    <d v="2007-12-12T00:00:00"/>
    <n v="11"/>
    <x v="3"/>
    <n v="1900000"/>
    <n v="190000"/>
    <n v="2090000"/>
  </r>
  <r>
    <s v="강백호"/>
    <x v="3"/>
    <x v="0"/>
    <x v="10"/>
    <d v="2006-08-08T00:00:00"/>
    <n v="12"/>
    <x v="1"/>
    <n v="2100000"/>
    <n v="210000"/>
    <n v="2310000"/>
  </r>
  <r>
    <s v="김영주"/>
    <x v="1"/>
    <x v="1"/>
    <x v="12"/>
    <d v="1985-05-05T00:00:00"/>
    <n v="33"/>
    <x v="0"/>
    <n v="3500000"/>
    <n v="350000"/>
    <n v="3850000"/>
  </r>
  <r>
    <s v="이동숙"/>
    <x v="2"/>
    <x v="1"/>
    <x v="6"/>
    <d v="2009-07-07T00:00:00"/>
    <n v="9"/>
    <x v="3"/>
    <n v="1900000"/>
    <n v="190000"/>
    <n v="2090000"/>
  </r>
  <r>
    <s v="서장금"/>
    <x v="0"/>
    <x v="1"/>
    <x v="11"/>
    <d v="2005-04-01T00:00:00"/>
    <n v="13"/>
    <x v="1"/>
    <n v="2100000"/>
    <n v="210000"/>
    <n v="2310000"/>
  </r>
  <r>
    <s v="채소연"/>
    <x v="1"/>
    <x v="1"/>
    <x v="6"/>
    <d v="2005-07-01T00:00:00"/>
    <n v="13"/>
    <x v="1"/>
    <n v="2100000"/>
    <n v="210000"/>
    <n v="2310000"/>
  </r>
  <r>
    <s v="채치수"/>
    <x v="0"/>
    <x v="0"/>
    <x v="13"/>
    <d v="2009-10-01T00:00:00"/>
    <n v="9"/>
    <x v="3"/>
    <n v="1900000"/>
    <n v="190000"/>
    <n v="2090000"/>
  </r>
  <r>
    <s v="오영수"/>
    <x v="2"/>
    <x v="0"/>
    <x v="5"/>
    <d v="1989-02-01T00:00:00"/>
    <n v="29"/>
    <x v="2"/>
    <n v="2900000"/>
    <n v="290000"/>
    <n v="3190000"/>
  </r>
  <r>
    <s v="선하라"/>
    <x v="0"/>
    <x v="1"/>
    <x v="10"/>
    <d v="2008-08-01T00:00:00"/>
    <n v="10"/>
    <x v="3"/>
    <n v="1900000"/>
    <n v="190000"/>
    <n v="2090000"/>
  </r>
  <r>
    <s v="안정훈"/>
    <x v="1"/>
    <x v="0"/>
    <x v="2"/>
    <d v="2007-07-01T00:00:00"/>
    <n v="11"/>
    <x v="3"/>
    <n v="1900000"/>
    <n v="190000"/>
    <n v="2090000"/>
  </r>
  <r>
    <s v="김소미"/>
    <x v="0"/>
    <x v="1"/>
    <x v="14"/>
    <d v="2000-01-05T00:00:00"/>
    <n v="19"/>
    <x v="2"/>
    <n v="2900000"/>
    <n v="290000"/>
    <n v="319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1">
  <r>
    <x v="0"/>
    <s v="외주가공비"/>
    <x v="0"/>
    <n v="777000"/>
  </r>
  <r>
    <x v="0"/>
    <s v="외주가공비"/>
    <x v="0"/>
    <n v="555000"/>
  </r>
  <r>
    <x v="0"/>
    <s v="외주가공비"/>
    <x v="1"/>
    <n v="12000"/>
  </r>
  <r>
    <x v="0"/>
    <s v="외주가공비"/>
    <x v="1"/>
    <n v="13000"/>
  </r>
  <r>
    <x v="0"/>
    <s v="외주가공비"/>
    <x v="2"/>
    <n v="10500"/>
  </r>
  <r>
    <x v="0"/>
    <s v="외주가공비"/>
    <x v="2"/>
    <n v="13000"/>
  </r>
  <r>
    <x v="0"/>
    <s v="원자재구입"/>
    <x v="3"/>
    <n v="9000"/>
  </r>
  <r>
    <x v="0"/>
    <s v="원자재구입"/>
    <x v="4"/>
    <n v="100000"/>
  </r>
  <r>
    <x v="0"/>
    <s v="원자재구입"/>
    <x v="4"/>
    <n v="74520"/>
  </r>
  <r>
    <x v="1"/>
    <s v="외주가공비"/>
    <x v="5"/>
    <n v="100000"/>
  </r>
  <r>
    <x v="1"/>
    <s v="외주가공비"/>
    <x v="6"/>
    <n v="120000"/>
  </r>
  <r>
    <x v="1"/>
    <s v="원자재구입"/>
    <x v="7"/>
    <n v="1600000"/>
  </r>
  <r>
    <x v="1"/>
    <s v="외주가공비"/>
    <x v="8"/>
    <n v="382000"/>
  </r>
  <r>
    <x v="1"/>
    <s v="외주가공비"/>
    <x v="1"/>
    <n v="68114"/>
  </r>
  <r>
    <x v="1"/>
    <s v="외주가공비"/>
    <x v="5"/>
    <n v="2520000"/>
  </r>
  <r>
    <x v="1"/>
    <s v="외주가공비"/>
    <x v="5"/>
    <n v="3640000"/>
  </r>
  <r>
    <x v="1"/>
    <s v="원자재구입"/>
    <x v="4"/>
    <n v="12360"/>
  </r>
  <r>
    <x v="1"/>
    <s v="자산성.계측기"/>
    <x v="9"/>
    <n v="7100000"/>
  </r>
  <r>
    <x v="2"/>
    <s v="외주가공비"/>
    <x v="10"/>
    <n v="10500"/>
  </r>
  <r>
    <x v="2"/>
    <s v="외주가공비"/>
    <x v="10"/>
    <n v="46900"/>
  </r>
  <r>
    <x v="2"/>
    <s v="외주가공비"/>
    <x v="1"/>
    <n v="22000"/>
  </r>
  <r>
    <x v="2"/>
    <s v="외주가공비"/>
    <x v="1"/>
    <n v="33000"/>
  </r>
  <r>
    <x v="2"/>
    <s v="외주가공비"/>
    <x v="1"/>
    <n v="85900"/>
  </r>
  <r>
    <x v="2"/>
    <s v="외주가공비"/>
    <x v="1"/>
    <n v="45700"/>
  </r>
  <r>
    <x v="2"/>
    <s v="소모공구"/>
    <x v="11"/>
    <n v="120000"/>
  </r>
  <r>
    <x v="3"/>
    <s v="원자재구입"/>
    <x v="12"/>
    <n v="1687950"/>
  </r>
  <r>
    <x v="3"/>
    <s v="원자재구입"/>
    <x v="4"/>
    <n v="303070"/>
  </r>
  <r>
    <x v="4"/>
    <s v="외주가공비"/>
    <x v="10"/>
    <n v="100000"/>
  </r>
  <r>
    <x v="4"/>
    <s v="외주가공비"/>
    <x v="10"/>
    <n v="7500"/>
  </r>
  <r>
    <x v="4"/>
    <s v="외주가공비"/>
    <x v="13"/>
    <n v="770000"/>
  </r>
  <r>
    <x v="4"/>
    <s v="원자재구입"/>
    <x v="14"/>
    <n v="235200"/>
  </r>
  <r>
    <x v="4"/>
    <s v="외주가공비"/>
    <x v="15"/>
    <n v="67200"/>
  </r>
  <r>
    <x v="4"/>
    <s v="생산수선비"/>
    <x v="16"/>
    <n v="328500"/>
  </r>
  <r>
    <x v="4"/>
    <s v="외주가공비"/>
    <x v="17"/>
    <n v="784000"/>
  </r>
  <r>
    <x v="4"/>
    <s v="외주가공비"/>
    <x v="18"/>
    <n v="130500"/>
  </r>
  <r>
    <x v="4"/>
    <s v="외주가공비"/>
    <x v="18"/>
    <n v="29100"/>
  </r>
  <r>
    <x v="4"/>
    <s v="외주가공비"/>
    <x v="18"/>
    <n v="193000"/>
  </r>
  <r>
    <x v="4"/>
    <s v="외주가공비"/>
    <x v="18"/>
    <n v="2145000"/>
  </r>
  <r>
    <x v="4"/>
    <s v="외주가공비"/>
    <x v="18"/>
    <n v="360000"/>
  </r>
  <r>
    <x v="4"/>
    <s v="외주가공비"/>
    <x v="2"/>
    <n v="30000"/>
  </r>
  <r>
    <x v="4"/>
    <s v="외주가공비"/>
    <x v="2"/>
    <n v="373407"/>
  </r>
  <r>
    <x v="4"/>
    <s v="외주가공비"/>
    <x v="2"/>
    <n v="297370"/>
  </r>
  <r>
    <x v="4"/>
    <s v="외주가공비"/>
    <x v="2"/>
    <n v="3630"/>
  </r>
  <r>
    <x v="4"/>
    <s v="외주가공비"/>
    <x v="2"/>
    <n v="54800"/>
  </r>
  <r>
    <x v="4"/>
    <s v="외주가공비"/>
    <x v="2"/>
    <n v="18000"/>
  </r>
  <r>
    <x v="4"/>
    <s v="원자재구입"/>
    <x v="4"/>
    <n v="156440"/>
  </r>
  <r>
    <x v="4"/>
    <s v="원자재구입"/>
    <x v="4"/>
    <n v="47780"/>
  </r>
  <r>
    <x v="4"/>
    <s v="원자재구입"/>
    <x v="4"/>
    <n v="92160"/>
  </r>
  <r>
    <x v="4"/>
    <s v="원자재구입"/>
    <x v="4"/>
    <n v="15000"/>
  </r>
  <r>
    <x v="5"/>
    <s v="원자재구입"/>
    <x v="4"/>
    <n v="245000"/>
  </r>
  <r>
    <x v="5"/>
    <s v="원자재구입"/>
    <x v="4"/>
    <n v="28000"/>
  </r>
  <r>
    <x v="5"/>
    <s v="원자재구입"/>
    <x v="4"/>
    <n v="57500"/>
  </r>
  <r>
    <x v="5"/>
    <s v="원자재구입"/>
    <x v="4"/>
    <n v="6650"/>
  </r>
  <r>
    <x v="5"/>
    <s v="원자재구입"/>
    <x v="4"/>
    <n v="19250"/>
  </r>
  <r>
    <x v="5"/>
    <s v="원자재구입"/>
    <x v="4"/>
    <n v="10500"/>
  </r>
  <r>
    <x v="5"/>
    <s v="원자재구입"/>
    <x v="4"/>
    <n v="6119761"/>
  </r>
  <r>
    <x v="5"/>
    <s v="원자재구입"/>
    <x v="4"/>
    <n v="2364871"/>
  </r>
  <r>
    <x v="5"/>
    <s v="원자재구입"/>
    <x v="4"/>
    <n v="14000"/>
  </r>
  <r>
    <x v="5"/>
    <s v="잡자재"/>
    <x v="19"/>
    <n v="344100"/>
  </r>
  <r>
    <x v="5"/>
    <s v="외주가공비"/>
    <x v="20"/>
    <n v="161726"/>
  </r>
  <r>
    <x v="5"/>
    <s v="외주가공비"/>
    <x v="21"/>
    <n v="150000"/>
  </r>
  <r>
    <x v="5"/>
    <s v="외주가공비"/>
    <x v="22"/>
    <n v="1011940"/>
  </r>
  <r>
    <x v="5"/>
    <s v="외주가공비"/>
    <x v="22"/>
    <n v="111180"/>
  </r>
  <r>
    <x v="6"/>
    <s v="외주가공비"/>
    <x v="22"/>
    <n v="4500"/>
  </r>
  <r>
    <x v="6"/>
    <s v="외주가공비"/>
    <x v="22"/>
    <n v="3000"/>
  </r>
  <r>
    <x v="6"/>
    <s v="외주가공비"/>
    <x v="22"/>
    <n v="176000"/>
  </r>
  <r>
    <x v="6"/>
    <s v="외주가공비"/>
    <x v="22"/>
    <n v="234000"/>
  </r>
  <r>
    <x v="6"/>
    <s v="외주가공비"/>
    <x v="22"/>
    <n v="132000"/>
  </r>
  <r>
    <x v="6"/>
    <s v="외주가공비"/>
    <x v="22"/>
    <n v="238000"/>
  </r>
  <r>
    <x v="6"/>
    <s v="외주가공비"/>
    <x v="22"/>
    <n v="234400"/>
  </r>
  <r>
    <x v="6"/>
    <s v="잡자재"/>
    <x v="23"/>
    <n v="95000"/>
  </r>
  <r>
    <x v="6"/>
    <s v="외주가공비"/>
    <x v="1"/>
    <n v="105000"/>
  </r>
  <r>
    <x v="6"/>
    <s v="외주가공비"/>
    <x v="1"/>
    <n v="55500"/>
  </r>
  <r>
    <x v="6"/>
    <s v="잡자재"/>
    <x v="11"/>
    <n v="129500"/>
  </r>
  <r>
    <x v="6"/>
    <s v="외주가공비"/>
    <x v="10"/>
    <n v="100000"/>
  </r>
  <r>
    <x v="6"/>
    <s v="외주가공비"/>
    <x v="10"/>
    <n v="60000"/>
  </r>
  <r>
    <x v="6"/>
    <s v="외주가공비"/>
    <x v="10"/>
    <n v="40300"/>
  </r>
  <r>
    <x v="6"/>
    <s v="외주가공비"/>
    <x v="10"/>
    <n v="10040"/>
  </r>
  <r>
    <x v="6"/>
    <s v="외주가공비"/>
    <x v="10"/>
    <n v="195000"/>
  </r>
  <r>
    <x v="6"/>
    <s v="외주가공비"/>
    <x v="10"/>
    <n v="4640000"/>
  </r>
  <r>
    <x v="6"/>
    <s v="외주가공비"/>
    <x v="10"/>
    <n v="10870000"/>
  </r>
  <r>
    <x v="6"/>
    <s v="외주가공비"/>
    <x v="10"/>
    <n v="82000"/>
  </r>
  <r>
    <x v="6"/>
    <s v="외주가공비"/>
    <x v="10"/>
    <n v="140760"/>
  </r>
  <r>
    <x v="6"/>
    <s v="외주가공비"/>
    <x v="10"/>
    <n v="638980"/>
  </r>
  <r>
    <x v="6"/>
    <s v="외주가공비"/>
    <x v="24"/>
    <n v="168920"/>
  </r>
  <r>
    <x v="6"/>
    <s v="외주가공비"/>
    <x v="25"/>
    <n v="1051380"/>
  </r>
  <r>
    <x v="7"/>
    <s v="외주가공비"/>
    <x v="25"/>
    <n v="450000"/>
  </r>
  <r>
    <x v="7"/>
    <s v="외주가공비"/>
    <x v="25"/>
    <n v="330000"/>
  </r>
  <r>
    <x v="7"/>
    <s v="외주가공비"/>
    <x v="26"/>
    <n v="269100"/>
  </r>
  <r>
    <x v="7"/>
    <s v="외주가공비"/>
    <x v="26"/>
    <n v="1709100"/>
  </r>
  <r>
    <x v="7"/>
    <s v="잡자재"/>
    <x v="27"/>
    <n v="643600"/>
  </r>
  <r>
    <x v="7"/>
    <s v="원자재구입"/>
    <x v="14"/>
    <n v="6300000"/>
  </r>
  <r>
    <x v="7"/>
    <s v="원자재구입"/>
    <x v="3"/>
    <n v="810320"/>
  </r>
  <r>
    <x v="7"/>
    <s v="원자재구입"/>
    <x v="3"/>
    <n v="48620"/>
  </r>
  <r>
    <x v="7"/>
    <s v="원자재구입"/>
    <x v="3"/>
    <n v="22620"/>
  </r>
  <r>
    <x v="7"/>
    <s v="외주가공비"/>
    <x v="28"/>
    <n v="1125990"/>
  </r>
  <r>
    <x v="8"/>
    <s v="외주가공비"/>
    <x v="29"/>
    <n v="250000"/>
  </r>
  <r>
    <x v="8"/>
    <s v="외주가공비"/>
    <x v="30"/>
    <n v="200000"/>
  </r>
  <r>
    <x v="8"/>
    <s v="원자재구입"/>
    <x v="31"/>
    <n v="3400000"/>
  </r>
  <r>
    <x v="8"/>
    <s v="외주가공비"/>
    <x v="32"/>
    <n v="395000"/>
  </r>
  <r>
    <x v="8"/>
    <s v="외주가공비"/>
    <x v="32"/>
    <n v="110000"/>
  </r>
  <r>
    <x v="8"/>
    <s v="생산수선비"/>
    <x v="33"/>
    <n v="1393300"/>
  </r>
  <r>
    <x v="8"/>
    <s v="외주가공비"/>
    <x v="34"/>
    <n v="2776400"/>
  </r>
  <r>
    <x v="8"/>
    <s v="외주가공비"/>
    <x v="34"/>
    <n v="493950"/>
  </r>
  <r>
    <x v="8"/>
    <s v="외주가공비"/>
    <x v="34"/>
    <n v="1800000"/>
  </r>
  <r>
    <x v="8"/>
    <s v="자산성.계측기"/>
    <x v="35"/>
    <n v="36000"/>
  </r>
  <r>
    <x v="8"/>
    <s v="원자재구입"/>
    <x v="36"/>
    <n v="90000"/>
  </r>
  <r>
    <x v="8"/>
    <s v="외주가공비"/>
    <x v="37"/>
    <n v="314720"/>
  </r>
  <r>
    <x v="8"/>
    <s v="원자재구입"/>
    <x v="38"/>
    <n v="31100"/>
  </r>
  <r>
    <x v="8"/>
    <s v="원자재구입"/>
    <x v="38"/>
    <n v="48410"/>
  </r>
  <r>
    <x v="8"/>
    <s v="원자재구입"/>
    <x v="38"/>
    <n v="191250"/>
  </r>
  <r>
    <x v="9"/>
    <s v="소모공구"/>
    <x v="39"/>
    <n v="65000"/>
  </r>
  <r>
    <x v="9"/>
    <s v="소모공구"/>
    <x v="39"/>
    <n v="18000"/>
  </r>
  <r>
    <x v="9"/>
    <s v="소모공구"/>
    <x v="39"/>
    <n v="17200"/>
  </r>
  <r>
    <x v="9"/>
    <s v="소모공구"/>
    <x v="39"/>
    <n v="21200"/>
  </r>
  <r>
    <x v="9"/>
    <s v="소모공구"/>
    <x v="39"/>
    <n v="70700"/>
  </r>
  <r>
    <x v="9"/>
    <s v="소모공구"/>
    <x v="39"/>
    <n v="3500"/>
  </r>
  <r>
    <x v="9"/>
    <s v="잡자재"/>
    <x v="39"/>
    <n v="207560"/>
  </r>
  <r>
    <x v="9"/>
    <s v="소모공구"/>
    <x v="39"/>
    <n v="46000"/>
  </r>
  <r>
    <x v="9"/>
    <s v="소모공구"/>
    <x v="39"/>
    <n v="167600"/>
  </r>
  <r>
    <x v="9"/>
    <s v="소모공구"/>
    <x v="39"/>
    <n v="81600"/>
  </r>
  <r>
    <x v="9"/>
    <s v="유류.방청.냉각재"/>
    <x v="39"/>
    <n v="2750000"/>
  </r>
  <r>
    <x v="9"/>
    <s v="외주가공비"/>
    <x v="40"/>
    <n v="500000"/>
  </r>
  <r>
    <x v="9"/>
    <s v="원자재구입"/>
    <x v="41"/>
    <n v="1380000"/>
  </r>
  <r>
    <x v="9"/>
    <s v="원자재구입"/>
    <x v="41"/>
    <n v="350000"/>
  </r>
  <r>
    <x v="9"/>
    <s v="원자재구입"/>
    <x v="41"/>
    <n v="380000"/>
  </r>
  <r>
    <x v="9"/>
    <s v="외주가공비"/>
    <x v="1"/>
    <n v="67500"/>
  </r>
  <r>
    <x v="9"/>
    <s v="외주가공비"/>
    <x v="1"/>
    <n v="15100"/>
  </r>
  <r>
    <x v="9"/>
    <s v="외주가공비"/>
    <x v="1"/>
    <n v="15700"/>
  </r>
  <r>
    <x v="9"/>
    <s v="원자재구입"/>
    <x v="42"/>
    <n v="1173180"/>
  </r>
  <r>
    <x v="10"/>
    <s v="원자재구입"/>
    <x v="43"/>
    <n v="240000"/>
  </r>
  <r>
    <x v="10"/>
    <s v="외주가공비"/>
    <x v="8"/>
    <n v="1461500"/>
  </r>
  <r>
    <x v="10"/>
    <s v="외주가공비"/>
    <x v="44"/>
    <n v="240000"/>
  </r>
  <r>
    <x v="10"/>
    <s v="원자재구입"/>
    <x v="41"/>
    <n v="552000"/>
  </r>
  <r>
    <x v="10"/>
    <s v="외주가공비"/>
    <x v="25"/>
    <n v="484000"/>
  </r>
  <r>
    <x v="10"/>
    <s v="외주가공비"/>
    <x v="45"/>
    <n v="3240000"/>
  </r>
  <r>
    <x v="10"/>
    <s v="외주가공비"/>
    <x v="46"/>
    <n v="187300"/>
  </r>
  <r>
    <x v="10"/>
    <s v="외주가공비"/>
    <x v="46"/>
    <n v="147000"/>
  </r>
  <r>
    <x v="10"/>
    <s v="원자재구입"/>
    <x v="36"/>
    <n v="886410"/>
  </r>
  <r>
    <x v="10"/>
    <s v="잡자재"/>
    <x v="11"/>
    <n v="26000"/>
  </r>
  <r>
    <x v="10"/>
    <s v="외주가공비"/>
    <x v="30"/>
    <n v="351000"/>
  </r>
  <r>
    <x v="10"/>
    <s v="자산성.계측기"/>
    <x v="47"/>
    <n v="508300"/>
  </r>
  <r>
    <x v="10"/>
    <s v="소모공구"/>
    <x v="47"/>
    <n v="219500"/>
  </r>
  <r>
    <x v="10"/>
    <s v="소모공구"/>
    <x v="47"/>
    <n v="86400"/>
  </r>
  <r>
    <x v="10"/>
    <s v="자산성.계측기"/>
    <x v="39"/>
    <n v="342000"/>
  </r>
  <r>
    <x v="10"/>
    <s v="소모공구"/>
    <x v="39"/>
    <n v="44780"/>
  </r>
  <r>
    <x v="10"/>
    <s v="잡자재"/>
    <x v="39"/>
    <n v="5500"/>
  </r>
  <r>
    <x v="10"/>
    <s v="소모공구"/>
    <x v="39"/>
    <n v="55000"/>
  </r>
  <r>
    <x v="10"/>
    <s v="원자재구입"/>
    <x v="48"/>
    <n v="23788"/>
  </r>
  <r>
    <x v="11"/>
    <s v="외주가공비"/>
    <x v="1"/>
    <n v="4516"/>
  </r>
  <r>
    <x v="11"/>
    <s v="외주가공비"/>
    <x v="0"/>
    <n v="228000"/>
  </r>
  <r>
    <x v="11"/>
    <s v="외주가공비"/>
    <x v="22"/>
    <n v="93000"/>
  </r>
  <r>
    <x v="11"/>
    <s v="외주가공비"/>
    <x v="46"/>
    <n v="18000"/>
  </r>
  <r>
    <x v="11"/>
    <s v="외주가공비"/>
    <x v="21"/>
    <n v="674000"/>
  </r>
  <r>
    <x v="11"/>
    <s v="외주가공비"/>
    <x v="10"/>
    <n v="3000"/>
  </r>
  <r>
    <x v="11"/>
    <s v="외주가공비"/>
    <x v="10"/>
    <n v="216250"/>
  </r>
  <r>
    <x v="11"/>
    <s v="외주가공비"/>
    <x v="10"/>
    <n v="28000"/>
  </r>
  <r>
    <x v="11"/>
    <s v="외주가공비"/>
    <x v="2"/>
    <n v="903000"/>
  </r>
  <r>
    <x v="11"/>
    <s v="외주가공비"/>
    <x v="2"/>
    <n v="8500"/>
  </r>
  <r>
    <x v="11"/>
    <s v="잡자재"/>
    <x v="11"/>
    <n v="213200"/>
  </r>
  <r>
    <x v="11"/>
    <s v="잡자재"/>
    <x v="11"/>
    <n v="136000"/>
  </r>
  <r>
    <x v="11"/>
    <s v="원자재구입"/>
    <x v="4"/>
    <n v="1817200"/>
  </r>
  <r>
    <x v="11"/>
    <s v="원자재구입"/>
    <x v="4"/>
    <n v="66950"/>
  </r>
  <r>
    <x v="12"/>
    <s v="외주가공비"/>
    <x v="22"/>
    <n v="75000"/>
  </r>
  <r>
    <x v="12"/>
    <s v="외주가공비"/>
    <x v="15"/>
    <n v="11000000"/>
  </r>
  <r>
    <x v="12"/>
    <s v="외주가공비"/>
    <x v="5"/>
    <n v="2520000"/>
  </r>
  <r>
    <x v="12"/>
    <s v="원자재구입"/>
    <x v="3"/>
    <n v="45384"/>
  </r>
  <r>
    <x v="12"/>
    <s v="원자재구입"/>
    <x v="4"/>
    <n v="85800"/>
  </r>
  <r>
    <x v="12"/>
    <s v="원자재구입"/>
    <x v="4"/>
    <n v="59280"/>
  </r>
  <r>
    <x v="13"/>
    <s v="소모공구"/>
    <x v="39"/>
    <n v="122200"/>
  </r>
  <r>
    <x v="13"/>
    <s v="소모공구"/>
    <x v="39"/>
    <n v="133100"/>
  </r>
  <r>
    <x v="13"/>
    <s v="소모공구"/>
    <x v="39"/>
    <n v="58600"/>
  </r>
  <r>
    <x v="13"/>
    <s v="자산성.계측기"/>
    <x v="39"/>
    <n v="131150"/>
  </r>
  <r>
    <x v="13"/>
    <s v="잡자재"/>
    <x v="39"/>
    <n v="69000"/>
  </r>
  <r>
    <x v="13"/>
    <s v="잡자재"/>
    <x v="49"/>
    <n v="270000"/>
  </r>
  <r>
    <x v="14"/>
    <s v="외주가공비"/>
    <x v="22"/>
    <n v="1272000"/>
  </r>
  <r>
    <x v="14"/>
    <s v="외주가공비"/>
    <x v="10"/>
    <n v="75250"/>
  </r>
  <r>
    <x v="14"/>
    <s v="외주가공비"/>
    <x v="10"/>
    <n v="7500"/>
  </r>
  <r>
    <x v="14"/>
    <s v="소모공구"/>
    <x v="39"/>
    <n v="34190"/>
  </r>
  <r>
    <x v="14"/>
    <s v="소모공구"/>
    <x v="39"/>
    <n v="26670"/>
  </r>
  <r>
    <x v="14"/>
    <s v="외주가공비"/>
    <x v="17"/>
    <n v="195000"/>
  </r>
  <r>
    <x v="14"/>
    <s v="외주가공비"/>
    <x v="17"/>
    <n v="400000"/>
  </r>
  <r>
    <x v="14"/>
    <s v="원자재구입"/>
    <x v="50"/>
    <n v="1043500"/>
  </r>
  <r>
    <x v="14"/>
    <s v="외주가공비"/>
    <x v="5"/>
    <n v="538000"/>
  </r>
  <r>
    <x v="14"/>
    <s v="원자재구입"/>
    <x v="3"/>
    <n v="80920"/>
  </r>
  <r>
    <x v="15"/>
    <s v="외주가공비"/>
    <x v="18"/>
    <n v="26000"/>
  </r>
  <r>
    <x v="15"/>
    <s v="외주가공비"/>
    <x v="18"/>
    <n v="12000"/>
  </r>
  <r>
    <x v="15"/>
    <s v="소모공구"/>
    <x v="47"/>
    <n v="75000"/>
  </r>
  <r>
    <x v="15"/>
    <s v="자산성.계측기"/>
    <x v="47"/>
    <n v="141000"/>
  </r>
  <r>
    <x v="15"/>
    <s v="잡자재"/>
    <x v="11"/>
    <n v="16260"/>
  </r>
  <r>
    <x v="15"/>
    <s v="원자재구입"/>
    <x v="4"/>
    <n v="2223620"/>
  </r>
  <r>
    <x v="15"/>
    <s v="소모공구"/>
    <x v="39"/>
    <n v="97100"/>
  </r>
  <r>
    <x v="15"/>
    <s v="소모공구"/>
    <x v="39"/>
    <n v="71400"/>
  </r>
  <r>
    <x v="15"/>
    <s v="잡자재"/>
    <x v="51"/>
    <n v="55400"/>
  </r>
  <r>
    <x v="16"/>
    <s v="외주가공비"/>
    <x v="25"/>
    <n v="306000"/>
  </r>
  <r>
    <x v="16"/>
    <s v="원자재구입"/>
    <x v="52"/>
    <n v="1000000"/>
  </r>
  <r>
    <x v="16"/>
    <s v="잡자재"/>
    <x v="53"/>
    <n v="90000"/>
  </r>
  <r>
    <x v="16"/>
    <s v="외주가공비"/>
    <x v="10"/>
    <n v="19250"/>
  </r>
  <r>
    <x v="16"/>
    <s v="외주가공비"/>
    <x v="10"/>
    <n v="10000"/>
  </r>
  <r>
    <x v="16"/>
    <s v="원자재구입"/>
    <x v="54"/>
    <n v="3250120"/>
  </r>
  <r>
    <x v="16"/>
    <s v="외주가공비"/>
    <x v="2"/>
    <n v="84000"/>
  </r>
  <r>
    <x v="16"/>
    <s v="잡자재"/>
    <x v="11"/>
    <n v="11400"/>
  </r>
  <r>
    <x v="16"/>
    <s v="원자재구입"/>
    <x v="4"/>
    <n v="264350"/>
  </r>
  <r>
    <x v="16"/>
    <s v="원자재구입"/>
    <x v="4"/>
    <n v="207420"/>
  </r>
  <r>
    <x v="16"/>
    <s v="소모공구"/>
    <x v="39"/>
    <n v="43510"/>
  </r>
  <r>
    <x v="16"/>
    <s v="자산성.계측기"/>
    <x v="39"/>
    <n v="139640"/>
  </r>
  <r>
    <x v="16"/>
    <s v="소모공구"/>
    <x v="39"/>
    <n v="102400"/>
  </r>
  <r>
    <x v="16"/>
    <s v="원자재구입"/>
    <x v="55"/>
    <n v="250000"/>
  </r>
  <r>
    <x v="17"/>
    <s v="소모공구"/>
    <x v="56"/>
    <n v="108000"/>
  </r>
  <r>
    <x v="17"/>
    <s v="외주가공비"/>
    <x v="0"/>
    <n v="576000"/>
  </r>
  <r>
    <x v="17"/>
    <s v="외주가공비"/>
    <x v="15"/>
    <n v="11000000"/>
  </r>
  <r>
    <x v="17"/>
    <s v="외주가공비"/>
    <x v="16"/>
    <n v="176000"/>
  </r>
  <r>
    <x v="17"/>
    <s v="외주가공비"/>
    <x v="54"/>
    <n v="3250120"/>
  </r>
  <r>
    <x v="17"/>
    <s v="외주가공비"/>
    <x v="17"/>
    <n v="195000"/>
  </r>
  <r>
    <x v="17"/>
    <s v="외주가공비"/>
    <x v="17"/>
    <n v="400000"/>
  </r>
  <r>
    <x v="17"/>
    <s v="외주가공비"/>
    <x v="17"/>
    <n v="1750000"/>
  </r>
  <r>
    <x v="17"/>
    <s v="외주가공비"/>
    <x v="18"/>
    <n v="21000"/>
  </r>
  <r>
    <x v="17"/>
    <s v="외주가공비"/>
    <x v="18"/>
    <n v="32000"/>
  </r>
  <r>
    <x v="17"/>
    <s v="외주가공비"/>
    <x v="18"/>
    <n v="30000"/>
  </r>
  <r>
    <x v="17"/>
    <s v="원자재구입"/>
    <x v="18"/>
    <n v="36000"/>
  </r>
  <r>
    <x v="17"/>
    <s v="원자재구입"/>
    <x v="18"/>
    <n v="90000"/>
  </r>
  <r>
    <x v="17"/>
    <s v="자산성.계측기"/>
    <x v="18"/>
    <n v="95000"/>
  </r>
  <r>
    <x v="2"/>
    <s v="외주가공비"/>
    <x v="18"/>
    <n v="26000"/>
  </r>
  <r>
    <x v="18"/>
    <s v="소모공구"/>
    <x v="18"/>
    <n v="12000"/>
  </r>
  <r>
    <x v="18"/>
    <s v="소모공구"/>
    <x v="2"/>
    <n v="85000"/>
  </r>
  <r>
    <x v="18"/>
    <s v="외주가공비"/>
    <x v="2"/>
    <n v="10500"/>
  </r>
  <r>
    <x v="18"/>
    <s v="외주가공비"/>
    <x v="2"/>
    <n v="13000"/>
  </r>
  <r>
    <x v="18"/>
    <s v="외주가공비"/>
    <x v="2"/>
    <n v="105000"/>
  </r>
  <r>
    <x v="18"/>
    <s v="외주가공비"/>
    <x v="2"/>
    <n v="55500"/>
  </r>
  <r>
    <x v="18"/>
    <s v="외주가공비"/>
    <x v="2"/>
    <n v="129500"/>
  </r>
  <r>
    <x v="18"/>
    <s v="외주가공비"/>
    <x v="2"/>
    <n v="100000"/>
  </r>
  <r>
    <x v="18"/>
    <s v="외주가공비"/>
    <x v="2"/>
    <n v="60000"/>
  </r>
  <r>
    <x v="18"/>
    <s v="외주가공비"/>
    <x v="2"/>
    <n v="8500"/>
  </r>
  <r>
    <x v="18"/>
    <s v="외주가공비"/>
    <x v="2"/>
    <n v="153900"/>
  </r>
  <r>
    <x v="18"/>
    <s v="외주가공비"/>
    <x v="2"/>
    <n v="6000"/>
  </r>
  <r>
    <x v="18"/>
    <s v="외주가공비"/>
    <x v="2"/>
    <n v="84000"/>
  </r>
  <r>
    <x v="18"/>
    <s v="외주가공비"/>
    <x v="55"/>
    <n v="250000"/>
  </r>
  <r>
    <x v="18"/>
    <s v="외주가공비"/>
    <x v="4"/>
    <n v="35670"/>
  </r>
  <r>
    <x v="18"/>
    <s v="외주가공비"/>
    <x v="4"/>
    <n v="74520"/>
  </r>
  <r>
    <x v="18"/>
    <s v="외주가공비"/>
    <x v="4"/>
    <n v="8240"/>
  </r>
  <r>
    <x v="18"/>
    <s v="원자재구입"/>
    <x v="4"/>
    <n v="9520"/>
  </r>
  <r>
    <x v="18"/>
    <s v="원자재구입"/>
    <x v="4"/>
    <n v="79760"/>
  </r>
  <r>
    <x v="18"/>
    <s v="원자재구입"/>
    <x v="4"/>
    <n v="11330"/>
  </r>
  <r>
    <x v="18"/>
    <s v="원자재구입"/>
    <x v="4"/>
    <n v="12360"/>
  </r>
  <r>
    <x v="18"/>
    <s v="원자재구입"/>
    <x v="4"/>
    <n v="70600"/>
  </r>
  <r>
    <x v="18"/>
    <s v="원자재구입"/>
    <x v="4"/>
    <n v="34220"/>
  </r>
  <r>
    <x v="18"/>
    <s v="원자재구입"/>
    <x v="4"/>
    <n v="191860"/>
  </r>
  <r>
    <x v="18"/>
    <s v="원자재구입"/>
    <x v="4"/>
    <n v="1407940"/>
  </r>
  <r>
    <x v="18"/>
    <s v="잡자재"/>
    <x v="4"/>
    <n v="2001720"/>
  </r>
  <r>
    <x v="18"/>
    <s v="잡자재"/>
    <x v="4"/>
    <n v="1757390"/>
  </r>
  <r>
    <x v="18"/>
    <s v="잡자재"/>
    <x v="4"/>
    <n v="303070"/>
  </r>
  <r>
    <x v="18"/>
    <s v="잡자재"/>
    <x v="4"/>
    <n v="297370"/>
  </r>
  <r>
    <x v="3"/>
    <s v="외주가공비"/>
    <x v="4"/>
    <n v="140760"/>
  </r>
  <r>
    <x v="3"/>
    <s v="외주가공비"/>
    <x v="4"/>
    <n v="638980"/>
  </r>
  <r>
    <x v="3"/>
    <s v="외주가공비"/>
    <x v="4"/>
    <n v="48410"/>
  </r>
  <r>
    <x v="3"/>
    <s v="외주가공비"/>
    <x v="4"/>
    <n v="191250"/>
  </r>
  <r>
    <x v="3"/>
    <s v="외주가공비"/>
    <x v="4"/>
    <n v="697010"/>
  </r>
  <r>
    <x v="3"/>
    <s v="외주가공비"/>
    <x v="4"/>
    <n v="20240"/>
  </r>
  <r>
    <x v="3"/>
    <s v="원자재구입"/>
    <x v="4"/>
    <n v="207420"/>
  </r>
  <r>
    <x v="3"/>
    <s v="원자재구입"/>
    <x v="57"/>
    <n v="96000"/>
  </r>
  <r>
    <x v="3"/>
    <s v="원자재구입"/>
    <x v="19"/>
    <n v="1800000"/>
  </r>
  <r>
    <x v="3"/>
    <s v="원자재구입"/>
    <x v="45"/>
    <n v="3240000"/>
  </r>
  <r>
    <x v="4"/>
    <s v="소모공구"/>
    <x v="22"/>
    <n v="176000"/>
  </r>
  <r>
    <x v="4"/>
    <s v="소모공구"/>
    <x v="22"/>
    <n v="234000"/>
  </r>
  <r>
    <x v="4"/>
    <s v="소모공구"/>
    <x v="22"/>
    <n v="132000"/>
  </r>
  <r>
    <x v="4"/>
    <s v="외주가공비"/>
    <x v="22"/>
    <n v="238000"/>
  </r>
  <r>
    <x v="4"/>
    <s v="외주가공비"/>
    <x v="22"/>
    <n v="234400"/>
  </r>
  <r>
    <x v="4"/>
    <s v="외주가공비"/>
    <x v="22"/>
    <n v="95000"/>
  </r>
  <r>
    <x v="4"/>
    <s v="외주가공비"/>
    <x v="22"/>
    <n v="1569300"/>
  </r>
  <r>
    <x v="4"/>
    <s v="외주가공비"/>
    <x v="22"/>
    <n v="48000"/>
  </r>
  <r>
    <x v="4"/>
    <s v="외주가공비"/>
    <x v="22"/>
    <n v="75000"/>
  </r>
  <r>
    <x v="4"/>
    <s v="외주가공비"/>
    <x v="22"/>
    <n v="75000"/>
  </r>
  <r>
    <x v="4"/>
    <s v="외주가공비"/>
    <x v="22"/>
    <n v="233800"/>
  </r>
  <r>
    <x v="4"/>
    <s v="외주가공비"/>
    <x v="22"/>
    <n v="1272000"/>
  </r>
  <r>
    <x v="4"/>
    <s v="원자재구입"/>
    <x v="22"/>
    <n v="115200"/>
  </r>
  <r>
    <x v="4"/>
    <s v="원자재구입"/>
    <x v="53"/>
    <n v="90000"/>
  </r>
  <r>
    <x v="4"/>
    <s v="원자재구입"/>
    <x v="1"/>
    <n v="68114"/>
  </r>
  <r>
    <x v="4"/>
    <s v="원자재구입"/>
    <x v="1"/>
    <n v="16200"/>
  </r>
  <r>
    <x v="4"/>
    <s v="잡자재"/>
    <x v="1"/>
    <n v="940"/>
  </r>
  <r>
    <x v="5"/>
    <s v="외주가공비"/>
    <x v="1"/>
    <n v="67500"/>
  </r>
  <r>
    <x v="5"/>
    <s v="원자재구입"/>
    <x v="1"/>
    <n v="15100"/>
  </r>
  <r>
    <x v="5"/>
    <s v="원자재구입"/>
    <x v="1"/>
    <n v="15700"/>
  </r>
  <r>
    <x v="5"/>
    <s v="원자재구입"/>
    <x v="1"/>
    <n v="57400"/>
  </r>
  <r>
    <x v="5"/>
    <s v="원자재구입"/>
    <x v="1"/>
    <n v="10550"/>
  </r>
  <r>
    <x v="5"/>
    <s v="원자재구입"/>
    <x v="8"/>
    <n v="382000"/>
  </r>
  <r>
    <x v="5"/>
    <s v="원자재구입"/>
    <x v="8"/>
    <n v="1461500"/>
  </r>
  <r>
    <x v="5"/>
    <s v="원자재구입"/>
    <x v="11"/>
    <n v="1393300"/>
  </r>
  <r>
    <x v="5"/>
    <s v="원자재구입"/>
    <x v="11"/>
    <n v="26000"/>
  </r>
  <r>
    <x v="5"/>
    <s v="원자재구입"/>
    <x v="11"/>
    <n v="16260"/>
  </r>
  <r>
    <x v="6"/>
    <s v="소모공구"/>
    <x v="11"/>
    <n v="11400"/>
  </r>
  <r>
    <x v="6"/>
    <s v="외주가공비"/>
    <x v="41"/>
    <n v="390000"/>
  </r>
  <r>
    <x v="6"/>
    <s v="외주가공비"/>
    <x v="41"/>
    <n v="1380000"/>
  </r>
  <r>
    <x v="6"/>
    <s v="외주가공비"/>
    <x v="41"/>
    <n v="350000"/>
  </r>
  <r>
    <x v="6"/>
    <s v="외주가공비"/>
    <x v="41"/>
    <n v="380000"/>
  </r>
  <r>
    <x v="6"/>
    <s v="외주가공비"/>
    <x v="41"/>
    <n v="552000"/>
  </r>
  <r>
    <x v="6"/>
    <s v="외주가공비"/>
    <x v="10"/>
    <n v="7500"/>
  </r>
  <r>
    <x v="6"/>
    <s v="외주가공비"/>
    <x v="10"/>
    <n v="4500"/>
  </r>
  <r>
    <x v="6"/>
    <s v="외주가공비"/>
    <x v="10"/>
    <n v="3000"/>
  </r>
  <r>
    <x v="6"/>
    <s v="외주가공비"/>
    <x v="10"/>
    <n v="142800"/>
  </r>
  <r>
    <x v="6"/>
    <s v="외주가공비"/>
    <x v="10"/>
    <n v="32250"/>
  </r>
  <r>
    <x v="6"/>
    <s v="원자재구입"/>
    <x v="10"/>
    <n v="8050"/>
  </r>
  <r>
    <x v="6"/>
    <s v="원자재구입"/>
    <x v="10"/>
    <n v="160000"/>
  </r>
  <r>
    <x v="6"/>
    <s v="원자재구입"/>
    <x v="10"/>
    <n v="2500"/>
  </r>
  <r>
    <x v="6"/>
    <s v="잡자재"/>
    <x v="10"/>
    <n v="459920"/>
  </r>
  <r>
    <x v="9"/>
    <s v="생산수선비"/>
    <x v="10"/>
    <n v="10000"/>
  </r>
  <r>
    <x v="9"/>
    <s v="외주가공비"/>
    <x v="10"/>
    <n v="75250"/>
  </r>
  <r>
    <x v="9"/>
    <s v="외주가공비"/>
    <x v="10"/>
    <n v="7500"/>
  </r>
  <r>
    <x v="9"/>
    <s v="외주가공비"/>
    <x v="10"/>
    <n v="19250"/>
  </r>
  <r>
    <x v="9"/>
    <s v="외주가공비"/>
    <x v="10"/>
    <n v="10000"/>
  </r>
  <r>
    <x v="9"/>
    <s v="외주가공비"/>
    <x v="7"/>
    <n v="1600000"/>
  </r>
  <r>
    <x v="9"/>
    <s v="외주가공비"/>
    <x v="24"/>
    <n v="110000"/>
  </r>
  <r>
    <x v="9"/>
    <s v="외주가공비"/>
    <x v="25"/>
    <n v="328500"/>
  </r>
  <r>
    <x v="9"/>
    <s v="외주가공비"/>
    <x v="25"/>
    <n v="784000"/>
  </r>
  <r>
    <x v="9"/>
    <s v="원자재구입"/>
    <x v="25"/>
    <n v="130500"/>
  </r>
  <r>
    <x v="9"/>
    <s v="원자재구입"/>
    <x v="25"/>
    <n v="500000"/>
  </r>
  <r>
    <x v="9"/>
    <s v="원자재구입"/>
    <x v="25"/>
    <n v="310700"/>
  </r>
  <r>
    <x v="9"/>
    <s v="원자재구입"/>
    <x v="25"/>
    <n v="484000"/>
  </r>
  <r>
    <x v="9"/>
    <s v="자산성.계측기"/>
    <x v="25"/>
    <n v="306000"/>
  </r>
  <r>
    <x v="10"/>
    <s v="소모공구"/>
    <x v="26"/>
    <n v="395000"/>
  </r>
  <r>
    <x v="10"/>
    <s v="소모공구"/>
    <x v="27"/>
    <n v="46000"/>
  </r>
  <r>
    <x v="10"/>
    <s v="소모공구"/>
    <x v="27"/>
    <n v="29100"/>
  </r>
  <r>
    <x v="10"/>
    <s v="원자재구입"/>
    <x v="32"/>
    <n v="360000"/>
  </r>
  <r>
    <x v="10"/>
    <s v="원자재구입"/>
    <x v="58"/>
    <n v="2490000"/>
  </r>
  <r>
    <x v="10"/>
    <s v="원자재구입"/>
    <x v="58"/>
    <n v="10870000"/>
  </r>
  <r>
    <x v="10"/>
    <s v="원자재구입"/>
    <x v="59"/>
    <n v="37000"/>
  </r>
  <r>
    <x v="10"/>
    <s v="원자재구입"/>
    <x v="34"/>
    <n v="35000"/>
  </r>
  <r>
    <x v="10"/>
    <s v="자산성.계측기"/>
    <x v="34"/>
    <n v="35500"/>
  </r>
  <r>
    <x v="10"/>
    <s v="자산성.계측기"/>
    <x v="34"/>
    <n v="40300"/>
  </r>
  <r>
    <x v="10"/>
    <s v="잡자재"/>
    <x v="35"/>
    <n v="396000"/>
  </r>
  <r>
    <x v="10"/>
    <s v="잡자재"/>
    <x v="36"/>
    <n v="2776400"/>
  </r>
  <r>
    <x v="10"/>
    <s v="잡자재"/>
    <x v="36"/>
    <n v="886410"/>
  </r>
  <r>
    <x v="12"/>
    <s v="외주가공비"/>
    <x v="38"/>
    <n v="6119761"/>
  </r>
  <r>
    <x v="12"/>
    <s v="외주가공비"/>
    <x v="38"/>
    <n v="2364871"/>
  </r>
  <r>
    <x v="12"/>
    <s v="외주가공비"/>
    <x v="38"/>
    <n v="14000"/>
  </r>
  <r>
    <x v="12"/>
    <s v="원자재구입"/>
    <x v="38"/>
    <n v="344100"/>
  </r>
  <r>
    <x v="12"/>
    <s v="원자재구입"/>
    <x v="38"/>
    <n v="161726"/>
  </r>
  <r>
    <x v="12"/>
    <s v="원자재구입"/>
    <x v="38"/>
    <n v="1990702"/>
  </r>
  <r>
    <x v="19"/>
    <s v="생산수선비"/>
    <x v="38"/>
    <n v="373440"/>
  </r>
  <r>
    <x v="19"/>
    <s v="소모공구"/>
    <x v="38"/>
    <n v="5504488"/>
  </r>
  <r>
    <x v="19"/>
    <s v="외주가공비"/>
    <x v="47"/>
    <n v="508300"/>
  </r>
  <r>
    <x v="19"/>
    <s v="외주가공비"/>
    <x v="47"/>
    <n v="219500"/>
  </r>
  <r>
    <x v="19"/>
    <s v="유류.방청.냉각재"/>
    <x v="47"/>
    <n v="86400"/>
  </r>
  <r>
    <x v="19"/>
    <s v="잡자재"/>
    <x v="47"/>
    <n v="75000"/>
  </r>
  <r>
    <x v="19"/>
    <s v="잡자재"/>
    <x v="47"/>
    <n v="141000"/>
  </r>
  <r>
    <x v="15"/>
    <s v="소모공구"/>
    <x v="60"/>
    <n v="144000"/>
  </r>
  <r>
    <x v="15"/>
    <s v="소모공구"/>
    <x v="61"/>
    <n v="82000"/>
  </r>
  <r>
    <x v="15"/>
    <s v="소모공구"/>
    <x v="62"/>
    <n v="550000"/>
  </r>
  <r>
    <x v="15"/>
    <s v="외주가공비"/>
    <x v="42"/>
    <n v="1173180"/>
  </r>
  <r>
    <x v="15"/>
    <s v="외주가공비"/>
    <x v="43"/>
    <n v="40000"/>
  </r>
  <r>
    <x v="15"/>
    <s v="원자재구입"/>
    <x v="43"/>
    <n v="240000"/>
  </r>
  <r>
    <x v="15"/>
    <s v="자산성.계측기"/>
    <x v="43"/>
    <n v="571000"/>
  </r>
  <r>
    <x v="15"/>
    <s v="잡자재"/>
    <x v="9"/>
    <n v="7100000"/>
  </r>
  <r>
    <x v="15"/>
    <s v="잡자재"/>
    <x v="63"/>
    <n v="85000"/>
  </r>
  <r>
    <x v="16"/>
    <s v="원자재구입"/>
    <x v="51"/>
    <n v="188000"/>
  </r>
  <r>
    <x v="20"/>
    <s v="외주가공비"/>
    <x v="51"/>
    <n v="55400"/>
  </r>
  <r>
    <x v="20"/>
    <s v="외주가공비"/>
    <x v="49"/>
    <n v="270000"/>
  </r>
  <r>
    <x v="20"/>
    <s v="원자재구입"/>
    <x v="64"/>
    <n v="193000"/>
  </r>
  <r>
    <x v="20"/>
    <s v="잡자재"/>
    <x v="64"/>
    <n v="70500"/>
  </r>
  <r>
    <x v="21"/>
    <s v="소모공구"/>
    <x v="64"/>
    <n v="3600"/>
  </r>
  <r>
    <x v="21"/>
    <s v="소모공구"/>
    <x v="50"/>
    <n v="934400"/>
  </r>
  <r>
    <x v="21"/>
    <s v="소모공구"/>
    <x v="50"/>
    <n v="4640000"/>
  </r>
  <r>
    <x v="21"/>
    <s v="외주가공비"/>
    <x v="50"/>
    <n v="1043500"/>
  </r>
  <r>
    <x v="21"/>
    <s v="외주가공비"/>
    <x v="5"/>
    <n v="100000"/>
  </r>
  <r>
    <x v="21"/>
    <s v="외주가공비"/>
    <x v="5"/>
    <n v="2520000"/>
  </r>
  <r>
    <x v="21"/>
    <s v="외주가공비"/>
    <x v="5"/>
    <n v="3640000"/>
  </r>
  <r>
    <x v="21"/>
    <s v="외주가공비"/>
    <x v="5"/>
    <n v="5530000"/>
  </r>
  <r>
    <x v="21"/>
    <s v="외주가공비"/>
    <x v="5"/>
    <n v="2520000"/>
  </r>
  <r>
    <x v="21"/>
    <s v="외주가공비"/>
    <x v="5"/>
    <n v="309000"/>
  </r>
  <r>
    <x v="21"/>
    <s v="잡자재"/>
    <x v="39"/>
    <n v="127470"/>
  </r>
  <r>
    <x v="21"/>
    <s v="잡자재"/>
    <x v="39"/>
    <n v="16880"/>
  </r>
  <r>
    <x v="21"/>
    <s v="잡자재"/>
    <x v="39"/>
    <n v="161700"/>
  </r>
  <r>
    <x v="21"/>
    <s v="잡자재"/>
    <x v="39"/>
    <n v="3630"/>
  </r>
  <r>
    <x v="22"/>
    <s v="소모공구"/>
    <x v="39"/>
    <n v="54800"/>
  </r>
  <r>
    <x v="22"/>
    <s v="소모공구"/>
    <x v="39"/>
    <n v="10040"/>
  </r>
  <r>
    <x v="22"/>
    <s v="외주가공비"/>
    <x v="39"/>
    <n v="314720"/>
  </r>
  <r>
    <x v="22"/>
    <s v="외주가공비"/>
    <x v="39"/>
    <n v="31100"/>
  </r>
  <r>
    <x v="22"/>
    <s v="외주가공비"/>
    <x v="39"/>
    <n v="342000"/>
  </r>
  <r>
    <x v="22"/>
    <s v="외주가공비"/>
    <x v="39"/>
    <n v="44780"/>
  </r>
  <r>
    <x v="22"/>
    <s v="외주가공비"/>
    <x v="39"/>
    <n v="61520"/>
  </r>
  <r>
    <x v="22"/>
    <s v="외주가공비"/>
    <x v="39"/>
    <n v="225410"/>
  </r>
  <r>
    <x v="22"/>
    <s v="원자재구입"/>
    <x v="39"/>
    <n v="122200"/>
  </r>
  <r>
    <x v="23"/>
    <s v="소모공구"/>
    <x v="39"/>
    <n v="133100"/>
  </r>
  <r>
    <x v="23"/>
    <s v="소모공구"/>
    <x v="39"/>
    <n v="58600"/>
  </r>
  <r>
    <x v="23"/>
    <s v="외주가공비"/>
    <x v="39"/>
    <n v="131150"/>
  </r>
  <r>
    <x v="23"/>
    <s v="외주가공비"/>
    <x v="39"/>
    <n v="69000"/>
  </r>
  <r>
    <x v="23"/>
    <s v="외주가공비"/>
    <x v="39"/>
    <n v="34190"/>
  </r>
  <r>
    <x v="23"/>
    <s v="외주가공비"/>
    <x v="39"/>
    <n v="26670"/>
  </r>
  <r>
    <x v="23"/>
    <s v="원자재구입"/>
    <x v="39"/>
    <n v="97100"/>
  </r>
  <r>
    <x v="23"/>
    <s v="원자재구입"/>
    <x v="39"/>
    <n v="71400"/>
  </r>
  <r>
    <x v="23"/>
    <s v="원자재구입"/>
    <x v="39"/>
    <n v="43510"/>
  </r>
  <r>
    <x v="23"/>
    <s v="원자재구입"/>
    <x v="39"/>
    <n v="139640"/>
  </r>
  <r>
    <x v="23"/>
    <s v="원자재구입"/>
    <x v="39"/>
    <n v="102400"/>
  </r>
  <r>
    <x v="23"/>
    <s v="자산성.계측기"/>
    <x v="39"/>
    <n v="52000"/>
  </r>
  <r>
    <x v="23"/>
    <s v="잡자재"/>
    <x v="44"/>
    <n v="240000"/>
  </r>
  <r>
    <x v="24"/>
    <s v="원자재구입"/>
    <x v="5"/>
    <n v="538000"/>
  </r>
  <r>
    <x v="24"/>
    <s v="원자재구입"/>
    <x v="39"/>
    <n v="55560"/>
  </r>
  <r>
    <x v="24"/>
    <s v="원자재구입"/>
    <x v="39"/>
    <n v="25000"/>
  </r>
  <r>
    <x v="24"/>
    <s v="원자재구입"/>
    <x v="39"/>
    <n v="118700"/>
  </r>
  <r>
    <x v="24"/>
    <s v="자산성.계측기"/>
    <x v="39"/>
    <n v="18770"/>
  </r>
  <r>
    <x v="25"/>
    <s v="자산성.계측기"/>
    <x v="39"/>
    <n v="61500"/>
  </r>
  <r>
    <x v="25"/>
    <s v="잡자재"/>
    <x v="39"/>
    <n v="132490"/>
  </r>
  <r>
    <x v="26"/>
    <s v="외주가공비"/>
    <x v="1"/>
    <n v="23400"/>
  </r>
  <r>
    <x v="26"/>
    <s v="외주가공비"/>
    <x v="1"/>
    <n v="3700"/>
  </r>
  <r>
    <x v="26"/>
    <s v="외주가공비"/>
    <x v="10"/>
    <n v="17000"/>
  </r>
  <r>
    <x v="26"/>
    <s v="외주가공비"/>
    <x v="10"/>
    <n v="25500"/>
  </r>
  <r>
    <x v="26"/>
    <s v="외주가공비"/>
    <x v="10"/>
    <n v="5000"/>
  </r>
  <r>
    <x v="26"/>
    <s v="외주가공비"/>
    <x v="10"/>
    <n v="12500"/>
  </r>
  <r>
    <x v="26"/>
    <s v="외주가공비"/>
    <x v="10"/>
    <n v="45500"/>
  </r>
  <r>
    <x v="26"/>
    <s v="외주가공비"/>
    <x v="2"/>
    <n v="5000"/>
  </r>
  <r>
    <x v="27"/>
    <s v="외주가공비"/>
    <x v="2"/>
    <n v="85000"/>
  </r>
  <r>
    <x v="27"/>
    <s v="소모공구"/>
    <x v="3"/>
    <n v="373407"/>
  </r>
  <r>
    <x v="27"/>
    <s v="소모공구"/>
    <x v="3"/>
    <n v="1011940"/>
  </r>
  <r>
    <x v="27"/>
    <s v="소모공구"/>
    <x v="3"/>
    <n v="111180"/>
  </r>
  <r>
    <x v="27"/>
    <s v="소모공구"/>
    <x v="3"/>
    <n v="45384"/>
  </r>
  <r>
    <x v="27"/>
    <s v="외주가공비"/>
    <x v="46"/>
    <n v="346000"/>
  </r>
  <r>
    <x v="27"/>
    <s v="외주가공비"/>
    <x v="46"/>
    <n v="187300"/>
  </r>
  <r>
    <x v="27"/>
    <s v="외주가공비"/>
    <x v="46"/>
    <n v="147000"/>
  </r>
  <r>
    <x v="28"/>
    <s v="외주가공비"/>
    <x v="6"/>
    <n v="120000"/>
  </r>
  <r>
    <x v="28"/>
    <s v="외주가공비"/>
    <x v="10"/>
    <n v="235500"/>
  </r>
  <r>
    <x v="28"/>
    <s v="외주가공비"/>
    <x v="10"/>
    <n v="95000"/>
  </r>
  <r>
    <x v="28"/>
    <s v="외주가공비"/>
    <x v="10"/>
    <n v="70000"/>
  </r>
  <r>
    <x v="28"/>
    <s v="외주가공비"/>
    <x v="10"/>
    <n v="10500"/>
  </r>
  <r>
    <x v="28"/>
    <s v="외주가공비"/>
    <x v="10"/>
    <n v="100000"/>
  </r>
  <r>
    <x v="29"/>
    <s v="외주가공비"/>
    <x v="4"/>
    <n v="66950"/>
  </r>
  <r>
    <x v="29"/>
    <s v="외주가공비"/>
    <x v="4"/>
    <n v="85800"/>
  </r>
  <r>
    <x v="29"/>
    <s v="원자재구입"/>
    <x v="4"/>
    <n v="59280"/>
  </r>
  <r>
    <x v="29"/>
    <s v="원자재구입"/>
    <x v="4"/>
    <n v="2476020"/>
  </r>
  <r>
    <x v="29"/>
    <s v="원자재구입"/>
    <x v="4"/>
    <n v="20280"/>
  </r>
  <r>
    <x v="29"/>
    <s v="원자재구입"/>
    <x v="4"/>
    <n v="2223620"/>
  </r>
  <r>
    <x v="29"/>
    <s v="원자재구입"/>
    <x v="4"/>
    <n v="264350"/>
  </r>
  <r>
    <x v="30"/>
    <s v="외주가공비"/>
    <x v="1"/>
    <n v="46000"/>
  </r>
  <r>
    <x v="30"/>
    <s v="외주가공비"/>
    <x v="46"/>
    <n v="36000"/>
  </r>
  <r>
    <x v="30"/>
    <s v="소모공구"/>
    <x v="65"/>
    <n v="60000"/>
  </r>
  <r>
    <x v="30"/>
    <s v="원자재구입"/>
    <x v="7"/>
    <n v="740000"/>
  </r>
  <r>
    <x v="30"/>
    <s v="외주가공비"/>
    <x v="66"/>
    <n v="465000"/>
  </r>
  <r>
    <x v="30"/>
    <s v="외주가공비"/>
    <x v="66"/>
    <n v="430000"/>
  </r>
  <r>
    <x v="31"/>
    <s v="원자재구입"/>
    <x v="38"/>
    <n v="697010"/>
  </r>
  <r>
    <x v="31"/>
    <s v="원자재구입"/>
    <x v="38"/>
    <n v="20240"/>
  </r>
  <r>
    <x v="31"/>
    <s v="잡자재"/>
    <x v="61"/>
    <n v="396000"/>
  </r>
  <r>
    <x v="31"/>
    <s v="원자재구입"/>
    <x v="43"/>
    <n v="176000"/>
  </r>
  <r>
    <x v="31"/>
    <s v="잡자재"/>
    <x v="49"/>
    <n v="16200"/>
  </r>
  <r>
    <x v="31"/>
    <s v="소모공구"/>
    <x v="64"/>
    <n v="940"/>
  </r>
  <r>
    <x v="32"/>
    <s v="잡자재"/>
    <x v="64"/>
    <n v="160000"/>
  </r>
  <r>
    <x v="32"/>
    <s v="잡자재"/>
    <x v="64"/>
    <n v="2500"/>
  </r>
  <r>
    <x v="32"/>
    <s v="원자재구입"/>
    <x v="50"/>
    <n v="459920"/>
  </r>
  <r>
    <x v="32"/>
    <s v="외주가공비"/>
    <x v="5"/>
    <n v="156000"/>
  </r>
  <r>
    <x v="32"/>
    <s v="외주가공비"/>
    <x v="5"/>
    <n v="48000"/>
  </r>
  <r>
    <x v="32"/>
    <s v="소모공구"/>
    <x v="39"/>
    <n v="30000"/>
  </r>
  <r>
    <x v="32"/>
    <s v="소모공구"/>
    <x v="39"/>
    <n v="67000"/>
  </r>
  <r>
    <x v="32"/>
    <s v="잡자재"/>
    <x v="39"/>
    <n v="6880"/>
  </r>
  <r>
    <x v="33"/>
    <s v="원자재구입"/>
    <x v="4"/>
    <n v="1007830"/>
  </r>
  <r>
    <x v="33"/>
    <s v="원자재구입"/>
    <x v="43"/>
    <n v="13000"/>
  </r>
  <r>
    <x v="33"/>
    <s v="외주가공비"/>
    <x v="1"/>
    <n v="22000"/>
  </r>
  <r>
    <x v="33"/>
    <s v="외주가공비"/>
    <x v="22"/>
    <n v="176000"/>
  </r>
  <r>
    <x v="33"/>
    <s v="유류.방청.냉각재"/>
    <x v="67"/>
    <n v="608000"/>
  </r>
  <r>
    <x v="34"/>
    <s v="원자재구입"/>
    <x v="41"/>
    <n v="1192000"/>
  </r>
  <r>
    <x v="34"/>
    <s v="외주가공비"/>
    <x v="40"/>
    <n v="1203000"/>
  </r>
  <r>
    <x v="34"/>
    <s v="외주가공비"/>
    <x v="40"/>
    <n v="124800"/>
  </r>
  <r>
    <x v="34"/>
    <s v="외주가공비"/>
    <x v="2"/>
    <n v="10000"/>
  </r>
  <r>
    <x v="35"/>
    <s v="원자재구입"/>
    <x v="12"/>
    <n v="1882310"/>
  </r>
  <r>
    <x v="35"/>
    <s v="원자재구입"/>
    <x v="12"/>
    <n v="1530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피벗 테이블2" cacheId="0" applyNumberFormats="0" applyBorderFormats="0" applyFontFormats="0" applyPatternFormats="0" applyAlignmentFormats="0" applyWidthHeightFormats="1" dataCaption="값" showMissing="0" updatedVersion="5" minRefreshableVersion="3" useAutoFormatting="1" itemPrintTitles="1" createdVersion="5" indent="0" outline="1" outlineData="1" multipleFieldFilters="0">
  <location ref="A3:F9" firstHeaderRow="1" firstDataRow="2" firstDataCol="1"/>
  <pivotFields count="10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3">
        <item x="0"/>
        <item h="1"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showAll="0"/>
    <pivotField axis="axisCol" showAll="0">
      <items count="5">
        <item x="0"/>
        <item x="2"/>
        <item x="1"/>
        <item x="3"/>
        <item t="default"/>
      </items>
    </pivotField>
    <pivotField numFmtId="41" showAll="0"/>
    <pivotField numFmtId="41" showAll="0"/>
    <pivotField numFmtId="4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개수 : 성명" fld="0" subtotal="count" baseField="0" baseItem="0" numFmtId="179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피벗 테이블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0"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showAll="0"/>
    <pivotField showAll="0"/>
    <pivotField numFmtId="41" showAll="0"/>
    <pivotField numFmtId="41" showAll="0"/>
    <pivotField numFmtId="4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성명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피벗 테이블5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E15" firstHeaderRow="1" firstDataRow="2" firstDataCol="1"/>
  <pivotFields count="4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>
      <items count="69">
        <item x="18"/>
        <item x="56"/>
        <item x="66"/>
        <item x="67"/>
        <item x="8"/>
        <item x="15"/>
        <item x="16"/>
        <item x="54"/>
        <item x="17"/>
        <item x="12"/>
        <item x="4"/>
        <item x="57"/>
        <item x="19"/>
        <item x="20"/>
        <item x="21"/>
        <item x="0"/>
        <item x="39"/>
        <item x="23"/>
        <item x="46"/>
        <item x="53"/>
        <item x="45"/>
        <item x="47"/>
        <item x="11"/>
        <item x="41"/>
        <item x="48"/>
        <item x="6"/>
        <item x="10"/>
        <item x="22"/>
        <item x="55"/>
        <item x="52"/>
        <item x="24"/>
        <item x="25"/>
        <item x="26"/>
        <item x="27"/>
        <item x="9"/>
        <item x="14"/>
        <item x="13"/>
        <item x="1"/>
        <item x="3"/>
        <item x="2"/>
        <item x="65"/>
        <item x="28"/>
        <item x="29"/>
        <item x="31"/>
        <item x="32"/>
        <item x="58"/>
        <item x="59"/>
        <item x="33"/>
        <item x="34"/>
        <item x="35"/>
        <item x="36"/>
        <item x="37"/>
        <item x="38"/>
        <item x="61"/>
        <item x="62"/>
        <item x="60"/>
        <item x="42"/>
        <item x="43"/>
        <item x="63"/>
        <item x="51"/>
        <item x="49"/>
        <item x="64"/>
        <item x="30"/>
        <item x="50"/>
        <item x="5"/>
        <item x="7"/>
        <item x="40"/>
        <item x="44"/>
        <item t="default"/>
      </items>
    </pivotField>
    <pivotField dataField="1" numFmtId="41" showAll="0"/>
  </pivotFields>
  <rowFields count="1">
    <field x="2"/>
  </rowFields>
  <rowItems count="11">
    <i>
      <x v="5"/>
    </i>
    <i>
      <x v="10"/>
    </i>
    <i>
      <x v="16"/>
    </i>
    <i>
      <x v="26"/>
    </i>
    <i>
      <x v="27"/>
    </i>
    <i>
      <x v="34"/>
    </i>
    <i>
      <x v="45"/>
    </i>
    <i>
      <x v="52"/>
    </i>
    <i>
      <x v="63"/>
    </i>
    <i>
      <x v="64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합계 : 금액" fld="3" baseField="0" baseItem="0" numFmtId="180"/>
  </dataFields>
  <pivotTableStyleInfo name="PivotStyleLight20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성별" xr10:uid="{00000000-0013-0000-FFFF-FFFF01000000}" sourceName="성별">
  <pivotTables>
    <pivotTable tabId="20" name="피벗 테이블2"/>
  </pivotTables>
  <data>
    <tabular pivotCacheId="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성별" xr10:uid="{00000000-0014-0000-FFFF-FFFF01000000}" cache="슬라이서_성별" caption="성별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B3:K27" totalsRowShown="0" headerRowDxfId="20" dataDxfId="18" headerRowBorderDxfId="19" tableBorderDxfId="17" dataCellStyle="쉼표 [0]">
  <autoFilter ref="B3:K27" xr:uid="{00000000-0009-0000-0100-000003000000}"/>
  <tableColumns count="10">
    <tableColumn id="1" xr3:uid="{00000000-0010-0000-0000-000001000000}" name="성명" dataDxfId="16"/>
    <tableColumn id="2" xr3:uid="{00000000-0010-0000-0000-000002000000}" name="부서" dataDxfId="15"/>
    <tableColumn id="3" xr3:uid="{00000000-0010-0000-0000-000003000000}" name="성별" dataDxfId="14"/>
    <tableColumn id="4" xr3:uid="{00000000-0010-0000-0000-000004000000}" name="나이" dataDxfId="13"/>
    <tableColumn id="5" xr3:uid="{00000000-0010-0000-0000-000005000000}" name="입사일" dataDxfId="12"/>
    <tableColumn id="6" xr3:uid="{00000000-0010-0000-0000-000006000000}" name="근속년수" dataDxfId="11">
      <calculatedColumnFormula>DATEDIF(F4,TODAY(),"Y")</calculatedColumnFormula>
    </tableColumn>
    <tableColumn id="7" xr3:uid="{00000000-0010-0000-0000-000007000000}" name="직급" dataDxfId="10"/>
    <tableColumn id="8" xr3:uid="{00000000-0010-0000-0000-000008000000}" name="기본급" dataDxfId="9" dataCellStyle="쉼표 [0]"/>
    <tableColumn id="9" xr3:uid="{00000000-0010-0000-0000-000009000000}" name="수당" dataDxfId="8" dataCellStyle="쉼표 [0]">
      <calculatedColumnFormula>I4*0.1</calculatedColumnFormula>
    </tableColumn>
    <tableColumn id="10" xr3:uid="{00000000-0010-0000-0000-00000A000000}" name="총액" dataDxfId="7" dataCellStyle="쉼표 [0]">
      <calculatedColumnFormula>I4+J4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4" displayName="표4" ref="B3:E464" totalsRowShown="0" headerRowDxfId="6" headerRowBorderDxfId="5" tableBorderDxfId="4" headerRowCellStyle="표준_Sheet1">
  <autoFilter ref="B3:E464" xr:uid="{00000000-0009-0000-0100-000004000000}"/>
  <tableColumns count="4">
    <tableColumn id="1" xr3:uid="{00000000-0010-0000-0100-000001000000}" name="날짜" dataDxfId="3"/>
    <tableColumn id="2" xr3:uid="{00000000-0010-0000-0100-000002000000}" name="원가요소" dataDxfId="2" dataCellStyle="표준_Sheet1"/>
    <tableColumn id="3" xr3:uid="{00000000-0010-0000-0100-000003000000}" name="거래처" dataDxfId="1" dataCellStyle="표준_Sheet1"/>
    <tableColumn id="4" xr3:uid="{00000000-0010-0000-0100-000004000000}" name="금액" dataDxfId="0" dataCellStyle="쉼표 [0]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0"/>
  <sheetViews>
    <sheetView tabSelected="1" workbookViewId="0">
      <selection activeCell="C10" sqref="C10"/>
    </sheetView>
  </sheetViews>
  <sheetFormatPr defaultRowHeight="16.5"/>
  <cols>
    <col min="1" max="2" width="3.25" customWidth="1"/>
    <col min="3" max="3" width="14.375" customWidth="1"/>
    <col min="4" max="4" width="17.25" bestFit="1" customWidth="1"/>
    <col min="5" max="6" width="9.25" customWidth="1"/>
    <col min="7" max="7" width="11" customWidth="1"/>
    <col min="8" max="8" width="11.125" bestFit="1" customWidth="1"/>
    <col min="9" max="10" width="10.875" bestFit="1" customWidth="1"/>
    <col min="11" max="11" width="11.875" bestFit="1" customWidth="1"/>
    <col min="12" max="12" width="10.875" bestFit="1" customWidth="1"/>
    <col min="13" max="14" width="11.875" bestFit="1" customWidth="1"/>
    <col min="15" max="15" width="10.75" customWidth="1"/>
    <col min="16" max="16" width="10.875" bestFit="1" customWidth="1"/>
    <col min="17" max="17" width="10.875" style="6" bestFit="1" customWidth="1"/>
    <col min="18" max="18" width="10.875" bestFit="1" customWidth="1"/>
    <col min="19" max="19" width="11.875" bestFit="1" customWidth="1"/>
  </cols>
  <sheetData>
    <row r="1" spans="2:17" ht="18" customHeight="1">
      <c r="B1" s="83" t="s">
        <v>176</v>
      </c>
      <c r="C1" s="83"/>
      <c r="D1" s="83"/>
      <c r="E1" s="83"/>
      <c r="F1" s="83"/>
      <c r="G1" s="83"/>
      <c r="H1" s="17"/>
      <c r="I1" s="17"/>
      <c r="J1" s="17"/>
      <c r="K1" s="17"/>
      <c r="L1" s="17"/>
    </row>
    <row r="2" spans="2:17" ht="12.75" customHeight="1">
      <c r="C2" s="3"/>
      <c r="D2" s="3"/>
      <c r="E2" s="3"/>
      <c r="F2" s="3"/>
      <c r="G2" s="3"/>
      <c r="H2" s="3"/>
      <c r="I2" s="3"/>
      <c r="J2" s="3"/>
      <c r="K2" s="3"/>
      <c r="L2" s="3"/>
    </row>
    <row r="3" spans="2:17" ht="17.25" thickBot="1">
      <c r="B3" s="33" t="s">
        <v>195</v>
      </c>
      <c r="C3" s="33" t="s">
        <v>172</v>
      </c>
      <c r="D3" s="33" t="s">
        <v>173</v>
      </c>
      <c r="E3" s="33" t="s">
        <v>174</v>
      </c>
      <c r="F3" s="33" t="s">
        <v>193</v>
      </c>
      <c r="G3" s="33" t="s">
        <v>175</v>
      </c>
      <c r="Q3"/>
    </row>
    <row r="4" spans="2:17" ht="17.25" thickTop="1">
      <c r="B4">
        <v>1</v>
      </c>
      <c r="C4" t="s">
        <v>189</v>
      </c>
      <c r="D4" s="32" t="s">
        <v>190</v>
      </c>
      <c r="E4" s="32" t="s">
        <v>192</v>
      </c>
      <c r="F4" s="32" t="s">
        <v>194</v>
      </c>
      <c r="G4" s="7">
        <v>38736</v>
      </c>
      <c r="Q4"/>
    </row>
    <row r="5" spans="2:17">
      <c r="Q5"/>
    </row>
    <row r="6" spans="2:17">
      <c r="Q6"/>
    </row>
    <row r="7" spans="2:17">
      <c r="Q7"/>
    </row>
    <row r="8" spans="2:17">
      <c r="Q8"/>
    </row>
    <row r="9" spans="2:17">
      <c r="Q9"/>
    </row>
    <row r="10" spans="2:17">
      <c r="Q10"/>
    </row>
    <row r="11" spans="2:17">
      <c r="Q11"/>
    </row>
    <row r="12" spans="2:17">
      <c r="Q12"/>
    </row>
    <row r="13" spans="2:17">
      <c r="Q13"/>
    </row>
    <row r="14" spans="2:17">
      <c r="Q14"/>
    </row>
    <row r="15" spans="2:17">
      <c r="Q15"/>
    </row>
    <row r="16" spans="2:17">
      <c r="Q16"/>
    </row>
    <row r="17" spans="17:17">
      <c r="Q17"/>
    </row>
    <row r="18" spans="17:17">
      <c r="Q18"/>
    </row>
    <row r="19" spans="17:17">
      <c r="Q19"/>
    </row>
    <row r="20" spans="17:17">
      <c r="Q20"/>
    </row>
  </sheetData>
  <mergeCells count="1">
    <mergeCell ref="B1:G1"/>
  </mergeCells>
  <phoneticPr fontId="1" type="noConversion"/>
  <dataValidations count="3">
    <dataValidation type="list" allowBlank="1" showInputMessage="1" showErrorMessage="1" sqref="F1:F1048576" xr:uid="{00000000-0002-0000-0000-000000000000}">
      <formula1>"남,여"</formula1>
    </dataValidation>
    <dataValidation type="list" allowBlank="1" showInputMessage="1" showErrorMessage="1" sqref="C1:C1048576" xr:uid="{00000000-0002-0000-0000-000001000000}">
      <formula1>부서</formula1>
    </dataValidation>
    <dataValidation type="list" allowBlank="1" showInputMessage="1" showErrorMessage="1" sqref="E1:E1048576" xr:uid="{00000000-0002-0000-0000-000002000000}">
      <formula1>직급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8"/>
  <sheetViews>
    <sheetView workbookViewId="0">
      <selection activeCell="G15" sqref="G15"/>
    </sheetView>
  </sheetViews>
  <sheetFormatPr defaultRowHeight="16.5"/>
  <cols>
    <col min="1" max="1" width="11.875" bestFit="1" customWidth="1"/>
    <col min="2" max="2" width="11.125" bestFit="1" customWidth="1"/>
  </cols>
  <sheetData>
    <row r="3" spans="1:2">
      <c r="A3" s="72" t="s">
        <v>262</v>
      </c>
      <c r="B3" t="s">
        <v>267</v>
      </c>
    </row>
    <row r="4" spans="1:2">
      <c r="A4" s="73" t="s">
        <v>268</v>
      </c>
      <c r="B4" s="74">
        <v>5</v>
      </c>
    </row>
    <row r="5" spans="1:2">
      <c r="A5" s="73" t="s">
        <v>269</v>
      </c>
      <c r="B5" s="74">
        <v>11</v>
      </c>
    </row>
    <row r="6" spans="1:2">
      <c r="A6" s="73" t="s">
        <v>270</v>
      </c>
      <c r="B6" s="74">
        <v>3</v>
      </c>
    </row>
    <row r="7" spans="1:2">
      <c r="A7" s="73" t="s">
        <v>271</v>
      </c>
      <c r="B7" s="74">
        <v>5</v>
      </c>
    </row>
    <row r="8" spans="1:2">
      <c r="A8" s="73" t="s">
        <v>233</v>
      </c>
      <c r="B8" s="74">
        <v>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27"/>
  <sheetViews>
    <sheetView workbookViewId="0">
      <selection activeCell="M21" sqref="M21"/>
    </sheetView>
  </sheetViews>
  <sheetFormatPr defaultRowHeight="16.5"/>
  <cols>
    <col min="1" max="1" width="2.5" customWidth="1"/>
    <col min="3" max="3" width="17.25" bestFit="1" customWidth="1"/>
    <col min="4" max="5" width="6.5" customWidth="1"/>
    <col min="6" max="6" width="11.125" bestFit="1" customWidth="1"/>
    <col min="7" max="8" width="10.875" bestFit="1" customWidth="1"/>
    <col min="9" max="9" width="11.875" bestFit="1" customWidth="1"/>
    <col min="10" max="11" width="10.875" bestFit="1" customWidth="1"/>
    <col min="12" max="13" width="11.875" bestFit="1" customWidth="1"/>
    <col min="14" max="14" width="10.75" customWidth="1"/>
    <col min="15" max="15" width="10.875" bestFit="1" customWidth="1"/>
    <col min="16" max="16" width="10.875" style="6" bestFit="1" customWidth="1"/>
    <col min="17" max="17" width="10.875" bestFit="1" customWidth="1"/>
    <col min="18" max="18" width="11.875" bestFit="1" customWidth="1"/>
  </cols>
  <sheetData>
    <row r="1" spans="2:16" ht="15.75" customHeight="1">
      <c r="B1" s="83" t="s">
        <v>53</v>
      </c>
      <c r="C1" s="83"/>
      <c r="D1" s="83"/>
      <c r="E1" s="83"/>
      <c r="F1" s="83"/>
      <c r="G1" s="83"/>
      <c r="H1" s="83"/>
      <c r="I1" s="83"/>
      <c r="J1" s="83"/>
    </row>
    <row r="2" spans="2:16" ht="11.25" customHeight="1">
      <c r="B2" s="3"/>
      <c r="C2" s="3"/>
      <c r="D2" s="3"/>
      <c r="E2" s="3"/>
      <c r="F2" s="3"/>
      <c r="G2" s="3"/>
      <c r="H2" s="3"/>
      <c r="I2" s="3"/>
      <c r="J2" s="3"/>
    </row>
    <row r="3" spans="2:16" ht="17.25" thickBot="1">
      <c r="B3" s="31" t="s">
        <v>13</v>
      </c>
      <c r="C3" s="31" t="s">
        <v>16</v>
      </c>
      <c r="D3" s="31" t="s">
        <v>14</v>
      </c>
      <c r="E3" s="31" t="s">
        <v>15</v>
      </c>
      <c r="F3" s="31" t="s">
        <v>240</v>
      </c>
      <c r="G3" s="31" t="s">
        <v>11</v>
      </c>
      <c r="H3" s="31" t="s">
        <v>12</v>
      </c>
      <c r="I3" s="31" t="s">
        <v>17</v>
      </c>
      <c r="J3" s="31" t="s">
        <v>18</v>
      </c>
      <c r="K3" s="31" t="s">
        <v>19</v>
      </c>
      <c r="P3"/>
    </row>
    <row r="4" spans="2:16" ht="17.25" thickTop="1">
      <c r="B4" s="20" t="s">
        <v>241</v>
      </c>
      <c r="C4" s="20" t="s">
        <v>51</v>
      </c>
      <c r="D4" s="20" t="s">
        <v>242</v>
      </c>
      <c r="E4" s="20">
        <v>45</v>
      </c>
      <c r="F4" s="68">
        <v>33553</v>
      </c>
      <c r="G4" s="20">
        <f ca="1">DATEDIF(F4,TODAY(),"Y")</f>
        <v>27</v>
      </c>
      <c r="H4" s="69" t="s">
        <v>196</v>
      </c>
      <c r="I4" s="23">
        <v>3500000</v>
      </c>
      <c r="J4" s="23">
        <f>I4*0.1</f>
        <v>350000</v>
      </c>
      <c r="K4" s="23">
        <f>I4+J4</f>
        <v>3850000</v>
      </c>
      <c r="P4"/>
    </row>
    <row r="5" spans="2:16">
      <c r="B5" s="20" t="s">
        <v>243</v>
      </c>
      <c r="C5" s="70" t="s">
        <v>244</v>
      </c>
      <c r="D5" s="20" t="s">
        <v>25</v>
      </c>
      <c r="E5" s="20">
        <v>38</v>
      </c>
      <c r="F5" s="68">
        <v>36739</v>
      </c>
      <c r="G5" s="20">
        <f t="shared" ref="G5:G27" ca="1" si="0">DATEDIF(F5,TODAY(),"Y")</f>
        <v>18</v>
      </c>
      <c r="H5" s="69" t="s">
        <v>197</v>
      </c>
      <c r="I5" s="23">
        <v>2100000</v>
      </c>
      <c r="J5" s="23">
        <f t="shared" ref="J5:J27" si="1">I5*0.1</f>
        <v>210000</v>
      </c>
      <c r="K5" s="23">
        <f t="shared" ref="K5:K27" si="2">I5+J5</f>
        <v>2310000</v>
      </c>
      <c r="P5"/>
    </row>
    <row r="6" spans="2:16">
      <c r="B6" s="20" t="s">
        <v>245</v>
      </c>
      <c r="C6" s="70" t="s">
        <v>246</v>
      </c>
      <c r="D6" s="20" t="s">
        <v>242</v>
      </c>
      <c r="E6" s="20">
        <v>32</v>
      </c>
      <c r="F6" s="68">
        <v>38667</v>
      </c>
      <c r="G6" s="20">
        <f t="shared" ca="1" si="0"/>
        <v>13</v>
      </c>
      <c r="H6" s="71" t="s">
        <v>197</v>
      </c>
      <c r="I6" s="23">
        <v>2100000</v>
      </c>
      <c r="J6" s="23">
        <f t="shared" si="1"/>
        <v>210000</v>
      </c>
      <c r="K6" s="23">
        <f t="shared" si="2"/>
        <v>2310000</v>
      </c>
      <c r="P6"/>
    </row>
    <row r="7" spans="2:16">
      <c r="B7" s="20" t="s">
        <v>8</v>
      </c>
      <c r="C7" s="70" t="s">
        <v>46</v>
      </c>
      <c r="D7" s="20" t="s">
        <v>242</v>
      </c>
      <c r="E7" s="20">
        <v>50</v>
      </c>
      <c r="F7" s="68">
        <v>30266</v>
      </c>
      <c r="G7" s="20">
        <f t="shared" ca="1" si="0"/>
        <v>36</v>
      </c>
      <c r="H7" s="71" t="s">
        <v>191</v>
      </c>
      <c r="I7" s="23">
        <v>2900000</v>
      </c>
      <c r="J7" s="23">
        <f t="shared" si="1"/>
        <v>290000</v>
      </c>
      <c r="K7" s="23">
        <f t="shared" si="2"/>
        <v>3190000</v>
      </c>
      <c r="P7"/>
    </row>
    <row r="8" spans="2:16">
      <c r="B8" s="20" t="s">
        <v>0</v>
      </c>
      <c r="C8" s="70" t="s">
        <v>247</v>
      </c>
      <c r="D8" s="20" t="s">
        <v>242</v>
      </c>
      <c r="E8" s="20">
        <v>42</v>
      </c>
      <c r="F8" s="68">
        <v>34824</v>
      </c>
      <c r="G8" s="20">
        <f t="shared" ca="1" si="0"/>
        <v>24</v>
      </c>
      <c r="H8" s="71" t="s">
        <v>191</v>
      </c>
      <c r="I8" s="23">
        <v>2900000</v>
      </c>
      <c r="J8" s="23">
        <f t="shared" si="1"/>
        <v>290000</v>
      </c>
      <c r="K8" s="23">
        <f t="shared" si="2"/>
        <v>3190000</v>
      </c>
      <c r="P8"/>
    </row>
    <row r="9" spans="2:16">
      <c r="B9" s="20" t="s">
        <v>248</v>
      </c>
      <c r="C9" s="70" t="s">
        <v>249</v>
      </c>
      <c r="D9" s="20" t="s">
        <v>250</v>
      </c>
      <c r="E9" s="20">
        <v>55</v>
      </c>
      <c r="F9" s="68">
        <v>32363</v>
      </c>
      <c r="G9" s="20">
        <f t="shared" ca="1" si="0"/>
        <v>30</v>
      </c>
      <c r="H9" s="71" t="s">
        <v>196</v>
      </c>
      <c r="I9" s="23">
        <v>3500000</v>
      </c>
      <c r="J9" s="23">
        <f t="shared" si="1"/>
        <v>350000</v>
      </c>
      <c r="K9" s="23">
        <f t="shared" si="2"/>
        <v>3850000</v>
      </c>
      <c r="P9"/>
    </row>
    <row r="10" spans="2:16">
      <c r="B10" s="20" t="s">
        <v>251</v>
      </c>
      <c r="C10" s="70" t="s">
        <v>249</v>
      </c>
      <c r="D10" s="20" t="s">
        <v>242</v>
      </c>
      <c r="E10" s="20">
        <v>28</v>
      </c>
      <c r="F10" s="68">
        <v>39687</v>
      </c>
      <c r="G10" s="20">
        <f t="shared" ca="1" si="0"/>
        <v>10</v>
      </c>
      <c r="H10" s="71" t="s">
        <v>198</v>
      </c>
      <c r="I10" s="23">
        <v>1900000</v>
      </c>
      <c r="J10" s="23">
        <f t="shared" si="1"/>
        <v>190000</v>
      </c>
      <c r="K10" s="23">
        <f t="shared" si="2"/>
        <v>2090000</v>
      </c>
      <c r="P10"/>
    </row>
    <row r="11" spans="2:16">
      <c r="B11" s="20" t="s">
        <v>252</v>
      </c>
      <c r="C11" s="70" t="s">
        <v>249</v>
      </c>
      <c r="D11" s="20" t="s">
        <v>242</v>
      </c>
      <c r="E11" s="20">
        <v>38</v>
      </c>
      <c r="F11" s="68">
        <v>38333</v>
      </c>
      <c r="G11" s="20">
        <f t="shared" ca="1" si="0"/>
        <v>14</v>
      </c>
      <c r="H11" s="71" t="s">
        <v>197</v>
      </c>
      <c r="I11" s="23">
        <v>2100000</v>
      </c>
      <c r="J11" s="23">
        <f t="shared" si="1"/>
        <v>210000</v>
      </c>
      <c r="K11" s="23">
        <f t="shared" si="2"/>
        <v>2310000</v>
      </c>
      <c r="P11"/>
    </row>
    <row r="12" spans="2:16">
      <c r="B12" s="20" t="s">
        <v>253</v>
      </c>
      <c r="C12" s="70" t="s">
        <v>249</v>
      </c>
      <c r="D12" s="20" t="s">
        <v>254</v>
      </c>
      <c r="E12" s="20">
        <v>46</v>
      </c>
      <c r="F12" s="68">
        <v>33125</v>
      </c>
      <c r="G12" s="20">
        <f t="shared" ca="1" si="0"/>
        <v>28</v>
      </c>
      <c r="H12" s="71" t="s">
        <v>196</v>
      </c>
      <c r="I12" s="23">
        <v>3500000</v>
      </c>
      <c r="J12" s="23">
        <f t="shared" si="1"/>
        <v>350000</v>
      </c>
      <c r="K12" s="23">
        <f t="shared" si="2"/>
        <v>3850000</v>
      </c>
      <c r="P12"/>
    </row>
    <row r="13" spans="2:16">
      <c r="B13" s="20" t="s">
        <v>34</v>
      </c>
      <c r="C13" s="70" t="s">
        <v>255</v>
      </c>
      <c r="D13" s="20" t="s">
        <v>242</v>
      </c>
      <c r="E13" s="20">
        <v>33</v>
      </c>
      <c r="F13" s="68">
        <v>38572</v>
      </c>
      <c r="G13" s="20">
        <f t="shared" ca="1" si="0"/>
        <v>13</v>
      </c>
      <c r="H13" s="71" t="s">
        <v>197</v>
      </c>
      <c r="I13" s="23">
        <v>2100000</v>
      </c>
      <c r="J13" s="23">
        <f t="shared" si="1"/>
        <v>210000</v>
      </c>
      <c r="K13" s="23">
        <f t="shared" si="2"/>
        <v>2310000</v>
      </c>
      <c r="P13"/>
    </row>
    <row r="14" spans="2:16">
      <c r="B14" s="20" t="s">
        <v>4</v>
      </c>
      <c r="C14" s="70" t="s">
        <v>256</v>
      </c>
      <c r="D14" s="20" t="s">
        <v>250</v>
      </c>
      <c r="E14" s="20">
        <v>52</v>
      </c>
      <c r="F14" s="68">
        <v>31965</v>
      </c>
      <c r="G14" s="20">
        <f t="shared" ca="1" si="0"/>
        <v>31</v>
      </c>
      <c r="H14" s="71" t="s">
        <v>191</v>
      </c>
      <c r="I14" s="23">
        <v>2900000</v>
      </c>
      <c r="J14" s="23">
        <f t="shared" si="1"/>
        <v>290000</v>
      </c>
      <c r="K14" s="23">
        <f t="shared" si="2"/>
        <v>3190000</v>
      </c>
      <c r="P14"/>
    </row>
    <row r="15" spans="2:16">
      <c r="B15" s="20" t="s">
        <v>5</v>
      </c>
      <c r="C15" s="70" t="s">
        <v>247</v>
      </c>
      <c r="D15" s="20" t="s">
        <v>250</v>
      </c>
      <c r="E15" s="20">
        <v>28</v>
      </c>
      <c r="F15" s="68">
        <v>39573</v>
      </c>
      <c r="G15" s="20">
        <f t="shared" ca="1" si="0"/>
        <v>11</v>
      </c>
      <c r="H15" s="71" t="s">
        <v>197</v>
      </c>
      <c r="I15" s="23">
        <v>2100000</v>
      </c>
      <c r="J15" s="23">
        <f t="shared" si="1"/>
        <v>210000</v>
      </c>
      <c r="K15" s="23">
        <f t="shared" si="2"/>
        <v>2310000</v>
      </c>
      <c r="P15"/>
    </row>
    <row r="16" spans="2:16">
      <c r="B16" s="20" t="s">
        <v>1</v>
      </c>
      <c r="C16" s="70" t="s">
        <v>247</v>
      </c>
      <c r="D16" s="20" t="s">
        <v>250</v>
      </c>
      <c r="E16" s="20">
        <v>31</v>
      </c>
      <c r="F16" s="68">
        <v>37936</v>
      </c>
      <c r="G16" s="20">
        <f t="shared" ca="1" si="0"/>
        <v>15</v>
      </c>
      <c r="H16" s="71" t="s">
        <v>197</v>
      </c>
      <c r="I16" s="23">
        <v>2100000</v>
      </c>
      <c r="J16" s="23">
        <f t="shared" si="1"/>
        <v>210000</v>
      </c>
      <c r="K16" s="23">
        <f t="shared" si="2"/>
        <v>2310000</v>
      </c>
      <c r="P16"/>
    </row>
    <row r="17" spans="2:16">
      <c r="B17" s="20" t="s">
        <v>2</v>
      </c>
      <c r="C17" s="70" t="s">
        <v>255</v>
      </c>
      <c r="D17" s="20" t="s">
        <v>242</v>
      </c>
      <c r="E17" s="20">
        <v>30</v>
      </c>
      <c r="F17" s="68">
        <v>39428</v>
      </c>
      <c r="G17" s="20">
        <f t="shared" ca="1" si="0"/>
        <v>11</v>
      </c>
      <c r="H17" s="71" t="s">
        <v>198</v>
      </c>
      <c r="I17" s="23">
        <v>1900000</v>
      </c>
      <c r="J17" s="23">
        <f t="shared" si="1"/>
        <v>190000</v>
      </c>
      <c r="K17" s="23">
        <f t="shared" si="2"/>
        <v>2090000</v>
      </c>
      <c r="P17"/>
    </row>
    <row r="18" spans="2:16">
      <c r="B18" s="20" t="s">
        <v>257</v>
      </c>
      <c r="C18" s="70" t="s">
        <v>249</v>
      </c>
      <c r="D18" s="20" t="s">
        <v>242</v>
      </c>
      <c r="E18" s="20">
        <v>31</v>
      </c>
      <c r="F18" s="68">
        <v>38937</v>
      </c>
      <c r="G18" s="20">
        <f t="shared" ca="1" si="0"/>
        <v>12</v>
      </c>
      <c r="H18" s="71" t="s">
        <v>197</v>
      </c>
      <c r="I18" s="23">
        <v>2100000</v>
      </c>
      <c r="J18" s="23">
        <f t="shared" si="1"/>
        <v>210000</v>
      </c>
      <c r="K18" s="23">
        <f t="shared" si="2"/>
        <v>2310000</v>
      </c>
      <c r="P18"/>
    </row>
    <row r="19" spans="2:16">
      <c r="B19" s="20" t="s">
        <v>258</v>
      </c>
      <c r="C19" s="70" t="s">
        <v>247</v>
      </c>
      <c r="D19" s="20" t="s">
        <v>250</v>
      </c>
      <c r="E19" s="20">
        <v>54</v>
      </c>
      <c r="F19" s="68">
        <v>31172</v>
      </c>
      <c r="G19" s="20">
        <f t="shared" ca="1" si="0"/>
        <v>34</v>
      </c>
      <c r="H19" s="71" t="s">
        <v>196</v>
      </c>
      <c r="I19" s="23">
        <v>3500000</v>
      </c>
      <c r="J19" s="23">
        <f t="shared" si="1"/>
        <v>350000</v>
      </c>
      <c r="K19" s="23">
        <f t="shared" si="2"/>
        <v>3850000</v>
      </c>
      <c r="P19"/>
    </row>
    <row r="20" spans="2:16">
      <c r="B20" s="20" t="s">
        <v>3</v>
      </c>
      <c r="C20" s="70" t="s">
        <v>255</v>
      </c>
      <c r="D20" s="20" t="s">
        <v>250</v>
      </c>
      <c r="E20" s="20">
        <v>28</v>
      </c>
      <c r="F20" s="68">
        <v>40001</v>
      </c>
      <c r="G20" s="20">
        <f t="shared" ca="1" si="0"/>
        <v>9</v>
      </c>
      <c r="H20" s="71" t="s">
        <v>198</v>
      </c>
      <c r="I20" s="23">
        <v>1900000</v>
      </c>
      <c r="J20" s="23">
        <f t="shared" si="1"/>
        <v>190000</v>
      </c>
      <c r="K20" s="23">
        <f t="shared" si="2"/>
        <v>2090000</v>
      </c>
      <c r="P20"/>
    </row>
    <row r="21" spans="2:16">
      <c r="B21" s="20" t="s">
        <v>259</v>
      </c>
      <c r="C21" s="20" t="s">
        <v>51</v>
      </c>
      <c r="D21" s="20" t="s">
        <v>250</v>
      </c>
      <c r="E21" s="20">
        <v>30</v>
      </c>
      <c r="F21" s="30">
        <v>38443</v>
      </c>
      <c r="G21" s="20">
        <f t="shared" ca="1" si="0"/>
        <v>14</v>
      </c>
      <c r="H21" s="71" t="s">
        <v>197</v>
      </c>
      <c r="I21" s="23">
        <v>2100000</v>
      </c>
      <c r="J21" s="23">
        <f t="shared" si="1"/>
        <v>210000</v>
      </c>
      <c r="K21" s="23">
        <f t="shared" si="2"/>
        <v>2310000</v>
      </c>
    </row>
    <row r="22" spans="2:16">
      <c r="B22" s="20" t="s">
        <v>260</v>
      </c>
      <c r="C22" s="20" t="s">
        <v>247</v>
      </c>
      <c r="D22" s="20" t="s">
        <v>250</v>
      </c>
      <c r="E22" s="20">
        <v>28</v>
      </c>
      <c r="F22" s="30">
        <v>38534</v>
      </c>
      <c r="G22" s="20">
        <f t="shared" ca="1" si="0"/>
        <v>13</v>
      </c>
      <c r="H22" s="71" t="s">
        <v>197</v>
      </c>
      <c r="I22" s="23">
        <v>2100000</v>
      </c>
      <c r="J22" s="23">
        <f t="shared" si="1"/>
        <v>210000</v>
      </c>
      <c r="K22" s="23">
        <f t="shared" si="2"/>
        <v>2310000</v>
      </c>
    </row>
    <row r="23" spans="2:16">
      <c r="B23" s="20" t="s">
        <v>261</v>
      </c>
      <c r="C23" s="20" t="s">
        <v>51</v>
      </c>
      <c r="D23" s="20" t="s">
        <v>242</v>
      </c>
      <c r="E23" s="20">
        <v>29</v>
      </c>
      <c r="F23" s="30">
        <v>40087</v>
      </c>
      <c r="G23" s="20">
        <f t="shared" ca="1" si="0"/>
        <v>9</v>
      </c>
      <c r="H23" s="71" t="s">
        <v>198</v>
      </c>
      <c r="I23" s="23">
        <v>1900000</v>
      </c>
      <c r="J23" s="23">
        <f t="shared" si="1"/>
        <v>190000</v>
      </c>
      <c r="K23" s="23">
        <f t="shared" si="2"/>
        <v>2090000</v>
      </c>
    </row>
    <row r="24" spans="2:16">
      <c r="B24" s="20" t="s">
        <v>10</v>
      </c>
      <c r="C24" s="20" t="s">
        <v>246</v>
      </c>
      <c r="D24" s="20" t="s">
        <v>254</v>
      </c>
      <c r="E24" s="20">
        <v>55</v>
      </c>
      <c r="F24" s="30">
        <v>32540</v>
      </c>
      <c r="G24" s="20">
        <f t="shared" ca="1" si="0"/>
        <v>30</v>
      </c>
      <c r="H24" s="71" t="s">
        <v>191</v>
      </c>
      <c r="I24" s="23">
        <v>2900000</v>
      </c>
      <c r="J24" s="23">
        <f t="shared" si="1"/>
        <v>290000</v>
      </c>
      <c r="K24" s="23">
        <f t="shared" si="2"/>
        <v>3190000</v>
      </c>
    </row>
    <row r="25" spans="2:16">
      <c r="B25" s="20" t="s">
        <v>6</v>
      </c>
      <c r="C25" s="20" t="s">
        <v>51</v>
      </c>
      <c r="D25" s="20" t="s">
        <v>250</v>
      </c>
      <c r="E25" s="20">
        <v>31</v>
      </c>
      <c r="F25" s="30">
        <v>39661</v>
      </c>
      <c r="G25" s="20">
        <f t="shared" ca="1" si="0"/>
        <v>10</v>
      </c>
      <c r="H25" s="71" t="s">
        <v>198</v>
      </c>
      <c r="I25" s="23">
        <v>1900000</v>
      </c>
      <c r="J25" s="23">
        <f t="shared" si="1"/>
        <v>190000</v>
      </c>
      <c r="K25" s="23">
        <f t="shared" si="2"/>
        <v>2090000</v>
      </c>
    </row>
    <row r="26" spans="2:16">
      <c r="B26" s="20" t="s">
        <v>9</v>
      </c>
      <c r="C26" s="20" t="s">
        <v>256</v>
      </c>
      <c r="D26" s="20" t="s">
        <v>242</v>
      </c>
      <c r="E26" s="20">
        <v>32</v>
      </c>
      <c r="F26" s="30">
        <v>39264</v>
      </c>
      <c r="G26" s="20">
        <f t="shared" ca="1" si="0"/>
        <v>11</v>
      </c>
      <c r="H26" s="71" t="s">
        <v>198</v>
      </c>
      <c r="I26" s="23">
        <v>1900000</v>
      </c>
      <c r="J26" s="23">
        <f t="shared" si="1"/>
        <v>190000</v>
      </c>
      <c r="K26" s="23">
        <f t="shared" si="2"/>
        <v>2090000</v>
      </c>
    </row>
    <row r="27" spans="2:16">
      <c r="B27" s="20" t="s">
        <v>7</v>
      </c>
      <c r="C27" s="20" t="s">
        <v>51</v>
      </c>
      <c r="D27" s="20" t="s">
        <v>250</v>
      </c>
      <c r="E27" s="20">
        <v>36</v>
      </c>
      <c r="F27" s="30">
        <v>36530</v>
      </c>
      <c r="G27" s="20">
        <f t="shared" ca="1" si="0"/>
        <v>19</v>
      </c>
      <c r="H27" s="71" t="s">
        <v>191</v>
      </c>
      <c r="I27" s="23">
        <v>2900000</v>
      </c>
      <c r="J27" s="23">
        <f t="shared" si="1"/>
        <v>290000</v>
      </c>
      <c r="K27" s="23">
        <f t="shared" si="2"/>
        <v>3190000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E15"/>
  <sheetViews>
    <sheetView workbookViewId="0">
      <selection activeCell="H29" sqref="H29"/>
    </sheetView>
  </sheetViews>
  <sheetFormatPr defaultRowHeight="16.5"/>
  <cols>
    <col min="1" max="1" width="13" customWidth="1"/>
    <col min="2" max="2" width="12.625" bestFit="1" customWidth="1"/>
    <col min="3" max="3" width="12.625" customWidth="1"/>
    <col min="4" max="4" width="12.625" bestFit="1" customWidth="1"/>
    <col min="5" max="5" width="13.875" bestFit="1" customWidth="1"/>
    <col min="6" max="37" width="12.5" bestFit="1" customWidth="1"/>
    <col min="38" max="38" width="12" bestFit="1" customWidth="1"/>
  </cols>
  <sheetData>
    <row r="3" spans="1:5">
      <c r="A3" s="72" t="s">
        <v>278</v>
      </c>
      <c r="B3" s="72" t="s">
        <v>266</v>
      </c>
    </row>
    <row r="4" spans="1:5">
      <c r="A4" s="72" t="s">
        <v>262</v>
      </c>
      <c r="B4" s="7" t="s">
        <v>279</v>
      </c>
      <c r="C4" s="7" t="s">
        <v>280</v>
      </c>
      <c r="D4" s="7" t="s">
        <v>281</v>
      </c>
      <c r="E4" s="7" t="s">
        <v>233</v>
      </c>
    </row>
    <row r="5" spans="1:5">
      <c r="A5" s="73" t="s">
        <v>74</v>
      </c>
      <c r="B5" s="82">
        <v>11000000</v>
      </c>
      <c r="C5" s="82">
        <v>11067200</v>
      </c>
      <c r="D5" s="82"/>
      <c r="E5" s="82">
        <v>22067200</v>
      </c>
    </row>
    <row r="6" spans="1:5">
      <c r="A6" s="73" t="s">
        <v>61</v>
      </c>
      <c r="B6" s="82">
        <v>8729590</v>
      </c>
      <c r="C6" s="82">
        <v>11206142</v>
      </c>
      <c r="D6" s="82">
        <v>8899520</v>
      </c>
      <c r="E6" s="82">
        <v>28835252</v>
      </c>
    </row>
    <row r="7" spans="1:5">
      <c r="A7" s="73" t="s">
        <v>99</v>
      </c>
      <c r="B7" s="82"/>
      <c r="C7" s="82">
        <v>4470550</v>
      </c>
      <c r="D7" s="82">
        <v>3444960</v>
      </c>
      <c r="E7" s="82">
        <v>7915510</v>
      </c>
    </row>
    <row r="8" spans="1:5">
      <c r="A8" s="73" t="s">
        <v>68</v>
      </c>
      <c r="B8" s="82">
        <v>57400</v>
      </c>
      <c r="C8" s="82">
        <v>18157100</v>
      </c>
      <c r="D8" s="82">
        <v>645750</v>
      </c>
      <c r="E8" s="82">
        <v>18860250</v>
      </c>
    </row>
    <row r="9" spans="1:5">
      <c r="A9" s="73" t="s">
        <v>83</v>
      </c>
      <c r="B9" s="82"/>
      <c r="C9" s="82">
        <v>8082720</v>
      </c>
      <c r="D9" s="82">
        <v>176000</v>
      </c>
      <c r="E9" s="82">
        <v>8258720</v>
      </c>
    </row>
    <row r="10" spans="1:5">
      <c r="A10" s="73" t="s">
        <v>67</v>
      </c>
      <c r="B10" s="82">
        <v>7100000</v>
      </c>
      <c r="C10" s="82"/>
      <c r="D10" s="82">
        <v>7100000</v>
      </c>
      <c r="E10" s="82">
        <v>14200000</v>
      </c>
    </row>
    <row r="11" spans="1:5">
      <c r="A11" s="73" t="s">
        <v>119</v>
      </c>
      <c r="B11" s="82"/>
      <c r="C11" s="82">
        <v>13360000</v>
      </c>
      <c r="D11" s="82"/>
      <c r="E11" s="82">
        <v>13360000</v>
      </c>
    </row>
    <row r="12" spans="1:5">
      <c r="A12" s="73" t="s">
        <v>98</v>
      </c>
      <c r="B12" s="82"/>
      <c r="C12" s="82">
        <v>17143848</v>
      </c>
      <c r="D12" s="82">
        <v>717250</v>
      </c>
      <c r="E12" s="82">
        <v>17861098</v>
      </c>
    </row>
    <row r="13" spans="1:5">
      <c r="A13" s="73" t="s">
        <v>111</v>
      </c>
      <c r="B13" s="82"/>
      <c r="C13" s="82">
        <v>1043500</v>
      </c>
      <c r="D13" s="82">
        <v>7077820</v>
      </c>
      <c r="E13" s="82">
        <v>8121320</v>
      </c>
    </row>
    <row r="14" spans="1:5">
      <c r="A14" s="73" t="s">
        <v>62</v>
      </c>
      <c r="B14" s="82">
        <v>6260000</v>
      </c>
      <c r="C14" s="82">
        <v>3058000</v>
      </c>
      <c r="D14" s="82">
        <v>15361000</v>
      </c>
      <c r="E14" s="82">
        <v>24679000</v>
      </c>
    </row>
    <row r="15" spans="1:5">
      <c r="A15" s="73" t="s">
        <v>233</v>
      </c>
      <c r="B15" s="82">
        <v>33146990</v>
      </c>
      <c r="C15" s="82">
        <v>87589060</v>
      </c>
      <c r="D15" s="82">
        <v>43422300</v>
      </c>
      <c r="E15" s="82">
        <v>164158350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E464"/>
  <sheetViews>
    <sheetView workbookViewId="0">
      <selection activeCell="E12" sqref="E12"/>
    </sheetView>
  </sheetViews>
  <sheetFormatPr defaultRowHeight="16.5"/>
  <cols>
    <col min="1" max="1" width="1.5" customWidth="1"/>
    <col min="2" max="2" width="11.25" customWidth="1"/>
    <col min="3" max="3" width="16.125" bestFit="1" customWidth="1"/>
    <col min="4" max="4" width="18" bestFit="1" customWidth="1"/>
    <col min="5" max="5" width="12.25" bestFit="1" customWidth="1"/>
  </cols>
  <sheetData>
    <row r="1" spans="2:5" ht="18.75">
      <c r="B1" s="76" t="s">
        <v>272</v>
      </c>
    </row>
    <row r="2" spans="2:5" ht="5.25" customHeight="1"/>
    <row r="3" spans="2:5" ht="17.25" thickBot="1">
      <c r="B3" s="80" t="s">
        <v>273</v>
      </c>
      <c r="C3" s="80" t="s">
        <v>54</v>
      </c>
      <c r="D3" s="80" t="s">
        <v>274</v>
      </c>
      <c r="E3" s="81" t="s">
        <v>275</v>
      </c>
    </row>
    <row r="4" spans="2:5" ht="17.25" thickTop="1">
      <c r="B4" s="7">
        <v>43486</v>
      </c>
      <c r="C4" s="77" t="s">
        <v>55</v>
      </c>
      <c r="D4" s="78" t="s">
        <v>56</v>
      </c>
      <c r="E4" s="79">
        <v>777000</v>
      </c>
    </row>
    <row r="5" spans="2:5">
      <c r="B5" s="7">
        <v>43486</v>
      </c>
      <c r="C5" s="77" t="s">
        <v>55</v>
      </c>
      <c r="D5" s="78" t="s">
        <v>56</v>
      </c>
      <c r="E5" s="79">
        <v>555000</v>
      </c>
    </row>
    <row r="6" spans="2:5">
      <c r="B6" s="7">
        <v>43486</v>
      </c>
      <c r="C6" s="77" t="s">
        <v>55</v>
      </c>
      <c r="D6" s="78" t="s">
        <v>57</v>
      </c>
      <c r="E6" s="79">
        <v>12000</v>
      </c>
    </row>
    <row r="7" spans="2:5">
      <c r="B7" s="7">
        <v>43486</v>
      </c>
      <c r="C7" s="77" t="s">
        <v>55</v>
      </c>
      <c r="D7" s="78" t="s">
        <v>57</v>
      </c>
      <c r="E7" s="79">
        <v>13000</v>
      </c>
    </row>
    <row r="8" spans="2:5">
      <c r="B8" s="7">
        <v>43486</v>
      </c>
      <c r="C8" s="77" t="s">
        <v>55</v>
      </c>
      <c r="D8" s="78" t="s">
        <v>58</v>
      </c>
      <c r="E8" s="79">
        <v>10500</v>
      </c>
    </row>
    <row r="9" spans="2:5">
      <c r="B9" s="7">
        <v>43486</v>
      </c>
      <c r="C9" s="77" t="s">
        <v>55</v>
      </c>
      <c r="D9" s="78" t="s">
        <v>58</v>
      </c>
      <c r="E9" s="79">
        <v>13000</v>
      </c>
    </row>
    <row r="10" spans="2:5">
      <c r="B10" s="7">
        <v>43486</v>
      </c>
      <c r="C10" s="77" t="s">
        <v>59</v>
      </c>
      <c r="D10" s="78" t="s">
        <v>60</v>
      </c>
      <c r="E10" s="79">
        <v>9000</v>
      </c>
    </row>
    <row r="11" spans="2:5">
      <c r="B11" s="7">
        <v>43486</v>
      </c>
      <c r="C11" s="77" t="s">
        <v>59</v>
      </c>
      <c r="D11" s="78" t="s">
        <v>61</v>
      </c>
      <c r="E11" s="79">
        <v>100000</v>
      </c>
    </row>
    <row r="12" spans="2:5">
      <c r="B12" s="7">
        <v>43486</v>
      </c>
      <c r="C12" s="77" t="s">
        <v>59</v>
      </c>
      <c r="D12" s="78" t="s">
        <v>61</v>
      </c>
      <c r="E12" s="79">
        <v>74520</v>
      </c>
    </row>
    <row r="13" spans="2:5">
      <c r="B13" s="7">
        <v>43490</v>
      </c>
      <c r="C13" s="77" t="s">
        <v>55</v>
      </c>
      <c r="D13" s="78" t="s">
        <v>62</v>
      </c>
      <c r="E13" s="79">
        <v>100000</v>
      </c>
    </row>
    <row r="14" spans="2:5">
      <c r="B14" s="7">
        <v>43490</v>
      </c>
      <c r="C14" s="77" t="s">
        <v>55</v>
      </c>
      <c r="D14" s="78" t="s">
        <v>63</v>
      </c>
      <c r="E14" s="79">
        <v>120000</v>
      </c>
    </row>
    <row r="15" spans="2:5">
      <c r="B15" s="7">
        <v>43490</v>
      </c>
      <c r="C15" s="77" t="s">
        <v>59</v>
      </c>
      <c r="D15" s="78" t="s">
        <v>64</v>
      </c>
      <c r="E15" s="79">
        <v>1600000</v>
      </c>
    </row>
    <row r="16" spans="2:5">
      <c r="B16" s="7">
        <v>43490</v>
      </c>
      <c r="C16" s="77" t="s">
        <v>55</v>
      </c>
      <c r="D16" s="78" t="s">
        <v>65</v>
      </c>
      <c r="E16" s="79">
        <v>382000</v>
      </c>
    </row>
    <row r="17" spans="2:5">
      <c r="B17" s="7">
        <v>43490</v>
      </c>
      <c r="C17" s="77" t="s">
        <v>55</v>
      </c>
      <c r="D17" s="78" t="s">
        <v>57</v>
      </c>
      <c r="E17" s="79">
        <v>68114</v>
      </c>
    </row>
    <row r="18" spans="2:5">
      <c r="B18" s="7">
        <v>43490</v>
      </c>
      <c r="C18" s="77" t="s">
        <v>55</v>
      </c>
      <c r="D18" s="78" t="s">
        <v>62</v>
      </c>
      <c r="E18" s="79">
        <v>2520000</v>
      </c>
    </row>
    <row r="19" spans="2:5">
      <c r="B19" s="7">
        <v>43490</v>
      </c>
      <c r="C19" s="77" t="s">
        <v>55</v>
      </c>
      <c r="D19" s="78" t="s">
        <v>62</v>
      </c>
      <c r="E19" s="79">
        <v>3640000</v>
      </c>
    </row>
    <row r="20" spans="2:5">
      <c r="B20" s="7">
        <v>43490</v>
      </c>
      <c r="C20" s="77" t="s">
        <v>59</v>
      </c>
      <c r="D20" s="78" t="s">
        <v>61</v>
      </c>
      <c r="E20" s="79">
        <v>12360</v>
      </c>
    </row>
    <row r="21" spans="2:5">
      <c r="B21" s="7">
        <v>43490</v>
      </c>
      <c r="C21" s="77" t="s">
        <v>66</v>
      </c>
      <c r="D21" s="78" t="s">
        <v>67</v>
      </c>
      <c r="E21" s="79">
        <v>7100000</v>
      </c>
    </row>
    <row r="22" spans="2:5">
      <c r="B22" s="7">
        <v>43494</v>
      </c>
      <c r="C22" s="77" t="s">
        <v>55</v>
      </c>
      <c r="D22" s="78" t="s">
        <v>68</v>
      </c>
      <c r="E22" s="79">
        <v>10500</v>
      </c>
    </row>
    <row r="23" spans="2:5">
      <c r="B23" s="7">
        <v>43494</v>
      </c>
      <c r="C23" s="77" t="s">
        <v>55</v>
      </c>
      <c r="D23" s="78" t="s">
        <v>68</v>
      </c>
      <c r="E23" s="79">
        <v>46900</v>
      </c>
    </row>
    <row r="24" spans="2:5">
      <c r="B24" s="7">
        <v>43494</v>
      </c>
      <c r="C24" s="77" t="s">
        <v>55</v>
      </c>
      <c r="D24" s="78" t="s">
        <v>57</v>
      </c>
      <c r="E24" s="79">
        <v>22000</v>
      </c>
    </row>
    <row r="25" spans="2:5">
      <c r="B25" s="7">
        <v>43494</v>
      </c>
      <c r="C25" s="77" t="s">
        <v>55</v>
      </c>
      <c r="D25" s="78" t="s">
        <v>57</v>
      </c>
      <c r="E25" s="79">
        <v>33000</v>
      </c>
    </row>
    <row r="26" spans="2:5">
      <c r="B26" s="7">
        <v>43494</v>
      </c>
      <c r="C26" s="77" t="s">
        <v>55</v>
      </c>
      <c r="D26" s="78" t="s">
        <v>57</v>
      </c>
      <c r="E26" s="79">
        <v>85900</v>
      </c>
    </row>
    <row r="27" spans="2:5">
      <c r="B27" s="7">
        <v>43494</v>
      </c>
      <c r="C27" s="77" t="s">
        <v>55</v>
      </c>
      <c r="D27" s="78" t="s">
        <v>57</v>
      </c>
      <c r="E27" s="79">
        <v>45700</v>
      </c>
    </row>
    <row r="28" spans="2:5">
      <c r="B28" s="7">
        <v>43494</v>
      </c>
      <c r="C28" s="77" t="s">
        <v>69</v>
      </c>
      <c r="D28" s="78" t="s">
        <v>70</v>
      </c>
      <c r="E28" s="79">
        <v>120000</v>
      </c>
    </row>
    <row r="29" spans="2:5">
      <c r="B29" s="7">
        <v>43496</v>
      </c>
      <c r="C29" s="77" t="s">
        <v>59</v>
      </c>
      <c r="D29" s="78" t="s">
        <v>71</v>
      </c>
      <c r="E29" s="79">
        <v>1687950</v>
      </c>
    </row>
    <row r="30" spans="2:5">
      <c r="B30" s="7">
        <v>43496</v>
      </c>
      <c r="C30" s="77" t="s">
        <v>59</v>
      </c>
      <c r="D30" s="78" t="s">
        <v>61</v>
      </c>
      <c r="E30" s="79">
        <v>303070</v>
      </c>
    </row>
    <row r="31" spans="2:5">
      <c r="B31" s="7">
        <v>43499</v>
      </c>
      <c r="C31" s="77" t="s">
        <v>55</v>
      </c>
      <c r="D31" s="78" t="s">
        <v>68</v>
      </c>
      <c r="E31" s="79">
        <v>100000</v>
      </c>
    </row>
    <row r="32" spans="2:5">
      <c r="B32" s="7">
        <v>43499</v>
      </c>
      <c r="C32" s="77" t="s">
        <v>55</v>
      </c>
      <c r="D32" s="78" t="s">
        <v>68</v>
      </c>
      <c r="E32" s="79">
        <v>7500</v>
      </c>
    </row>
    <row r="33" spans="2:5">
      <c r="B33" s="7">
        <v>43499</v>
      </c>
      <c r="C33" s="77" t="s">
        <v>55</v>
      </c>
      <c r="D33" s="78" t="s">
        <v>72</v>
      </c>
      <c r="E33" s="79">
        <v>770000</v>
      </c>
    </row>
    <row r="34" spans="2:5">
      <c r="B34" s="7">
        <v>43499</v>
      </c>
      <c r="C34" s="77" t="s">
        <v>59</v>
      </c>
      <c r="D34" s="78" t="s">
        <v>73</v>
      </c>
      <c r="E34" s="79">
        <v>235200</v>
      </c>
    </row>
    <row r="35" spans="2:5">
      <c r="B35" s="7">
        <v>43499</v>
      </c>
      <c r="C35" s="77" t="s">
        <v>55</v>
      </c>
      <c r="D35" s="78" t="s">
        <v>74</v>
      </c>
      <c r="E35" s="79">
        <v>67200</v>
      </c>
    </row>
    <row r="36" spans="2:5">
      <c r="B36" s="7">
        <v>43499</v>
      </c>
      <c r="C36" s="77" t="s">
        <v>75</v>
      </c>
      <c r="D36" s="78" t="s">
        <v>76</v>
      </c>
      <c r="E36" s="79">
        <v>328500</v>
      </c>
    </row>
    <row r="37" spans="2:5">
      <c r="B37" s="7">
        <v>43499</v>
      </c>
      <c r="C37" s="77" t="s">
        <v>55</v>
      </c>
      <c r="D37" s="78" t="s">
        <v>77</v>
      </c>
      <c r="E37" s="79">
        <v>784000</v>
      </c>
    </row>
    <row r="38" spans="2:5">
      <c r="B38" s="7">
        <v>43499</v>
      </c>
      <c r="C38" s="77" t="s">
        <v>55</v>
      </c>
      <c r="D38" s="78" t="s">
        <v>78</v>
      </c>
      <c r="E38" s="79">
        <v>130500</v>
      </c>
    </row>
    <row r="39" spans="2:5">
      <c r="B39" s="7">
        <v>43499</v>
      </c>
      <c r="C39" s="77" t="s">
        <v>55</v>
      </c>
      <c r="D39" s="78" t="s">
        <v>78</v>
      </c>
      <c r="E39" s="79">
        <v>29100</v>
      </c>
    </row>
    <row r="40" spans="2:5">
      <c r="B40" s="7">
        <v>43499</v>
      </c>
      <c r="C40" s="77" t="s">
        <v>55</v>
      </c>
      <c r="D40" s="78" t="s">
        <v>78</v>
      </c>
      <c r="E40" s="79">
        <v>193000</v>
      </c>
    </row>
    <row r="41" spans="2:5">
      <c r="B41" s="7">
        <v>43499</v>
      </c>
      <c r="C41" s="77" t="s">
        <v>55</v>
      </c>
      <c r="D41" s="78" t="s">
        <v>78</v>
      </c>
      <c r="E41" s="79">
        <v>2145000</v>
      </c>
    </row>
    <row r="42" spans="2:5">
      <c r="B42" s="7">
        <v>43499</v>
      </c>
      <c r="C42" s="77" t="s">
        <v>55</v>
      </c>
      <c r="D42" s="78" t="s">
        <v>78</v>
      </c>
      <c r="E42" s="79">
        <v>360000</v>
      </c>
    </row>
    <row r="43" spans="2:5">
      <c r="B43" s="7">
        <v>43499</v>
      </c>
      <c r="C43" s="77" t="s">
        <v>55</v>
      </c>
      <c r="D43" s="78" t="s">
        <v>58</v>
      </c>
      <c r="E43" s="79">
        <v>30000</v>
      </c>
    </row>
    <row r="44" spans="2:5">
      <c r="B44" s="7">
        <v>43499</v>
      </c>
      <c r="C44" s="77" t="s">
        <v>55</v>
      </c>
      <c r="D44" s="78" t="s">
        <v>58</v>
      </c>
      <c r="E44" s="79">
        <v>373407</v>
      </c>
    </row>
    <row r="45" spans="2:5">
      <c r="B45" s="7">
        <v>43499</v>
      </c>
      <c r="C45" s="77" t="s">
        <v>55</v>
      </c>
      <c r="D45" s="78" t="s">
        <v>58</v>
      </c>
      <c r="E45" s="79">
        <v>297370</v>
      </c>
    </row>
    <row r="46" spans="2:5">
      <c r="B46" s="7">
        <v>43499</v>
      </c>
      <c r="C46" s="77" t="s">
        <v>55</v>
      </c>
      <c r="D46" s="78" t="s">
        <v>58</v>
      </c>
      <c r="E46" s="79">
        <v>3630</v>
      </c>
    </row>
    <row r="47" spans="2:5">
      <c r="B47" s="7">
        <v>43499</v>
      </c>
      <c r="C47" s="77" t="s">
        <v>55</v>
      </c>
      <c r="D47" s="78" t="s">
        <v>58</v>
      </c>
      <c r="E47" s="79">
        <v>54800</v>
      </c>
    </row>
    <row r="48" spans="2:5">
      <c r="B48" s="7">
        <v>43499</v>
      </c>
      <c r="C48" s="77" t="s">
        <v>55</v>
      </c>
      <c r="D48" s="78" t="s">
        <v>58</v>
      </c>
      <c r="E48" s="79">
        <v>18000</v>
      </c>
    </row>
    <row r="49" spans="2:5">
      <c r="B49" s="7">
        <v>43499</v>
      </c>
      <c r="C49" s="77" t="s">
        <v>59</v>
      </c>
      <c r="D49" s="78" t="s">
        <v>61</v>
      </c>
      <c r="E49" s="79">
        <v>156440</v>
      </c>
    </row>
    <row r="50" spans="2:5">
      <c r="B50" s="7">
        <v>43499</v>
      </c>
      <c r="C50" s="77" t="s">
        <v>59</v>
      </c>
      <c r="D50" s="78" t="s">
        <v>61</v>
      </c>
      <c r="E50" s="79">
        <v>47780</v>
      </c>
    </row>
    <row r="51" spans="2:5">
      <c r="B51" s="7">
        <v>43499</v>
      </c>
      <c r="C51" s="77" t="s">
        <v>59</v>
      </c>
      <c r="D51" s="78" t="s">
        <v>61</v>
      </c>
      <c r="E51" s="79">
        <v>92160</v>
      </c>
    </row>
    <row r="52" spans="2:5">
      <c r="B52" s="7">
        <v>43499</v>
      </c>
      <c r="C52" s="77" t="s">
        <v>59</v>
      </c>
      <c r="D52" s="78" t="s">
        <v>61</v>
      </c>
      <c r="E52" s="79">
        <v>15000</v>
      </c>
    </row>
    <row r="53" spans="2:5">
      <c r="B53" s="7">
        <v>43501</v>
      </c>
      <c r="C53" s="77" t="s">
        <v>59</v>
      </c>
      <c r="D53" s="78" t="s">
        <v>61</v>
      </c>
      <c r="E53" s="79">
        <v>245000</v>
      </c>
    </row>
    <row r="54" spans="2:5">
      <c r="B54" s="7">
        <v>43501</v>
      </c>
      <c r="C54" s="77" t="s">
        <v>59</v>
      </c>
      <c r="D54" s="78" t="s">
        <v>61</v>
      </c>
      <c r="E54" s="79">
        <v>28000</v>
      </c>
    </row>
    <row r="55" spans="2:5">
      <c r="B55" s="7">
        <v>43501</v>
      </c>
      <c r="C55" s="77" t="s">
        <v>59</v>
      </c>
      <c r="D55" s="78" t="s">
        <v>61</v>
      </c>
      <c r="E55" s="79">
        <v>57500</v>
      </c>
    </row>
    <row r="56" spans="2:5">
      <c r="B56" s="7">
        <v>43501</v>
      </c>
      <c r="C56" s="77" t="s">
        <v>59</v>
      </c>
      <c r="D56" s="78" t="s">
        <v>61</v>
      </c>
      <c r="E56" s="79">
        <v>6650</v>
      </c>
    </row>
    <row r="57" spans="2:5">
      <c r="B57" s="7">
        <v>43501</v>
      </c>
      <c r="C57" s="77" t="s">
        <v>59</v>
      </c>
      <c r="D57" s="78" t="s">
        <v>61</v>
      </c>
      <c r="E57" s="79">
        <v>19250</v>
      </c>
    </row>
    <row r="58" spans="2:5">
      <c r="B58" s="7">
        <v>43501</v>
      </c>
      <c r="C58" s="77" t="s">
        <v>59</v>
      </c>
      <c r="D58" s="78" t="s">
        <v>61</v>
      </c>
      <c r="E58" s="79">
        <v>10500</v>
      </c>
    </row>
    <row r="59" spans="2:5">
      <c r="B59" s="7">
        <v>43501</v>
      </c>
      <c r="C59" s="77" t="s">
        <v>59</v>
      </c>
      <c r="D59" s="78" t="s">
        <v>61</v>
      </c>
      <c r="E59" s="79">
        <v>6119761</v>
      </c>
    </row>
    <row r="60" spans="2:5">
      <c r="B60" s="7">
        <v>43501</v>
      </c>
      <c r="C60" s="77" t="s">
        <v>59</v>
      </c>
      <c r="D60" s="78" t="s">
        <v>61</v>
      </c>
      <c r="E60" s="79">
        <v>2364871</v>
      </c>
    </row>
    <row r="61" spans="2:5">
      <c r="B61" s="7">
        <v>43501</v>
      </c>
      <c r="C61" s="77" t="s">
        <v>59</v>
      </c>
      <c r="D61" s="78" t="s">
        <v>61</v>
      </c>
      <c r="E61" s="79">
        <v>14000</v>
      </c>
    </row>
    <row r="62" spans="2:5">
      <c r="B62" s="7">
        <v>43501</v>
      </c>
      <c r="C62" s="77" t="s">
        <v>79</v>
      </c>
      <c r="D62" s="78" t="s">
        <v>80</v>
      </c>
      <c r="E62" s="79">
        <v>344100</v>
      </c>
    </row>
    <row r="63" spans="2:5">
      <c r="B63" s="7">
        <v>43501</v>
      </c>
      <c r="C63" s="77" t="s">
        <v>55</v>
      </c>
      <c r="D63" s="78" t="s">
        <v>81</v>
      </c>
      <c r="E63" s="79">
        <v>161726</v>
      </c>
    </row>
    <row r="64" spans="2:5">
      <c r="B64" s="7">
        <v>43501</v>
      </c>
      <c r="C64" s="77" t="s">
        <v>55</v>
      </c>
      <c r="D64" s="78" t="s">
        <v>82</v>
      </c>
      <c r="E64" s="79">
        <v>150000</v>
      </c>
    </row>
    <row r="65" spans="2:5">
      <c r="B65" s="7">
        <v>43501</v>
      </c>
      <c r="C65" s="77" t="s">
        <v>55</v>
      </c>
      <c r="D65" s="78" t="s">
        <v>83</v>
      </c>
      <c r="E65" s="79">
        <v>1011940</v>
      </c>
    </row>
    <row r="66" spans="2:5">
      <c r="B66" s="7">
        <v>43501</v>
      </c>
      <c r="C66" s="77" t="s">
        <v>55</v>
      </c>
      <c r="D66" s="78" t="s">
        <v>83</v>
      </c>
      <c r="E66" s="79">
        <v>111180</v>
      </c>
    </row>
    <row r="67" spans="2:5">
      <c r="B67" s="7">
        <v>43503</v>
      </c>
      <c r="C67" s="77" t="s">
        <v>55</v>
      </c>
      <c r="D67" s="78" t="s">
        <v>83</v>
      </c>
      <c r="E67" s="79">
        <v>4500</v>
      </c>
    </row>
    <row r="68" spans="2:5">
      <c r="B68" s="7">
        <v>43503</v>
      </c>
      <c r="C68" s="77" t="s">
        <v>55</v>
      </c>
      <c r="D68" s="78" t="s">
        <v>83</v>
      </c>
      <c r="E68" s="79">
        <v>3000</v>
      </c>
    </row>
    <row r="69" spans="2:5">
      <c r="B69" s="7">
        <v>43503</v>
      </c>
      <c r="C69" s="77" t="s">
        <v>55</v>
      </c>
      <c r="D69" s="78" t="s">
        <v>83</v>
      </c>
      <c r="E69" s="79">
        <v>176000</v>
      </c>
    </row>
    <row r="70" spans="2:5">
      <c r="B70" s="7">
        <v>43503</v>
      </c>
      <c r="C70" s="77" t="s">
        <v>55</v>
      </c>
      <c r="D70" s="78" t="s">
        <v>83</v>
      </c>
      <c r="E70" s="79">
        <v>234000</v>
      </c>
    </row>
    <row r="71" spans="2:5">
      <c r="B71" s="7">
        <v>43503</v>
      </c>
      <c r="C71" s="77" t="s">
        <v>55</v>
      </c>
      <c r="D71" s="78" t="s">
        <v>83</v>
      </c>
      <c r="E71" s="79">
        <v>132000</v>
      </c>
    </row>
    <row r="72" spans="2:5">
      <c r="B72" s="7">
        <v>43503</v>
      </c>
      <c r="C72" s="77" t="s">
        <v>55</v>
      </c>
      <c r="D72" s="78" t="s">
        <v>83</v>
      </c>
      <c r="E72" s="79">
        <v>238000</v>
      </c>
    </row>
    <row r="73" spans="2:5">
      <c r="B73" s="7">
        <v>43503</v>
      </c>
      <c r="C73" s="77" t="s">
        <v>55</v>
      </c>
      <c r="D73" s="78" t="s">
        <v>83</v>
      </c>
      <c r="E73" s="79">
        <v>234400</v>
      </c>
    </row>
    <row r="74" spans="2:5">
      <c r="B74" s="7">
        <v>43503</v>
      </c>
      <c r="C74" s="77" t="s">
        <v>79</v>
      </c>
      <c r="D74" s="78" t="s">
        <v>84</v>
      </c>
      <c r="E74" s="79">
        <v>95000</v>
      </c>
    </row>
    <row r="75" spans="2:5">
      <c r="B75" s="7">
        <v>43503</v>
      </c>
      <c r="C75" s="77" t="s">
        <v>55</v>
      </c>
      <c r="D75" s="78" t="s">
        <v>57</v>
      </c>
      <c r="E75" s="79">
        <v>105000</v>
      </c>
    </row>
    <row r="76" spans="2:5">
      <c r="B76" s="7">
        <v>43503</v>
      </c>
      <c r="C76" s="77" t="s">
        <v>55</v>
      </c>
      <c r="D76" s="78" t="s">
        <v>57</v>
      </c>
      <c r="E76" s="79">
        <v>55500</v>
      </c>
    </row>
    <row r="77" spans="2:5">
      <c r="B77" s="7">
        <v>43503</v>
      </c>
      <c r="C77" s="77" t="s">
        <v>79</v>
      </c>
      <c r="D77" s="78" t="s">
        <v>70</v>
      </c>
      <c r="E77" s="79">
        <v>129500</v>
      </c>
    </row>
    <row r="78" spans="2:5">
      <c r="B78" s="7">
        <v>43503</v>
      </c>
      <c r="C78" s="77" t="s">
        <v>55</v>
      </c>
      <c r="D78" s="78" t="s">
        <v>68</v>
      </c>
      <c r="E78" s="79">
        <v>100000</v>
      </c>
    </row>
    <row r="79" spans="2:5">
      <c r="B79" s="7">
        <v>43503</v>
      </c>
      <c r="C79" s="77" t="s">
        <v>55</v>
      </c>
      <c r="D79" s="78" t="s">
        <v>68</v>
      </c>
      <c r="E79" s="79">
        <v>60000</v>
      </c>
    </row>
    <row r="80" spans="2:5">
      <c r="B80" s="7">
        <v>43503</v>
      </c>
      <c r="C80" s="77" t="s">
        <v>55</v>
      </c>
      <c r="D80" s="78" t="s">
        <v>68</v>
      </c>
      <c r="E80" s="79">
        <v>40300</v>
      </c>
    </row>
    <row r="81" spans="2:5">
      <c r="B81" s="7">
        <v>43503</v>
      </c>
      <c r="C81" s="77" t="s">
        <v>55</v>
      </c>
      <c r="D81" s="78" t="s">
        <v>68</v>
      </c>
      <c r="E81" s="79">
        <v>10040</v>
      </c>
    </row>
    <row r="82" spans="2:5">
      <c r="B82" s="7">
        <v>43503</v>
      </c>
      <c r="C82" s="77" t="s">
        <v>55</v>
      </c>
      <c r="D82" s="78" t="s">
        <v>68</v>
      </c>
      <c r="E82" s="79">
        <v>195000</v>
      </c>
    </row>
    <row r="83" spans="2:5">
      <c r="B83" s="7">
        <v>43503</v>
      </c>
      <c r="C83" s="77" t="s">
        <v>55</v>
      </c>
      <c r="D83" s="78" t="s">
        <v>68</v>
      </c>
      <c r="E83" s="79">
        <v>4640000</v>
      </c>
    </row>
    <row r="84" spans="2:5">
      <c r="B84" s="7">
        <v>43503</v>
      </c>
      <c r="C84" s="77" t="s">
        <v>55</v>
      </c>
      <c r="D84" s="78" t="s">
        <v>68</v>
      </c>
      <c r="E84" s="79">
        <v>10870000</v>
      </c>
    </row>
    <row r="85" spans="2:5">
      <c r="B85" s="7">
        <v>43503</v>
      </c>
      <c r="C85" s="77" t="s">
        <v>55</v>
      </c>
      <c r="D85" s="78" t="s">
        <v>68</v>
      </c>
      <c r="E85" s="79">
        <v>82000</v>
      </c>
    </row>
    <row r="86" spans="2:5">
      <c r="B86" s="7">
        <v>43503</v>
      </c>
      <c r="C86" s="77" t="s">
        <v>55</v>
      </c>
      <c r="D86" s="78" t="s">
        <v>68</v>
      </c>
      <c r="E86" s="79">
        <v>140760</v>
      </c>
    </row>
    <row r="87" spans="2:5">
      <c r="B87" s="7">
        <v>43503</v>
      </c>
      <c r="C87" s="77" t="s">
        <v>55</v>
      </c>
      <c r="D87" s="78" t="s">
        <v>68</v>
      </c>
      <c r="E87" s="79">
        <v>638980</v>
      </c>
    </row>
    <row r="88" spans="2:5">
      <c r="B88" s="7">
        <v>43503</v>
      </c>
      <c r="C88" s="77" t="s">
        <v>55</v>
      </c>
      <c r="D88" s="78" t="s">
        <v>85</v>
      </c>
      <c r="E88" s="79">
        <v>168920</v>
      </c>
    </row>
    <row r="89" spans="2:5">
      <c r="B89" s="7">
        <v>43503</v>
      </c>
      <c r="C89" s="77" t="s">
        <v>55</v>
      </c>
      <c r="D89" s="78" t="s">
        <v>86</v>
      </c>
      <c r="E89" s="79">
        <v>1051380</v>
      </c>
    </row>
    <row r="90" spans="2:5">
      <c r="B90" s="7">
        <v>43507</v>
      </c>
      <c r="C90" s="77" t="s">
        <v>55</v>
      </c>
      <c r="D90" s="78" t="s">
        <v>86</v>
      </c>
      <c r="E90" s="79">
        <v>450000</v>
      </c>
    </row>
    <row r="91" spans="2:5">
      <c r="B91" s="7">
        <v>43507</v>
      </c>
      <c r="C91" s="77" t="s">
        <v>55</v>
      </c>
      <c r="D91" s="78" t="s">
        <v>86</v>
      </c>
      <c r="E91" s="79">
        <v>330000</v>
      </c>
    </row>
    <row r="92" spans="2:5">
      <c r="B92" s="7">
        <v>43507</v>
      </c>
      <c r="C92" s="77" t="s">
        <v>55</v>
      </c>
      <c r="D92" s="78" t="s">
        <v>87</v>
      </c>
      <c r="E92" s="79">
        <v>269100</v>
      </c>
    </row>
    <row r="93" spans="2:5">
      <c r="B93" s="7">
        <v>43507</v>
      </c>
      <c r="C93" s="77" t="s">
        <v>55</v>
      </c>
      <c r="D93" s="78" t="s">
        <v>87</v>
      </c>
      <c r="E93" s="79">
        <v>1709100</v>
      </c>
    </row>
    <row r="94" spans="2:5">
      <c r="B94" s="7">
        <v>43507</v>
      </c>
      <c r="C94" s="77" t="s">
        <v>79</v>
      </c>
      <c r="D94" s="78" t="s">
        <v>88</v>
      </c>
      <c r="E94" s="79">
        <v>643600</v>
      </c>
    </row>
    <row r="95" spans="2:5">
      <c r="B95" s="7">
        <v>43507</v>
      </c>
      <c r="C95" s="77" t="s">
        <v>59</v>
      </c>
      <c r="D95" s="78" t="s">
        <v>73</v>
      </c>
      <c r="E95" s="79">
        <v>6300000</v>
      </c>
    </row>
    <row r="96" spans="2:5">
      <c r="B96" s="7">
        <v>43507</v>
      </c>
      <c r="C96" s="77" t="s">
        <v>59</v>
      </c>
      <c r="D96" s="78" t="s">
        <v>60</v>
      </c>
      <c r="E96" s="79">
        <v>810320</v>
      </c>
    </row>
    <row r="97" spans="2:5">
      <c r="B97" s="7">
        <v>43507</v>
      </c>
      <c r="C97" s="77" t="s">
        <v>59</v>
      </c>
      <c r="D97" s="78" t="s">
        <v>60</v>
      </c>
      <c r="E97" s="79">
        <v>48620</v>
      </c>
    </row>
    <row r="98" spans="2:5">
      <c r="B98" s="7">
        <v>43507</v>
      </c>
      <c r="C98" s="77" t="s">
        <v>59</v>
      </c>
      <c r="D98" s="78" t="s">
        <v>60</v>
      </c>
      <c r="E98" s="79">
        <v>22620</v>
      </c>
    </row>
    <row r="99" spans="2:5">
      <c r="B99" s="7">
        <v>43507</v>
      </c>
      <c r="C99" s="77" t="s">
        <v>55</v>
      </c>
      <c r="D99" s="78" t="s">
        <v>89</v>
      </c>
      <c r="E99" s="79">
        <v>1125990</v>
      </c>
    </row>
    <row r="100" spans="2:5">
      <c r="B100" s="7">
        <v>43508</v>
      </c>
      <c r="C100" s="77" t="s">
        <v>55</v>
      </c>
      <c r="D100" s="78" t="s">
        <v>90</v>
      </c>
      <c r="E100" s="79">
        <v>250000</v>
      </c>
    </row>
    <row r="101" spans="2:5">
      <c r="B101" s="7">
        <v>43508</v>
      </c>
      <c r="C101" s="77" t="s">
        <v>55</v>
      </c>
      <c r="D101" s="78" t="s">
        <v>91</v>
      </c>
      <c r="E101" s="79">
        <v>200000</v>
      </c>
    </row>
    <row r="102" spans="2:5">
      <c r="B102" s="7">
        <v>43508</v>
      </c>
      <c r="C102" s="77" t="s">
        <v>59</v>
      </c>
      <c r="D102" s="78" t="s">
        <v>92</v>
      </c>
      <c r="E102" s="79">
        <v>3400000</v>
      </c>
    </row>
    <row r="103" spans="2:5">
      <c r="B103" s="7">
        <v>43508</v>
      </c>
      <c r="C103" s="77" t="s">
        <v>55</v>
      </c>
      <c r="D103" s="78" t="s">
        <v>93</v>
      </c>
      <c r="E103" s="79">
        <v>395000</v>
      </c>
    </row>
    <row r="104" spans="2:5">
      <c r="B104" s="7">
        <v>43508</v>
      </c>
      <c r="C104" s="77" t="s">
        <v>55</v>
      </c>
      <c r="D104" s="78" t="s">
        <v>93</v>
      </c>
      <c r="E104" s="79">
        <v>110000</v>
      </c>
    </row>
    <row r="105" spans="2:5">
      <c r="B105" s="7">
        <v>43508</v>
      </c>
      <c r="C105" s="77" t="s">
        <v>75</v>
      </c>
      <c r="D105" s="78" t="s">
        <v>276</v>
      </c>
      <c r="E105" s="79">
        <v>1393300</v>
      </c>
    </row>
    <row r="106" spans="2:5">
      <c r="B106" s="7">
        <v>43508</v>
      </c>
      <c r="C106" s="77" t="s">
        <v>55</v>
      </c>
      <c r="D106" s="78" t="s">
        <v>277</v>
      </c>
      <c r="E106" s="79">
        <v>2776400</v>
      </c>
    </row>
    <row r="107" spans="2:5">
      <c r="B107" s="7">
        <v>43508</v>
      </c>
      <c r="C107" s="77" t="s">
        <v>55</v>
      </c>
      <c r="D107" s="78" t="s">
        <v>94</v>
      </c>
      <c r="E107" s="79">
        <v>493950</v>
      </c>
    </row>
    <row r="108" spans="2:5">
      <c r="B108" s="7">
        <v>43508</v>
      </c>
      <c r="C108" s="77" t="s">
        <v>55</v>
      </c>
      <c r="D108" s="78" t="s">
        <v>94</v>
      </c>
      <c r="E108" s="79">
        <v>1800000</v>
      </c>
    </row>
    <row r="109" spans="2:5">
      <c r="B109" s="7">
        <v>43508</v>
      </c>
      <c r="C109" s="77" t="s">
        <v>66</v>
      </c>
      <c r="D109" s="78" t="s">
        <v>95</v>
      </c>
      <c r="E109" s="79">
        <v>36000</v>
      </c>
    </row>
    <row r="110" spans="2:5">
      <c r="B110" s="7">
        <v>43508</v>
      </c>
      <c r="C110" s="77" t="s">
        <v>59</v>
      </c>
      <c r="D110" s="78" t="s">
        <v>96</v>
      </c>
      <c r="E110" s="79">
        <v>90000</v>
      </c>
    </row>
    <row r="111" spans="2:5">
      <c r="B111" s="7">
        <v>43508</v>
      </c>
      <c r="C111" s="77" t="s">
        <v>55</v>
      </c>
      <c r="D111" s="78" t="s">
        <v>97</v>
      </c>
      <c r="E111" s="79">
        <v>314720</v>
      </c>
    </row>
    <row r="112" spans="2:5">
      <c r="B112" s="7">
        <v>43508</v>
      </c>
      <c r="C112" s="77" t="s">
        <v>59</v>
      </c>
      <c r="D112" s="78" t="s">
        <v>98</v>
      </c>
      <c r="E112" s="79">
        <v>31100</v>
      </c>
    </row>
    <row r="113" spans="2:5">
      <c r="B113" s="7">
        <v>43508</v>
      </c>
      <c r="C113" s="77" t="s">
        <v>59</v>
      </c>
      <c r="D113" s="78" t="s">
        <v>98</v>
      </c>
      <c r="E113" s="79">
        <v>48410</v>
      </c>
    </row>
    <row r="114" spans="2:5">
      <c r="B114" s="7">
        <v>43508</v>
      </c>
      <c r="C114" s="77" t="s">
        <v>59</v>
      </c>
      <c r="D114" s="78" t="s">
        <v>98</v>
      </c>
      <c r="E114" s="79">
        <v>191250</v>
      </c>
    </row>
    <row r="115" spans="2:5">
      <c r="B115" s="7">
        <v>43509</v>
      </c>
      <c r="C115" s="77" t="s">
        <v>69</v>
      </c>
      <c r="D115" s="78" t="s">
        <v>99</v>
      </c>
      <c r="E115" s="79">
        <v>65000</v>
      </c>
    </row>
    <row r="116" spans="2:5">
      <c r="B116" s="7">
        <v>43509</v>
      </c>
      <c r="C116" s="77" t="s">
        <v>69</v>
      </c>
      <c r="D116" s="78" t="s">
        <v>99</v>
      </c>
      <c r="E116" s="79">
        <v>18000</v>
      </c>
    </row>
    <row r="117" spans="2:5">
      <c r="B117" s="7">
        <v>43509</v>
      </c>
      <c r="C117" s="77" t="s">
        <v>69</v>
      </c>
      <c r="D117" s="78" t="s">
        <v>99</v>
      </c>
      <c r="E117" s="79">
        <v>17200</v>
      </c>
    </row>
    <row r="118" spans="2:5">
      <c r="B118" s="7">
        <v>43509</v>
      </c>
      <c r="C118" s="77" t="s">
        <v>69</v>
      </c>
      <c r="D118" s="78" t="s">
        <v>99</v>
      </c>
      <c r="E118" s="79">
        <v>21200</v>
      </c>
    </row>
    <row r="119" spans="2:5">
      <c r="B119" s="7">
        <v>43509</v>
      </c>
      <c r="C119" s="77" t="s">
        <v>69</v>
      </c>
      <c r="D119" s="78" t="s">
        <v>99</v>
      </c>
      <c r="E119" s="79">
        <v>70700</v>
      </c>
    </row>
    <row r="120" spans="2:5">
      <c r="B120" s="7">
        <v>43509</v>
      </c>
      <c r="C120" s="77" t="s">
        <v>69</v>
      </c>
      <c r="D120" s="78" t="s">
        <v>99</v>
      </c>
      <c r="E120" s="79">
        <v>3500</v>
      </c>
    </row>
    <row r="121" spans="2:5">
      <c r="B121" s="7">
        <v>43509</v>
      </c>
      <c r="C121" s="77" t="s">
        <v>79</v>
      </c>
      <c r="D121" s="78" t="s">
        <v>99</v>
      </c>
      <c r="E121" s="79">
        <v>207560</v>
      </c>
    </row>
    <row r="122" spans="2:5">
      <c r="B122" s="7">
        <v>43509</v>
      </c>
      <c r="C122" s="77" t="s">
        <v>69</v>
      </c>
      <c r="D122" s="78" t="s">
        <v>99</v>
      </c>
      <c r="E122" s="79">
        <v>46000</v>
      </c>
    </row>
    <row r="123" spans="2:5">
      <c r="B123" s="7">
        <v>43509</v>
      </c>
      <c r="C123" s="77" t="s">
        <v>69</v>
      </c>
      <c r="D123" s="78" t="s">
        <v>99</v>
      </c>
      <c r="E123" s="79">
        <v>167600</v>
      </c>
    </row>
    <row r="124" spans="2:5">
      <c r="B124" s="7">
        <v>43509</v>
      </c>
      <c r="C124" s="77" t="s">
        <v>69</v>
      </c>
      <c r="D124" s="78" t="s">
        <v>99</v>
      </c>
      <c r="E124" s="79">
        <v>81600</v>
      </c>
    </row>
    <row r="125" spans="2:5">
      <c r="B125" s="7">
        <v>43509</v>
      </c>
      <c r="C125" s="77" t="s">
        <v>100</v>
      </c>
      <c r="D125" s="78" t="s">
        <v>99</v>
      </c>
      <c r="E125" s="79">
        <v>2750000</v>
      </c>
    </row>
    <row r="126" spans="2:5">
      <c r="B126" s="7">
        <v>43509</v>
      </c>
      <c r="C126" s="77" t="s">
        <v>55</v>
      </c>
      <c r="D126" s="78" t="s">
        <v>101</v>
      </c>
      <c r="E126" s="79">
        <v>500000</v>
      </c>
    </row>
    <row r="127" spans="2:5">
      <c r="B127" s="7">
        <v>43509</v>
      </c>
      <c r="C127" s="77" t="s">
        <v>59</v>
      </c>
      <c r="D127" s="78" t="s">
        <v>102</v>
      </c>
      <c r="E127" s="79">
        <v>1380000</v>
      </c>
    </row>
    <row r="128" spans="2:5">
      <c r="B128" s="7">
        <v>43509</v>
      </c>
      <c r="C128" s="77" t="s">
        <v>59</v>
      </c>
      <c r="D128" s="78" t="s">
        <v>102</v>
      </c>
      <c r="E128" s="79">
        <v>350000</v>
      </c>
    </row>
    <row r="129" spans="2:5">
      <c r="B129" s="7">
        <v>43509</v>
      </c>
      <c r="C129" s="77" t="s">
        <v>59</v>
      </c>
      <c r="D129" s="78" t="s">
        <v>102</v>
      </c>
      <c r="E129" s="79">
        <v>380000</v>
      </c>
    </row>
    <row r="130" spans="2:5">
      <c r="B130" s="7">
        <v>43509</v>
      </c>
      <c r="C130" s="77" t="s">
        <v>55</v>
      </c>
      <c r="D130" s="78" t="s">
        <v>57</v>
      </c>
      <c r="E130" s="79">
        <v>67500</v>
      </c>
    </row>
    <row r="131" spans="2:5">
      <c r="B131" s="7">
        <v>43509</v>
      </c>
      <c r="C131" s="77" t="s">
        <v>55</v>
      </c>
      <c r="D131" s="78" t="s">
        <v>57</v>
      </c>
      <c r="E131" s="79">
        <v>15100</v>
      </c>
    </row>
    <row r="132" spans="2:5">
      <c r="B132" s="7">
        <v>43509</v>
      </c>
      <c r="C132" s="77" t="s">
        <v>55</v>
      </c>
      <c r="D132" s="78" t="s">
        <v>57</v>
      </c>
      <c r="E132" s="79">
        <v>15700</v>
      </c>
    </row>
    <row r="133" spans="2:5">
      <c r="B133" s="7">
        <v>43509</v>
      </c>
      <c r="C133" s="77" t="s">
        <v>59</v>
      </c>
      <c r="D133" s="78" t="s">
        <v>103</v>
      </c>
      <c r="E133" s="79">
        <v>1173180</v>
      </c>
    </row>
    <row r="134" spans="2:5">
      <c r="B134" s="7">
        <v>43510</v>
      </c>
      <c r="C134" s="77" t="s">
        <v>59</v>
      </c>
      <c r="D134" s="78" t="s">
        <v>104</v>
      </c>
      <c r="E134" s="79">
        <v>240000</v>
      </c>
    </row>
    <row r="135" spans="2:5">
      <c r="B135" s="7">
        <v>43510</v>
      </c>
      <c r="C135" s="77" t="s">
        <v>55</v>
      </c>
      <c r="D135" s="78" t="s">
        <v>65</v>
      </c>
      <c r="E135" s="79">
        <v>1461500</v>
      </c>
    </row>
    <row r="136" spans="2:5">
      <c r="B136" s="7">
        <v>43510</v>
      </c>
      <c r="C136" s="77" t="s">
        <v>55</v>
      </c>
      <c r="D136" s="78" t="s">
        <v>105</v>
      </c>
      <c r="E136" s="79">
        <v>240000</v>
      </c>
    </row>
    <row r="137" spans="2:5">
      <c r="B137" s="7">
        <v>43510</v>
      </c>
      <c r="C137" s="77" t="s">
        <v>59</v>
      </c>
      <c r="D137" s="78" t="s">
        <v>102</v>
      </c>
      <c r="E137" s="79">
        <v>552000</v>
      </c>
    </row>
    <row r="138" spans="2:5">
      <c r="B138" s="7">
        <v>43510</v>
      </c>
      <c r="C138" s="77" t="s">
        <v>55</v>
      </c>
      <c r="D138" s="78" t="s">
        <v>86</v>
      </c>
      <c r="E138" s="79">
        <v>484000</v>
      </c>
    </row>
    <row r="139" spans="2:5">
      <c r="B139" s="7">
        <v>43510</v>
      </c>
      <c r="C139" s="77" t="s">
        <v>55</v>
      </c>
      <c r="D139" s="78" t="s">
        <v>106</v>
      </c>
      <c r="E139" s="79">
        <v>3240000</v>
      </c>
    </row>
    <row r="140" spans="2:5">
      <c r="B140" s="7">
        <v>43510</v>
      </c>
      <c r="C140" s="77" t="s">
        <v>55</v>
      </c>
      <c r="D140" s="78" t="s">
        <v>107</v>
      </c>
      <c r="E140" s="79">
        <v>187300</v>
      </c>
    </row>
    <row r="141" spans="2:5">
      <c r="B141" s="7">
        <v>43510</v>
      </c>
      <c r="C141" s="77" t="s">
        <v>55</v>
      </c>
      <c r="D141" s="78" t="s">
        <v>107</v>
      </c>
      <c r="E141" s="79">
        <v>147000</v>
      </c>
    </row>
    <row r="142" spans="2:5">
      <c r="B142" s="7">
        <v>43510</v>
      </c>
      <c r="C142" s="77" t="s">
        <v>59</v>
      </c>
      <c r="D142" s="78" t="s">
        <v>96</v>
      </c>
      <c r="E142" s="79">
        <v>886410</v>
      </c>
    </row>
    <row r="143" spans="2:5">
      <c r="B143" s="7">
        <v>43510</v>
      </c>
      <c r="C143" s="77" t="s">
        <v>79</v>
      </c>
      <c r="D143" s="78" t="s">
        <v>70</v>
      </c>
      <c r="E143" s="79">
        <v>26000</v>
      </c>
    </row>
    <row r="144" spans="2:5">
      <c r="B144" s="7">
        <v>43510</v>
      </c>
      <c r="C144" s="77" t="s">
        <v>55</v>
      </c>
      <c r="D144" s="78" t="s">
        <v>91</v>
      </c>
      <c r="E144" s="79">
        <v>351000</v>
      </c>
    </row>
    <row r="145" spans="2:5">
      <c r="B145" s="7">
        <v>43510</v>
      </c>
      <c r="C145" s="77" t="s">
        <v>66</v>
      </c>
      <c r="D145" s="78" t="s">
        <v>108</v>
      </c>
      <c r="E145" s="79">
        <v>508300</v>
      </c>
    </row>
    <row r="146" spans="2:5">
      <c r="B146" s="7">
        <v>43510</v>
      </c>
      <c r="C146" s="77" t="s">
        <v>69</v>
      </c>
      <c r="D146" s="78" t="s">
        <v>108</v>
      </c>
      <c r="E146" s="79">
        <v>219500</v>
      </c>
    </row>
    <row r="147" spans="2:5">
      <c r="B147" s="7">
        <v>43510</v>
      </c>
      <c r="C147" s="77" t="s">
        <v>69</v>
      </c>
      <c r="D147" s="78" t="s">
        <v>108</v>
      </c>
      <c r="E147" s="79">
        <v>86400</v>
      </c>
    </row>
    <row r="148" spans="2:5">
      <c r="B148" s="7">
        <v>43510</v>
      </c>
      <c r="C148" s="77" t="s">
        <v>66</v>
      </c>
      <c r="D148" s="78" t="s">
        <v>99</v>
      </c>
      <c r="E148" s="79">
        <v>342000</v>
      </c>
    </row>
    <row r="149" spans="2:5">
      <c r="B149" s="7">
        <v>43510</v>
      </c>
      <c r="C149" s="77" t="s">
        <v>69</v>
      </c>
      <c r="D149" s="78" t="s">
        <v>99</v>
      </c>
      <c r="E149" s="79">
        <v>44780</v>
      </c>
    </row>
    <row r="150" spans="2:5">
      <c r="B150" s="7">
        <v>43510</v>
      </c>
      <c r="C150" s="77" t="s">
        <v>79</v>
      </c>
      <c r="D150" s="78" t="s">
        <v>99</v>
      </c>
      <c r="E150" s="79">
        <v>5500</v>
      </c>
    </row>
    <row r="151" spans="2:5">
      <c r="B151" s="7">
        <v>43510</v>
      </c>
      <c r="C151" s="77" t="s">
        <v>69</v>
      </c>
      <c r="D151" s="78" t="s">
        <v>99</v>
      </c>
      <c r="E151" s="79">
        <v>55000</v>
      </c>
    </row>
    <row r="152" spans="2:5">
      <c r="B152" s="7">
        <v>43510</v>
      </c>
      <c r="C152" s="77" t="s">
        <v>59</v>
      </c>
      <c r="D152" s="78" t="s">
        <v>109</v>
      </c>
      <c r="E152" s="79">
        <v>23788</v>
      </c>
    </row>
    <row r="153" spans="2:5">
      <c r="B153" s="7">
        <v>43517</v>
      </c>
      <c r="C153" s="77" t="s">
        <v>55</v>
      </c>
      <c r="D153" s="78" t="s">
        <v>57</v>
      </c>
      <c r="E153" s="79">
        <v>4516</v>
      </c>
    </row>
    <row r="154" spans="2:5">
      <c r="B154" s="7">
        <v>43517</v>
      </c>
      <c r="C154" s="77" t="s">
        <v>55</v>
      </c>
      <c r="D154" s="78" t="s">
        <v>56</v>
      </c>
      <c r="E154" s="79">
        <v>228000</v>
      </c>
    </row>
    <row r="155" spans="2:5">
      <c r="B155" s="7">
        <v>43517</v>
      </c>
      <c r="C155" s="77" t="s">
        <v>55</v>
      </c>
      <c r="D155" s="78" t="s">
        <v>83</v>
      </c>
      <c r="E155" s="79">
        <v>93000</v>
      </c>
    </row>
    <row r="156" spans="2:5">
      <c r="B156" s="7">
        <v>43517</v>
      </c>
      <c r="C156" s="77" t="s">
        <v>55</v>
      </c>
      <c r="D156" s="78" t="s">
        <v>107</v>
      </c>
      <c r="E156" s="79">
        <v>18000</v>
      </c>
    </row>
    <row r="157" spans="2:5">
      <c r="B157" s="7">
        <v>43517</v>
      </c>
      <c r="C157" s="77" t="s">
        <v>55</v>
      </c>
      <c r="D157" s="78" t="s">
        <v>82</v>
      </c>
      <c r="E157" s="79">
        <v>674000</v>
      </c>
    </row>
    <row r="158" spans="2:5">
      <c r="B158" s="7">
        <v>43517</v>
      </c>
      <c r="C158" s="77" t="s">
        <v>55</v>
      </c>
      <c r="D158" s="78" t="s">
        <v>68</v>
      </c>
      <c r="E158" s="79">
        <v>3000</v>
      </c>
    </row>
    <row r="159" spans="2:5">
      <c r="B159" s="7">
        <v>43517</v>
      </c>
      <c r="C159" s="77" t="s">
        <v>55</v>
      </c>
      <c r="D159" s="78" t="s">
        <v>68</v>
      </c>
      <c r="E159" s="79">
        <v>216250</v>
      </c>
    </row>
    <row r="160" spans="2:5">
      <c r="B160" s="7">
        <v>43517</v>
      </c>
      <c r="C160" s="77" t="s">
        <v>55</v>
      </c>
      <c r="D160" s="78" t="s">
        <v>68</v>
      </c>
      <c r="E160" s="79">
        <v>28000</v>
      </c>
    </row>
    <row r="161" spans="2:5">
      <c r="B161" s="7">
        <v>43517</v>
      </c>
      <c r="C161" s="77" t="s">
        <v>55</v>
      </c>
      <c r="D161" s="78" t="s">
        <v>58</v>
      </c>
      <c r="E161" s="79">
        <v>903000</v>
      </c>
    </row>
    <row r="162" spans="2:5">
      <c r="B162" s="7">
        <v>43517</v>
      </c>
      <c r="C162" s="77" t="s">
        <v>55</v>
      </c>
      <c r="D162" s="78" t="s">
        <v>58</v>
      </c>
      <c r="E162" s="79">
        <v>8500</v>
      </c>
    </row>
    <row r="163" spans="2:5">
      <c r="B163" s="7">
        <v>43517</v>
      </c>
      <c r="C163" s="77" t="s">
        <v>79</v>
      </c>
      <c r="D163" s="78" t="s">
        <v>70</v>
      </c>
      <c r="E163" s="79">
        <v>213200</v>
      </c>
    </row>
    <row r="164" spans="2:5">
      <c r="B164" s="7">
        <v>43517</v>
      </c>
      <c r="C164" s="77" t="s">
        <v>79</v>
      </c>
      <c r="D164" s="78" t="s">
        <v>70</v>
      </c>
      <c r="E164" s="79">
        <v>136000</v>
      </c>
    </row>
    <row r="165" spans="2:5">
      <c r="B165" s="7">
        <v>43517</v>
      </c>
      <c r="C165" s="77" t="s">
        <v>59</v>
      </c>
      <c r="D165" s="78" t="s">
        <v>61</v>
      </c>
      <c r="E165" s="79">
        <v>1817200</v>
      </c>
    </row>
    <row r="166" spans="2:5">
      <c r="B166" s="7">
        <v>43517</v>
      </c>
      <c r="C166" s="77" t="s">
        <v>59</v>
      </c>
      <c r="D166" s="78" t="s">
        <v>61</v>
      </c>
      <c r="E166" s="79">
        <v>66950</v>
      </c>
    </row>
    <row r="167" spans="2:5">
      <c r="B167" s="7">
        <v>43518</v>
      </c>
      <c r="C167" s="77" t="s">
        <v>55</v>
      </c>
      <c r="D167" s="78" t="s">
        <v>83</v>
      </c>
      <c r="E167" s="79">
        <v>75000</v>
      </c>
    </row>
    <row r="168" spans="2:5">
      <c r="B168" s="7">
        <v>43518</v>
      </c>
      <c r="C168" s="77" t="s">
        <v>55</v>
      </c>
      <c r="D168" s="78" t="s">
        <v>74</v>
      </c>
      <c r="E168" s="79">
        <v>11000000</v>
      </c>
    </row>
    <row r="169" spans="2:5">
      <c r="B169" s="7">
        <v>43518</v>
      </c>
      <c r="C169" s="77" t="s">
        <v>55</v>
      </c>
      <c r="D169" s="78" t="s">
        <v>62</v>
      </c>
      <c r="E169" s="79">
        <v>2520000</v>
      </c>
    </row>
    <row r="170" spans="2:5">
      <c r="B170" s="7">
        <v>43518</v>
      </c>
      <c r="C170" s="77" t="s">
        <v>59</v>
      </c>
      <c r="D170" s="78" t="s">
        <v>60</v>
      </c>
      <c r="E170" s="79">
        <v>45384</v>
      </c>
    </row>
    <row r="171" spans="2:5">
      <c r="B171" s="7">
        <v>43518</v>
      </c>
      <c r="C171" s="77" t="s">
        <v>59</v>
      </c>
      <c r="D171" s="78" t="s">
        <v>61</v>
      </c>
      <c r="E171" s="79">
        <v>85800</v>
      </c>
    </row>
    <row r="172" spans="2:5">
      <c r="B172" s="7">
        <v>43518</v>
      </c>
      <c r="C172" s="77" t="s">
        <v>59</v>
      </c>
      <c r="D172" s="78" t="s">
        <v>61</v>
      </c>
      <c r="E172" s="79">
        <v>59280</v>
      </c>
    </row>
    <row r="173" spans="2:5">
      <c r="B173" s="7">
        <v>43522</v>
      </c>
      <c r="C173" s="77" t="s">
        <v>69</v>
      </c>
      <c r="D173" s="78" t="s">
        <v>99</v>
      </c>
      <c r="E173" s="79">
        <v>122200</v>
      </c>
    </row>
    <row r="174" spans="2:5">
      <c r="B174" s="7">
        <v>43522</v>
      </c>
      <c r="C174" s="77" t="s">
        <v>69</v>
      </c>
      <c r="D174" s="78" t="s">
        <v>99</v>
      </c>
      <c r="E174" s="79">
        <v>133100</v>
      </c>
    </row>
    <row r="175" spans="2:5">
      <c r="B175" s="7">
        <v>43522</v>
      </c>
      <c r="C175" s="77" t="s">
        <v>69</v>
      </c>
      <c r="D175" s="78" t="s">
        <v>99</v>
      </c>
      <c r="E175" s="79">
        <v>58600</v>
      </c>
    </row>
    <row r="176" spans="2:5">
      <c r="B176" s="7">
        <v>43522</v>
      </c>
      <c r="C176" s="77" t="s">
        <v>66</v>
      </c>
      <c r="D176" s="78" t="s">
        <v>99</v>
      </c>
      <c r="E176" s="79">
        <v>131150</v>
      </c>
    </row>
    <row r="177" spans="2:5">
      <c r="B177" s="7">
        <v>43522</v>
      </c>
      <c r="C177" s="77" t="s">
        <v>79</v>
      </c>
      <c r="D177" s="78" t="s">
        <v>99</v>
      </c>
      <c r="E177" s="79">
        <v>69000</v>
      </c>
    </row>
    <row r="178" spans="2:5">
      <c r="B178" s="7">
        <v>43522</v>
      </c>
      <c r="C178" s="77" t="s">
        <v>79</v>
      </c>
      <c r="D178" s="78" t="s">
        <v>110</v>
      </c>
      <c r="E178" s="79">
        <v>270000</v>
      </c>
    </row>
    <row r="179" spans="2:5">
      <c r="B179" s="7">
        <v>43523</v>
      </c>
      <c r="C179" s="77" t="s">
        <v>55</v>
      </c>
      <c r="D179" s="78" t="s">
        <v>83</v>
      </c>
      <c r="E179" s="79">
        <v>1272000</v>
      </c>
    </row>
    <row r="180" spans="2:5">
      <c r="B180" s="7">
        <v>43523</v>
      </c>
      <c r="C180" s="77" t="s">
        <v>55</v>
      </c>
      <c r="D180" s="78" t="s">
        <v>68</v>
      </c>
      <c r="E180" s="79">
        <v>75250</v>
      </c>
    </row>
    <row r="181" spans="2:5">
      <c r="B181" s="7">
        <v>43523</v>
      </c>
      <c r="C181" s="77" t="s">
        <v>55</v>
      </c>
      <c r="D181" s="78" t="s">
        <v>68</v>
      </c>
      <c r="E181" s="79">
        <v>7500</v>
      </c>
    </row>
    <row r="182" spans="2:5">
      <c r="B182" s="7">
        <v>43523</v>
      </c>
      <c r="C182" s="77" t="s">
        <v>69</v>
      </c>
      <c r="D182" s="78" t="s">
        <v>99</v>
      </c>
      <c r="E182" s="79">
        <v>34190</v>
      </c>
    </row>
    <row r="183" spans="2:5">
      <c r="B183" s="7">
        <v>43523</v>
      </c>
      <c r="C183" s="77" t="s">
        <v>69</v>
      </c>
      <c r="D183" s="78" t="s">
        <v>99</v>
      </c>
      <c r="E183" s="79">
        <v>26670</v>
      </c>
    </row>
    <row r="184" spans="2:5">
      <c r="B184" s="7">
        <v>43523</v>
      </c>
      <c r="C184" s="77" t="s">
        <v>55</v>
      </c>
      <c r="D184" s="78" t="s">
        <v>77</v>
      </c>
      <c r="E184" s="79">
        <v>195000</v>
      </c>
    </row>
    <row r="185" spans="2:5">
      <c r="B185" s="7">
        <v>43523</v>
      </c>
      <c r="C185" s="77" t="s">
        <v>55</v>
      </c>
      <c r="D185" s="78" t="s">
        <v>77</v>
      </c>
      <c r="E185" s="79">
        <v>400000</v>
      </c>
    </row>
    <row r="186" spans="2:5">
      <c r="B186" s="7">
        <v>43523</v>
      </c>
      <c r="C186" s="77" t="s">
        <v>59</v>
      </c>
      <c r="D186" s="78" t="s">
        <v>111</v>
      </c>
      <c r="E186" s="79">
        <v>1043500</v>
      </c>
    </row>
    <row r="187" spans="2:5">
      <c r="B187" s="7">
        <v>43523</v>
      </c>
      <c r="C187" s="77" t="s">
        <v>55</v>
      </c>
      <c r="D187" s="78" t="s">
        <v>62</v>
      </c>
      <c r="E187" s="79">
        <v>538000</v>
      </c>
    </row>
    <row r="188" spans="2:5">
      <c r="B188" s="7">
        <v>43523</v>
      </c>
      <c r="C188" s="77" t="s">
        <v>59</v>
      </c>
      <c r="D188" s="78" t="s">
        <v>60</v>
      </c>
      <c r="E188" s="79">
        <v>80920</v>
      </c>
    </row>
    <row r="189" spans="2:5">
      <c r="B189" s="7">
        <v>43525</v>
      </c>
      <c r="C189" s="77" t="s">
        <v>55</v>
      </c>
      <c r="D189" s="78" t="s">
        <v>78</v>
      </c>
      <c r="E189" s="79">
        <v>26000</v>
      </c>
    </row>
    <row r="190" spans="2:5">
      <c r="B190" s="7">
        <v>43525</v>
      </c>
      <c r="C190" s="77" t="s">
        <v>55</v>
      </c>
      <c r="D190" s="78" t="s">
        <v>78</v>
      </c>
      <c r="E190" s="79">
        <v>12000</v>
      </c>
    </row>
    <row r="191" spans="2:5">
      <c r="B191" s="7">
        <v>43525</v>
      </c>
      <c r="C191" s="77" t="s">
        <v>69</v>
      </c>
      <c r="D191" s="78" t="s">
        <v>108</v>
      </c>
      <c r="E191" s="79">
        <v>75000</v>
      </c>
    </row>
    <row r="192" spans="2:5">
      <c r="B192" s="7">
        <v>43525</v>
      </c>
      <c r="C192" s="77" t="s">
        <v>66</v>
      </c>
      <c r="D192" s="78" t="s">
        <v>108</v>
      </c>
      <c r="E192" s="79">
        <v>141000</v>
      </c>
    </row>
    <row r="193" spans="2:5">
      <c r="B193" s="7">
        <v>43525</v>
      </c>
      <c r="C193" s="77" t="s">
        <v>79</v>
      </c>
      <c r="D193" s="78" t="s">
        <v>70</v>
      </c>
      <c r="E193" s="79">
        <v>16260</v>
      </c>
    </row>
    <row r="194" spans="2:5">
      <c r="B194" s="7">
        <v>43525</v>
      </c>
      <c r="C194" s="77" t="s">
        <v>59</v>
      </c>
      <c r="D194" s="78" t="s">
        <v>61</v>
      </c>
      <c r="E194" s="79">
        <v>2223620</v>
      </c>
    </row>
    <row r="195" spans="2:5">
      <c r="B195" s="7">
        <v>43525</v>
      </c>
      <c r="C195" s="77" t="s">
        <v>69</v>
      </c>
      <c r="D195" s="78" t="s">
        <v>99</v>
      </c>
      <c r="E195" s="79">
        <v>97100</v>
      </c>
    </row>
    <row r="196" spans="2:5">
      <c r="B196" s="7">
        <v>43525</v>
      </c>
      <c r="C196" s="77" t="s">
        <v>69</v>
      </c>
      <c r="D196" s="78" t="s">
        <v>99</v>
      </c>
      <c r="E196" s="79">
        <v>71400</v>
      </c>
    </row>
    <row r="197" spans="2:5">
      <c r="B197" s="7">
        <v>43525</v>
      </c>
      <c r="C197" s="77" t="s">
        <v>79</v>
      </c>
      <c r="D197" s="78" t="s">
        <v>112</v>
      </c>
      <c r="E197" s="79">
        <v>55400</v>
      </c>
    </row>
    <row r="198" spans="2:5">
      <c r="B198" s="7">
        <v>43527</v>
      </c>
      <c r="C198" s="77" t="s">
        <v>55</v>
      </c>
      <c r="D198" s="78" t="s">
        <v>86</v>
      </c>
      <c r="E198" s="79">
        <v>306000</v>
      </c>
    </row>
    <row r="199" spans="2:5">
      <c r="B199" s="7">
        <v>43527</v>
      </c>
      <c r="C199" s="77" t="s">
        <v>59</v>
      </c>
      <c r="D199" s="78" t="s">
        <v>113</v>
      </c>
      <c r="E199" s="79">
        <v>1000000</v>
      </c>
    </row>
    <row r="200" spans="2:5">
      <c r="B200" s="7">
        <v>43527</v>
      </c>
      <c r="C200" s="77" t="s">
        <v>79</v>
      </c>
      <c r="D200" s="78" t="s">
        <v>114</v>
      </c>
      <c r="E200" s="79">
        <v>90000</v>
      </c>
    </row>
    <row r="201" spans="2:5">
      <c r="B201" s="7">
        <v>43527</v>
      </c>
      <c r="C201" s="77" t="s">
        <v>55</v>
      </c>
      <c r="D201" s="78" t="s">
        <v>68</v>
      </c>
      <c r="E201" s="79">
        <v>19250</v>
      </c>
    </row>
    <row r="202" spans="2:5">
      <c r="B202" s="7">
        <v>43527</v>
      </c>
      <c r="C202" s="77" t="s">
        <v>55</v>
      </c>
      <c r="D202" s="78" t="s">
        <v>68</v>
      </c>
      <c r="E202" s="79">
        <v>10000</v>
      </c>
    </row>
    <row r="203" spans="2:5">
      <c r="B203" s="7">
        <v>43527</v>
      </c>
      <c r="C203" s="77" t="s">
        <v>59</v>
      </c>
      <c r="D203" s="78" t="s">
        <v>115</v>
      </c>
      <c r="E203" s="79">
        <v>3250120</v>
      </c>
    </row>
    <row r="204" spans="2:5">
      <c r="B204" s="7">
        <v>43527</v>
      </c>
      <c r="C204" s="77" t="s">
        <v>55</v>
      </c>
      <c r="D204" s="78" t="s">
        <v>58</v>
      </c>
      <c r="E204" s="79">
        <v>84000</v>
      </c>
    </row>
    <row r="205" spans="2:5">
      <c r="B205" s="7">
        <v>43527</v>
      </c>
      <c r="C205" s="77" t="s">
        <v>79</v>
      </c>
      <c r="D205" s="78" t="s">
        <v>70</v>
      </c>
      <c r="E205" s="79">
        <v>11400</v>
      </c>
    </row>
    <row r="206" spans="2:5">
      <c r="B206" s="7">
        <v>43527</v>
      </c>
      <c r="C206" s="77" t="s">
        <v>59</v>
      </c>
      <c r="D206" s="78" t="s">
        <v>61</v>
      </c>
      <c r="E206" s="79">
        <v>264350</v>
      </c>
    </row>
    <row r="207" spans="2:5">
      <c r="B207" s="7">
        <v>43527</v>
      </c>
      <c r="C207" s="77" t="s">
        <v>59</v>
      </c>
      <c r="D207" s="78" t="s">
        <v>61</v>
      </c>
      <c r="E207" s="79">
        <v>207420</v>
      </c>
    </row>
    <row r="208" spans="2:5">
      <c r="B208" s="7">
        <v>43527</v>
      </c>
      <c r="C208" s="77" t="s">
        <v>69</v>
      </c>
      <c r="D208" s="78" t="s">
        <v>99</v>
      </c>
      <c r="E208" s="79">
        <v>43510</v>
      </c>
    </row>
    <row r="209" spans="2:5">
      <c r="B209" s="7">
        <v>43527</v>
      </c>
      <c r="C209" s="77" t="s">
        <v>66</v>
      </c>
      <c r="D209" s="78" t="s">
        <v>99</v>
      </c>
      <c r="E209" s="79">
        <v>139640</v>
      </c>
    </row>
    <row r="210" spans="2:5">
      <c r="B210" s="7">
        <v>43527</v>
      </c>
      <c r="C210" s="77" t="s">
        <v>69</v>
      </c>
      <c r="D210" s="78" t="s">
        <v>99</v>
      </c>
      <c r="E210" s="79">
        <v>102400</v>
      </c>
    </row>
    <row r="211" spans="2:5">
      <c r="B211" s="7">
        <v>43527</v>
      </c>
      <c r="C211" s="77" t="s">
        <v>59</v>
      </c>
      <c r="D211" s="78" t="s">
        <v>116</v>
      </c>
      <c r="E211" s="79">
        <v>250000</v>
      </c>
    </row>
    <row r="212" spans="2:5">
      <c r="B212" s="7">
        <v>43485</v>
      </c>
      <c r="C212" s="77" t="s">
        <v>69</v>
      </c>
      <c r="D212" s="78" t="s">
        <v>117</v>
      </c>
      <c r="E212" s="79">
        <v>108000</v>
      </c>
    </row>
    <row r="213" spans="2:5">
      <c r="B213" s="7">
        <v>43485</v>
      </c>
      <c r="C213" s="77" t="s">
        <v>55</v>
      </c>
      <c r="D213" s="78" t="s">
        <v>56</v>
      </c>
      <c r="E213" s="79">
        <v>576000</v>
      </c>
    </row>
    <row r="214" spans="2:5">
      <c r="B214" s="7">
        <v>43485</v>
      </c>
      <c r="C214" s="77" t="s">
        <v>55</v>
      </c>
      <c r="D214" s="78" t="s">
        <v>74</v>
      </c>
      <c r="E214" s="79">
        <v>11000000</v>
      </c>
    </row>
    <row r="215" spans="2:5">
      <c r="B215" s="7">
        <v>43485</v>
      </c>
      <c r="C215" s="77" t="s">
        <v>55</v>
      </c>
      <c r="D215" s="78" t="s">
        <v>76</v>
      </c>
      <c r="E215" s="79">
        <v>176000</v>
      </c>
    </row>
    <row r="216" spans="2:5">
      <c r="B216" s="7">
        <v>43485</v>
      </c>
      <c r="C216" s="77" t="s">
        <v>55</v>
      </c>
      <c r="D216" s="78" t="s">
        <v>115</v>
      </c>
      <c r="E216" s="79">
        <v>3250120</v>
      </c>
    </row>
    <row r="217" spans="2:5">
      <c r="B217" s="7">
        <v>43485</v>
      </c>
      <c r="C217" s="77" t="s">
        <v>55</v>
      </c>
      <c r="D217" s="78" t="s">
        <v>77</v>
      </c>
      <c r="E217" s="79">
        <v>195000</v>
      </c>
    </row>
    <row r="218" spans="2:5">
      <c r="B218" s="7">
        <v>43485</v>
      </c>
      <c r="C218" s="77" t="s">
        <v>55</v>
      </c>
      <c r="D218" s="78" t="s">
        <v>77</v>
      </c>
      <c r="E218" s="79">
        <v>400000</v>
      </c>
    </row>
    <row r="219" spans="2:5">
      <c r="B219" s="7">
        <v>43485</v>
      </c>
      <c r="C219" s="77" t="s">
        <v>55</v>
      </c>
      <c r="D219" s="78" t="s">
        <v>77</v>
      </c>
      <c r="E219" s="79">
        <v>1750000</v>
      </c>
    </row>
    <row r="220" spans="2:5">
      <c r="B220" s="7">
        <v>43485</v>
      </c>
      <c r="C220" s="77" t="s">
        <v>55</v>
      </c>
      <c r="D220" s="78" t="s">
        <v>78</v>
      </c>
      <c r="E220" s="79">
        <v>21000</v>
      </c>
    </row>
    <row r="221" spans="2:5">
      <c r="B221" s="7">
        <v>43485</v>
      </c>
      <c r="C221" s="77" t="s">
        <v>55</v>
      </c>
      <c r="D221" s="78" t="s">
        <v>78</v>
      </c>
      <c r="E221" s="79">
        <v>32000</v>
      </c>
    </row>
    <row r="222" spans="2:5">
      <c r="B222" s="7">
        <v>43485</v>
      </c>
      <c r="C222" s="77" t="s">
        <v>55</v>
      </c>
      <c r="D222" s="78" t="s">
        <v>78</v>
      </c>
      <c r="E222" s="79">
        <v>30000</v>
      </c>
    </row>
    <row r="223" spans="2:5">
      <c r="B223" s="7">
        <v>43485</v>
      </c>
      <c r="C223" s="77" t="s">
        <v>59</v>
      </c>
      <c r="D223" s="78" t="s">
        <v>78</v>
      </c>
      <c r="E223" s="79">
        <v>36000</v>
      </c>
    </row>
    <row r="224" spans="2:5">
      <c r="B224" s="7">
        <v>43485</v>
      </c>
      <c r="C224" s="77" t="s">
        <v>59</v>
      </c>
      <c r="D224" s="78" t="s">
        <v>78</v>
      </c>
      <c r="E224" s="79">
        <v>90000</v>
      </c>
    </row>
    <row r="225" spans="2:5">
      <c r="B225" s="7">
        <v>43485</v>
      </c>
      <c r="C225" s="77" t="s">
        <v>66</v>
      </c>
      <c r="D225" s="78" t="s">
        <v>78</v>
      </c>
      <c r="E225" s="79">
        <v>95000</v>
      </c>
    </row>
    <row r="226" spans="2:5">
      <c r="B226" s="7">
        <v>43494</v>
      </c>
      <c r="C226" s="77" t="s">
        <v>55</v>
      </c>
      <c r="D226" s="78" t="s">
        <v>78</v>
      </c>
      <c r="E226" s="79">
        <v>26000</v>
      </c>
    </row>
    <row r="227" spans="2:5">
      <c r="B227" s="7">
        <v>43495</v>
      </c>
      <c r="C227" s="77" t="s">
        <v>69</v>
      </c>
      <c r="D227" s="78" t="s">
        <v>78</v>
      </c>
      <c r="E227" s="79">
        <v>12000</v>
      </c>
    </row>
    <row r="228" spans="2:5">
      <c r="B228" s="7">
        <v>43495</v>
      </c>
      <c r="C228" s="77" t="s">
        <v>69</v>
      </c>
      <c r="D228" s="78" t="s">
        <v>58</v>
      </c>
      <c r="E228" s="79">
        <v>85000</v>
      </c>
    </row>
    <row r="229" spans="2:5">
      <c r="B229" s="7">
        <v>43495</v>
      </c>
      <c r="C229" s="77" t="s">
        <v>55</v>
      </c>
      <c r="D229" s="78" t="s">
        <v>58</v>
      </c>
      <c r="E229" s="79">
        <v>10500</v>
      </c>
    </row>
    <row r="230" spans="2:5">
      <c r="B230" s="7">
        <v>43495</v>
      </c>
      <c r="C230" s="77" t="s">
        <v>55</v>
      </c>
      <c r="D230" s="78" t="s">
        <v>58</v>
      </c>
      <c r="E230" s="79">
        <v>13000</v>
      </c>
    </row>
    <row r="231" spans="2:5">
      <c r="B231" s="7">
        <v>43495</v>
      </c>
      <c r="C231" s="77" t="s">
        <v>55</v>
      </c>
      <c r="D231" s="78" t="s">
        <v>58</v>
      </c>
      <c r="E231" s="79">
        <v>105000</v>
      </c>
    </row>
    <row r="232" spans="2:5">
      <c r="B232" s="7">
        <v>43495</v>
      </c>
      <c r="C232" s="77" t="s">
        <v>55</v>
      </c>
      <c r="D232" s="78" t="s">
        <v>58</v>
      </c>
      <c r="E232" s="79">
        <v>55500</v>
      </c>
    </row>
    <row r="233" spans="2:5">
      <c r="B233" s="7">
        <v>43495</v>
      </c>
      <c r="C233" s="77" t="s">
        <v>55</v>
      </c>
      <c r="D233" s="78" t="s">
        <v>58</v>
      </c>
      <c r="E233" s="79">
        <v>129500</v>
      </c>
    </row>
    <row r="234" spans="2:5">
      <c r="B234" s="7">
        <v>43495</v>
      </c>
      <c r="C234" s="77" t="s">
        <v>55</v>
      </c>
      <c r="D234" s="78" t="s">
        <v>58</v>
      </c>
      <c r="E234" s="79">
        <v>100000</v>
      </c>
    </row>
    <row r="235" spans="2:5">
      <c r="B235" s="7">
        <v>43495</v>
      </c>
      <c r="C235" s="77" t="s">
        <v>55</v>
      </c>
      <c r="D235" s="78" t="s">
        <v>58</v>
      </c>
      <c r="E235" s="79">
        <v>60000</v>
      </c>
    </row>
    <row r="236" spans="2:5">
      <c r="B236" s="7">
        <v>43495</v>
      </c>
      <c r="C236" s="77" t="s">
        <v>55</v>
      </c>
      <c r="D236" s="78" t="s">
        <v>58</v>
      </c>
      <c r="E236" s="79">
        <v>8500</v>
      </c>
    </row>
    <row r="237" spans="2:5">
      <c r="B237" s="7">
        <v>43495</v>
      </c>
      <c r="C237" s="77" t="s">
        <v>55</v>
      </c>
      <c r="D237" s="78" t="s">
        <v>58</v>
      </c>
      <c r="E237" s="79">
        <v>153900</v>
      </c>
    </row>
    <row r="238" spans="2:5">
      <c r="B238" s="7">
        <v>43495</v>
      </c>
      <c r="C238" s="77" t="s">
        <v>55</v>
      </c>
      <c r="D238" s="78" t="s">
        <v>58</v>
      </c>
      <c r="E238" s="79">
        <v>6000</v>
      </c>
    </row>
    <row r="239" spans="2:5">
      <c r="B239" s="7">
        <v>43495</v>
      </c>
      <c r="C239" s="77" t="s">
        <v>55</v>
      </c>
      <c r="D239" s="78" t="s">
        <v>58</v>
      </c>
      <c r="E239" s="79">
        <v>84000</v>
      </c>
    </row>
    <row r="240" spans="2:5">
      <c r="B240" s="7">
        <v>43495</v>
      </c>
      <c r="C240" s="77" t="s">
        <v>55</v>
      </c>
      <c r="D240" s="78" t="s">
        <v>116</v>
      </c>
      <c r="E240" s="79">
        <v>250000</v>
      </c>
    </row>
    <row r="241" spans="2:5">
      <c r="B241" s="7">
        <v>43495</v>
      </c>
      <c r="C241" s="77" t="s">
        <v>55</v>
      </c>
      <c r="D241" s="78" t="s">
        <v>61</v>
      </c>
      <c r="E241" s="79">
        <v>35670</v>
      </c>
    </row>
    <row r="242" spans="2:5">
      <c r="B242" s="7">
        <v>43495</v>
      </c>
      <c r="C242" s="77" t="s">
        <v>55</v>
      </c>
      <c r="D242" s="78" t="s">
        <v>61</v>
      </c>
      <c r="E242" s="79">
        <v>74520</v>
      </c>
    </row>
    <row r="243" spans="2:5">
      <c r="B243" s="7">
        <v>43495</v>
      </c>
      <c r="C243" s="77" t="s">
        <v>55</v>
      </c>
      <c r="D243" s="78" t="s">
        <v>61</v>
      </c>
      <c r="E243" s="79">
        <v>8240</v>
      </c>
    </row>
    <row r="244" spans="2:5">
      <c r="B244" s="7">
        <v>43495</v>
      </c>
      <c r="C244" s="77" t="s">
        <v>59</v>
      </c>
      <c r="D244" s="78" t="s">
        <v>61</v>
      </c>
      <c r="E244" s="79">
        <v>9520</v>
      </c>
    </row>
    <row r="245" spans="2:5">
      <c r="B245" s="7">
        <v>43495</v>
      </c>
      <c r="C245" s="77" t="s">
        <v>59</v>
      </c>
      <c r="D245" s="78" t="s">
        <v>61</v>
      </c>
      <c r="E245" s="79">
        <v>79760</v>
      </c>
    </row>
    <row r="246" spans="2:5">
      <c r="B246" s="7">
        <v>43495</v>
      </c>
      <c r="C246" s="77" t="s">
        <v>59</v>
      </c>
      <c r="D246" s="78" t="s">
        <v>61</v>
      </c>
      <c r="E246" s="79">
        <v>11330</v>
      </c>
    </row>
    <row r="247" spans="2:5">
      <c r="B247" s="7">
        <v>43495</v>
      </c>
      <c r="C247" s="77" t="s">
        <v>59</v>
      </c>
      <c r="D247" s="78" t="s">
        <v>61</v>
      </c>
      <c r="E247" s="79">
        <v>12360</v>
      </c>
    </row>
    <row r="248" spans="2:5">
      <c r="B248" s="7">
        <v>43495</v>
      </c>
      <c r="C248" s="77" t="s">
        <v>59</v>
      </c>
      <c r="D248" s="78" t="s">
        <v>61</v>
      </c>
      <c r="E248" s="79">
        <v>70600</v>
      </c>
    </row>
    <row r="249" spans="2:5">
      <c r="B249" s="7">
        <v>43495</v>
      </c>
      <c r="C249" s="77" t="s">
        <v>59</v>
      </c>
      <c r="D249" s="78" t="s">
        <v>61</v>
      </c>
      <c r="E249" s="79">
        <v>34220</v>
      </c>
    </row>
    <row r="250" spans="2:5">
      <c r="B250" s="7">
        <v>43495</v>
      </c>
      <c r="C250" s="77" t="s">
        <v>59</v>
      </c>
      <c r="D250" s="78" t="s">
        <v>61</v>
      </c>
      <c r="E250" s="79">
        <v>191860</v>
      </c>
    </row>
    <row r="251" spans="2:5">
      <c r="B251" s="7">
        <v>43495</v>
      </c>
      <c r="C251" s="77" t="s">
        <v>59</v>
      </c>
      <c r="D251" s="78" t="s">
        <v>61</v>
      </c>
      <c r="E251" s="79">
        <v>1407940</v>
      </c>
    </row>
    <row r="252" spans="2:5">
      <c r="B252" s="7">
        <v>43495</v>
      </c>
      <c r="C252" s="77" t="s">
        <v>79</v>
      </c>
      <c r="D252" s="78" t="s">
        <v>61</v>
      </c>
      <c r="E252" s="79">
        <v>2001720</v>
      </c>
    </row>
    <row r="253" spans="2:5">
      <c r="B253" s="7">
        <v>43495</v>
      </c>
      <c r="C253" s="77" t="s">
        <v>79</v>
      </c>
      <c r="D253" s="78" t="s">
        <v>61</v>
      </c>
      <c r="E253" s="79">
        <v>1757390</v>
      </c>
    </row>
    <row r="254" spans="2:5">
      <c r="B254" s="7">
        <v>43495</v>
      </c>
      <c r="C254" s="77" t="s">
        <v>79</v>
      </c>
      <c r="D254" s="78" t="s">
        <v>61</v>
      </c>
      <c r="E254" s="79">
        <v>303070</v>
      </c>
    </row>
    <row r="255" spans="2:5">
      <c r="B255" s="7">
        <v>43495</v>
      </c>
      <c r="C255" s="77" t="s">
        <v>79</v>
      </c>
      <c r="D255" s="78" t="s">
        <v>61</v>
      </c>
      <c r="E255" s="79">
        <v>297370</v>
      </c>
    </row>
    <row r="256" spans="2:5">
      <c r="B256" s="7">
        <v>43496</v>
      </c>
      <c r="C256" s="77" t="s">
        <v>55</v>
      </c>
      <c r="D256" s="78" t="s">
        <v>61</v>
      </c>
      <c r="E256" s="79">
        <v>140760</v>
      </c>
    </row>
    <row r="257" spans="2:5">
      <c r="B257" s="7">
        <v>43496</v>
      </c>
      <c r="C257" s="77" t="s">
        <v>55</v>
      </c>
      <c r="D257" s="78" t="s">
        <v>61</v>
      </c>
      <c r="E257" s="79">
        <v>638980</v>
      </c>
    </row>
    <row r="258" spans="2:5">
      <c r="B258" s="7">
        <v>43496</v>
      </c>
      <c r="C258" s="77" t="s">
        <v>55</v>
      </c>
      <c r="D258" s="78" t="s">
        <v>61</v>
      </c>
      <c r="E258" s="79">
        <v>48410</v>
      </c>
    </row>
    <row r="259" spans="2:5">
      <c r="B259" s="7">
        <v>43496</v>
      </c>
      <c r="C259" s="77" t="s">
        <v>55</v>
      </c>
      <c r="D259" s="78" t="s">
        <v>61</v>
      </c>
      <c r="E259" s="79">
        <v>191250</v>
      </c>
    </row>
    <row r="260" spans="2:5">
      <c r="B260" s="7">
        <v>43496</v>
      </c>
      <c r="C260" s="77" t="s">
        <v>55</v>
      </c>
      <c r="D260" s="78" t="s">
        <v>61</v>
      </c>
      <c r="E260" s="79">
        <v>697010</v>
      </c>
    </row>
    <row r="261" spans="2:5">
      <c r="B261" s="7">
        <v>43496</v>
      </c>
      <c r="C261" s="77" t="s">
        <v>55</v>
      </c>
      <c r="D261" s="78" t="s">
        <v>61</v>
      </c>
      <c r="E261" s="79">
        <v>20240</v>
      </c>
    </row>
    <row r="262" spans="2:5">
      <c r="B262" s="7">
        <v>43496</v>
      </c>
      <c r="C262" s="77" t="s">
        <v>59</v>
      </c>
      <c r="D262" s="78" t="s">
        <v>61</v>
      </c>
      <c r="E262" s="79">
        <v>207420</v>
      </c>
    </row>
    <row r="263" spans="2:5">
      <c r="B263" s="7">
        <v>43496</v>
      </c>
      <c r="C263" s="77" t="s">
        <v>59</v>
      </c>
      <c r="D263" s="78" t="s">
        <v>118</v>
      </c>
      <c r="E263" s="79">
        <v>96000</v>
      </c>
    </row>
    <row r="264" spans="2:5">
      <c r="B264" s="7">
        <v>43496</v>
      </c>
      <c r="C264" s="77" t="s">
        <v>59</v>
      </c>
      <c r="D264" s="78" t="s">
        <v>80</v>
      </c>
      <c r="E264" s="79">
        <v>1800000</v>
      </c>
    </row>
    <row r="265" spans="2:5">
      <c r="B265" s="7">
        <v>43496</v>
      </c>
      <c r="C265" s="77" t="s">
        <v>59</v>
      </c>
      <c r="D265" s="78" t="s">
        <v>106</v>
      </c>
      <c r="E265" s="79">
        <v>3240000</v>
      </c>
    </row>
    <row r="266" spans="2:5">
      <c r="B266" s="7">
        <v>43499</v>
      </c>
      <c r="C266" s="77" t="s">
        <v>69</v>
      </c>
      <c r="D266" s="78" t="s">
        <v>83</v>
      </c>
      <c r="E266" s="79">
        <v>176000</v>
      </c>
    </row>
    <row r="267" spans="2:5">
      <c r="B267" s="7">
        <v>43499</v>
      </c>
      <c r="C267" s="77" t="s">
        <v>69</v>
      </c>
      <c r="D267" s="78" t="s">
        <v>83</v>
      </c>
      <c r="E267" s="79">
        <v>234000</v>
      </c>
    </row>
    <row r="268" spans="2:5">
      <c r="B268" s="7">
        <v>43499</v>
      </c>
      <c r="C268" s="77" t="s">
        <v>69</v>
      </c>
      <c r="D268" s="78" t="s">
        <v>83</v>
      </c>
      <c r="E268" s="79">
        <v>132000</v>
      </c>
    </row>
    <row r="269" spans="2:5">
      <c r="B269" s="7">
        <v>43499</v>
      </c>
      <c r="C269" s="77" t="s">
        <v>55</v>
      </c>
      <c r="D269" s="78" t="s">
        <v>83</v>
      </c>
      <c r="E269" s="79">
        <v>238000</v>
      </c>
    </row>
    <row r="270" spans="2:5">
      <c r="B270" s="7">
        <v>43499</v>
      </c>
      <c r="C270" s="77" t="s">
        <v>55</v>
      </c>
      <c r="D270" s="78" t="s">
        <v>83</v>
      </c>
      <c r="E270" s="79">
        <v>234400</v>
      </c>
    </row>
    <row r="271" spans="2:5">
      <c r="B271" s="7">
        <v>43499</v>
      </c>
      <c r="C271" s="77" t="s">
        <v>55</v>
      </c>
      <c r="D271" s="78" t="s">
        <v>83</v>
      </c>
      <c r="E271" s="79">
        <v>95000</v>
      </c>
    </row>
    <row r="272" spans="2:5">
      <c r="B272" s="7">
        <v>43499</v>
      </c>
      <c r="C272" s="77" t="s">
        <v>55</v>
      </c>
      <c r="D272" s="78" t="s">
        <v>83</v>
      </c>
      <c r="E272" s="79">
        <v>1569300</v>
      </c>
    </row>
    <row r="273" spans="2:5">
      <c r="B273" s="7">
        <v>43499</v>
      </c>
      <c r="C273" s="77" t="s">
        <v>55</v>
      </c>
      <c r="D273" s="78" t="s">
        <v>83</v>
      </c>
      <c r="E273" s="79">
        <v>48000</v>
      </c>
    </row>
    <row r="274" spans="2:5">
      <c r="B274" s="7">
        <v>43499</v>
      </c>
      <c r="C274" s="77" t="s">
        <v>55</v>
      </c>
      <c r="D274" s="78" t="s">
        <v>83</v>
      </c>
      <c r="E274" s="79">
        <v>75000</v>
      </c>
    </row>
    <row r="275" spans="2:5">
      <c r="B275" s="7">
        <v>43499</v>
      </c>
      <c r="C275" s="77" t="s">
        <v>55</v>
      </c>
      <c r="D275" s="78" t="s">
        <v>83</v>
      </c>
      <c r="E275" s="79">
        <v>75000</v>
      </c>
    </row>
    <row r="276" spans="2:5">
      <c r="B276" s="7">
        <v>43499</v>
      </c>
      <c r="C276" s="77" t="s">
        <v>55</v>
      </c>
      <c r="D276" s="78" t="s">
        <v>83</v>
      </c>
      <c r="E276" s="79">
        <v>233800</v>
      </c>
    </row>
    <row r="277" spans="2:5">
      <c r="B277" s="7">
        <v>43499</v>
      </c>
      <c r="C277" s="77" t="s">
        <v>55</v>
      </c>
      <c r="D277" s="78" t="s">
        <v>83</v>
      </c>
      <c r="E277" s="79">
        <v>1272000</v>
      </c>
    </row>
    <row r="278" spans="2:5">
      <c r="B278" s="7">
        <v>43499</v>
      </c>
      <c r="C278" s="77" t="s">
        <v>59</v>
      </c>
      <c r="D278" s="78" t="s">
        <v>83</v>
      </c>
      <c r="E278" s="79">
        <v>115200</v>
      </c>
    </row>
    <row r="279" spans="2:5">
      <c r="B279" s="7">
        <v>43499</v>
      </c>
      <c r="C279" s="77" t="s">
        <v>59</v>
      </c>
      <c r="D279" s="78" t="s">
        <v>114</v>
      </c>
      <c r="E279" s="79">
        <v>90000</v>
      </c>
    </row>
    <row r="280" spans="2:5">
      <c r="B280" s="7">
        <v>43499</v>
      </c>
      <c r="C280" s="77" t="s">
        <v>59</v>
      </c>
      <c r="D280" s="78" t="s">
        <v>57</v>
      </c>
      <c r="E280" s="79">
        <v>68114</v>
      </c>
    </row>
    <row r="281" spans="2:5">
      <c r="B281" s="7">
        <v>43499</v>
      </c>
      <c r="C281" s="77" t="s">
        <v>59</v>
      </c>
      <c r="D281" s="78" t="s">
        <v>57</v>
      </c>
      <c r="E281" s="79">
        <v>16200</v>
      </c>
    </row>
    <row r="282" spans="2:5">
      <c r="B282" s="7">
        <v>43499</v>
      </c>
      <c r="C282" s="77" t="s">
        <v>79</v>
      </c>
      <c r="D282" s="78" t="s">
        <v>57</v>
      </c>
      <c r="E282" s="79">
        <v>940</v>
      </c>
    </row>
    <row r="283" spans="2:5">
      <c r="B283" s="7">
        <v>43501</v>
      </c>
      <c r="C283" s="77" t="s">
        <v>55</v>
      </c>
      <c r="D283" s="78" t="s">
        <v>57</v>
      </c>
      <c r="E283" s="79">
        <v>67500</v>
      </c>
    </row>
    <row r="284" spans="2:5">
      <c r="B284" s="7">
        <v>43501</v>
      </c>
      <c r="C284" s="77" t="s">
        <v>59</v>
      </c>
      <c r="D284" s="78" t="s">
        <v>57</v>
      </c>
      <c r="E284" s="79">
        <v>15100</v>
      </c>
    </row>
    <row r="285" spans="2:5">
      <c r="B285" s="7">
        <v>43501</v>
      </c>
      <c r="C285" s="77" t="s">
        <v>59</v>
      </c>
      <c r="D285" s="78" t="s">
        <v>57</v>
      </c>
      <c r="E285" s="79">
        <v>15700</v>
      </c>
    </row>
    <row r="286" spans="2:5">
      <c r="B286" s="7">
        <v>43501</v>
      </c>
      <c r="C286" s="77" t="s">
        <v>59</v>
      </c>
      <c r="D286" s="78" t="s">
        <v>57</v>
      </c>
      <c r="E286" s="79">
        <v>57400</v>
      </c>
    </row>
    <row r="287" spans="2:5">
      <c r="B287" s="7">
        <v>43501</v>
      </c>
      <c r="C287" s="77" t="s">
        <v>59</v>
      </c>
      <c r="D287" s="78" t="s">
        <v>57</v>
      </c>
      <c r="E287" s="79">
        <v>10550</v>
      </c>
    </row>
    <row r="288" spans="2:5">
      <c r="B288" s="7">
        <v>43501</v>
      </c>
      <c r="C288" s="77" t="s">
        <v>59</v>
      </c>
      <c r="D288" s="78" t="s">
        <v>65</v>
      </c>
      <c r="E288" s="79">
        <v>382000</v>
      </c>
    </row>
    <row r="289" spans="2:5">
      <c r="B289" s="7">
        <v>43501</v>
      </c>
      <c r="C289" s="77" t="s">
        <v>59</v>
      </c>
      <c r="D289" s="78" t="s">
        <v>65</v>
      </c>
      <c r="E289" s="79">
        <v>1461500</v>
      </c>
    </row>
    <row r="290" spans="2:5">
      <c r="B290" s="7">
        <v>43501</v>
      </c>
      <c r="C290" s="77" t="s">
        <v>59</v>
      </c>
      <c r="D290" s="78" t="s">
        <v>70</v>
      </c>
      <c r="E290" s="79">
        <v>1393300</v>
      </c>
    </row>
    <row r="291" spans="2:5">
      <c r="B291" s="7">
        <v>43501</v>
      </c>
      <c r="C291" s="77" t="s">
        <v>59</v>
      </c>
      <c r="D291" s="78" t="s">
        <v>70</v>
      </c>
      <c r="E291" s="79">
        <v>26000</v>
      </c>
    </row>
    <row r="292" spans="2:5">
      <c r="B292" s="7">
        <v>43501</v>
      </c>
      <c r="C292" s="77" t="s">
        <v>59</v>
      </c>
      <c r="D292" s="78" t="s">
        <v>70</v>
      </c>
      <c r="E292" s="79">
        <v>16260</v>
      </c>
    </row>
    <row r="293" spans="2:5">
      <c r="B293" s="7">
        <v>43503</v>
      </c>
      <c r="C293" s="77" t="s">
        <v>69</v>
      </c>
      <c r="D293" s="78" t="s">
        <v>70</v>
      </c>
      <c r="E293" s="79">
        <v>11400</v>
      </c>
    </row>
    <row r="294" spans="2:5">
      <c r="B294" s="7">
        <v>43503</v>
      </c>
      <c r="C294" s="77" t="s">
        <v>55</v>
      </c>
      <c r="D294" s="78" t="s">
        <v>102</v>
      </c>
      <c r="E294" s="79">
        <v>390000</v>
      </c>
    </row>
    <row r="295" spans="2:5">
      <c r="B295" s="7">
        <v>43503</v>
      </c>
      <c r="C295" s="77" t="s">
        <v>55</v>
      </c>
      <c r="D295" s="78" t="s">
        <v>102</v>
      </c>
      <c r="E295" s="79">
        <v>1380000</v>
      </c>
    </row>
    <row r="296" spans="2:5">
      <c r="B296" s="7">
        <v>43503</v>
      </c>
      <c r="C296" s="77" t="s">
        <v>55</v>
      </c>
      <c r="D296" s="78" t="s">
        <v>102</v>
      </c>
      <c r="E296" s="79">
        <v>350000</v>
      </c>
    </row>
    <row r="297" spans="2:5">
      <c r="B297" s="7">
        <v>43503</v>
      </c>
      <c r="C297" s="77" t="s">
        <v>55</v>
      </c>
      <c r="D297" s="78" t="s">
        <v>102</v>
      </c>
      <c r="E297" s="79">
        <v>380000</v>
      </c>
    </row>
    <row r="298" spans="2:5">
      <c r="B298" s="7">
        <v>43503</v>
      </c>
      <c r="C298" s="77" t="s">
        <v>55</v>
      </c>
      <c r="D298" s="78" t="s">
        <v>102</v>
      </c>
      <c r="E298" s="79">
        <v>552000</v>
      </c>
    </row>
    <row r="299" spans="2:5">
      <c r="B299" s="7">
        <v>43503</v>
      </c>
      <c r="C299" s="77" t="s">
        <v>55</v>
      </c>
      <c r="D299" s="78" t="s">
        <v>68</v>
      </c>
      <c r="E299" s="79">
        <v>7500</v>
      </c>
    </row>
    <row r="300" spans="2:5">
      <c r="B300" s="7">
        <v>43503</v>
      </c>
      <c r="C300" s="77" t="s">
        <v>55</v>
      </c>
      <c r="D300" s="78" t="s">
        <v>68</v>
      </c>
      <c r="E300" s="79">
        <v>4500</v>
      </c>
    </row>
    <row r="301" spans="2:5">
      <c r="B301" s="7">
        <v>43503</v>
      </c>
      <c r="C301" s="77" t="s">
        <v>55</v>
      </c>
      <c r="D301" s="78" t="s">
        <v>68</v>
      </c>
      <c r="E301" s="79">
        <v>3000</v>
      </c>
    </row>
    <row r="302" spans="2:5">
      <c r="B302" s="7">
        <v>43503</v>
      </c>
      <c r="C302" s="77" t="s">
        <v>55</v>
      </c>
      <c r="D302" s="78" t="s">
        <v>68</v>
      </c>
      <c r="E302" s="79">
        <v>142800</v>
      </c>
    </row>
    <row r="303" spans="2:5">
      <c r="B303" s="7">
        <v>43503</v>
      </c>
      <c r="C303" s="77" t="s">
        <v>55</v>
      </c>
      <c r="D303" s="78" t="s">
        <v>68</v>
      </c>
      <c r="E303" s="79">
        <v>32250</v>
      </c>
    </row>
    <row r="304" spans="2:5">
      <c r="B304" s="7">
        <v>43503</v>
      </c>
      <c r="C304" s="77" t="s">
        <v>59</v>
      </c>
      <c r="D304" s="78" t="s">
        <v>68</v>
      </c>
      <c r="E304" s="79">
        <v>8050</v>
      </c>
    </row>
    <row r="305" spans="2:5">
      <c r="B305" s="7">
        <v>43503</v>
      </c>
      <c r="C305" s="77" t="s">
        <v>59</v>
      </c>
      <c r="D305" s="78" t="s">
        <v>68</v>
      </c>
      <c r="E305" s="79">
        <v>160000</v>
      </c>
    </row>
    <row r="306" spans="2:5">
      <c r="B306" s="7">
        <v>43503</v>
      </c>
      <c r="C306" s="77" t="s">
        <v>59</v>
      </c>
      <c r="D306" s="78" t="s">
        <v>68</v>
      </c>
      <c r="E306" s="79">
        <v>2500</v>
      </c>
    </row>
    <row r="307" spans="2:5">
      <c r="B307" s="7">
        <v>43503</v>
      </c>
      <c r="C307" s="77" t="s">
        <v>79</v>
      </c>
      <c r="D307" s="78" t="s">
        <v>68</v>
      </c>
      <c r="E307" s="79">
        <v>459920</v>
      </c>
    </row>
    <row r="308" spans="2:5">
      <c r="B308" s="7">
        <v>43509</v>
      </c>
      <c r="C308" s="77" t="s">
        <v>75</v>
      </c>
      <c r="D308" s="78" t="s">
        <v>68</v>
      </c>
      <c r="E308" s="79">
        <v>10000</v>
      </c>
    </row>
    <row r="309" spans="2:5">
      <c r="B309" s="7">
        <v>43509</v>
      </c>
      <c r="C309" s="77" t="s">
        <v>55</v>
      </c>
      <c r="D309" s="78" t="s">
        <v>68</v>
      </c>
      <c r="E309" s="79">
        <v>75250</v>
      </c>
    </row>
    <row r="310" spans="2:5">
      <c r="B310" s="7">
        <v>43509</v>
      </c>
      <c r="C310" s="77" t="s">
        <v>55</v>
      </c>
      <c r="D310" s="78" t="s">
        <v>68</v>
      </c>
      <c r="E310" s="79">
        <v>7500</v>
      </c>
    </row>
    <row r="311" spans="2:5">
      <c r="B311" s="7">
        <v>43509</v>
      </c>
      <c r="C311" s="77" t="s">
        <v>55</v>
      </c>
      <c r="D311" s="78" t="s">
        <v>68</v>
      </c>
      <c r="E311" s="79">
        <v>19250</v>
      </c>
    </row>
    <row r="312" spans="2:5">
      <c r="B312" s="7">
        <v>43509</v>
      </c>
      <c r="C312" s="77" t="s">
        <v>55</v>
      </c>
      <c r="D312" s="78" t="s">
        <v>68</v>
      </c>
      <c r="E312" s="79">
        <v>10000</v>
      </c>
    </row>
    <row r="313" spans="2:5">
      <c r="B313" s="7">
        <v>43509</v>
      </c>
      <c r="C313" s="77" t="s">
        <v>55</v>
      </c>
      <c r="D313" s="78" t="s">
        <v>64</v>
      </c>
      <c r="E313" s="79">
        <v>1600000</v>
      </c>
    </row>
    <row r="314" spans="2:5">
      <c r="B314" s="7">
        <v>43509</v>
      </c>
      <c r="C314" s="77" t="s">
        <v>55</v>
      </c>
      <c r="D314" s="78" t="s">
        <v>85</v>
      </c>
      <c r="E314" s="79">
        <v>110000</v>
      </c>
    </row>
    <row r="315" spans="2:5">
      <c r="B315" s="7">
        <v>43509</v>
      </c>
      <c r="C315" s="77" t="s">
        <v>55</v>
      </c>
      <c r="D315" s="78" t="s">
        <v>86</v>
      </c>
      <c r="E315" s="79">
        <v>328500</v>
      </c>
    </row>
    <row r="316" spans="2:5">
      <c r="B316" s="7">
        <v>43509</v>
      </c>
      <c r="C316" s="77" t="s">
        <v>55</v>
      </c>
      <c r="D316" s="78" t="s">
        <v>86</v>
      </c>
      <c r="E316" s="79">
        <v>784000</v>
      </c>
    </row>
    <row r="317" spans="2:5">
      <c r="B317" s="7">
        <v>43509</v>
      </c>
      <c r="C317" s="77" t="s">
        <v>59</v>
      </c>
      <c r="D317" s="78" t="s">
        <v>86</v>
      </c>
      <c r="E317" s="79">
        <v>130500</v>
      </c>
    </row>
    <row r="318" spans="2:5">
      <c r="B318" s="7">
        <v>43509</v>
      </c>
      <c r="C318" s="77" t="s">
        <v>59</v>
      </c>
      <c r="D318" s="78" t="s">
        <v>86</v>
      </c>
      <c r="E318" s="79">
        <v>500000</v>
      </c>
    </row>
    <row r="319" spans="2:5">
      <c r="B319" s="7">
        <v>43509</v>
      </c>
      <c r="C319" s="77" t="s">
        <v>59</v>
      </c>
      <c r="D319" s="78" t="s">
        <v>86</v>
      </c>
      <c r="E319" s="79">
        <v>310700</v>
      </c>
    </row>
    <row r="320" spans="2:5">
      <c r="B320" s="7">
        <v>43509</v>
      </c>
      <c r="C320" s="77" t="s">
        <v>59</v>
      </c>
      <c r="D320" s="78" t="s">
        <v>86</v>
      </c>
      <c r="E320" s="79">
        <v>484000</v>
      </c>
    </row>
    <row r="321" spans="2:5">
      <c r="B321" s="7">
        <v>43509</v>
      </c>
      <c r="C321" s="77" t="s">
        <v>66</v>
      </c>
      <c r="D321" s="78" t="s">
        <v>86</v>
      </c>
      <c r="E321" s="79">
        <v>306000</v>
      </c>
    </row>
    <row r="322" spans="2:5">
      <c r="B322" s="7">
        <v>43510</v>
      </c>
      <c r="C322" s="77" t="s">
        <v>69</v>
      </c>
      <c r="D322" s="78" t="s">
        <v>87</v>
      </c>
      <c r="E322" s="79">
        <v>395000</v>
      </c>
    </row>
    <row r="323" spans="2:5">
      <c r="B323" s="7">
        <v>43510</v>
      </c>
      <c r="C323" s="77" t="s">
        <v>69</v>
      </c>
      <c r="D323" s="78" t="s">
        <v>88</v>
      </c>
      <c r="E323" s="79">
        <v>46000</v>
      </c>
    </row>
    <row r="324" spans="2:5">
      <c r="B324" s="7">
        <v>43510</v>
      </c>
      <c r="C324" s="77" t="s">
        <v>69</v>
      </c>
      <c r="D324" s="78" t="s">
        <v>88</v>
      </c>
      <c r="E324" s="79">
        <v>29100</v>
      </c>
    </row>
    <row r="325" spans="2:5">
      <c r="B325" s="7">
        <v>43510</v>
      </c>
      <c r="C325" s="77" t="s">
        <v>59</v>
      </c>
      <c r="D325" s="78" t="s">
        <v>93</v>
      </c>
      <c r="E325" s="79">
        <v>360000</v>
      </c>
    </row>
    <row r="326" spans="2:5">
      <c r="B326" s="7">
        <v>43510</v>
      </c>
      <c r="C326" s="77" t="s">
        <v>59</v>
      </c>
      <c r="D326" s="78" t="s">
        <v>119</v>
      </c>
      <c r="E326" s="79">
        <v>2490000</v>
      </c>
    </row>
    <row r="327" spans="2:5">
      <c r="B327" s="7">
        <v>43510</v>
      </c>
      <c r="C327" s="77" t="s">
        <v>59</v>
      </c>
      <c r="D327" s="78" t="s">
        <v>119</v>
      </c>
      <c r="E327" s="79">
        <v>10870000</v>
      </c>
    </row>
    <row r="328" spans="2:5">
      <c r="B328" s="7">
        <v>43510</v>
      </c>
      <c r="C328" s="77" t="s">
        <v>59</v>
      </c>
      <c r="D328" s="78" t="s">
        <v>120</v>
      </c>
      <c r="E328" s="79">
        <v>37000</v>
      </c>
    </row>
    <row r="329" spans="2:5">
      <c r="B329" s="7">
        <v>43510</v>
      </c>
      <c r="C329" s="77" t="s">
        <v>59</v>
      </c>
      <c r="D329" s="78" t="s">
        <v>94</v>
      </c>
      <c r="E329" s="79">
        <v>35000</v>
      </c>
    </row>
    <row r="330" spans="2:5">
      <c r="B330" s="7">
        <v>43510</v>
      </c>
      <c r="C330" s="77" t="s">
        <v>66</v>
      </c>
      <c r="D330" s="78" t="s">
        <v>94</v>
      </c>
      <c r="E330" s="79">
        <v>35500</v>
      </c>
    </row>
    <row r="331" spans="2:5">
      <c r="B331" s="7">
        <v>43510</v>
      </c>
      <c r="C331" s="77" t="s">
        <v>66</v>
      </c>
      <c r="D331" s="78" t="s">
        <v>277</v>
      </c>
      <c r="E331" s="79">
        <v>40300</v>
      </c>
    </row>
    <row r="332" spans="2:5">
      <c r="B332" s="7">
        <v>43510</v>
      </c>
      <c r="C332" s="77" t="s">
        <v>79</v>
      </c>
      <c r="D332" s="78" t="s">
        <v>95</v>
      </c>
      <c r="E332" s="79">
        <v>396000</v>
      </c>
    </row>
    <row r="333" spans="2:5">
      <c r="B333" s="7">
        <v>43510</v>
      </c>
      <c r="C333" s="77" t="s">
        <v>79</v>
      </c>
      <c r="D333" s="78" t="s">
        <v>96</v>
      </c>
      <c r="E333" s="79">
        <v>2776400</v>
      </c>
    </row>
    <row r="334" spans="2:5">
      <c r="B334" s="7">
        <v>43510</v>
      </c>
      <c r="C334" s="77" t="s">
        <v>79</v>
      </c>
      <c r="D334" s="78" t="s">
        <v>96</v>
      </c>
      <c r="E334" s="79">
        <v>886410</v>
      </c>
    </row>
    <row r="335" spans="2:5">
      <c r="B335" s="7">
        <v>43518</v>
      </c>
      <c r="C335" s="77" t="s">
        <v>55</v>
      </c>
      <c r="D335" s="78" t="s">
        <v>98</v>
      </c>
      <c r="E335" s="79">
        <v>6119761</v>
      </c>
    </row>
    <row r="336" spans="2:5">
      <c r="B336" s="7">
        <v>43518</v>
      </c>
      <c r="C336" s="77" t="s">
        <v>55</v>
      </c>
      <c r="D336" s="78" t="s">
        <v>98</v>
      </c>
      <c r="E336" s="79">
        <v>2364871</v>
      </c>
    </row>
    <row r="337" spans="2:5">
      <c r="B337" s="7">
        <v>43518</v>
      </c>
      <c r="C337" s="77" t="s">
        <v>55</v>
      </c>
      <c r="D337" s="78" t="s">
        <v>98</v>
      </c>
      <c r="E337" s="79">
        <v>14000</v>
      </c>
    </row>
    <row r="338" spans="2:5">
      <c r="B338" s="7">
        <v>43518</v>
      </c>
      <c r="C338" s="77" t="s">
        <v>59</v>
      </c>
      <c r="D338" s="78" t="s">
        <v>98</v>
      </c>
      <c r="E338" s="79">
        <v>344100</v>
      </c>
    </row>
    <row r="339" spans="2:5">
      <c r="B339" s="7">
        <v>43518</v>
      </c>
      <c r="C339" s="77" t="s">
        <v>59</v>
      </c>
      <c r="D339" s="78" t="s">
        <v>98</v>
      </c>
      <c r="E339" s="79">
        <v>161726</v>
      </c>
    </row>
    <row r="340" spans="2:5">
      <c r="B340" s="7">
        <v>43518</v>
      </c>
      <c r="C340" s="77" t="s">
        <v>59</v>
      </c>
      <c r="D340" s="78" t="s">
        <v>98</v>
      </c>
      <c r="E340" s="79">
        <v>1990702</v>
      </c>
    </row>
    <row r="341" spans="2:5">
      <c r="B341" s="7">
        <v>43520</v>
      </c>
      <c r="C341" s="77" t="s">
        <v>75</v>
      </c>
      <c r="D341" s="78" t="s">
        <v>98</v>
      </c>
      <c r="E341" s="79">
        <v>373440</v>
      </c>
    </row>
    <row r="342" spans="2:5">
      <c r="B342" s="7">
        <v>43520</v>
      </c>
      <c r="C342" s="77" t="s">
        <v>69</v>
      </c>
      <c r="D342" s="78" t="s">
        <v>98</v>
      </c>
      <c r="E342" s="79">
        <v>5504488</v>
      </c>
    </row>
    <row r="343" spans="2:5">
      <c r="B343" s="7">
        <v>43520</v>
      </c>
      <c r="C343" s="77" t="s">
        <v>55</v>
      </c>
      <c r="D343" s="78" t="s">
        <v>108</v>
      </c>
      <c r="E343" s="79">
        <v>508300</v>
      </c>
    </row>
    <row r="344" spans="2:5">
      <c r="B344" s="7">
        <v>43520</v>
      </c>
      <c r="C344" s="77" t="s">
        <v>55</v>
      </c>
      <c r="D344" s="78" t="s">
        <v>108</v>
      </c>
      <c r="E344" s="79">
        <v>219500</v>
      </c>
    </row>
    <row r="345" spans="2:5">
      <c r="B345" s="7">
        <v>43520</v>
      </c>
      <c r="C345" s="77" t="s">
        <v>100</v>
      </c>
      <c r="D345" s="78" t="s">
        <v>108</v>
      </c>
      <c r="E345" s="79">
        <v>86400</v>
      </c>
    </row>
    <row r="346" spans="2:5">
      <c r="B346" s="7">
        <v>43520</v>
      </c>
      <c r="C346" s="77" t="s">
        <v>79</v>
      </c>
      <c r="D346" s="78" t="s">
        <v>108</v>
      </c>
      <c r="E346" s="79">
        <v>75000</v>
      </c>
    </row>
    <row r="347" spans="2:5">
      <c r="B347" s="7">
        <v>43520</v>
      </c>
      <c r="C347" s="77" t="s">
        <v>79</v>
      </c>
      <c r="D347" s="78" t="s">
        <v>108</v>
      </c>
      <c r="E347" s="79">
        <v>141000</v>
      </c>
    </row>
    <row r="348" spans="2:5">
      <c r="B348" s="7">
        <v>43525</v>
      </c>
      <c r="C348" s="77" t="s">
        <v>69</v>
      </c>
      <c r="D348" s="78" t="s">
        <v>121</v>
      </c>
      <c r="E348" s="79">
        <v>144000</v>
      </c>
    </row>
    <row r="349" spans="2:5">
      <c r="B349" s="7">
        <v>43525</v>
      </c>
      <c r="C349" s="77" t="s">
        <v>69</v>
      </c>
      <c r="D349" s="78" t="s">
        <v>122</v>
      </c>
      <c r="E349" s="79">
        <v>82000</v>
      </c>
    </row>
    <row r="350" spans="2:5">
      <c r="B350" s="7">
        <v>43525</v>
      </c>
      <c r="C350" s="77" t="s">
        <v>69</v>
      </c>
      <c r="D350" s="78" t="s">
        <v>123</v>
      </c>
      <c r="E350" s="79">
        <v>550000</v>
      </c>
    </row>
    <row r="351" spans="2:5">
      <c r="B351" s="7">
        <v>43525</v>
      </c>
      <c r="C351" s="77" t="s">
        <v>55</v>
      </c>
      <c r="D351" s="78" t="s">
        <v>103</v>
      </c>
      <c r="E351" s="79">
        <v>1173180</v>
      </c>
    </row>
    <row r="352" spans="2:5">
      <c r="B352" s="7">
        <v>43525</v>
      </c>
      <c r="C352" s="77" t="s">
        <v>55</v>
      </c>
      <c r="D352" s="78" t="s">
        <v>104</v>
      </c>
      <c r="E352" s="79">
        <v>40000</v>
      </c>
    </row>
    <row r="353" spans="2:5">
      <c r="B353" s="7">
        <v>43525</v>
      </c>
      <c r="C353" s="77" t="s">
        <v>59</v>
      </c>
      <c r="D353" s="78" t="s">
        <v>104</v>
      </c>
      <c r="E353" s="79">
        <v>240000</v>
      </c>
    </row>
    <row r="354" spans="2:5">
      <c r="B354" s="7">
        <v>43525</v>
      </c>
      <c r="C354" s="77" t="s">
        <v>66</v>
      </c>
      <c r="D354" s="78" t="s">
        <v>104</v>
      </c>
      <c r="E354" s="79">
        <v>571000</v>
      </c>
    </row>
    <row r="355" spans="2:5">
      <c r="B355" s="7">
        <v>43525</v>
      </c>
      <c r="C355" s="77" t="s">
        <v>79</v>
      </c>
      <c r="D355" s="78" t="s">
        <v>67</v>
      </c>
      <c r="E355" s="79">
        <v>7100000</v>
      </c>
    </row>
    <row r="356" spans="2:5">
      <c r="B356" s="7">
        <v>43525</v>
      </c>
      <c r="C356" s="77" t="s">
        <v>79</v>
      </c>
      <c r="D356" s="78" t="s">
        <v>124</v>
      </c>
      <c r="E356" s="79">
        <v>85000</v>
      </c>
    </row>
    <row r="357" spans="2:5">
      <c r="B357" s="7">
        <v>43527</v>
      </c>
      <c r="C357" s="77" t="s">
        <v>59</v>
      </c>
      <c r="D357" s="78" t="s">
        <v>112</v>
      </c>
      <c r="E357" s="79">
        <v>188000</v>
      </c>
    </row>
    <row r="358" spans="2:5">
      <c r="B358" s="7">
        <v>43528</v>
      </c>
      <c r="C358" s="77" t="s">
        <v>55</v>
      </c>
      <c r="D358" s="78" t="s">
        <v>112</v>
      </c>
      <c r="E358" s="79">
        <v>55400</v>
      </c>
    </row>
    <row r="359" spans="2:5">
      <c r="B359" s="7">
        <v>43528</v>
      </c>
      <c r="C359" s="77" t="s">
        <v>55</v>
      </c>
      <c r="D359" s="78" t="s">
        <v>110</v>
      </c>
      <c r="E359" s="79">
        <v>270000</v>
      </c>
    </row>
    <row r="360" spans="2:5">
      <c r="B360" s="7">
        <v>43528</v>
      </c>
      <c r="C360" s="77" t="s">
        <v>59</v>
      </c>
      <c r="D360" s="78" t="s">
        <v>125</v>
      </c>
      <c r="E360" s="79">
        <v>193000</v>
      </c>
    </row>
    <row r="361" spans="2:5">
      <c r="B361" s="7">
        <v>43528</v>
      </c>
      <c r="C361" s="77" t="s">
        <v>79</v>
      </c>
      <c r="D361" s="78" t="s">
        <v>125</v>
      </c>
      <c r="E361" s="79">
        <v>70500</v>
      </c>
    </row>
    <row r="362" spans="2:5">
      <c r="B362" s="7">
        <v>43532</v>
      </c>
      <c r="C362" s="77" t="s">
        <v>69</v>
      </c>
      <c r="D362" s="78" t="s">
        <v>125</v>
      </c>
      <c r="E362" s="79">
        <v>3600</v>
      </c>
    </row>
    <row r="363" spans="2:5">
      <c r="B363" s="7">
        <v>43532</v>
      </c>
      <c r="C363" s="77" t="s">
        <v>69</v>
      </c>
      <c r="D363" s="78" t="s">
        <v>111</v>
      </c>
      <c r="E363" s="79">
        <v>934400</v>
      </c>
    </row>
    <row r="364" spans="2:5">
      <c r="B364" s="7">
        <v>43532</v>
      </c>
      <c r="C364" s="77" t="s">
        <v>69</v>
      </c>
      <c r="D364" s="78" t="s">
        <v>111</v>
      </c>
      <c r="E364" s="79">
        <v>4640000</v>
      </c>
    </row>
    <row r="365" spans="2:5">
      <c r="B365" s="7">
        <v>43532</v>
      </c>
      <c r="C365" s="77" t="s">
        <v>55</v>
      </c>
      <c r="D365" s="78" t="s">
        <v>111</v>
      </c>
      <c r="E365" s="79">
        <v>1043500</v>
      </c>
    </row>
    <row r="366" spans="2:5">
      <c r="B366" s="7">
        <v>43532</v>
      </c>
      <c r="C366" s="77" t="s">
        <v>55</v>
      </c>
      <c r="D366" s="78" t="s">
        <v>62</v>
      </c>
      <c r="E366" s="79">
        <v>100000</v>
      </c>
    </row>
    <row r="367" spans="2:5">
      <c r="B367" s="7">
        <v>43532</v>
      </c>
      <c r="C367" s="77" t="s">
        <v>55</v>
      </c>
      <c r="D367" s="78" t="s">
        <v>62</v>
      </c>
      <c r="E367" s="79">
        <v>2520000</v>
      </c>
    </row>
    <row r="368" spans="2:5">
      <c r="B368" s="7">
        <v>43532</v>
      </c>
      <c r="C368" s="77" t="s">
        <v>55</v>
      </c>
      <c r="D368" s="78" t="s">
        <v>62</v>
      </c>
      <c r="E368" s="79">
        <v>3640000</v>
      </c>
    </row>
    <row r="369" spans="2:5">
      <c r="B369" s="7">
        <v>43532</v>
      </c>
      <c r="C369" s="77" t="s">
        <v>55</v>
      </c>
      <c r="D369" s="78" t="s">
        <v>62</v>
      </c>
      <c r="E369" s="79">
        <v>5530000</v>
      </c>
    </row>
    <row r="370" spans="2:5">
      <c r="B370" s="7">
        <v>43532</v>
      </c>
      <c r="C370" s="77" t="s">
        <v>55</v>
      </c>
      <c r="D370" s="78" t="s">
        <v>62</v>
      </c>
      <c r="E370" s="79">
        <v>2520000</v>
      </c>
    </row>
    <row r="371" spans="2:5">
      <c r="B371" s="7">
        <v>43532</v>
      </c>
      <c r="C371" s="77" t="s">
        <v>55</v>
      </c>
      <c r="D371" s="78" t="s">
        <v>62</v>
      </c>
      <c r="E371" s="79">
        <v>309000</v>
      </c>
    </row>
    <row r="372" spans="2:5">
      <c r="B372" s="7">
        <v>43532</v>
      </c>
      <c r="C372" s="77" t="s">
        <v>79</v>
      </c>
      <c r="D372" s="78" t="s">
        <v>99</v>
      </c>
      <c r="E372" s="79">
        <v>127470</v>
      </c>
    </row>
    <row r="373" spans="2:5">
      <c r="B373" s="7">
        <v>43532</v>
      </c>
      <c r="C373" s="77" t="s">
        <v>79</v>
      </c>
      <c r="D373" s="78" t="s">
        <v>99</v>
      </c>
      <c r="E373" s="79">
        <v>16880</v>
      </c>
    </row>
    <row r="374" spans="2:5">
      <c r="B374" s="7">
        <v>43532</v>
      </c>
      <c r="C374" s="77" t="s">
        <v>79</v>
      </c>
      <c r="D374" s="78" t="s">
        <v>99</v>
      </c>
      <c r="E374" s="79">
        <v>161700</v>
      </c>
    </row>
    <row r="375" spans="2:5">
      <c r="B375" s="7">
        <v>43532</v>
      </c>
      <c r="C375" s="77" t="s">
        <v>79</v>
      </c>
      <c r="D375" s="78" t="s">
        <v>99</v>
      </c>
      <c r="E375" s="79">
        <v>3630</v>
      </c>
    </row>
    <row r="376" spans="2:5">
      <c r="B376" s="7">
        <v>43535</v>
      </c>
      <c r="C376" s="77" t="s">
        <v>69</v>
      </c>
      <c r="D376" s="78" t="s">
        <v>99</v>
      </c>
      <c r="E376" s="79">
        <v>54800</v>
      </c>
    </row>
    <row r="377" spans="2:5">
      <c r="B377" s="7">
        <v>43535</v>
      </c>
      <c r="C377" s="77" t="s">
        <v>69</v>
      </c>
      <c r="D377" s="78" t="s">
        <v>99</v>
      </c>
      <c r="E377" s="79">
        <v>10040</v>
      </c>
    </row>
    <row r="378" spans="2:5">
      <c r="B378" s="7">
        <v>43535</v>
      </c>
      <c r="C378" s="77" t="s">
        <v>55</v>
      </c>
      <c r="D378" s="78" t="s">
        <v>99</v>
      </c>
      <c r="E378" s="79">
        <v>314720</v>
      </c>
    </row>
    <row r="379" spans="2:5">
      <c r="B379" s="7">
        <v>43535</v>
      </c>
      <c r="C379" s="77" t="s">
        <v>55</v>
      </c>
      <c r="D379" s="78" t="s">
        <v>99</v>
      </c>
      <c r="E379" s="79">
        <v>31100</v>
      </c>
    </row>
    <row r="380" spans="2:5">
      <c r="B380" s="7">
        <v>43535</v>
      </c>
      <c r="C380" s="77" t="s">
        <v>55</v>
      </c>
      <c r="D380" s="78" t="s">
        <v>99</v>
      </c>
      <c r="E380" s="79">
        <v>342000</v>
      </c>
    </row>
    <row r="381" spans="2:5">
      <c r="B381" s="7">
        <v>43535</v>
      </c>
      <c r="C381" s="77" t="s">
        <v>55</v>
      </c>
      <c r="D381" s="78" t="s">
        <v>99</v>
      </c>
      <c r="E381" s="79">
        <v>44780</v>
      </c>
    </row>
    <row r="382" spans="2:5">
      <c r="B382" s="7">
        <v>43535</v>
      </c>
      <c r="C382" s="77" t="s">
        <v>55</v>
      </c>
      <c r="D382" s="78" t="s">
        <v>99</v>
      </c>
      <c r="E382" s="79">
        <v>61520</v>
      </c>
    </row>
    <row r="383" spans="2:5">
      <c r="B383" s="7">
        <v>43535</v>
      </c>
      <c r="C383" s="77" t="s">
        <v>55</v>
      </c>
      <c r="D383" s="78" t="s">
        <v>99</v>
      </c>
      <c r="E383" s="79">
        <v>225410</v>
      </c>
    </row>
    <row r="384" spans="2:5">
      <c r="B384" s="7">
        <v>43535</v>
      </c>
      <c r="C384" s="77" t="s">
        <v>59</v>
      </c>
      <c r="D384" s="78" t="s">
        <v>99</v>
      </c>
      <c r="E384" s="79">
        <v>122200</v>
      </c>
    </row>
    <row r="385" spans="2:5">
      <c r="B385" s="7">
        <v>43541</v>
      </c>
      <c r="C385" s="77" t="s">
        <v>69</v>
      </c>
      <c r="D385" s="78" t="s">
        <v>99</v>
      </c>
      <c r="E385" s="79">
        <v>133100</v>
      </c>
    </row>
    <row r="386" spans="2:5">
      <c r="B386" s="7">
        <v>43541</v>
      </c>
      <c r="C386" s="77" t="s">
        <v>69</v>
      </c>
      <c r="D386" s="78" t="s">
        <v>99</v>
      </c>
      <c r="E386" s="79">
        <v>58600</v>
      </c>
    </row>
    <row r="387" spans="2:5">
      <c r="B387" s="7">
        <v>43541</v>
      </c>
      <c r="C387" s="77" t="s">
        <v>55</v>
      </c>
      <c r="D387" s="78" t="s">
        <v>99</v>
      </c>
      <c r="E387" s="79">
        <v>131150</v>
      </c>
    </row>
    <row r="388" spans="2:5">
      <c r="B388" s="7">
        <v>43541</v>
      </c>
      <c r="C388" s="77" t="s">
        <v>55</v>
      </c>
      <c r="D388" s="78" t="s">
        <v>99</v>
      </c>
      <c r="E388" s="79">
        <v>69000</v>
      </c>
    </row>
    <row r="389" spans="2:5">
      <c r="B389" s="7">
        <v>43541</v>
      </c>
      <c r="C389" s="77" t="s">
        <v>55</v>
      </c>
      <c r="D389" s="78" t="s">
        <v>99</v>
      </c>
      <c r="E389" s="79">
        <v>34190</v>
      </c>
    </row>
    <row r="390" spans="2:5">
      <c r="B390" s="7">
        <v>43541</v>
      </c>
      <c r="C390" s="77" t="s">
        <v>55</v>
      </c>
      <c r="D390" s="78" t="s">
        <v>99</v>
      </c>
      <c r="E390" s="79">
        <v>26670</v>
      </c>
    </row>
    <row r="391" spans="2:5">
      <c r="B391" s="7">
        <v>43541</v>
      </c>
      <c r="C391" s="77" t="s">
        <v>59</v>
      </c>
      <c r="D391" s="78" t="s">
        <v>99</v>
      </c>
      <c r="E391" s="79">
        <v>97100</v>
      </c>
    </row>
    <row r="392" spans="2:5">
      <c r="B392" s="7">
        <v>43541</v>
      </c>
      <c r="C392" s="77" t="s">
        <v>59</v>
      </c>
      <c r="D392" s="78" t="s">
        <v>99</v>
      </c>
      <c r="E392" s="79">
        <v>71400</v>
      </c>
    </row>
    <row r="393" spans="2:5">
      <c r="B393" s="7">
        <v>43541</v>
      </c>
      <c r="C393" s="77" t="s">
        <v>59</v>
      </c>
      <c r="D393" s="78" t="s">
        <v>99</v>
      </c>
      <c r="E393" s="79">
        <v>43510</v>
      </c>
    </row>
    <row r="394" spans="2:5">
      <c r="B394" s="7">
        <v>43541</v>
      </c>
      <c r="C394" s="77" t="s">
        <v>59</v>
      </c>
      <c r="D394" s="78" t="s">
        <v>99</v>
      </c>
      <c r="E394" s="79">
        <v>139640</v>
      </c>
    </row>
    <row r="395" spans="2:5">
      <c r="B395" s="7">
        <v>43541</v>
      </c>
      <c r="C395" s="77" t="s">
        <v>59</v>
      </c>
      <c r="D395" s="78" t="s">
        <v>99</v>
      </c>
      <c r="E395" s="79">
        <v>102400</v>
      </c>
    </row>
    <row r="396" spans="2:5">
      <c r="B396" s="7">
        <v>43541</v>
      </c>
      <c r="C396" s="77" t="s">
        <v>66</v>
      </c>
      <c r="D396" s="78" t="s">
        <v>99</v>
      </c>
      <c r="E396" s="79">
        <v>52000</v>
      </c>
    </row>
    <row r="397" spans="2:5">
      <c r="B397" s="7">
        <v>43541</v>
      </c>
      <c r="C397" s="77" t="s">
        <v>79</v>
      </c>
      <c r="D397" s="78" t="s">
        <v>105</v>
      </c>
      <c r="E397" s="79">
        <v>240000</v>
      </c>
    </row>
    <row r="398" spans="2:5">
      <c r="B398" s="7">
        <v>43544</v>
      </c>
      <c r="C398" s="77" t="s">
        <v>59</v>
      </c>
      <c r="D398" s="78" t="s">
        <v>62</v>
      </c>
      <c r="E398" s="79">
        <v>538000</v>
      </c>
    </row>
    <row r="399" spans="2:5">
      <c r="B399" s="7">
        <v>43544</v>
      </c>
      <c r="C399" s="77" t="s">
        <v>59</v>
      </c>
      <c r="D399" s="78" t="s">
        <v>99</v>
      </c>
      <c r="E399" s="79">
        <v>55560</v>
      </c>
    </row>
    <row r="400" spans="2:5">
      <c r="B400" s="7">
        <v>43544</v>
      </c>
      <c r="C400" s="77" t="s">
        <v>59</v>
      </c>
      <c r="D400" s="78" t="s">
        <v>99</v>
      </c>
      <c r="E400" s="79">
        <v>25000</v>
      </c>
    </row>
    <row r="401" spans="2:5">
      <c r="B401" s="7">
        <v>43544</v>
      </c>
      <c r="C401" s="77" t="s">
        <v>59</v>
      </c>
      <c r="D401" s="78" t="s">
        <v>99</v>
      </c>
      <c r="E401" s="79">
        <v>118700</v>
      </c>
    </row>
    <row r="402" spans="2:5">
      <c r="B402" s="7">
        <v>43544</v>
      </c>
      <c r="C402" s="77" t="s">
        <v>66</v>
      </c>
      <c r="D402" s="78" t="s">
        <v>99</v>
      </c>
      <c r="E402" s="79">
        <v>18770</v>
      </c>
    </row>
    <row r="403" spans="2:5">
      <c r="B403" s="7">
        <v>43545</v>
      </c>
      <c r="C403" s="77" t="s">
        <v>66</v>
      </c>
      <c r="D403" s="78" t="s">
        <v>99</v>
      </c>
      <c r="E403" s="79">
        <v>61500</v>
      </c>
    </row>
    <row r="404" spans="2:5">
      <c r="B404" s="7">
        <v>43545</v>
      </c>
      <c r="C404" s="77" t="s">
        <v>79</v>
      </c>
      <c r="D404" s="78" t="s">
        <v>99</v>
      </c>
      <c r="E404" s="79">
        <v>132490</v>
      </c>
    </row>
    <row r="405" spans="2:5">
      <c r="B405" s="7">
        <v>43546</v>
      </c>
      <c r="C405" s="77" t="s">
        <v>55</v>
      </c>
      <c r="D405" s="78" t="s">
        <v>57</v>
      </c>
      <c r="E405" s="79">
        <v>23400</v>
      </c>
    </row>
    <row r="406" spans="2:5">
      <c r="B406" s="7">
        <v>43546</v>
      </c>
      <c r="C406" s="77" t="s">
        <v>55</v>
      </c>
      <c r="D406" s="78" t="s">
        <v>57</v>
      </c>
      <c r="E406" s="79">
        <v>3700</v>
      </c>
    </row>
    <row r="407" spans="2:5">
      <c r="B407" s="7">
        <v>43546</v>
      </c>
      <c r="C407" s="77" t="s">
        <v>55</v>
      </c>
      <c r="D407" s="78" t="s">
        <v>68</v>
      </c>
      <c r="E407" s="79">
        <v>17000</v>
      </c>
    </row>
    <row r="408" spans="2:5">
      <c r="B408" s="7">
        <v>43546</v>
      </c>
      <c r="C408" s="77" t="s">
        <v>55</v>
      </c>
      <c r="D408" s="78" t="s">
        <v>68</v>
      </c>
      <c r="E408" s="79">
        <v>25500</v>
      </c>
    </row>
    <row r="409" spans="2:5">
      <c r="B409" s="7">
        <v>43546</v>
      </c>
      <c r="C409" s="77" t="s">
        <v>55</v>
      </c>
      <c r="D409" s="78" t="s">
        <v>68</v>
      </c>
      <c r="E409" s="79">
        <v>5000</v>
      </c>
    </row>
    <row r="410" spans="2:5">
      <c r="B410" s="7">
        <v>43546</v>
      </c>
      <c r="C410" s="77" t="s">
        <v>55</v>
      </c>
      <c r="D410" s="78" t="s">
        <v>68</v>
      </c>
      <c r="E410" s="79">
        <v>12500</v>
      </c>
    </row>
    <row r="411" spans="2:5">
      <c r="B411" s="7">
        <v>43546</v>
      </c>
      <c r="C411" s="77" t="s">
        <v>55</v>
      </c>
      <c r="D411" s="78" t="s">
        <v>68</v>
      </c>
      <c r="E411" s="79">
        <v>45500</v>
      </c>
    </row>
    <row r="412" spans="2:5">
      <c r="B412" s="7">
        <v>43546</v>
      </c>
      <c r="C412" s="77" t="s">
        <v>55</v>
      </c>
      <c r="D412" s="78" t="s">
        <v>58</v>
      </c>
      <c r="E412" s="79">
        <v>5000</v>
      </c>
    </row>
    <row r="413" spans="2:5">
      <c r="B413" s="7">
        <v>43547</v>
      </c>
      <c r="C413" s="77" t="s">
        <v>55</v>
      </c>
      <c r="D413" s="78" t="s">
        <v>58</v>
      </c>
      <c r="E413" s="79">
        <v>85000</v>
      </c>
    </row>
    <row r="414" spans="2:5">
      <c r="B414" s="7">
        <v>43547</v>
      </c>
      <c r="C414" s="77" t="s">
        <v>69</v>
      </c>
      <c r="D414" s="78" t="s">
        <v>60</v>
      </c>
      <c r="E414" s="79">
        <v>373407</v>
      </c>
    </row>
    <row r="415" spans="2:5">
      <c r="B415" s="7">
        <v>43547</v>
      </c>
      <c r="C415" s="77" t="s">
        <v>69</v>
      </c>
      <c r="D415" s="78" t="s">
        <v>60</v>
      </c>
      <c r="E415" s="79">
        <v>1011940</v>
      </c>
    </row>
    <row r="416" spans="2:5">
      <c r="B416" s="7">
        <v>43547</v>
      </c>
      <c r="C416" s="77" t="s">
        <v>69</v>
      </c>
      <c r="D416" s="78" t="s">
        <v>60</v>
      </c>
      <c r="E416" s="79">
        <v>111180</v>
      </c>
    </row>
    <row r="417" spans="2:5">
      <c r="B417" s="7">
        <v>43547</v>
      </c>
      <c r="C417" s="77" t="s">
        <v>69</v>
      </c>
      <c r="D417" s="78" t="s">
        <v>60</v>
      </c>
      <c r="E417" s="79">
        <v>45384</v>
      </c>
    </row>
    <row r="418" spans="2:5">
      <c r="B418" s="7">
        <v>43547</v>
      </c>
      <c r="C418" s="77" t="s">
        <v>55</v>
      </c>
      <c r="D418" s="78" t="s">
        <v>107</v>
      </c>
      <c r="E418" s="79">
        <v>346000</v>
      </c>
    </row>
    <row r="419" spans="2:5">
      <c r="B419" s="7">
        <v>43547</v>
      </c>
      <c r="C419" s="77" t="s">
        <v>55</v>
      </c>
      <c r="D419" s="78" t="s">
        <v>107</v>
      </c>
      <c r="E419" s="79">
        <v>187300</v>
      </c>
    </row>
    <row r="420" spans="2:5">
      <c r="B420" s="7">
        <v>43547</v>
      </c>
      <c r="C420" s="77" t="s">
        <v>55</v>
      </c>
      <c r="D420" s="78" t="s">
        <v>107</v>
      </c>
      <c r="E420" s="79">
        <v>147000</v>
      </c>
    </row>
    <row r="421" spans="2:5">
      <c r="B421" s="7">
        <v>43548</v>
      </c>
      <c r="C421" s="77" t="s">
        <v>55</v>
      </c>
      <c r="D421" s="78" t="s">
        <v>63</v>
      </c>
      <c r="E421" s="79">
        <v>120000</v>
      </c>
    </row>
    <row r="422" spans="2:5">
      <c r="B422" s="7">
        <v>43548</v>
      </c>
      <c r="C422" s="77" t="s">
        <v>55</v>
      </c>
      <c r="D422" s="78" t="s">
        <v>68</v>
      </c>
      <c r="E422" s="79">
        <v>235500</v>
      </c>
    </row>
    <row r="423" spans="2:5">
      <c r="B423" s="7">
        <v>43548</v>
      </c>
      <c r="C423" s="77" t="s">
        <v>55</v>
      </c>
      <c r="D423" s="78" t="s">
        <v>68</v>
      </c>
      <c r="E423" s="79">
        <v>95000</v>
      </c>
    </row>
    <row r="424" spans="2:5">
      <c r="B424" s="7">
        <v>43548</v>
      </c>
      <c r="C424" s="77" t="s">
        <v>55</v>
      </c>
      <c r="D424" s="78" t="s">
        <v>68</v>
      </c>
      <c r="E424" s="79">
        <v>70000</v>
      </c>
    </row>
    <row r="425" spans="2:5">
      <c r="B425" s="7">
        <v>43548</v>
      </c>
      <c r="C425" s="77" t="s">
        <v>55</v>
      </c>
      <c r="D425" s="78" t="s">
        <v>68</v>
      </c>
      <c r="E425" s="79">
        <v>10500</v>
      </c>
    </row>
    <row r="426" spans="2:5">
      <c r="B426" s="7">
        <v>43548</v>
      </c>
      <c r="C426" s="77" t="s">
        <v>55</v>
      </c>
      <c r="D426" s="78" t="s">
        <v>68</v>
      </c>
      <c r="E426" s="79">
        <v>100000</v>
      </c>
    </row>
    <row r="427" spans="2:5">
      <c r="B427" s="7">
        <v>43549</v>
      </c>
      <c r="C427" s="77" t="s">
        <v>55</v>
      </c>
      <c r="D427" s="78" t="s">
        <v>61</v>
      </c>
      <c r="E427" s="79">
        <v>66950</v>
      </c>
    </row>
    <row r="428" spans="2:5">
      <c r="B428" s="7">
        <v>43549</v>
      </c>
      <c r="C428" s="77" t="s">
        <v>55</v>
      </c>
      <c r="D428" s="78" t="s">
        <v>61</v>
      </c>
      <c r="E428" s="79">
        <v>85800</v>
      </c>
    </row>
    <row r="429" spans="2:5">
      <c r="B429" s="7">
        <v>43549</v>
      </c>
      <c r="C429" s="77" t="s">
        <v>59</v>
      </c>
      <c r="D429" s="78" t="s">
        <v>61</v>
      </c>
      <c r="E429" s="79">
        <v>59280</v>
      </c>
    </row>
    <row r="430" spans="2:5">
      <c r="B430" s="7">
        <v>43549</v>
      </c>
      <c r="C430" s="77" t="s">
        <v>59</v>
      </c>
      <c r="D430" s="78" t="s">
        <v>61</v>
      </c>
      <c r="E430" s="79">
        <v>2476020</v>
      </c>
    </row>
    <row r="431" spans="2:5">
      <c r="B431" s="7">
        <v>43549</v>
      </c>
      <c r="C431" s="77" t="s">
        <v>59</v>
      </c>
      <c r="D431" s="78" t="s">
        <v>61</v>
      </c>
      <c r="E431" s="79">
        <v>20280</v>
      </c>
    </row>
    <row r="432" spans="2:5">
      <c r="B432" s="7">
        <v>43549</v>
      </c>
      <c r="C432" s="77" t="s">
        <v>59</v>
      </c>
      <c r="D432" s="78" t="s">
        <v>61</v>
      </c>
      <c r="E432" s="79">
        <v>2223620</v>
      </c>
    </row>
    <row r="433" spans="2:5">
      <c r="B433" s="7">
        <v>43549</v>
      </c>
      <c r="C433" s="77" t="s">
        <v>59</v>
      </c>
      <c r="D433" s="78" t="s">
        <v>61</v>
      </c>
      <c r="E433" s="79">
        <v>264350</v>
      </c>
    </row>
    <row r="434" spans="2:5">
      <c r="B434" s="7">
        <v>43550</v>
      </c>
      <c r="C434" s="77" t="s">
        <v>55</v>
      </c>
      <c r="D434" s="78" t="s">
        <v>57</v>
      </c>
      <c r="E434" s="79">
        <v>46000</v>
      </c>
    </row>
    <row r="435" spans="2:5">
      <c r="B435" s="7">
        <v>43550</v>
      </c>
      <c r="C435" s="77" t="s">
        <v>55</v>
      </c>
      <c r="D435" s="78" t="s">
        <v>107</v>
      </c>
      <c r="E435" s="79">
        <v>36000</v>
      </c>
    </row>
    <row r="436" spans="2:5">
      <c r="B436" s="7">
        <v>43550</v>
      </c>
      <c r="C436" s="77" t="s">
        <v>69</v>
      </c>
      <c r="D436" s="78" t="s">
        <v>126</v>
      </c>
      <c r="E436" s="79">
        <v>60000</v>
      </c>
    </row>
    <row r="437" spans="2:5">
      <c r="B437" s="7">
        <v>43550</v>
      </c>
      <c r="C437" s="77" t="s">
        <v>59</v>
      </c>
      <c r="D437" s="78" t="s">
        <v>64</v>
      </c>
      <c r="E437" s="79">
        <v>740000</v>
      </c>
    </row>
    <row r="438" spans="2:5">
      <c r="B438" s="7">
        <v>43550</v>
      </c>
      <c r="C438" s="77" t="s">
        <v>55</v>
      </c>
      <c r="D438" s="78" t="s">
        <v>127</v>
      </c>
      <c r="E438" s="79">
        <v>465000</v>
      </c>
    </row>
    <row r="439" spans="2:5">
      <c r="B439" s="7">
        <v>43550</v>
      </c>
      <c r="C439" s="77" t="s">
        <v>55</v>
      </c>
      <c r="D439" s="78" t="s">
        <v>127</v>
      </c>
      <c r="E439" s="79">
        <v>430000</v>
      </c>
    </row>
    <row r="440" spans="2:5">
      <c r="B440" s="7">
        <v>43551</v>
      </c>
      <c r="C440" s="77" t="s">
        <v>59</v>
      </c>
      <c r="D440" s="78" t="s">
        <v>98</v>
      </c>
      <c r="E440" s="79">
        <v>697010</v>
      </c>
    </row>
    <row r="441" spans="2:5">
      <c r="B441" s="7">
        <v>43551</v>
      </c>
      <c r="C441" s="77" t="s">
        <v>59</v>
      </c>
      <c r="D441" s="78" t="s">
        <v>98</v>
      </c>
      <c r="E441" s="79">
        <v>20240</v>
      </c>
    </row>
    <row r="442" spans="2:5">
      <c r="B442" s="7">
        <v>43551</v>
      </c>
      <c r="C442" s="77" t="s">
        <v>79</v>
      </c>
      <c r="D442" s="78" t="s">
        <v>122</v>
      </c>
      <c r="E442" s="79">
        <v>396000</v>
      </c>
    </row>
    <row r="443" spans="2:5">
      <c r="B443" s="7">
        <v>43551</v>
      </c>
      <c r="C443" s="77" t="s">
        <v>59</v>
      </c>
      <c r="D443" s="78" t="s">
        <v>104</v>
      </c>
      <c r="E443" s="79">
        <v>176000</v>
      </c>
    </row>
    <row r="444" spans="2:5">
      <c r="B444" s="7">
        <v>43551</v>
      </c>
      <c r="C444" s="77" t="s">
        <v>79</v>
      </c>
      <c r="D444" s="78" t="s">
        <v>110</v>
      </c>
      <c r="E444" s="79">
        <v>16200</v>
      </c>
    </row>
    <row r="445" spans="2:5">
      <c r="B445" s="7">
        <v>43551</v>
      </c>
      <c r="C445" s="77" t="s">
        <v>69</v>
      </c>
      <c r="D445" s="78" t="s">
        <v>125</v>
      </c>
      <c r="E445" s="79">
        <v>940</v>
      </c>
    </row>
    <row r="446" spans="2:5">
      <c r="B446" s="7">
        <v>43552</v>
      </c>
      <c r="C446" s="77" t="s">
        <v>79</v>
      </c>
      <c r="D446" s="78" t="s">
        <v>125</v>
      </c>
      <c r="E446" s="79">
        <v>160000</v>
      </c>
    </row>
    <row r="447" spans="2:5">
      <c r="B447" s="7">
        <v>43552</v>
      </c>
      <c r="C447" s="77" t="s">
        <v>79</v>
      </c>
      <c r="D447" s="78" t="s">
        <v>125</v>
      </c>
      <c r="E447" s="79">
        <v>2500</v>
      </c>
    </row>
    <row r="448" spans="2:5">
      <c r="B448" s="7">
        <v>43552</v>
      </c>
      <c r="C448" s="77" t="s">
        <v>59</v>
      </c>
      <c r="D448" s="78" t="s">
        <v>111</v>
      </c>
      <c r="E448" s="79">
        <v>459920</v>
      </c>
    </row>
    <row r="449" spans="2:5">
      <c r="B449" s="7">
        <v>43552</v>
      </c>
      <c r="C449" s="77" t="s">
        <v>55</v>
      </c>
      <c r="D449" s="78" t="s">
        <v>62</v>
      </c>
      <c r="E449" s="79">
        <v>156000</v>
      </c>
    </row>
    <row r="450" spans="2:5">
      <c r="B450" s="7">
        <v>43552</v>
      </c>
      <c r="C450" s="77" t="s">
        <v>55</v>
      </c>
      <c r="D450" s="78" t="s">
        <v>62</v>
      </c>
      <c r="E450" s="79">
        <v>48000</v>
      </c>
    </row>
    <row r="451" spans="2:5">
      <c r="B451" s="7">
        <v>43552</v>
      </c>
      <c r="C451" s="77" t="s">
        <v>69</v>
      </c>
      <c r="D451" s="78" t="s">
        <v>99</v>
      </c>
      <c r="E451" s="79">
        <v>30000</v>
      </c>
    </row>
    <row r="452" spans="2:5">
      <c r="B452" s="7">
        <v>43552</v>
      </c>
      <c r="C452" s="77" t="s">
        <v>69</v>
      </c>
      <c r="D452" s="78" t="s">
        <v>99</v>
      </c>
      <c r="E452" s="79">
        <v>67000</v>
      </c>
    </row>
    <row r="453" spans="2:5">
      <c r="B453" s="7">
        <v>43552</v>
      </c>
      <c r="C453" s="77" t="s">
        <v>79</v>
      </c>
      <c r="D453" s="78" t="s">
        <v>99</v>
      </c>
      <c r="E453" s="79">
        <v>6880</v>
      </c>
    </row>
    <row r="454" spans="2:5">
      <c r="B454" s="7">
        <v>43553</v>
      </c>
      <c r="C454" s="77" t="s">
        <v>59</v>
      </c>
      <c r="D454" s="78" t="s">
        <v>61</v>
      </c>
      <c r="E454" s="79">
        <v>1007830</v>
      </c>
    </row>
    <row r="455" spans="2:5">
      <c r="B455" s="7">
        <v>43553</v>
      </c>
      <c r="C455" s="77" t="s">
        <v>59</v>
      </c>
      <c r="D455" s="78" t="s">
        <v>104</v>
      </c>
      <c r="E455" s="79">
        <v>13000</v>
      </c>
    </row>
    <row r="456" spans="2:5">
      <c r="B456" s="7">
        <v>43553</v>
      </c>
      <c r="C456" s="77" t="s">
        <v>55</v>
      </c>
      <c r="D456" s="78" t="s">
        <v>57</v>
      </c>
      <c r="E456" s="79">
        <v>22000</v>
      </c>
    </row>
    <row r="457" spans="2:5">
      <c r="B457" s="7">
        <v>43553</v>
      </c>
      <c r="C457" s="77" t="s">
        <v>55</v>
      </c>
      <c r="D457" s="78" t="s">
        <v>83</v>
      </c>
      <c r="E457" s="79">
        <v>176000</v>
      </c>
    </row>
    <row r="458" spans="2:5">
      <c r="B458" s="7">
        <v>43553</v>
      </c>
      <c r="C458" s="77" t="s">
        <v>100</v>
      </c>
      <c r="D458" s="78" t="s">
        <v>128</v>
      </c>
      <c r="E458" s="79">
        <v>608000</v>
      </c>
    </row>
    <row r="459" spans="2:5">
      <c r="B459" s="7">
        <v>43554</v>
      </c>
      <c r="C459" s="77" t="s">
        <v>59</v>
      </c>
      <c r="D459" s="78" t="s">
        <v>102</v>
      </c>
      <c r="E459" s="79">
        <v>1192000</v>
      </c>
    </row>
    <row r="460" spans="2:5">
      <c r="B460" s="7">
        <v>43554</v>
      </c>
      <c r="C460" s="77" t="s">
        <v>55</v>
      </c>
      <c r="D460" s="78" t="s">
        <v>101</v>
      </c>
      <c r="E460" s="79">
        <v>1203000</v>
      </c>
    </row>
    <row r="461" spans="2:5">
      <c r="B461" s="7">
        <v>43554</v>
      </c>
      <c r="C461" s="77" t="s">
        <v>55</v>
      </c>
      <c r="D461" s="78" t="s">
        <v>101</v>
      </c>
      <c r="E461" s="79">
        <v>124800</v>
      </c>
    </row>
    <row r="462" spans="2:5">
      <c r="B462" s="7">
        <v>43554</v>
      </c>
      <c r="C462" s="77" t="s">
        <v>55</v>
      </c>
      <c r="D462" s="78" t="s">
        <v>58</v>
      </c>
      <c r="E462" s="79">
        <v>10000</v>
      </c>
    </row>
    <row r="463" spans="2:5">
      <c r="B463" s="7">
        <v>43555</v>
      </c>
      <c r="C463" s="77" t="s">
        <v>59</v>
      </c>
      <c r="D463" s="78" t="s">
        <v>71</v>
      </c>
      <c r="E463" s="79">
        <v>1882310</v>
      </c>
    </row>
    <row r="464" spans="2:5">
      <c r="B464" s="7">
        <v>43555</v>
      </c>
      <c r="C464" s="77" t="s">
        <v>59</v>
      </c>
      <c r="D464" s="78" t="s">
        <v>71</v>
      </c>
      <c r="E464" s="79">
        <v>1530540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"/>
  <sheetViews>
    <sheetView workbookViewId="0">
      <selection activeCell="G12" sqref="G12"/>
    </sheetView>
  </sheetViews>
  <sheetFormatPr defaultRowHeight="16.5"/>
  <cols>
    <col min="2" max="2" width="17.25" bestFit="1" customWidth="1"/>
    <col min="3" max="3" width="7.125" bestFit="1" customWidth="1"/>
  </cols>
  <sheetData>
    <row r="2" spans="2:3" ht="17.25" thickBot="1">
      <c r="B2" s="34" t="s">
        <v>16</v>
      </c>
      <c r="C2" s="34" t="s">
        <v>12</v>
      </c>
    </row>
    <row r="3" spans="2:3" ht="17.25" thickTop="1">
      <c r="B3" s="18" t="s">
        <v>51</v>
      </c>
      <c r="C3" s="19" t="s">
        <v>47</v>
      </c>
    </row>
    <row r="4" spans="2:3">
      <c r="B4" s="5" t="s">
        <v>45</v>
      </c>
      <c r="C4" s="4" t="s">
        <v>50</v>
      </c>
    </row>
    <row r="5" spans="2:3">
      <c r="B5" s="5" t="s">
        <v>44</v>
      </c>
      <c r="C5" s="4" t="s">
        <v>49</v>
      </c>
    </row>
    <row r="6" spans="2:3">
      <c r="B6" s="5" t="s">
        <v>46</v>
      </c>
      <c r="C6" s="4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1"/>
  <sheetViews>
    <sheetView workbookViewId="0">
      <selection activeCell="I9" sqref="I9"/>
    </sheetView>
  </sheetViews>
  <sheetFormatPr defaultRowHeight="16.5"/>
  <cols>
    <col min="1" max="1" width="2.5" customWidth="1"/>
    <col min="2" max="2" width="9" customWidth="1"/>
    <col min="4" max="4" width="17.25" bestFit="1" customWidth="1"/>
    <col min="5" max="6" width="5.5" bestFit="1" customWidth="1"/>
    <col min="7" max="7" width="11.125" bestFit="1" customWidth="1"/>
    <col min="8" max="9" width="10.875" bestFit="1" customWidth="1"/>
    <col min="10" max="10" width="11.875" bestFit="1" customWidth="1"/>
    <col min="11" max="12" width="10.875" bestFit="1" customWidth="1"/>
    <col min="13" max="14" width="11.875" bestFit="1" customWidth="1"/>
    <col min="15" max="15" width="10.75" customWidth="1"/>
    <col min="16" max="16" width="10.875" bestFit="1" customWidth="1"/>
    <col min="17" max="17" width="10.875" style="6" bestFit="1" customWidth="1"/>
    <col min="18" max="18" width="10.875" bestFit="1" customWidth="1"/>
    <col min="19" max="19" width="11.875" bestFit="1" customWidth="1"/>
  </cols>
  <sheetData>
    <row r="1" spans="2:17" ht="24.75" customHeight="1">
      <c r="B1" s="83" t="s">
        <v>53</v>
      </c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2:17" ht="11.25" customHeight="1">
      <c r="C2" s="3"/>
      <c r="D2" s="3"/>
      <c r="E2" s="3"/>
      <c r="F2" s="3"/>
      <c r="G2" s="3"/>
      <c r="H2" s="3"/>
      <c r="I2" s="3"/>
      <c r="J2" s="3"/>
      <c r="K2" s="3"/>
    </row>
    <row r="3" spans="2:17" ht="17.25" thickBot="1">
      <c r="B3" s="31" t="s">
        <v>199</v>
      </c>
      <c r="C3" s="31" t="s">
        <v>13</v>
      </c>
      <c r="D3" s="31" t="s">
        <v>16</v>
      </c>
      <c r="E3" s="31" t="s">
        <v>14</v>
      </c>
      <c r="F3" s="31" t="s">
        <v>15</v>
      </c>
      <c r="G3" s="31" t="s">
        <v>52</v>
      </c>
      <c r="H3" s="31" t="s">
        <v>11</v>
      </c>
      <c r="I3" s="31" t="s">
        <v>12</v>
      </c>
      <c r="J3" s="31" t="s">
        <v>17</v>
      </c>
      <c r="K3" s="31" t="s">
        <v>18</v>
      </c>
      <c r="L3" s="31" t="s">
        <v>19</v>
      </c>
      <c r="Q3"/>
    </row>
    <row r="4" spans="2:17" ht="17.25" thickTop="1">
      <c r="B4" s="32">
        <v>16</v>
      </c>
      <c r="C4" s="20" t="s">
        <v>32</v>
      </c>
      <c r="D4" s="29" t="s">
        <v>45</v>
      </c>
      <c r="E4" s="20" t="s">
        <v>33</v>
      </c>
      <c r="F4" s="20">
        <v>54</v>
      </c>
      <c r="G4" s="21">
        <v>31172</v>
      </c>
      <c r="H4" s="20">
        <f t="shared" ref="H4:H27" ca="1" si="0">DATEDIF(G4,TODAY(),"Y")</f>
        <v>34</v>
      </c>
      <c r="I4" t="s">
        <v>196</v>
      </c>
      <c r="J4" s="23">
        <v>3500000</v>
      </c>
      <c r="K4" s="23">
        <f t="shared" ref="K4:K27" si="1">J4*0.1</f>
        <v>350000</v>
      </c>
      <c r="L4" s="23">
        <f t="shared" ref="L4:L27" si="2">J4+K4</f>
        <v>3850000</v>
      </c>
      <c r="Q4"/>
    </row>
    <row r="5" spans="2:17">
      <c r="B5" s="32">
        <v>9</v>
      </c>
      <c r="C5" s="20" t="s">
        <v>30</v>
      </c>
      <c r="D5" s="29" t="s">
        <v>46</v>
      </c>
      <c r="E5" s="20" t="s">
        <v>29</v>
      </c>
      <c r="F5" s="20">
        <v>46</v>
      </c>
      <c r="G5" s="21">
        <v>33125</v>
      </c>
      <c r="H5" s="20">
        <f t="shared" ca="1" si="0"/>
        <v>28</v>
      </c>
      <c r="I5" t="s">
        <v>196</v>
      </c>
      <c r="J5" s="23">
        <v>3500000</v>
      </c>
      <c r="K5" s="23">
        <f t="shared" si="1"/>
        <v>350000</v>
      </c>
      <c r="L5" s="23">
        <f t="shared" si="2"/>
        <v>3850000</v>
      </c>
      <c r="Q5"/>
    </row>
    <row r="6" spans="2:17">
      <c r="B6" s="32">
        <v>6</v>
      </c>
      <c r="C6" s="20" t="s">
        <v>36</v>
      </c>
      <c r="D6" s="29" t="s">
        <v>46</v>
      </c>
      <c r="E6" s="20" t="s">
        <v>35</v>
      </c>
      <c r="F6" s="20">
        <v>55</v>
      </c>
      <c r="G6" s="21">
        <v>32363</v>
      </c>
      <c r="H6" s="20">
        <f t="shared" ca="1" si="0"/>
        <v>30</v>
      </c>
      <c r="I6" t="s">
        <v>196</v>
      </c>
      <c r="J6" s="23">
        <v>3500000</v>
      </c>
      <c r="K6" s="23">
        <f t="shared" si="1"/>
        <v>350000</v>
      </c>
      <c r="L6" s="23">
        <f t="shared" si="2"/>
        <v>3850000</v>
      </c>
      <c r="Q6"/>
    </row>
    <row r="7" spans="2:17">
      <c r="B7" s="32">
        <v>1</v>
      </c>
      <c r="C7" s="20" t="s">
        <v>21</v>
      </c>
      <c r="D7" s="20" t="s">
        <v>51</v>
      </c>
      <c r="E7" s="20" t="s">
        <v>20</v>
      </c>
      <c r="F7" s="20">
        <v>45</v>
      </c>
      <c r="G7" s="21">
        <v>33553</v>
      </c>
      <c r="H7" s="20">
        <f t="shared" ca="1" si="0"/>
        <v>27</v>
      </c>
      <c r="I7" s="22" t="s">
        <v>196</v>
      </c>
      <c r="J7" s="23">
        <v>3500000</v>
      </c>
      <c r="K7" s="23">
        <f t="shared" si="1"/>
        <v>350000</v>
      </c>
      <c r="L7" s="23">
        <f t="shared" si="2"/>
        <v>3850000</v>
      </c>
      <c r="Q7"/>
    </row>
    <row r="8" spans="2:17">
      <c r="B8" s="32">
        <v>5</v>
      </c>
      <c r="C8" s="20" t="s">
        <v>0</v>
      </c>
      <c r="D8" s="29" t="s">
        <v>45</v>
      </c>
      <c r="E8" s="20" t="s">
        <v>25</v>
      </c>
      <c r="F8" s="20">
        <v>42</v>
      </c>
      <c r="G8" s="21">
        <v>34824</v>
      </c>
      <c r="H8" s="20">
        <f t="shared" ca="1" si="0"/>
        <v>24</v>
      </c>
      <c r="I8" t="s">
        <v>191</v>
      </c>
      <c r="J8" s="23">
        <v>2900000</v>
      </c>
      <c r="K8" s="23">
        <f t="shared" si="1"/>
        <v>290000</v>
      </c>
      <c r="L8" s="23">
        <f t="shared" si="2"/>
        <v>3190000</v>
      </c>
      <c r="Q8"/>
    </row>
    <row r="9" spans="2:17">
      <c r="B9" s="32">
        <v>24</v>
      </c>
      <c r="C9" s="20" t="s">
        <v>7</v>
      </c>
      <c r="D9" s="20" t="s">
        <v>51</v>
      </c>
      <c r="E9" s="20" t="s">
        <v>28</v>
      </c>
      <c r="F9" s="20">
        <v>36</v>
      </c>
      <c r="G9" s="21">
        <v>36530</v>
      </c>
      <c r="H9" s="20">
        <f t="shared" ca="1" si="0"/>
        <v>19</v>
      </c>
      <c r="I9" t="s">
        <v>191</v>
      </c>
      <c r="J9" s="23">
        <v>2900000</v>
      </c>
      <c r="K9" s="23">
        <f t="shared" si="1"/>
        <v>290000</v>
      </c>
      <c r="L9" s="23">
        <f t="shared" si="2"/>
        <v>3190000</v>
      </c>
      <c r="Q9"/>
    </row>
    <row r="10" spans="2:17">
      <c r="B10" s="32">
        <v>4</v>
      </c>
      <c r="C10" s="20" t="s">
        <v>8</v>
      </c>
      <c r="D10" s="29" t="s">
        <v>46</v>
      </c>
      <c r="E10" s="20" t="s">
        <v>29</v>
      </c>
      <c r="F10" s="20">
        <v>50</v>
      </c>
      <c r="G10" s="21">
        <v>30266</v>
      </c>
      <c r="H10" s="20">
        <f t="shared" ca="1" si="0"/>
        <v>36</v>
      </c>
      <c r="I10" t="s">
        <v>191</v>
      </c>
      <c r="J10" s="23">
        <v>2900000</v>
      </c>
      <c r="K10" s="23">
        <f t="shared" si="1"/>
        <v>290000</v>
      </c>
      <c r="L10" s="23">
        <f t="shared" si="2"/>
        <v>3190000</v>
      </c>
      <c r="Q10"/>
    </row>
    <row r="11" spans="2:17">
      <c r="B11" s="32">
        <v>21</v>
      </c>
      <c r="C11" s="20" t="s">
        <v>10</v>
      </c>
      <c r="D11" s="20" t="s">
        <v>44</v>
      </c>
      <c r="E11" s="20" t="s">
        <v>20</v>
      </c>
      <c r="F11" s="20">
        <v>55</v>
      </c>
      <c r="G11" s="21">
        <v>32540</v>
      </c>
      <c r="H11" s="20">
        <f t="shared" ca="1" si="0"/>
        <v>30</v>
      </c>
      <c r="I11" t="s">
        <v>191</v>
      </c>
      <c r="J11" s="23">
        <v>2900000</v>
      </c>
      <c r="K11" s="23">
        <f t="shared" si="1"/>
        <v>290000</v>
      </c>
      <c r="L11" s="23">
        <f t="shared" si="2"/>
        <v>3190000</v>
      </c>
      <c r="Q11"/>
    </row>
    <row r="12" spans="2:17">
      <c r="B12" s="32">
        <v>11</v>
      </c>
      <c r="C12" s="20" t="s">
        <v>4</v>
      </c>
      <c r="D12" s="29" t="s">
        <v>45</v>
      </c>
      <c r="E12" s="20" t="s">
        <v>33</v>
      </c>
      <c r="F12" s="20">
        <v>52</v>
      </c>
      <c r="G12" s="21">
        <v>31965</v>
      </c>
      <c r="H12" s="20">
        <f t="shared" ca="1" si="0"/>
        <v>31</v>
      </c>
      <c r="I12" t="s">
        <v>191</v>
      </c>
      <c r="J12" s="23">
        <v>2900000</v>
      </c>
      <c r="K12" s="23">
        <f t="shared" si="1"/>
        <v>290000</v>
      </c>
      <c r="L12" s="23">
        <f t="shared" si="2"/>
        <v>3190000</v>
      </c>
      <c r="Q12"/>
    </row>
    <row r="13" spans="2:17">
      <c r="B13" s="32">
        <v>15</v>
      </c>
      <c r="C13" s="20" t="s">
        <v>31</v>
      </c>
      <c r="D13" s="29" t="s">
        <v>46</v>
      </c>
      <c r="E13" s="20" t="s">
        <v>29</v>
      </c>
      <c r="F13" s="20">
        <v>31</v>
      </c>
      <c r="G13" s="21">
        <v>38937</v>
      </c>
      <c r="H13" s="20">
        <f t="shared" ca="1" si="0"/>
        <v>12</v>
      </c>
      <c r="I13" t="s">
        <v>197</v>
      </c>
      <c r="J13" s="23">
        <v>2100000</v>
      </c>
      <c r="K13" s="23">
        <f t="shared" si="1"/>
        <v>210000</v>
      </c>
      <c r="L13" s="23">
        <f t="shared" si="2"/>
        <v>2310000</v>
      </c>
      <c r="Q13"/>
    </row>
    <row r="14" spans="2:17">
      <c r="B14" s="24">
        <v>2</v>
      </c>
      <c r="C14" s="24" t="s">
        <v>22</v>
      </c>
      <c r="D14" s="25" t="s">
        <v>45</v>
      </c>
      <c r="E14" s="24" t="s">
        <v>20</v>
      </c>
      <c r="F14" s="24">
        <v>38</v>
      </c>
      <c r="G14" s="26">
        <v>36739</v>
      </c>
      <c r="H14" s="24">
        <f t="shared" ca="1" si="0"/>
        <v>18</v>
      </c>
      <c r="I14" s="27" t="s">
        <v>197</v>
      </c>
      <c r="J14" s="28">
        <v>2100000</v>
      </c>
      <c r="K14" s="28">
        <f t="shared" si="1"/>
        <v>210000</v>
      </c>
      <c r="L14" s="28">
        <f t="shared" si="2"/>
        <v>2310000</v>
      </c>
      <c r="Q14"/>
    </row>
    <row r="15" spans="2:17">
      <c r="B15" s="32">
        <v>18</v>
      </c>
      <c r="C15" s="20" t="s">
        <v>39</v>
      </c>
      <c r="D15" s="20" t="s">
        <v>51</v>
      </c>
      <c r="E15" s="20" t="s">
        <v>40</v>
      </c>
      <c r="F15" s="20">
        <v>30</v>
      </c>
      <c r="G15" s="21">
        <v>38443</v>
      </c>
      <c r="H15" s="20">
        <f t="shared" ca="1" si="0"/>
        <v>14</v>
      </c>
      <c r="I15" t="s">
        <v>197</v>
      </c>
      <c r="J15" s="23">
        <v>2100000</v>
      </c>
      <c r="K15" s="23">
        <f t="shared" si="1"/>
        <v>210000</v>
      </c>
      <c r="L15" s="23">
        <f t="shared" si="2"/>
        <v>2310000</v>
      </c>
      <c r="Q15"/>
    </row>
    <row r="16" spans="2:17">
      <c r="B16" s="32">
        <v>8</v>
      </c>
      <c r="C16" s="20" t="s">
        <v>27</v>
      </c>
      <c r="D16" s="29" t="s">
        <v>46</v>
      </c>
      <c r="E16" s="20" t="s">
        <v>25</v>
      </c>
      <c r="F16" s="20">
        <v>38</v>
      </c>
      <c r="G16" s="21">
        <v>38333</v>
      </c>
      <c r="H16" s="20">
        <f t="shared" ca="1" si="0"/>
        <v>14</v>
      </c>
      <c r="I16" t="s">
        <v>197</v>
      </c>
      <c r="J16" s="23">
        <v>2100000</v>
      </c>
      <c r="K16" s="23">
        <f t="shared" si="1"/>
        <v>210000</v>
      </c>
      <c r="L16" s="23">
        <f t="shared" si="2"/>
        <v>2310000</v>
      </c>
      <c r="Q16"/>
    </row>
    <row r="17" spans="2:17">
      <c r="B17" s="32">
        <v>13</v>
      </c>
      <c r="C17" s="20" t="s">
        <v>1</v>
      </c>
      <c r="D17" s="29" t="s">
        <v>45</v>
      </c>
      <c r="E17" s="20" t="s">
        <v>35</v>
      </c>
      <c r="F17" s="20">
        <v>31</v>
      </c>
      <c r="G17" s="21">
        <v>37936</v>
      </c>
      <c r="H17" s="20">
        <f t="shared" ca="1" si="0"/>
        <v>15</v>
      </c>
      <c r="I17" t="s">
        <v>197</v>
      </c>
      <c r="J17" s="23">
        <v>2100000</v>
      </c>
      <c r="K17" s="23">
        <f t="shared" si="1"/>
        <v>210000</v>
      </c>
      <c r="L17" s="23">
        <f t="shared" si="2"/>
        <v>2310000</v>
      </c>
      <c r="Q17"/>
    </row>
    <row r="18" spans="2:17">
      <c r="B18" s="32">
        <v>3</v>
      </c>
      <c r="C18" s="20" t="s">
        <v>23</v>
      </c>
      <c r="D18" s="29" t="s">
        <v>44</v>
      </c>
      <c r="E18" s="20" t="s">
        <v>20</v>
      </c>
      <c r="F18" s="20">
        <v>32</v>
      </c>
      <c r="G18" s="21">
        <v>38667</v>
      </c>
      <c r="H18" s="20">
        <f t="shared" ca="1" si="0"/>
        <v>13</v>
      </c>
      <c r="I18" t="s">
        <v>197</v>
      </c>
      <c r="J18" s="23">
        <v>2100000</v>
      </c>
      <c r="K18" s="23">
        <f t="shared" si="1"/>
        <v>210000</v>
      </c>
      <c r="L18" s="23">
        <f t="shared" si="2"/>
        <v>2310000</v>
      </c>
      <c r="Q18"/>
    </row>
    <row r="19" spans="2:17">
      <c r="B19" s="32">
        <v>10</v>
      </c>
      <c r="C19" s="20" t="s">
        <v>34</v>
      </c>
      <c r="D19" s="29" t="s">
        <v>44</v>
      </c>
      <c r="E19" s="20" t="s">
        <v>29</v>
      </c>
      <c r="F19" s="20">
        <v>33</v>
      </c>
      <c r="G19" s="21">
        <v>38572</v>
      </c>
      <c r="H19" s="20">
        <f t="shared" ca="1" si="0"/>
        <v>13</v>
      </c>
      <c r="I19" t="s">
        <v>197</v>
      </c>
      <c r="J19" s="23">
        <v>2100000</v>
      </c>
      <c r="K19" s="23">
        <f t="shared" si="1"/>
        <v>210000</v>
      </c>
      <c r="L19" s="23">
        <f t="shared" si="2"/>
        <v>2310000</v>
      </c>
      <c r="Q19"/>
    </row>
    <row r="20" spans="2:17">
      <c r="B20" s="32">
        <v>19</v>
      </c>
      <c r="C20" s="20" t="s">
        <v>41</v>
      </c>
      <c r="D20" s="20" t="s">
        <v>45</v>
      </c>
      <c r="E20" s="20" t="s">
        <v>40</v>
      </c>
      <c r="F20" s="20">
        <v>28</v>
      </c>
      <c r="G20" s="21">
        <v>38534</v>
      </c>
      <c r="H20" s="20">
        <f t="shared" ca="1" si="0"/>
        <v>13</v>
      </c>
      <c r="I20" t="s">
        <v>197</v>
      </c>
      <c r="J20" s="23">
        <v>2100000</v>
      </c>
      <c r="K20" s="23">
        <f t="shared" si="1"/>
        <v>210000</v>
      </c>
      <c r="L20" s="23">
        <f t="shared" si="2"/>
        <v>2310000</v>
      </c>
      <c r="Q20"/>
    </row>
    <row r="21" spans="2:17">
      <c r="B21" s="32">
        <v>12</v>
      </c>
      <c r="C21" s="20" t="s">
        <v>5</v>
      </c>
      <c r="D21" s="29" t="s">
        <v>45</v>
      </c>
      <c r="E21" s="20" t="s">
        <v>24</v>
      </c>
      <c r="F21" s="20">
        <v>28</v>
      </c>
      <c r="G21" s="30">
        <v>39573</v>
      </c>
      <c r="H21" s="20">
        <f t="shared" ca="1" si="0"/>
        <v>11</v>
      </c>
      <c r="I21" t="s">
        <v>197</v>
      </c>
      <c r="J21" s="23">
        <v>2100000</v>
      </c>
      <c r="K21" s="23">
        <f t="shared" si="1"/>
        <v>210000</v>
      </c>
      <c r="L21" s="23">
        <f t="shared" si="2"/>
        <v>2310000</v>
      </c>
      <c r="Q21"/>
    </row>
    <row r="22" spans="2:17">
      <c r="B22" s="32">
        <v>7</v>
      </c>
      <c r="C22" s="20" t="s">
        <v>26</v>
      </c>
      <c r="D22" s="29" t="s">
        <v>46</v>
      </c>
      <c r="E22" s="20" t="s">
        <v>25</v>
      </c>
      <c r="F22" s="20">
        <v>28</v>
      </c>
      <c r="G22" s="21">
        <v>39687</v>
      </c>
      <c r="H22" s="20">
        <f t="shared" ca="1" si="0"/>
        <v>10</v>
      </c>
      <c r="I22" t="s">
        <v>198</v>
      </c>
      <c r="J22" s="23">
        <v>1900000</v>
      </c>
      <c r="K22" s="23">
        <f t="shared" si="1"/>
        <v>190000</v>
      </c>
      <c r="L22" s="23">
        <f t="shared" si="2"/>
        <v>2090000</v>
      </c>
      <c r="Q22"/>
    </row>
    <row r="23" spans="2:17">
      <c r="B23" s="32">
        <v>22</v>
      </c>
      <c r="C23" s="20" t="s">
        <v>6</v>
      </c>
      <c r="D23" s="20" t="s">
        <v>51</v>
      </c>
      <c r="E23" s="20" t="s">
        <v>24</v>
      </c>
      <c r="F23" s="20">
        <v>31</v>
      </c>
      <c r="G23" s="30">
        <v>39661</v>
      </c>
      <c r="H23" s="20">
        <f t="shared" ca="1" si="0"/>
        <v>10</v>
      </c>
      <c r="I23" t="s">
        <v>198</v>
      </c>
      <c r="J23" s="23">
        <v>1900000</v>
      </c>
      <c r="K23" s="23">
        <f t="shared" si="1"/>
        <v>190000</v>
      </c>
      <c r="L23" s="23">
        <f t="shared" si="2"/>
        <v>2090000</v>
      </c>
      <c r="Q23"/>
    </row>
    <row r="24" spans="2:17">
      <c r="B24" s="32">
        <v>23</v>
      </c>
      <c r="C24" s="20" t="s">
        <v>9</v>
      </c>
      <c r="D24" s="20" t="s">
        <v>45</v>
      </c>
      <c r="E24" s="20" t="s">
        <v>25</v>
      </c>
      <c r="F24" s="20">
        <v>32</v>
      </c>
      <c r="G24" s="30">
        <v>39264</v>
      </c>
      <c r="H24" s="20">
        <f t="shared" ca="1" si="0"/>
        <v>11</v>
      </c>
      <c r="I24" t="s">
        <v>198</v>
      </c>
      <c r="J24" s="23">
        <v>1900000</v>
      </c>
      <c r="K24" s="23">
        <f t="shared" si="1"/>
        <v>190000</v>
      </c>
      <c r="L24" s="23">
        <f t="shared" si="2"/>
        <v>2090000</v>
      </c>
      <c r="Q24"/>
    </row>
    <row r="25" spans="2:17">
      <c r="B25" s="32">
        <v>14</v>
      </c>
      <c r="C25" s="20" t="s">
        <v>2</v>
      </c>
      <c r="D25" s="29" t="s">
        <v>44</v>
      </c>
      <c r="E25" s="20" t="s">
        <v>38</v>
      </c>
      <c r="F25" s="20">
        <v>30</v>
      </c>
      <c r="G25" s="30">
        <v>39428</v>
      </c>
      <c r="H25" s="20">
        <f t="shared" ca="1" si="0"/>
        <v>11</v>
      </c>
      <c r="I25" t="s">
        <v>198</v>
      </c>
      <c r="J25" s="23">
        <v>1900000</v>
      </c>
      <c r="K25" s="23">
        <f t="shared" si="1"/>
        <v>190000</v>
      </c>
      <c r="L25" s="23">
        <f t="shared" si="2"/>
        <v>2090000</v>
      </c>
      <c r="Q25"/>
    </row>
    <row r="26" spans="2:17">
      <c r="B26" s="32">
        <v>17</v>
      </c>
      <c r="C26" s="20" t="s">
        <v>3</v>
      </c>
      <c r="D26" s="29" t="s">
        <v>44</v>
      </c>
      <c r="E26" s="20" t="s">
        <v>37</v>
      </c>
      <c r="F26" s="20">
        <v>28</v>
      </c>
      <c r="G26" s="30">
        <v>40001</v>
      </c>
      <c r="H26" s="20">
        <f t="shared" ca="1" si="0"/>
        <v>9</v>
      </c>
      <c r="I26" t="s">
        <v>198</v>
      </c>
      <c r="J26" s="23">
        <v>1900000</v>
      </c>
      <c r="K26" s="23">
        <f t="shared" si="1"/>
        <v>190000</v>
      </c>
      <c r="L26" s="23">
        <f t="shared" si="2"/>
        <v>2090000</v>
      </c>
      <c r="Q26"/>
    </row>
    <row r="27" spans="2:17">
      <c r="B27" s="32">
        <v>20</v>
      </c>
      <c r="C27" s="20" t="s">
        <v>42</v>
      </c>
      <c r="D27" s="20" t="s">
        <v>51</v>
      </c>
      <c r="E27" s="20" t="s">
        <v>43</v>
      </c>
      <c r="F27" s="20">
        <v>29</v>
      </c>
      <c r="G27" s="30">
        <v>40087</v>
      </c>
      <c r="H27" s="20">
        <f t="shared" ca="1" si="0"/>
        <v>9</v>
      </c>
      <c r="I27" t="s">
        <v>198</v>
      </c>
      <c r="J27" s="23">
        <v>1900000</v>
      </c>
      <c r="K27" s="23">
        <f t="shared" si="1"/>
        <v>190000</v>
      </c>
      <c r="L27" s="23">
        <f t="shared" si="2"/>
        <v>2090000</v>
      </c>
      <c r="Q27"/>
    </row>
    <row r="28" spans="2:17">
      <c r="Q28"/>
    </row>
    <row r="29" spans="2:17">
      <c r="Q29"/>
    </row>
    <row r="30" spans="2:17">
      <c r="Q30"/>
    </row>
    <row r="31" spans="2:17">
      <c r="Q31"/>
    </row>
  </sheetData>
  <sortState xmlns:xlrd2="http://schemas.microsoft.com/office/spreadsheetml/2017/richdata2" ref="B4:L27">
    <sortCondition ref="I4:I27" customList="서기관,사무관,주사,주사보"/>
  </sortState>
  <mergeCells count="1">
    <mergeCell ref="B1:L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29"/>
  <sheetViews>
    <sheetView workbookViewId="0">
      <selection activeCell="D34" sqref="D34"/>
    </sheetView>
  </sheetViews>
  <sheetFormatPr defaultRowHeight="16.5"/>
  <cols>
    <col min="1" max="1" width="5.25" customWidth="1"/>
    <col min="2" max="2" width="24.875" bestFit="1" customWidth="1"/>
    <col min="4" max="4" width="9.875" customWidth="1"/>
    <col min="5" max="5" width="11.375" style="32" customWidth="1"/>
  </cols>
  <sheetData>
    <row r="1" spans="2:5" ht="20.25">
      <c r="B1" s="84" t="s">
        <v>203</v>
      </c>
      <c r="C1" s="84"/>
      <c r="D1" s="84"/>
      <c r="E1" s="84"/>
    </row>
    <row r="2" spans="2:5" ht="12.75" customHeight="1"/>
    <row r="3" spans="2:5" ht="17.25" thickBot="1">
      <c r="B3" s="1" t="s">
        <v>131</v>
      </c>
      <c r="C3" s="1" t="s">
        <v>132</v>
      </c>
      <c r="D3" s="1" t="s">
        <v>204</v>
      </c>
      <c r="E3" s="1" t="s">
        <v>205</v>
      </c>
    </row>
    <row r="4" spans="2:5" ht="17.25" thickTop="1">
      <c r="B4" s="10" t="s">
        <v>138</v>
      </c>
      <c r="C4" s="6">
        <v>25547</v>
      </c>
      <c r="D4" s="6">
        <v>9</v>
      </c>
      <c r="E4" s="32" t="s">
        <v>207</v>
      </c>
    </row>
    <row r="5" spans="2:5">
      <c r="B5" s="2" t="s">
        <v>146</v>
      </c>
      <c r="C5" s="6">
        <v>28097</v>
      </c>
      <c r="D5" s="6">
        <v>8</v>
      </c>
      <c r="E5" s="32" t="s">
        <v>210</v>
      </c>
    </row>
    <row r="6" spans="2:5">
      <c r="B6" s="2" t="s">
        <v>153</v>
      </c>
      <c r="C6" s="6">
        <v>40434</v>
      </c>
      <c r="D6" s="6">
        <v>8</v>
      </c>
      <c r="E6" s="32" t="s">
        <v>214</v>
      </c>
    </row>
    <row r="7" spans="2:5">
      <c r="B7" s="2" t="s">
        <v>154</v>
      </c>
      <c r="C7" s="6">
        <v>18962</v>
      </c>
      <c r="D7" s="6">
        <v>8</v>
      </c>
      <c r="E7" s="32" t="s">
        <v>215</v>
      </c>
    </row>
    <row r="8" spans="2:5">
      <c r="B8" s="2" t="s">
        <v>155</v>
      </c>
      <c r="C8" s="6">
        <v>5909</v>
      </c>
      <c r="D8" s="6">
        <v>7</v>
      </c>
      <c r="E8" s="32" t="s">
        <v>216</v>
      </c>
    </row>
    <row r="9" spans="2:5">
      <c r="B9" s="2" t="s">
        <v>162</v>
      </c>
      <c r="C9" s="6">
        <v>35463</v>
      </c>
      <c r="D9" s="6">
        <v>6</v>
      </c>
      <c r="E9" s="32" t="s">
        <v>222</v>
      </c>
    </row>
    <row r="10" spans="2:5">
      <c r="B10" s="2" t="s">
        <v>170</v>
      </c>
      <c r="C10" s="6">
        <v>43633</v>
      </c>
      <c r="D10" s="6">
        <v>7</v>
      </c>
      <c r="E10" s="32" t="s">
        <v>228</v>
      </c>
    </row>
    <row r="11" spans="2:5">
      <c r="B11" s="2" t="s">
        <v>140</v>
      </c>
      <c r="C11" s="6">
        <v>44429</v>
      </c>
      <c r="D11" s="6">
        <v>10</v>
      </c>
      <c r="E11" s="32" t="s">
        <v>208</v>
      </c>
    </row>
    <row r="12" spans="2:5">
      <c r="B12" s="2" t="s">
        <v>151</v>
      </c>
      <c r="C12" s="6">
        <v>19553</v>
      </c>
      <c r="D12" s="6">
        <v>10</v>
      </c>
      <c r="E12" s="32" t="s">
        <v>212</v>
      </c>
    </row>
    <row r="13" spans="2:5">
      <c r="B13" s="2" t="s">
        <v>157</v>
      </c>
      <c r="C13" s="6">
        <v>46431</v>
      </c>
      <c r="D13" s="6">
        <v>19</v>
      </c>
      <c r="E13" s="32" t="s">
        <v>218</v>
      </c>
    </row>
    <row r="14" spans="2:5">
      <c r="B14" s="2" t="s">
        <v>160</v>
      </c>
      <c r="C14" s="6">
        <v>9639</v>
      </c>
      <c r="D14" s="6">
        <v>20</v>
      </c>
      <c r="E14" s="32" t="s">
        <v>220</v>
      </c>
    </row>
    <row r="15" spans="2:5">
      <c r="B15" s="2" t="s">
        <v>164</v>
      </c>
      <c r="C15" s="6">
        <v>45543</v>
      </c>
      <c r="D15" s="6">
        <v>13</v>
      </c>
      <c r="E15" s="32" t="s">
        <v>224</v>
      </c>
    </row>
    <row r="16" spans="2:5">
      <c r="B16" s="2" t="s">
        <v>166</v>
      </c>
      <c r="C16" s="6">
        <v>29798</v>
      </c>
      <c r="D16" s="6">
        <v>20</v>
      </c>
      <c r="E16" s="32" t="s">
        <v>201</v>
      </c>
    </row>
    <row r="17" spans="2:5">
      <c r="B17" s="2" t="s">
        <v>168</v>
      </c>
      <c r="C17" s="6">
        <v>11575</v>
      </c>
      <c r="D17" s="6">
        <v>20</v>
      </c>
      <c r="E17" s="32" t="s">
        <v>202</v>
      </c>
    </row>
    <row r="18" spans="2:5">
      <c r="B18" s="2" t="s">
        <v>136</v>
      </c>
      <c r="C18" s="6">
        <v>6413</v>
      </c>
      <c r="D18" s="6">
        <v>35</v>
      </c>
      <c r="E18" s="32" t="s">
        <v>206</v>
      </c>
    </row>
    <row r="19" spans="2:5">
      <c r="B19" s="2" t="s">
        <v>142</v>
      </c>
      <c r="C19" s="6">
        <v>39212</v>
      </c>
      <c r="D19" s="6">
        <v>33</v>
      </c>
      <c r="E19" s="32" t="s">
        <v>200</v>
      </c>
    </row>
    <row r="20" spans="2:5">
      <c r="B20" s="2" t="s">
        <v>145</v>
      </c>
      <c r="C20" s="6">
        <v>21190</v>
      </c>
      <c r="D20" s="6">
        <v>36</v>
      </c>
      <c r="E20" s="32" t="s">
        <v>209</v>
      </c>
    </row>
    <row r="21" spans="2:5">
      <c r="B21" s="2" t="s">
        <v>149</v>
      </c>
      <c r="C21" s="6">
        <v>7545</v>
      </c>
      <c r="D21" s="6">
        <v>46</v>
      </c>
      <c r="E21" s="32" t="s">
        <v>211</v>
      </c>
    </row>
    <row r="22" spans="2:5">
      <c r="B22" s="2" t="s">
        <v>152</v>
      </c>
      <c r="C22" s="6">
        <v>49976</v>
      </c>
      <c r="D22" s="6">
        <v>49</v>
      </c>
      <c r="E22" s="32" t="s">
        <v>213</v>
      </c>
    </row>
    <row r="23" spans="2:5">
      <c r="B23" s="2" t="s">
        <v>156</v>
      </c>
      <c r="C23" s="6">
        <v>46705</v>
      </c>
      <c r="D23" s="6">
        <v>37</v>
      </c>
      <c r="E23" s="32" t="s">
        <v>217</v>
      </c>
    </row>
    <row r="24" spans="2:5">
      <c r="B24" s="2" t="s">
        <v>159</v>
      </c>
      <c r="C24" s="6">
        <v>10138</v>
      </c>
      <c r="D24" s="6">
        <v>40</v>
      </c>
      <c r="E24" s="32" t="s">
        <v>219</v>
      </c>
    </row>
    <row r="25" spans="2:5">
      <c r="B25" s="2" t="s">
        <v>161</v>
      </c>
      <c r="C25" s="6">
        <v>11737</v>
      </c>
      <c r="D25" s="6">
        <v>53</v>
      </c>
      <c r="E25" s="32" t="s">
        <v>221</v>
      </c>
    </row>
    <row r="26" spans="2:5">
      <c r="B26" s="2" t="s">
        <v>163</v>
      </c>
      <c r="C26" s="6">
        <v>21171</v>
      </c>
      <c r="D26" s="6">
        <v>43</v>
      </c>
      <c r="E26" s="32" t="s">
        <v>223</v>
      </c>
    </row>
    <row r="27" spans="2:5">
      <c r="B27" s="2" t="s">
        <v>165</v>
      </c>
      <c r="C27" s="6">
        <v>47673</v>
      </c>
      <c r="D27" s="6">
        <v>47</v>
      </c>
      <c r="E27" s="32" t="s">
        <v>225</v>
      </c>
    </row>
    <row r="28" spans="2:5">
      <c r="B28" s="2" t="s">
        <v>167</v>
      </c>
      <c r="C28" s="6">
        <v>47761</v>
      </c>
      <c r="D28" s="6">
        <v>48</v>
      </c>
      <c r="E28" s="32" t="s">
        <v>226</v>
      </c>
    </row>
    <row r="29" spans="2:5">
      <c r="B29" s="2" t="s">
        <v>169</v>
      </c>
      <c r="C29" s="6">
        <v>23157</v>
      </c>
      <c r="D29" s="6">
        <v>44</v>
      </c>
      <c r="E29" s="32" t="s">
        <v>227</v>
      </c>
    </row>
  </sheetData>
  <sortState xmlns:xlrd2="http://schemas.microsoft.com/office/spreadsheetml/2017/richdata2" ref="B4:E29">
    <sortCondition sortBy="cellColor" ref="D4:D29" dxfId="24"/>
    <sortCondition sortBy="cellColor" ref="D4:D29" dxfId="23"/>
  </sortState>
  <mergeCells count="1">
    <mergeCell ref="B1:E1"/>
  </mergeCells>
  <phoneticPr fontId="1" type="noConversion"/>
  <conditionalFormatting sqref="D4:D29">
    <cfRule type="cellIs" dxfId="22" priority="1" operator="between">
      <formula>10</formula>
      <formula>20</formula>
    </cfRule>
    <cfRule type="cellIs" dxfId="21" priority="2" operator="between">
      <formula>1</formula>
      <formula>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3"/>
  <sheetViews>
    <sheetView workbookViewId="0">
      <selection activeCell="E30" sqref="E30"/>
    </sheetView>
  </sheetViews>
  <sheetFormatPr defaultRowHeight="16.5"/>
  <cols>
    <col min="1" max="1" width="3.625" customWidth="1"/>
    <col min="2" max="2" width="11.125" bestFit="1" customWidth="1"/>
    <col min="4" max="4" width="24.875" bestFit="1" customWidth="1"/>
    <col min="5" max="5" width="12.125" style="32" customWidth="1"/>
    <col min="8" max="8" width="10.5" bestFit="1" customWidth="1"/>
  </cols>
  <sheetData>
    <row r="2" spans="2:8" ht="17.25" thickBot="1">
      <c r="B2" s="1" t="s">
        <v>129</v>
      </c>
      <c r="C2" s="1" t="s">
        <v>130</v>
      </c>
      <c r="D2" s="1" t="s">
        <v>131</v>
      </c>
      <c r="E2" s="1" t="s">
        <v>229</v>
      </c>
      <c r="F2" s="1" t="s">
        <v>132</v>
      </c>
      <c r="G2" s="1" t="s">
        <v>133</v>
      </c>
      <c r="H2" s="1" t="s">
        <v>134</v>
      </c>
    </row>
    <row r="3" spans="2:8" ht="17.25" thickTop="1">
      <c r="B3" s="7">
        <v>43483</v>
      </c>
      <c r="C3" s="9" t="s">
        <v>135</v>
      </c>
      <c r="D3" s="10" t="s">
        <v>136</v>
      </c>
      <c r="E3" s="35" t="s">
        <v>143</v>
      </c>
      <c r="F3" s="11">
        <v>17000</v>
      </c>
      <c r="G3" s="8">
        <v>1</v>
      </c>
      <c r="H3" s="12">
        <f>F3*G3</f>
        <v>17000</v>
      </c>
    </row>
    <row r="4" spans="2:8">
      <c r="B4" s="7">
        <v>43484</v>
      </c>
      <c r="C4" s="13" t="s">
        <v>137</v>
      </c>
      <c r="D4" s="14" t="s">
        <v>138</v>
      </c>
      <c r="E4" s="35" t="s">
        <v>143</v>
      </c>
      <c r="F4" s="15">
        <v>16000</v>
      </c>
      <c r="G4" s="16">
        <v>50</v>
      </c>
      <c r="H4" s="12">
        <f t="shared" ref="H4:H33" si="0">F4*G4</f>
        <v>800000</v>
      </c>
    </row>
    <row r="5" spans="2:8">
      <c r="B5" s="7">
        <v>43487</v>
      </c>
      <c r="C5" s="13" t="s">
        <v>139</v>
      </c>
      <c r="D5" s="14" t="s">
        <v>140</v>
      </c>
      <c r="E5" s="35" t="s">
        <v>179</v>
      </c>
      <c r="F5" s="15">
        <v>10000</v>
      </c>
      <c r="G5" s="16">
        <v>4</v>
      </c>
      <c r="H5" s="12">
        <f t="shared" si="0"/>
        <v>40000</v>
      </c>
    </row>
    <row r="6" spans="2:8">
      <c r="B6" s="7">
        <v>43487</v>
      </c>
      <c r="C6" s="13" t="s">
        <v>141</v>
      </c>
      <c r="D6" s="14" t="s">
        <v>142</v>
      </c>
      <c r="E6" s="35" t="s">
        <v>143</v>
      </c>
      <c r="F6" s="15">
        <v>19000</v>
      </c>
      <c r="G6" s="16">
        <v>2</v>
      </c>
      <c r="H6" s="12">
        <f t="shared" si="0"/>
        <v>38000</v>
      </c>
    </row>
    <row r="7" spans="2:8">
      <c r="B7" s="7">
        <v>43488</v>
      </c>
      <c r="C7" s="13" t="s">
        <v>144</v>
      </c>
      <c r="D7" s="14" t="s">
        <v>145</v>
      </c>
      <c r="E7" s="35" t="s">
        <v>179</v>
      </c>
      <c r="F7" s="15">
        <v>67000</v>
      </c>
      <c r="G7" s="16">
        <v>1</v>
      </c>
      <c r="H7" s="12">
        <f t="shared" si="0"/>
        <v>67000</v>
      </c>
    </row>
    <row r="8" spans="2:8">
      <c r="B8" s="7">
        <v>43489</v>
      </c>
      <c r="C8" s="13" t="s">
        <v>135</v>
      </c>
      <c r="D8" s="14" t="s">
        <v>146</v>
      </c>
      <c r="E8" s="35" t="s">
        <v>179</v>
      </c>
      <c r="F8" s="15">
        <v>12000</v>
      </c>
      <c r="G8" s="16">
        <v>1</v>
      </c>
      <c r="H8" s="12">
        <f t="shared" si="0"/>
        <v>12000</v>
      </c>
    </row>
    <row r="9" spans="2:8">
      <c r="B9" s="7">
        <v>43490</v>
      </c>
      <c r="C9" s="13" t="s">
        <v>148</v>
      </c>
      <c r="D9" s="14" t="s">
        <v>149</v>
      </c>
      <c r="E9" s="35" t="s">
        <v>143</v>
      </c>
      <c r="F9" s="15">
        <v>6000</v>
      </c>
      <c r="G9" s="16">
        <v>1</v>
      </c>
      <c r="H9" s="12">
        <f t="shared" si="0"/>
        <v>6000</v>
      </c>
    </row>
    <row r="10" spans="2:8">
      <c r="B10" s="7">
        <v>43490</v>
      </c>
      <c r="C10" s="13" t="s">
        <v>150</v>
      </c>
      <c r="D10" s="14" t="s">
        <v>151</v>
      </c>
      <c r="E10" s="35" t="s">
        <v>147</v>
      </c>
      <c r="F10" s="15">
        <v>21000</v>
      </c>
      <c r="G10" s="16">
        <v>1</v>
      </c>
      <c r="H10" s="12">
        <f t="shared" si="0"/>
        <v>21000</v>
      </c>
    </row>
    <row r="11" spans="2:8">
      <c r="B11" s="7">
        <v>43490</v>
      </c>
      <c r="C11" s="13" t="s">
        <v>137</v>
      </c>
      <c r="D11" s="14" t="s">
        <v>152</v>
      </c>
      <c r="E11" s="35" t="s">
        <v>147</v>
      </c>
      <c r="F11" s="15">
        <v>10000</v>
      </c>
      <c r="G11" s="16">
        <v>3</v>
      </c>
      <c r="H11" s="12">
        <f t="shared" si="0"/>
        <v>30000</v>
      </c>
    </row>
    <row r="12" spans="2:8">
      <c r="B12" s="7">
        <v>43491</v>
      </c>
      <c r="C12" s="13" t="s">
        <v>148</v>
      </c>
      <c r="D12" s="14" t="s">
        <v>153</v>
      </c>
      <c r="E12" s="35" t="s">
        <v>147</v>
      </c>
      <c r="F12" s="15">
        <v>17000</v>
      </c>
      <c r="G12" s="16">
        <v>45</v>
      </c>
      <c r="H12" s="12">
        <f t="shared" si="0"/>
        <v>765000</v>
      </c>
    </row>
    <row r="13" spans="2:8">
      <c r="B13" s="7">
        <v>43491</v>
      </c>
      <c r="C13" s="13" t="s">
        <v>144</v>
      </c>
      <c r="D13" s="14" t="s">
        <v>154</v>
      </c>
      <c r="E13" s="35" t="s">
        <v>181</v>
      </c>
      <c r="F13" s="15">
        <v>16000</v>
      </c>
      <c r="G13" s="16">
        <v>9</v>
      </c>
      <c r="H13" s="12">
        <f t="shared" si="0"/>
        <v>144000</v>
      </c>
    </row>
    <row r="14" spans="2:8">
      <c r="B14" s="7">
        <v>43491</v>
      </c>
      <c r="C14" s="13" t="s">
        <v>139</v>
      </c>
      <c r="D14" s="14" t="s">
        <v>155</v>
      </c>
      <c r="E14" s="35" t="s">
        <v>147</v>
      </c>
      <c r="F14" s="15">
        <v>17000</v>
      </c>
      <c r="G14" s="16">
        <v>1</v>
      </c>
      <c r="H14" s="12">
        <f t="shared" si="0"/>
        <v>17000</v>
      </c>
    </row>
    <row r="15" spans="2:8">
      <c r="B15" s="7">
        <v>43491</v>
      </c>
      <c r="C15" s="13" t="s">
        <v>135</v>
      </c>
      <c r="D15" s="14" t="s">
        <v>156</v>
      </c>
      <c r="E15" s="35" t="s">
        <v>181</v>
      </c>
      <c r="F15" s="15">
        <v>46000</v>
      </c>
      <c r="G15" s="16">
        <v>1</v>
      </c>
      <c r="H15" s="12">
        <f t="shared" si="0"/>
        <v>46000</v>
      </c>
    </row>
    <row r="16" spans="2:8">
      <c r="B16" s="7">
        <v>43492</v>
      </c>
      <c r="C16" s="13" t="s">
        <v>150</v>
      </c>
      <c r="D16" s="14" t="s">
        <v>157</v>
      </c>
      <c r="E16" s="35" t="s">
        <v>181</v>
      </c>
      <c r="F16" s="15">
        <v>28000</v>
      </c>
      <c r="G16" s="16">
        <v>10</v>
      </c>
      <c r="H16" s="12">
        <f t="shared" si="0"/>
        <v>280000</v>
      </c>
    </row>
    <row r="17" spans="2:8">
      <c r="B17" s="7">
        <v>43492</v>
      </c>
      <c r="C17" s="13" t="s">
        <v>158</v>
      </c>
      <c r="D17" s="14" t="s">
        <v>159</v>
      </c>
      <c r="E17" s="35" t="s">
        <v>185</v>
      </c>
      <c r="F17" s="15">
        <v>12000</v>
      </c>
      <c r="G17" s="16">
        <v>20</v>
      </c>
      <c r="H17" s="12">
        <f t="shared" si="0"/>
        <v>240000</v>
      </c>
    </row>
    <row r="18" spans="2:8">
      <c r="B18" s="7">
        <v>43492</v>
      </c>
      <c r="C18" s="13" t="s">
        <v>144</v>
      </c>
      <c r="D18" s="14" t="s">
        <v>160</v>
      </c>
      <c r="E18" s="35" t="s">
        <v>181</v>
      </c>
      <c r="F18" s="15">
        <v>37000</v>
      </c>
      <c r="G18" s="16">
        <v>30</v>
      </c>
      <c r="H18" s="12">
        <f t="shared" si="0"/>
        <v>1110000</v>
      </c>
    </row>
    <row r="19" spans="2:8">
      <c r="B19" s="7">
        <v>43495</v>
      </c>
      <c r="C19" s="13" t="s">
        <v>148</v>
      </c>
      <c r="D19" s="14" t="s">
        <v>161</v>
      </c>
      <c r="E19" s="35" t="s">
        <v>181</v>
      </c>
      <c r="F19" s="15">
        <v>16000</v>
      </c>
      <c r="G19" s="16">
        <v>2</v>
      </c>
      <c r="H19" s="12">
        <f t="shared" si="0"/>
        <v>32000</v>
      </c>
    </row>
    <row r="20" spans="2:8">
      <c r="B20" s="7">
        <v>43495</v>
      </c>
      <c r="C20" s="13" t="s">
        <v>158</v>
      </c>
      <c r="D20" s="14" t="s">
        <v>159</v>
      </c>
      <c r="E20" s="35" t="s">
        <v>185</v>
      </c>
      <c r="F20" s="15">
        <v>12000</v>
      </c>
      <c r="G20" s="16">
        <v>1</v>
      </c>
      <c r="H20" s="12">
        <f t="shared" si="0"/>
        <v>12000</v>
      </c>
    </row>
    <row r="21" spans="2:8">
      <c r="B21" s="7">
        <v>43496</v>
      </c>
      <c r="C21" s="13" t="s">
        <v>148</v>
      </c>
      <c r="D21" s="14" t="s">
        <v>153</v>
      </c>
      <c r="E21" s="35" t="s">
        <v>185</v>
      </c>
      <c r="F21" s="15">
        <v>17000</v>
      </c>
      <c r="G21" s="16">
        <v>1</v>
      </c>
      <c r="H21" s="12">
        <f t="shared" si="0"/>
        <v>17000</v>
      </c>
    </row>
    <row r="22" spans="2:8">
      <c r="B22" s="7">
        <v>43496</v>
      </c>
      <c r="C22" s="13" t="s">
        <v>158</v>
      </c>
      <c r="D22" s="14" t="s">
        <v>162</v>
      </c>
      <c r="E22" s="35" t="s">
        <v>143</v>
      </c>
      <c r="F22" s="15">
        <v>19000</v>
      </c>
      <c r="G22" s="16">
        <v>1</v>
      </c>
      <c r="H22" s="12">
        <f t="shared" si="0"/>
        <v>19000</v>
      </c>
    </row>
    <row r="23" spans="2:8">
      <c r="B23" s="7">
        <v>43496</v>
      </c>
      <c r="C23" s="13" t="s">
        <v>135</v>
      </c>
      <c r="D23" s="14" t="s">
        <v>163</v>
      </c>
      <c r="E23" s="35" t="s">
        <v>179</v>
      </c>
      <c r="F23" s="15">
        <v>28000</v>
      </c>
      <c r="G23" s="16">
        <v>1</v>
      </c>
      <c r="H23" s="12">
        <f t="shared" si="0"/>
        <v>28000</v>
      </c>
    </row>
    <row r="24" spans="2:8">
      <c r="B24" s="7">
        <v>43497</v>
      </c>
      <c r="C24" s="13" t="s">
        <v>144</v>
      </c>
      <c r="D24" s="14" t="s">
        <v>164</v>
      </c>
      <c r="E24" s="35" t="s">
        <v>143</v>
      </c>
      <c r="F24" s="15">
        <v>10000</v>
      </c>
      <c r="G24" s="16">
        <v>1</v>
      </c>
      <c r="H24" s="12">
        <f t="shared" si="0"/>
        <v>10000</v>
      </c>
    </row>
    <row r="25" spans="2:8">
      <c r="B25" s="7">
        <v>43497</v>
      </c>
      <c r="C25" s="13" t="s">
        <v>139</v>
      </c>
      <c r="D25" s="14" t="s">
        <v>165</v>
      </c>
      <c r="E25" s="35" t="s">
        <v>143</v>
      </c>
      <c r="F25" s="15">
        <v>23000</v>
      </c>
      <c r="G25" s="16">
        <v>1</v>
      </c>
      <c r="H25" s="12">
        <f t="shared" si="0"/>
        <v>23000</v>
      </c>
    </row>
    <row r="26" spans="2:8">
      <c r="B26" s="7">
        <v>43579</v>
      </c>
      <c r="C26" s="13" t="s">
        <v>141</v>
      </c>
      <c r="D26" s="14" t="s">
        <v>166</v>
      </c>
      <c r="E26" s="35" t="s">
        <v>179</v>
      </c>
      <c r="F26" s="15">
        <v>40000</v>
      </c>
      <c r="G26" s="16">
        <v>1</v>
      </c>
      <c r="H26" s="12">
        <f t="shared" si="0"/>
        <v>40000</v>
      </c>
    </row>
    <row r="27" spans="2:8">
      <c r="B27" s="7">
        <v>43580</v>
      </c>
      <c r="C27" s="13" t="s">
        <v>150</v>
      </c>
      <c r="D27" s="14" t="s">
        <v>167</v>
      </c>
      <c r="E27" s="35" t="s">
        <v>179</v>
      </c>
      <c r="F27" s="15">
        <v>126000</v>
      </c>
      <c r="G27" s="16">
        <v>5</v>
      </c>
      <c r="H27" s="12">
        <f t="shared" si="0"/>
        <v>630000</v>
      </c>
    </row>
    <row r="28" spans="2:8">
      <c r="B28" s="7">
        <v>43581</v>
      </c>
      <c r="C28" s="13" t="s">
        <v>139</v>
      </c>
      <c r="D28" s="14" t="s">
        <v>168</v>
      </c>
      <c r="E28" s="35" t="s">
        <v>147</v>
      </c>
      <c r="F28" s="15">
        <v>28000</v>
      </c>
      <c r="G28" s="16">
        <v>1</v>
      </c>
      <c r="H28" s="12">
        <f t="shared" si="0"/>
        <v>28000</v>
      </c>
    </row>
    <row r="29" spans="2:8">
      <c r="B29" s="7">
        <v>43581</v>
      </c>
      <c r="C29" s="13" t="s">
        <v>139</v>
      </c>
      <c r="D29" s="14" t="s">
        <v>169</v>
      </c>
      <c r="E29" s="35" t="s">
        <v>181</v>
      </c>
      <c r="F29" s="15">
        <v>8000</v>
      </c>
      <c r="G29" s="16">
        <v>30</v>
      </c>
      <c r="H29" s="12">
        <f t="shared" si="0"/>
        <v>240000</v>
      </c>
    </row>
    <row r="30" spans="2:8">
      <c r="B30" s="7">
        <v>43580</v>
      </c>
      <c r="C30" s="13" t="s">
        <v>148</v>
      </c>
      <c r="D30" s="14" t="s">
        <v>161</v>
      </c>
      <c r="E30" s="35" t="s">
        <v>185</v>
      </c>
      <c r="F30" s="15">
        <v>20000</v>
      </c>
      <c r="G30" s="16">
        <v>1</v>
      </c>
      <c r="H30" s="12">
        <f t="shared" si="0"/>
        <v>20000</v>
      </c>
    </row>
    <row r="31" spans="2:8">
      <c r="B31" s="7">
        <v>43580</v>
      </c>
      <c r="C31" s="13" t="s">
        <v>148</v>
      </c>
      <c r="D31" s="14" t="s">
        <v>170</v>
      </c>
      <c r="E31" s="35" t="s">
        <v>147</v>
      </c>
      <c r="F31" s="15">
        <v>17000</v>
      </c>
      <c r="G31" s="16">
        <v>1</v>
      </c>
      <c r="H31" s="12">
        <f t="shared" si="0"/>
        <v>17000</v>
      </c>
    </row>
    <row r="32" spans="2:8">
      <c r="B32" s="7">
        <v>43583</v>
      </c>
      <c r="C32" s="13" t="s">
        <v>139</v>
      </c>
      <c r="D32" s="14" t="s">
        <v>140</v>
      </c>
      <c r="E32" s="35" t="s">
        <v>181</v>
      </c>
      <c r="F32" s="15">
        <v>12000</v>
      </c>
      <c r="G32" s="16">
        <v>30</v>
      </c>
      <c r="H32" s="12">
        <f t="shared" si="0"/>
        <v>360000</v>
      </c>
    </row>
    <row r="33" spans="2:8">
      <c r="B33" s="7">
        <v>43585</v>
      </c>
      <c r="C33" s="13" t="s">
        <v>158</v>
      </c>
      <c r="D33" s="14" t="s">
        <v>171</v>
      </c>
      <c r="E33" s="35" t="s">
        <v>185</v>
      </c>
      <c r="F33" s="15">
        <v>31000</v>
      </c>
      <c r="G33" s="16">
        <v>1</v>
      </c>
      <c r="H33" s="12">
        <f t="shared" si="0"/>
        <v>31000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D10" sqref="D10"/>
    </sheetView>
  </sheetViews>
  <sheetFormatPr defaultRowHeight="16.5"/>
  <cols>
    <col min="1" max="1" width="11.5" customWidth="1"/>
    <col min="2" max="2" width="13" bestFit="1" customWidth="1"/>
  </cols>
  <sheetData>
    <row r="1" spans="1:2" ht="17.25" thickBot="1">
      <c r="A1" s="1" t="s">
        <v>230</v>
      </c>
      <c r="B1" s="1" t="s">
        <v>230</v>
      </c>
    </row>
    <row r="2" spans="1:2" ht="17.25" thickTop="1">
      <c r="A2" s="35" t="s">
        <v>232</v>
      </c>
      <c r="B2" t="s">
        <v>231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3"/>
  <sheetViews>
    <sheetView workbookViewId="0">
      <selection activeCell="F12" sqref="F12"/>
    </sheetView>
  </sheetViews>
  <sheetFormatPr defaultRowHeight="16.5"/>
  <cols>
    <col min="1" max="1" width="3.625" customWidth="1"/>
    <col min="2" max="2" width="11.125" bestFit="1" customWidth="1"/>
    <col min="4" max="4" width="24.875" bestFit="1" customWidth="1"/>
    <col min="5" max="5" width="12.125" style="32" customWidth="1"/>
    <col min="14" max="14" width="11.875" bestFit="1" customWidth="1"/>
  </cols>
  <sheetData>
    <row r="2" spans="2:7" ht="17.25" thickBot="1">
      <c r="B2" s="43" t="s">
        <v>129</v>
      </c>
      <c r="C2" s="44" t="s">
        <v>130</v>
      </c>
      <c r="D2" s="44" t="s">
        <v>131</v>
      </c>
      <c r="E2" s="44" t="s">
        <v>229</v>
      </c>
      <c r="F2" s="44" t="s">
        <v>132</v>
      </c>
      <c r="G2" s="45" t="s">
        <v>133</v>
      </c>
    </row>
    <row r="3" spans="2:7" ht="17.25" thickTop="1">
      <c r="B3" s="46">
        <v>43483</v>
      </c>
      <c r="C3" s="47" t="s">
        <v>135</v>
      </c>
      <c r="D3" s="48" t="s">
        <v>136</v>
      </c>
      <c r="E3" s="49" t="s">
        <v>177</v>
      </c>
      <c r="F3" s="50">
        <v>17000</v>
      </c>
      <c r="G3" s="51">
        <v>1</v>
      </c>
    </row>
    <row r="4" spans="2:7">
      <c r="B4" s="36">
        <v>43484</v>
      </c>
      <c r="C4" s="38" t="s">
        <v>137</v>
      </c>
      <c r="D4" s="39" t="s">
        <v>138</v>
      </c>
      <c r="E4" s="40" t="s">
        <v>178</v>
      </c>
      <c r="F4" s="41">
        <v>16000</v>
      </c>
      <c r="G4" s="42">
        <v>50</v>
      </c>
    </row>
    <row r="5" spans="2:7">
      <c r="B5" s="36">
        <v>43487</v>
      </c>
      <c r="C5" s="38" t="s">
        <v>139</v>
      </c>
      <c r="D5" s="39" t="s">
        <v>140</v>
      </c>
      <c r="E5" s="40" t="s">
        <v>179</v>
      </c>
      <c r="F5" s="41">
        <v>10000</v>
      </c>
      <c r="G5" s="42">
        <v>4</v>
      </c>
    </row>
    <row r="6" spans="2:7">
      <c r="B6" s="36">
        <v>43487</v>
      </c>
      <c r="C6" s="38" t="s">
        <v>141</v>
      </c>
      <c r="D6" s="39" t="s">
        <v>142</v>
      </c>
      <c r="E6" s="40" t="s">
        <v>177</v>
      </c>
      <c r="F6" s="41">
        <v>19000</v>
      </c>
      <c r="G6" s="42">
        <v>2</v>
      </c>
    </row>
    <row r="7" spans="2:7">
      <c r="B7" s="36">
        <v>43488</v>
      </c>
      <c r="C7" s="38" t="s">
        <v>144</v>
      </c>
      <c r="D7" s="39" t="s">
        <v>145</v>
      </c>
      <c r="E7" s="40" t="s">
        <v>179</v>
      </c>
      <c r="F7" s="41">
        <v>67000</v>
      </c>
      <c r="G7" s="42">
        <v>1</v>
      </c>
    </row>
    <row r="8" spans="2:7">
      <c r="B8" s="36">
        <v>43489</v>
      </c>
      <c r="C8" s="38" t="s">
        <v>135</v>
      </c>
      <c r="D8" s="39" t="s">
        <v>146</v>
      </c>
      <c r="E8" s="40" t="s">
        <v>179</v>
      </c>
      <c r="F8" s="41">
        <v>12000</v>
      </c>
      <c r="G8" s="42">
        <v>1</v>
      </c>
    </row>
    <row r="9" spans="2:7">
      <c r="B9" s="36">
        <v>43490</v>
      </c>
      <c r="C9" s="38" t="s">
        <v>148</v>
      </c>
      <c r="D9" s="39" t="s">
        <v>149</v>
      </c>
      <c r="E9" s="40" t="s">
        <v>180</v>
      </c>
      <c r="F9" s="41">
        <v>6000</v>
      </c>
      <c r="G9" s="42">
        <v>1</v>
      </c>
    </row>
    <row r="10" spans="2:7">
      <c r="B10" s="36">
        <v>43490</v>
      </c>
      <c r="C10" s="38" t="s">
        <v>150</v>
      </c>
      <c r="D10" s="39" t="s">
        <v>151</v>
      </c>
      <c r="E10" s="40" t="s">
        <v>147</v>
      </c>
      <c r="F10" s="41">
        <v>21000</v>
      </c>
      <c r="G10" s="42">
        <v>1</v>
      </c>
    </row>
    <row r="11" spans="2:7">
      <c r="B11" s="36">
        <v>43490</v>
      </c>
      <c r="C11" s="38" t="s">
        <v>137</v>
      </c>
      <c r="D11" s="39" t="s">
        <v>152</v>
      </c>
      <c r="E11" s="40" t="s">
        <v>147</v>
      </c>
      <c r="F11" s="41">
        <v>10000</v>
      </c>
      <c r="G11" s="42">
        <v>3</v>
      </c>
    </row>
    <row r="12" spans="2:7">
      <c r="B12" s="36">
        <v>43491</v>
      </c>
      <c r="C12" s="38" t="s">
        <v>148</v>
      </c>
      <c r="D12" s="39" t="s">
        <v>153</v>
      </c>
      <c r="E12" s="40" t="s">
        <v>147</v>
      </c>
      <c r="F12" s="41">
        <v>17000</v>
      </c>
      <c r="G12" s="42">
        <v>45</v>
      </c>
    </row>
    <row r="13" spans="2:7">
      <c r="B13" s="36">
        <v>43491</v>
      </c>
      <c r="C13" s="38" t="s">
        <v>144</v>
      </c>
      <c r="D13" s="39" t="s">
        <v>154</v>
      </c>
      <c r="E13" s="40" t="s">
        <v>181</v>
      </c>
      <c r="F13" s="41">
        <v>16000</v>
      </c>
      <c r="G13" s="42">
        <v>9</v>
      </c>
    </row>
    <row r="14" spans="2:7">
      <c r="B14" s="36">
        <v>43491</v>
      </c>
      <c r="C14" s="38" t="s">
        <v>139</v>
      </c>
      <c r="D14" s="39" t="s">
        <v>155</v>
      </c>
      <c r="E14" s="40" t="s">
        <v>182</v>
      </c>
      <c r="F14" s="41">
        <v>17000</v>
      </c>
      <c r="G14" s="42">
        <v>1</v>
      </c>
    </row>
    <row r="15" spans="2:7">
      <c r="B15" s="36">
        <v>43491</v>
      </c>
      <c r="C15" s="38" t="s">
        <v>135</v>
      </c>
      <c r="D15" s="39" t="s">
        <v>156</v>
      </c>
      <c r="E15" s="40" t="s">
        <v>183</v>
      </c>
      <c r="F15" s="41">
        <v>46000</v>
      </c>
      <c r="G15" s="42">
        <v>1</v>
      </c>
    </row>
    <row r="16" spans="2:7">
      <c r="B16" s="36">
        <v>43492</v>
      </c>
      <c r="C16" s="38" t="s">
        <v>150</v>
      </c>
      <c r="D16" s="39" t="s">
        <v>157</v>
      </c>
      <c r="E16" s="40" t="s">
        <v>184</v>
      </c>
      <c r="F16" s="41">
        <v>28000</v>
      </c>
      <c r="G16" s="42">
        <v>10</v>
      </c>
    </row>
    <row r="17" spans="2:7">
      <c r="B17" s="36">
        <v>43492</v>
      </c>
      <c r="C17" s="38" t="s">
        <v>158</v>
      </c>
      <c r="D17" s="39" t="s">
        <v>159</v>
      </c>
      <c r="E17" s="40" t="s">
        <v>185</v>
      </c>
      <c r="F17" s="41">
        <v>12000</v>
      </c>
      <c r="G17" s="42">
        <v>20</v>
      </c>
    </row>
    <row r="18" spans="2:7">
      <c r="B18" s="36">
        <v>43492</v>
      </c>
      <c r="C18" s="38" t="s">
        <v>144</v>
      </c>
      <c r="D18" s="39" t="s">
        <v>160</v>
      </c>
      <c r="E18" s="40" t="s">
        <v>183</v>
      </c>
      <c r="F18" s="41">
        <v>37000</v>
      </c>
      <c r="G18" s="42">
        <v>30</v>
      </c>
    </row>
    <row r="19" spans="2:7">
      <c r="B19" s="36">
        <v>43495</v>
      </c>
      <c r="C19" s="38" t="s">
        <v>148</v>
      </c>
      <c r="D19" s="39" t="s">
        <v>161</v>
      </c>
      <c r="E19" s="40" t="s">
        <v>186</v>
      </c>
      <c r="F19" s="41">
        <v>16000</v>
      </c>
      <c r="G19" s="42">
        <v>2</v>
      </c>
    </row>
    <row r="20" spans="2:7">
      <c r="B20" s="36">
        <v>43495</v>
      </c>
      <c r="C20" s="38" t="s">
        <v>158</v>
      </c>
      <c r="D20" s="39" t="s">
        <v>159</v>
      </c>
      <c r="E20" s="40" t="s">
        <v>187</v>
      </c>
      <c r="F20" s="41">
        <v>12000</v>
      </c>
      <c r="G20" s="42">
        <v>1</v>
      </c>
    </row>
    <row r="21" spans="2:7">
      <c r="B21" s="36">
        <v>43496</v>
      </c>
      <c r="C21" s="38" t="s">
        <v>148</v>
      </c>
      <c r="D21" s="39" t="s">
        <v>153</v>
      </c>
      <c r="E21" s="40" t="s">
        <v>187</v>
      </c>
      <c r="F21" s="41">
        <v>17000</v>
      </c>
      <c r="G21" s="42">
        <v>1</v>
      </c>
    </row>
    <row r="22" spans="2:7">
      <c r="B22" s="36">
        <v>43496</v>
      </c>
      <c r="C22" s="38" t="s">
        <v>158</v>
      </c>
      <c r="D22" s="39" t="s">
        <v>162</v>
      </c>
      <c r="E22" s="40" t="s">
        <v>178</v>
      </c>
      <c r="F22" s="41">
        <v>19000</v>
      </c>
      <c r="G22" s="42">
        <v>1</v>
      </c>
    </row>
    <row r="23" spans="2:7">
      <c r="B23" s="36">
        <v>43496</v>
      </c>
      <c r="C23" s="38" t="s">
        <v>135</v>
      </c>
      <c r="D23" s="39" t="s">
        <v>163</v>
      </c>
      <c r="E23" s="40" t="s">
        <v>179</v>
      </c>
      <c r="F23" s="41">
        <v>28000</v>
      </c>
      <c r="G23" s="42">
        <v>1</v>
      </c>
    </row>
    <row r="24" spans="2:7">
      <c r="B24" s="36">
        <v>43497</v>
      </c>
      <c r="C24" s="38" t="s">
        <v>144</v>
      </c>
      <c r="D24" s="39" t="s">
        <v>164</v>
      </c>
      <c r="E24" s="40" t="s">
        <v>188</v>
      </c>
      <c r="F24" s="41">
        <v>10000</v>
      </c>
      <c r="G24" s="42">
        <v>1</v>
      </c>
    </row>
    <row r="25" spans="2:7">
      <c r="B25" s="36">
        <v>43497</v>
      </c>
      <c r="C25" s="38" t="s">
        <v>139</v>
      </c>
      <c r="D25" s="39" t="s">
        <v>165</v>
      </c>
      <c r="E25" s="40" t="s">
        <v>177</v>
      </c>
      <c r="F25" s="41">
        <v>23000</v>
      </c>
      <c r="G25" s="42">
        <v>1</v>
      </c>
    </row>
    <row r="26" spans="2:7">
      <c r="B26" s="36">
        <v>43579</v>
      </c>
      <c r="C26" s="38" t="s">
        <v>141</v>
      </c>
      <c r="D26" s="39" t="s">
        <v>166</v>
      </c>
      <c r="E26" s="40" t="s">
        <v>179</v>
      </c>
      <c r="F26" s="41">
        <v>40000</v>
      </c>
      <c r="G26" s="42">
        <v>1</v>
      </c>
    </row>
    <row r="27" spans="2:7">
      <c r="B27" s="36">
        <v>43580</v>
      </c>
      <c r="C27" s="38" t="s">
        <v>150</v>
      </c>
      <c r="D27" s="39" t="s">
        <v>167</v>
      </c>
      <c r="E27" s="40" t="s">
        <v>179</v>
      </c>
      <c r="F27" s="41">
        <v>126000</v>
      </c>
      <c r="G27" s="42">
        <v>5</v>
      </c>
    </row>
    <row r="28" spans="2:7">
      <c r="B28" s="36">
        <v>43581</v>
      </c>
      <c r="C28" s="38" t="s">
        <v>139</v>
      </c>
      <c r="D28" s="39" t="s">
        <v>168</v>
      </c>
      <c r="E28" s="40" t="s">
        <v>147</v>
      </c>
      <c r="F28" s="41">
        <v>28000</v>
      </c>
      <c r="G28" s="42">
        <v>1</v>
      </c>
    </row>
    <row r="29" spans="2:7">
      <c r="B29" s="36">
        <v>43581</v>
      </c>
      <c r="C29" s="38" t="s">
        <v>139</v>
      </c>
      <c r="D29" s="39" t="s">
        <v>169</v>
      </c>
      <c r="E29" s="40" t="s">
        <v>183</v>
      </c>
      <c r="F29" s="41">
        <v>8000</v>
      </c>
      <c r="G29" s="42">
        <v>30</v>
      </c>
    </row>
    <row r="30" spans="2:7">
      <c r="B30" s="36">
        <v>43580</v>
      </c>
      <c r="C30" s="38" t="s">
        <v>148</v>
      </c>
      <c r="D30" s="39" t="s">
        <v>161</v>
      </c>
      <c r="E30" s="40" t="s">
        <v>185</v>
      </c>
      <c r="F30" s="41">
        <v>20000</v>
      </c>
      <c r="G30" s="42">
        <v>1</v>
      </c>
    </row>
    <row r="31" spans="2:7">
      <c r="B31" s="36">
        <v>43580</v>
      </c>
      <c r="C31" s="38" t="s">
        <v>148</v>
      </c>
      <c r="D31" s="39" t="s">
        <v>170</v>
      </c>
      <c r="E31" s="40" t="s">
        <v>147</v>
      </c>
      <c r="F31" s="41">
        <v>17000</v>
      </c>
      <c r="G31" s="42">
        <v>1</v>
      </c>
    </row>
    <row r="32" spans="2:7">
      <c r="B32" s="36">
        <v>43583</v>
      </c>
      <c r="C32" s="38" t="s">
        <v>139</v>
      </c>
      <c r="D32" s="39" t="s">
        <v>140</v>
      </c>
      <c r="E32" s="40" t="s">
        <v>183</v>
      </c>
      <c r="F32" s="41">
        <v>12000</v>
      </c>
      <c r="G32" s="42">
        <v>30</v>
      </c>
    </row>
    <row r="33" spans="2:7">
      <c r="B33" s="37">
        <v>43585</v>
      </c>
      <c r="C33" s="52" t="s">
        <v>158</v>
      </c>
      <c r="D33" s="53" t="s">
        <v>171</v>
      </c>
      <c r="E33" s="54" t="s">
        <v>185</v>
      </c>
      <c r="F33" s="55">
        <v>31000</v>
      </c>
      <c r="G33" s="5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39"/>
  <sheetViews>
    <sheetView topLeftCell="A2" workbookViewId="0">
      <selection activeCell="E45" sqref="E45"/>
    </sheetView>
  </sheetViews>
  <sheetFormatPr defaultRowHeight="16.5" outlineLevelRow="2"/>
  <cols>
    <col min="1" max="1" width="3.625" customWidth="1"/>
    <col min="2" max="2" width="11.125" bestFit="1" customWidth="1"/>
    <col min="3" max="3" width="18.375" customWidth="1"/>
    <col min="4" max="4" width="24.875" bestFit="1" customWidth="1"/>
    <col min="5" max="5" width="12.125" style="32" customWidth="1"/>
    <col min="7" max="7" width="9.125" style="6" bestFit="1" customWidth="1"/>
    <col min="8" max="8" width="10.875" style="6" bestFit="1" customWidth="1"/>
    <col min="14" max="14" width="11.875" bestFit="1" customWidth="1"/>
  </cols>
  <sheetData>
    <row r="2" spans="2:8">
      <c r="B2" s="43" t="s">
        <v>129</v>
      </c>
      <c r="C2" s="44" t="s">
        <v>130</v>
      </c>
      <c r="D2" s="44" t="s">
        <v>131</v>
      </c>
      <c r="E2" s="44" t="s">
        <v>229</v>
      </c>
      <c r="F2" s="44" t="s">
        <v>132</v>
      </c>
      <c r="G2" s="61" t="s">
        <v>133</v>
      </c>
      <c r="H2" s="61" t="s">
        <v>234</v>
      </c>
    </row>
    <row r="3" spans="2:8" ht="17.25" hidden="1" outlineLevel="2" thickTop="1">
      <c r="B3" s="46">
        <v>43483</v>
      </c>
      <c r="C3" s="47" t="s">
        <v>135</v>
      </c>
      <c r="D3" s="48" t="s">
        <v>136</v>
      </c>
      <c r="E3" s="49" t="s">
        <v>177</v>
      </c>
      <c r="F3" s="50">
        <v>17000</v>
      </c>
      <c r="G3" s="62">
        <v>1</v>
      </c>
      <c r="H3" s="62">
        <f t="shared" ref="H3:H9" si="0">F3*G3</f>
        <v>17000</v>
      </c>
    </row>
    <row r="4" spans="2:8" hidden="1" outlineLevel="2">
      <c r="B4" s="36">
        <v>43484</v>
      </c>
      <c r="C4" s="38" t="s">
        <v>137</v>
      </c>
      <c r="D4" s="39" t="s">
        <v>138</v>
      </c>
      <c r="E4" s="40" t="s">
        <v>178</v>
      </c>
      <c r="F4" s="41">
        <v>16000</v>
      </c>
      <c r="G4" s="63">
        <v>50</v>
      </c>
      <c r="H4" s="63">
        <f t="shared" si="0"/>
        <v>800000</v>
      </c>
    </row>
    <row r="5" spans="2:8" hidden="1" outlineLevel="2">
      <c r="B5" s="36">
        <v>43487</v>
      </c>
      <c r="C5" s="38" t="s">
        <v>141</v>
      </c>
      <c r="D5" s="39" t="s">
        <v>142</v>
      </c>
      <c r="E5" s="40" t="s">
        <v>177</v>
      </c>
      <c r="F5" s="41">
        <v>19000</v>
      </c>
      <c r="G5" s="63">
        <v>2</v>
      </c>
      <c r="H5" s="63">
        <f t="shared" si="0"/>
        <v>38000</v>
      </c>
    </row>
    <row r="6" spans="2:8" hidden="1" outlineLevel="2">
      <c r="B6" s="36">
        <v>43490</v>
      </c>
      <c r="C6" s="38" t="s">
        <v>148</v>
      </c>
      <c r="D6" s="39" t="s">
        <v>149</v>
      </c>
      <c r="E6" s="40" t="s">
        <v>180</v>
      </c>
      <c r="F6" s="41">
        <v>6000</v>
      </c>
      <c r="G6" s="63">
        <v>1</v>
      </c>
      <c r="H6" s="63">
        <f t="shared" si="0"/>
        <v>6000</v>
      </c>
    </row>
    <row r="7" spans="2:8" hidden="1" outlineLevel="2">
      <c r="B7" s="36">
        <v>43496</v>
      </c>
      <c r="C7" s="38" t="s">
        <v>158</v>
      </c>
      <c r="D7" s="39" t="s">
        <v>162</v>
      </c>
      <c r="E7" s="40" t="s">
        <v>178</v>
      </c>
      <c r="F7" s="41">
        <v>19000</v>
      </c>
      <c r="G7" s="63">
        <v>1</v>
      </c>
      <c r="H7" s="63">
        <f t="shared" si="0"/>
        <v>19000</v>
      </c>
    </row>
    <row r="8" spans="2:8" hidden="1" outlineLevel="2">
      <c r="B8" s="36">
        <v>43497</v>
      </c>
      <c r="C8" s="38" t="s">
        <v>144</v>
      </c>
      <c r="D8" s="39" t="s">
        <v>164</v>
      </c>
      <c r="E8" s="40" t="s">
        <v>188</v>
      </c>
      <c r="F8" s="41">
        <v>10000</v>
      </c>
      <c r="G8" s="63">
        <v>1</v>
      </c>
      <c r="H8" s="63">
        <f t="shared" si="0"/>
        <v>10000</v>
      </c>
    </row>
    <row r="9" spans="2:8" hidden="1" outlineLevel="2">
      <c r="B9" s="36">
        <v>43497</v>
      </c>
      <c r="C9" s="38" t="s">
        <v>139</v>
      </c>
      <c r="D9" s="39" t="s">
        <v>165</v>
      </c>
      <c r="E9" s="40" t="s">
        <v>177</v>
      </c>
      <c r="F9" s="41">
        <v>23000</v>
      </c>
      <c r="G9" s="63">
        <v>1</v>
      </c>
      <c r="H9" s="63">
        <f t="shared" si="0"/>
        <v>23000</v>
      </c>
    </row>
    <row r="10" spans="2:8" outlineLevel="1" collapsed="1">
      <c r="B10" s="36"/>
      <c r="C10" s="38"/>
      <c r="D10" s="39"/>
      <c r="E10" s="65" t="s">
        <v>235</v>
      </c>
      <c r="F10" s="41"/>
      <c r="G10" s="63">
        <f>SUBTOTAL(9,G3:G9)</f>
        <v>57</v>
      </c>
      <c r="H10" s="63">
        <f>SUBTOTAL(9,H3:H9)</f>
        <v>913000</v>
      </c>
    </row>
    <row r="11" spans="2:8" hidden="1" outlineLevel="2">
      <c r="B11" s="36">
        <v>43487</v>
      </c>
      <c r="C11" s="38" t="s">
        <v>139</v>
      </c>
      <c r="D11" s="39" t="s">
        <v>140</v>
      </c>
      <c r="E11" s="40" t="s">
        <v>179</v>
      </c>
      <c r="F11" s="41">
        <v>10000</v>
      </c>
      <c r="G11" s="63">
        <v>4</v>
      </c>
      <c r="H11" s="63">
        <f t="shared" ref="H11:H16" si="1">F11*G11</f>
        <v>40000</v>
      </c>
    </row>
    <row r="12" spans="2:8" hidden="1" outlineLevel="2">
      <c r="B12" s="36">
        <v>43488</v>
      </c>
      <c r="C12" s="38" t="s">
        <v>144</v>
      </c>
      <c r="D12" s="39" t="s">
        <v>145</v>
      </c>
      <c r="E12" s="40" t="s">
        <v>179</v>
      </c>
      <c r="F12" s="41">
        <v>67000</v>
      </c>
      <c r="G12" s="63">
        <v>1</v>
      </c>
      <c r="H12" s="63">
        <f t="shared" si="1"/>
        <v>67000</v>
      </c>
    </row>
    <row r="13" spans="2:8" hidden="1" outlineLevel="2">
      <c r="B13" s="36">
        <v>43489</v>
      </c>
      <c r="C13" s="38" t="s">
        <v>135</v>
      </c>
      <c r="D13" s="39" t="s">
        <v>146</v>
      </c>
      <c r="E13" s="40" t="s">
        <v>179</v>
      </c>
      <c r="F13" s="41">
        <v>12000</v>
      </c>
      <c r="G13" s="63">
        <v>1</v>
      </c>
      <c r="H13" s="63">
        <f t="shared" si="1"/>
        <v>12000</v>
      </c>
    </row>
    <row r="14" spans="2:8" hidden="1" outlineLevel="2">
      <c r="B14" s="36">
        <v>43496</v>
      </c>
      <c r="C14" s="38" t="s">
        <v>135</v>
      </c>
      <c r="D14" s="39" t="s">
        <v>163</v>
      </c>
      <c r="E14" s="40" t="s">
        <v>179</v>
      </c>
      <c r="F14" s="41">
        <v>28000</v>
      </c>
      <c r="G14" s="63">
        <v>1</v>
      </c>
      <c r="H14" s="63">
        <f t="shared" si="1"/>
        <v>28000</v>
      </c>
    </row>
    <row r="15" spans="2:8" hidden="1" outlineLevel="2">
      <c r="B15" s="36">
        <v>43579</v>
      </c>
      <c r="C15" s="38" t="s">
        <v>141</v>
      </c>
      <c r="D15" s="39" t="s">
        <v>166</v>
      </c>
      <c r="E15" s="40" t="s">
        <v>179</v>
      </c>
      <c r="F15" s="41">
        <v>40000</v>
      </c>
      <c r="G15" s="63">
        <v>1</v>
      </c>
      <c r="H15" s="63">
        <f t="shared" si="1"/>
        <v>40000</v>
      </c>
    </row>
    <row r="16" spans="2:8" hidden="1" outlineLevel="2">
      <c r="B16" s="36">
        <v>43580</v>
      </c>
      <c r="C16" s="38" t="s">
        <v>150</v>
      </c>
      <c r="D16" s="39" t="s">
        <v>167</v>
      </c>
      <c r="E16" s="40" t="s">
        <v>179</v>
      </c>
      <c r="F16" s="41">
        <v>126000</v>
      </c>
      <c r="G16" s="63">
        <v>5</v>
      </c>
      <c r="H16" s="63">
        <f t="shared" si="1"/>
        <v>630000</v>
      </c>
    </row>
    <row r="17" spans="2:8" outlineLevel="1" collapsed="1">
      <c r="B17" s="36"/>
      <c r="C17" s="38"/>
      <c r="D17" s="39"/>
      <c r="E17" s="65" t="s">
        <v>236</v>
      </c>
      <c r="F17" s="41"/>
      <c r="G17" s="63">
        <f>SUBTOTAL(9,G11:G16)</f>
        <v>13</v>
      </c>
      <c r="H17" s="63">
        <f>SUBTOTAL(9,H11:H16)</f>
        <v>817000</v>
      </c>
    </row>
    <row r="18" spans="2:8" hidden="1" outlineLevel="2">
      <c r="B18" s="36">
        <v>43490</v>
      </c>
      <c r="C18" s="38" t="s">
        <v>137</v>
      </c>
      <c r="D18" s="39" t="s">
        <v>152</v>
      </c>
      <c r="E18" s="40" t="s">
        <v>147</v>
      </c>
      <c r="F18" s="41">
        <v>10000</v>
      </c>
      <c r="G18" s="63">
        <v>3</v>
      </c>
      <c r="H18" s="63">
        <f t="shared" ref="H18:H23" si="2">F18*G18</f>
        <v>30000</v>
      </c>
    </row>
    <row r="19" spans="2:8" hidden="1" outlineLevel="2">
      <c r="B19" s="36">
        <v>43490</v>
      </c>
      <c r="C19" s="38" t="s">
        <v>150</v>
      </c>
      <c r="D19" s="39" t="s">
        <v>151</v>
      </c>
      <c r="E19" s="40" t="s">
        <v>147</v>
      </c>
      <c r="F19" s="41">
        <v>21000</v>
      </c>
      <c r="G19" s="63">
        <v>1</v>
      </c>
      <c r="H19" s="63">
        <f t="shared" si="2"/>
        <v>21000</v>
      </c>
    </row>
    <row r="20" spans="2:8" hidden="1" outlineLevel="2">
      <c r="B20" s="36">
        <v>43491</v>
      </c>
      <c r="C20" s="38" t="s">
        <v>148</v>
      </c>
      <c r="D20" s="39" t="s">
        <v>153</v>
      </c>
      <c r="E20" s="40" t="s">
        <v>147</v>
      </c>
      <c r="F20" s="41">
        <v>17000</v>
      </c>
      <c r="G20" s="63">
        <v>45</v>
      </c>
      <c r="H20" s="63">
        <f t="shared" si="2"/>
        <v>765000</v>
      </c>
    </row>
    <row r="21" spans="2:8" hidden="1" outlineLevel="2">
      <c r="B21" s="36">
        <v>43491</v>
      </c>
      <c r="C21" s="38" t="s">
        <v>139</v>
      </c>
      <c r="D21" s="39" t="s">
        <v>155</v>
      </c>
      <c r="E21" s="40" t="s">
        <v>182</v>
      </c>
      <c r="F21" s="41">
        <v>17000</v>
      </c>
      <c r="G21" s="63">
        <v>1</v>
      </c>
      <c r="H21" s="63">
        <f t="shared" si="2"/>
        <v>17000</v>
      </c>
    </row>
    <row r="22" spans="2:8" hidden="1" outlineLevel="2">
      <c r="B22" s="36">
        <v>43580</v>
      </c>
      <c r="C22" s="38" t="s">
        <v>148</v>
      </c>
      <c r="D22" s="39" t="s">
        <v>170</v>
      </c>
      <c r="E22" s="40" t="s">
        <v>147</v>
      </c>
      <c r="F22" s="41">
        <v>17000</v>
      </c>
      <c r="G22" s="63">
        <v>1</v>
      </c>
      <c r="H22" s="63">
        <f t="shared" si="2"/>
        <v>17000</v>
      </c>
    </row>
    <row r="23" spans="2:8" hidden="1" outlineLevel="2">
      <c r="B23" s="36">
        <v>43581</v>
      </c>
      <c r="C23" s="38" t="s">
        <v>139</v>
      </c>
      <c r="D23" s="39" t="s">
        <v>168</v>
      </c>
      <c r="E23" s="40" t="s">
        <v>147</v>
      </c>
      <c r="F23" s="41">
        <v>28000</v>
      </c>
      <c r="G23" s="63">
        <v>1</v>
      </c>
      <c r="H23" s="63">
        <f t="shared" si="2"/>
        <v>28000</v>
      </c>
    </row>
    <row r="24" spans="2:8" outlineLevel="1" collapsed="1">
      <c r="B24" s="36"/>
      <c r="C24" s="38"/>
      <c r="D24" s="39"/>
      <c r="E24" s="65" t="s">
        <v>237</v>
      </c>
      <c r="F24" s="41"/>
      <c r="G24" s="63">
        <f>SUBTOTAL(9,G18:G23)</f>
        <v>52</v>
      </c>
      <c r="H24" s="63">
        <f>SUBTOTAL(9,H18:H23)</f>
        <v>878000</v>
      </c>
    </row>
    <row r="25" spans="2:8" hidden="1" outlineLevel="2">
      <c r="B25" s="36">
        <v>43492</v>
      </c>
      <c r="C25" s="38" t="s">
        <v>158</v>
      </c>
      <c r="D25" s="39" t="s">
        <v>159</v>
      </c>
      <c r="E25" s="40" t="s">
        <v>185</v>
      </c>
      <c r="F25" s="41">
        <v>12000</v>
      </c>
      <c r="G25" s="63">
        <v>20</v>
      </c>
      <c r="H25" s="63">
        <f>F25*G25</f>
        <v>240000</v>
      </c>
    </row>
    <row r="26" spans="2:8" hidden="1" outlineLevel="2">
      <c r="B26" s="36">
        <v>43495</v>
      </c>
      <c r="C26" s="38" t="s">
        <v>158</v>
      </c>
      <c r="D26" s="39" t="s">
        <v>159</v>
      </c>
      <c r="E26" s="40" t="s">
        <v>187</v>
      </c>
      <c r="F26" s="41">
        <v>12000</v>
      </c>
      <c r="G26" s="63">
        <v>1</v>
      </c>
      <c r="H26" s="63">
        <f>F26*G26</f>
        <v>12000</v>
      </c>
    </row>
    <row r="27" spans="2:8" hidden="1" outlineLevel="2">
      <c r="B27" s="36">
        <v>43496</v>
      </c>
      <c r="C27" s="38" t="s">
        <v>148</v>
      </c>
      <c r="D27" s="39" t="s">
        <v>153</v>
      </c>
      <c r="E27" s="40" t="s">
        <v>187</v>
      </c>
      <c r="F27" s="41">
        <v>17000</v>
      </c>
      <c r="G27" s="63">
        <v>1</v>
      </c>
      <c r="H27" s="63">
        <f>F27*G27</f>
        <v>17000</v>
      </c>
    </row>
    <row r="28" spans="2:8" hidden="1" outlineLevel="2">
      <c r="B28" s="36">
        <v>43580</v>
      </c>
      <c r="C28" s="38" t="s">
        <v>148</v>
      </c>
      <c r="D28" s="39" t="s">
        <v>161</v>
      </c>
      <c r="E28" s="40" t="s">
        <v>185</v>
      </c>
      <c r="F28" s="41">
        <v>20000</v>
      </c>
      <c r="G28" s="63">
        <v>1</v>
      </c>
      <c r="H28" s="63">
        <f>F28*G28</f>
        <v>20000</v>
      </c>
    </row>
    <row r="29" spans="2:8" hidden="1" outlineLevel="2">
      <c r="B29" s="36">
        <v>43585</v>
      </c>
      <c r="C29" s="38" t="s">
        <v>158</v>
      </c>
      <c r="D29" s="39" t="s">
        <v>171</v>
      </c>
      <c r="E29" s="40" t="s">
        <v>185</v>
      </c>
      <c r="F29" s="41">
        <v>31000</v>
      </c>
      <c r="G29" s="63">
        <v>1</v>
      </c>
      <c r="H29" s="63">
        <f>F29*G29</f>
        <v>31000</v>
      </c>
    </row>
    <row r="30" spans="2:8" outlineLevel="1" collapsed="1">
      <c r="B30" s="36"/>
      <c r="C30" s="38"/>
      <c r="D30" s="39"/>
      <c r="E30" s="65" t="s">
        <v>238</v>
      </c>
      <c r="F30" s="41"/>
      <c r="G30" s="63">
        <f>SUBTOTAL(9,G25:G29)</f>
        <v>24</v>
      </c>
      <c r="H30" s="63">
        <f>SUBTOTAL(9,H25:H29)</f>
        <v>320000</v>
      </c>
    </row>
    <row r="31" spans="2:8" hidden="1" outlineLevel="2">
      <c r="B31" s="36">
        <v>43491</v>
      </c>
      <c r="C31" s="38" t="s">
        <v>144</v>
      </c>
      <c r="D31" s="39" t="s">
        <v>154</v>
      </c>
      <c r="E31" s="40" t="s">
        <v>181</v>
      </c>
      <c r="F31" s="41">
        <v>16000</v>
      </c>
      <c r="G31" s="63">
        <v>9</v>
      </c>
      <c r="H31" s="63">
        <f t="shared" ref="H31:H37" si="3">F31*G31</f>
        <v>144000</v>
      </c>
    </row>
    <row r="32" spans="2:8" hidden="1" outlineLevel="2">
      <c r="B32" s="36">
        <v>43491</v>
      </c>
      <c r="C32" s="38" t="s">
        <v>135</v>
      </c>
      <c r="D32" s="39" t="s">
        <v>156</v>
      </c>
      <c r="E32" s="40" t="s">
        <v>183</v>
      </c>
      <c r="F32" s="41">
        <v>46000</v>
      </c>
      <c r="G32" s="63">
        <v>1</v>
      </c>
      <c r="H32" s="63">
        <f t="shared" si="3"/>
        <v>46000</v>
      </c>
    </row>
    <row r="33" spans="2:8" hidden="1" outlineLevel="2">
      <c r="B33" s="36">
        <v>43492</v>
      </c>
      <c r="C33" s="38" t="s">
        <v>144</v>
      </c>
      <c r="D33" s="39" t="s">
        <v>160</v>
      </c>
      <c r="E33" s="40" t="s">
        <v>183</v>
      </c>
      <c r="F33" s="41">
        <v>37000</v>
      </c>
      <c r="G33" s="63">
        <v>30</v>
      </c>
      <c r="H33" s="63">
        <f t="shared" si="3"/>
        <v>1110000</v>
      </c>
    </row>
    <row r="34" spans="2:8" hidden="1" outlineLevel="2">
      <c r="B34" s="36">
        <v>43492</v>
      </c>
      <c r="C34" s="38" t="s">
        <v>150</v>
      </c>
      <c r="D34" s="39" t="s">
        <v>157</v>
      </c>
      <c r="E34" s="40" t="s">
        <v>184</v>
      </c>
      <c r="F34" s="41">
        <v>28000</v>
      </c>
      <c r="G34" s="63">
        <v>10</v>
      </c>
      <c r="H34" s="63">
        <f t="shared" si="3"/>
        <v>280000</v>
      </c>
    </row>
    <row r="35" spans="2:8" hidden="1" outlineLevel="2">
      <c r="B35" s="36">
        <v>43495</v>
      </c>
      <c r="C35" s="38" t="s">
        <v>148</v>
      </c>
      <c r="D35" s="39" t="s">
        <v>161</v>
      </c>
      <c r="E35" s="40" t="s">
        <v>186</v>
      </c>
      <c r="F35" s="41">
        <v>16000</v>
      </c>
      <c r="G35" s="63">
        <v>2</v>
      </c>
      <c r="H35" s="63">
        <f t="shared" si="3"/>
        <v>32000</v>
      </c>
    </row>
    <row r="36" spans="2:8" hidden="1" outlineLevel="2">
      <c r="B36" s="36">
        <v>43581</v>
      </c>
      <c r="C36" s="38" t="s">
        <v>139</v>
      </c>
      <c r="D36" s="39" t="s">
        <v>169</v>
      </c>
      <c r="E36" s="40" t="s">
        <v>183</v>
      </c>
      <c r="F36" s="41">
        <v>8000</v>
      </c>
      <c r="G36" s="63">
        <v>30</v>
      </c>
      <c r="H36" s="63">
        <f t="shared" si="3"/>
        <v>240000</v>
      </c>
    </row>
    <row r="37" spans="2:8" hidden="1" outlineLevel="2">
      <c r="B37" s="37">
        <v>43583</v>
      </c>
      <c r="C37" s="52" t="s">
        <v>139</v>
      </c>
      <c r="D37" s="53" t="s">
        <v>140</v>
      </c>
      <c r="E37" s="54" t="s">
        <v>183</v>
      </c>
      <c r="F37" s="55">
        <v>12000</v>
      </c>
      <c r="G37" s="64">
        <v>30</v>
      </c>
      <c r="H37" s="64">
        <f t="shared" si="3"/>
        <v>360000</v>
      </c>
    </row>
    <row r="38" spans="2:8" outlineLevel="1" collapsed="1">
      <c r="B38" s="57"/>
      <c r="C38" s="58"/>
      <c r="D38" s="59"/>
      <c r="E38" s="67" t="s">
        <v>239</v>
      </c>
      <c r="F38" s="60"/>
      <c r="G38" s="66">
        <f>SUBTOTAL(9,G31:G37)</f>
        <v>112</v>
      </c>
      <c r="H38" s="66">
        <f>SUBTOTAL(9,H31:H37)</f>
        <v>2212000</v>
      </c>
    </row>
    <row r="39" spans="2:8">
      <c r="B39" s="57"/>
      <c r="C39" s="58"/>
      <c r="D39" s="59"/>
      <c r="E39" s="67" t="s">
        <v>233</v>
      </c>
      <c r="F39" s="60"/>
      <c r="G39" s="66">
        <f>SUBTOTAL(9,G3:G37)</f>
        <v>258</v>
      </c>
      <c r="H39" s="66">
        <f>SUBTOTAL(9,H3:H37)</f>
        <v>5140000</v>
      </c>
    </row>
  </sheetData>
  <sortState xmlns:xlrd2="http://schemas.microsoft.com/office/spreadsheetml/2017/richdata2" ref="B3:H33">
    <sortCondition ref="E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9"/>
  <sheetViews>
    <sheetView workbookViewId="0">
      <selection activeCell="H16" sqref="H16"/>
    </sheetView>
  </sheetViews>
  <sheetFormatPr defaultRowHeight="16.5"/>
  <cols>
    <col min="1" max="1" width="17.25" bestFit="1" customWidth="1"/>
    <col min="2" max="2" width="11.875" bestFit="1" customWidth="1"/>
    <col min="3" max="3" width="7.375" customWidth="1"/>
    <col min="4" max="4" width="5.5" customWidth="1"/>
    <col min="5" max="6" width="7.375" customWidth="1"/>
  </cols>
  <sheetData>
    <row r="3" spans="1:6">
      <c r="A3" s="72" t="s">
        <v>267</v>
      </c>
      <c r="B3" s="72" t="s">
        <v>266</v>
      </c>
    </row>
    <row r="4" spans="1:6">
      <c r="A4" s="72" t="s">
        <v>262</v>
      </c>
      <c r="B4" t="s">
        <v>196</v>
      </c>
      <c r="C4" t="s">
        <v>191</v>
      </c>
      <c r="D4" t="s">
        <v>197</v>
      </c>
      <c r="E4" t="s">
        <v>198</v>
      </c>
      <c r="F4" t="s">
        <v>233</v>
      </c>
    </row>
    <row r="5" spans="1:6">
      <c r="A5" s="73" t="s">
        <v>263</v>
      </c>
      <c r="B5" s="75">
        <v>1</v>
      </c>
      <c r="C5" s="75">
        <v>1</v>
      </c>
      <c r="D5" s="75">
        <v>2</v>
      </c>
      <c r="E5" s="75">
        <v>1</v>
      </c>
      <c r="F5" s="75">
        <v>5</v>
      </c>
    </row>
    <row r="6" spans="1:6">
      <c r="A6" s="73" t="s">
        <v>264</v>
      </c>
      <c r="B6" s="75">
        <v>0</v>
      </c>
      <c r="C6" s="75">
        <v>1</v>
      </c>
      <c r="D6" s="75">
        <v>2</v>
      </c>
      <c r="E6" s="75">
        <v>1</v>
      </c>
      <c r="F6" s="75">
        <v>4</v>
      </c>
    </row>
    <row r="7" spans="1:6">
      <c r="A7" s="73" t="s">
        <v>51</v>
      </c>
      <c r="B7" s="75">
        <v>1</v>
      </c>
      <c r="C7" s="75">
        <v>0</v>
      </c>
      <c r="D7" s="75">
        <v>0</v>
      </c>
      <c r="E7" s="75">
        <v>1</v>
      </c>
      <c r="F7" s="75">
        <v>2</v>
      </c>
    </row>
    <row r="8" spans="1:6">
      <c r="A8" s="73" t="s">
        <v>265</v>
      </c>
      <c r="B8" s="75">
        <v>0</v>
      </c>
      <c r="C8" s="75">
        <v>1</v>
      </c>
      <c r="D8" s="75">
        <v>1</v>
      </c>
      <c r="E8" s="75">
        <v>1</v>
      </c>
      <c r="F8" s="75">
        <v>3</v>
      </c>
    </row>
    <row r="9" spans="1:6">
      <c r="A9" s="73" t="s">
        <v>233</v>
      </c>
      <c r="B9" s="75">
        <v>2</v>
      </c>
      <c r="C9" s="75">
        <v>3</v>
      </c>
      <c r="D9" s="75">
        <v>5</v>
      </c>
      <c r="E9" s="75">
        <v>4</v>
      </c>
      <c r="F9" s="75">
        <v>14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5</vt:i4>
      </vt:variant>
    </vt:vector>
  </HeadingPairs>
  <TitlesOfParts>
    <vt:vector size="18" baseType="lpstr">
      <vt:lpstr>유효성검사</vt:lpstr>
      <vt:lpstr>참조</vt:lpstr>
      <vt:lpstr>중복데이터_제거_정렬</vt:lpstr>
      <vt:lpstr>정렬</vt:lpstr>
      <vt:lpstr>필터</vt:lpstr>
      <vt:lpstr>필터결과</vt:lpstr>
      <vt:lpstr>표</vt:lpstr>
      <vt:lpstr>부분합</vt:lpstr>
      <vt:lpstr>Sheet4</vt:lpstr>
      <vt:lpstr>Sheet5</vt:lpstr>
      <vt:lpstr>피벗테이블1</vt:lpstr>
      <vt:lpstr>Sheet6</vt:lpstr>
      <vt:lpstr>피벗테이블2</vt:lpstr>
      <vt:lpstr>필터결과!Criteria</vt:lpstr>
      <vt:lpstr>DB</vt:lpstr>
      <vt:lpstr>필터결과!Extract</vt:lpstr>
      <vt:lpstr>부서</vt:lpstr>
      <vt:lpstr>직급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2007-02-25T04:58:13Z</dcterms:created>
  <dcterms:modified xsi:type="dcterms:W3CDTF">2019-05-24T01:24:09Z</dcterms:modified>
</cp:coreProperties>
</file>