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8cfa2997e5e56/Documents/Hobby/Curve Tracer/Version 3/Front Board/"/>
    </mc:Choice>
  </mc:AlternateContent>
  <xr:revisionPtr revIDLastSave="0" documentId="8_{F0274106-76FF-42A5-9D6C-9ECA71D69B1F}" xr6:coauthVersionLast="47" xr6:coauthVersionMax="47" xr10:uidLastSave="{00000000-0000-0000-0000-000000000000}"/>
  <bookViews>
    <workbookView xWindow="28680" yWindow="-120" windowWidth="29040" windowHeight="15720" xr2:uid="{2232AE5C-B7B2-4BF1-B422-1C9064A8754C}"/>
  </bookViews>
  <sheets>
    <sheet name="R-Vpot" sheetId="1" r:id="rId1"/>
    <sheet name="1% R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M8" i="1"/>
  <c r="D37" i="1" s="1"/>
  <c r="E37" i="1" s="1"/>
  <c r="F37" i="1" s="1"/>
  <c r="D12" i="1" l="1"/>
  <c r="E12" i="1" s="1"/>
  <c r="F12" i="1" s="1"/>
  <c r="L12" i="1" s="1"/>
  <c r="D24" i="1"/>
  <c r="E24" i="1" s="1"/>
  <c r="F24" i="1" s="1"/>
  <c r="L24" i="1" s="1"/>
  <c r="D36" i="1"/>
  <c r="E36" i="1" s="1"/>
  <c r="F36" i="1" s="1"/>
  <c r="L36" i="1" s="1"/>
  <c r="L37" i="1"/>
  <c r="G37" i="1"/>
  <c r="H37" i="1" s="1"/>
  <c r="I37" i="1" s="1"/>
  <c r="J37" i="1" s="1"/>
  <c r="K37" i="1" s="1"/>
  <c r="D11" i="1"/>
  <c r="E11" i="1" s="1"/>
  <c r="F11" i="1" s="1"/>
  <c r="D23" i="1"/>
  <c r="E23" i="1" s="1"/>
  <c r="F23" i="1" s="1"/>
  <c r="D35" i="1"/>
  <c r="E35" i="1" s="1"/>
  <c r="F35" i="1" s="1"/>
  <c r="D47" i="1"/>
  <c r="E47" i="1" s="1"/>
  <c r="F47" i="1" s="1"/>
  <c r="D22" i="1"/>
  <c r="E22" i="1" s="1"/>
  <c r="F22" i="1" s="1"/>
  <c r="D34" i="1"/>
  <c r="E34" i="1" s="1"/>
  <c r="F34" i="1" s="1"/>
  <c r="D46" i="1"/>
  <c r="E46" i="1" s="1"/>
  <c r="F46" i="1" s="1"/>
  <c r="D9" i="1"/>
  <c r="E9" i="1" s="1"/>
  <c r="F9" i="1" s="1"/>
  <c r="D21" i="1"/>
  <c r="E21" i="1" s="1"/>
  <c r="F21" i="1" s="1"/>
  <c r="D33" i="1"/>
  <c r="E33" i="1" s="1"/>
  <c r="F33" i="1" s="1"/>
  <c r="D45" i="1"/>
  <c r="E45" i="1" s="1"/>
  <c r="F45" i="1" s="1"/>
  <c r="D20" i="1"/>
  <c r="E20" i="1" s="1"/>
  <c r="F20" i="1" s="1"/>
  <c r="D32" i="1"/>
  <c r="E32" i="1" s="1"/>
  <c r="F32" i="1" s="1"/>
  <c r="D44" i="1"/>
  <c r="E44" i="1" s="1"/>
  <c r="F44" i="1" s="1"/>
  <c r="D19" i="1"/>
  <c r="E19" i="1" s="1"/>
  <c r="F19" i="1" s="1"/>
  <c r="D43" i="1"/>
  <c r="E43" i="1" s="1"/>
  <c r="F43" i="1" s="1"/>
  <c r="D31" i="1"/>
  <c r="E31" i="1" s="1"/>
  <c r="F31" i="1" s="1"/>
  <c r="D18" i="1"/>
  <c r="E18" i="1" s="1"/>
  <c r="F18" i="1" s="1"/>
  <c r="D30" i="1"/>
  <c r="E30" i="1" s="1"/>
  <c r="F30" i="1" s="1"/>
  <c r="D42" i="1"/>
  <c r="E42" i="1" s="1"/>
  <c r="F42" i="1" s="1"/>
  <c r="D17" i="1"/>
  <c r="E17" i="1" s="1"/>
  <c r="F17" i="1" s="1"/>
  <c r="D29" i="1"/>
  <c r="E29" i="1" s="1"/>
  <c r="F29" i="1" s="1"/>
  <c r="D41" i="1"/>
  <c r="E41" i="1" s="1"/>
  <c r="F41" i="1" s="1"/>
  <c r="D16" i="1"/>
  <c r="E16" i="1" s="1"/>
  <c r="F16" i="1" s="1"/>
  <c r="D28" i="1"/>
  <c r="E28" i="1" s="1"/>
  <c r="F28" i="1" s="1"/>
  <c r="D40" i="1"/>
  <c r="E40" i="1" s="1"/>
  <c r="F40" i="1" s="1"/>
  <c r="D15" i="1"/>
  <c r="E15" i="1" s="1"/>
  <c r="F15" i="1" s="1"/>
  <c r="D27" i="1"/>
  <c r="E27" i="1" s="1"/>
  <c r="F27" i="1" s="1"/>
  <c r="D39" i="1"/>
  <c r="E39" i="1" s="1"/>
  <c r="F39" i="1" s="1"/>
  <c r="D14" i="1"/>
  <c r="E14" i="1" s="1"/>
  <c r="F14" i="1" s="1"/>
  <c r="D26" i="1"/>
  <c r="E26" i="1" s="1"/>
  <c r="F26" i="1" s="1"/>
  <c r="D38" i="1"/>
  <c r="E38" i="1" s="1"/>
  <c r="F38" i="1" s="1"/>
  <c r="D10" i="1"/>
  <c r="E10" i="1" s="1"/>
  <c r="F10" i="1" s="1"/>
  <c r="D13" i="1"/>
  <c r="E13" i="1" s="1"/>
  <c r="F13" i="1" s="1"/>
  <c r="D25" i="1"/>
  <c r="E25" i="1" s="1"/>
  <c r="F25" i="1" s="1"/>
  <c r="G36" i="1" l="1"/>
  <c r="H36" i="1" s="1"/>
  <c r="I36" i="1" s="1"/>
  <c r="J36" i="1" s="1"/>
  <c r="K36" i="1" s="1"/>
  <c r="G12" i="1"/>
  <c r="H12" i="1" s="1"/>
  <c r="I12" i="1" s="1"/>
  <c r="J12" i="1" s="1"/>
  <c r="K12" i="1" s="1"/>
  <c r="G24" i="1"/>
  <c r="H24" i="1" s="1"/>
  <c r="I24" i="1" s="1"/>
  <c r="J24" i="1" s="1"/>
  <c r="K24" i="1" s="1"/>
  <c r="M37" i="1"/>
  <c r="N37" i="1" s="1"/>
  <c r="L27" i="1"/>
  <c r="G27" i="1"/>
  <c r="H27" i="1" s="1"/>
  <c r="I27" i="1" s="1"/>
  <c r="J27" i="1" s="1"/>
  <c r="K27" i="1" s="1"/>
  <c r="G43" i="1"/>
  <c r="H43" i="1" s="1"/>
  <c r="I43" i="1" s="1"/>
  <c r="J43" i="1" s="1"/>
  <c r="K43" i="1" s="1"/>
  <c r="L43" i="1"/>
  <c r="L47" i="1"/>
  <c r="G47" i="1"/>
  <c r="H47" i="1" s="1"/>
  <c r="I47" i="1" s="1"/>
  <c r="J47" i="1" s="1"/>
  <c r="K47" i="1" s="1"/>
  <c r="L35" i="1"/>
  <c r="G35" i="1"/>
  <c r="H35" i="1" s="1"/>
  <c r="I35" i="1" s="1"/>
  <c r="J35" i="1" s="1"/>
  <c r="K35" i="1" s="1"/>
  <c r="G40" i="1"/>
  <c r="H40" i="1" s="1"/>
  <c r="I40" i="1" s="1"/>
  <c r="J40" i="1" s="1"/>
  <c r="K40" i="1" s="1"/>
  <c r="L40" i="1"/>
  <c r="G44" i="1"/>
  <c r="H44" i="1" s="1"/>
  <c r="I44" i="1" s="1"/>
  <c r="J44" i="1" s="1"/>
  <c r="K44" i="1" s="1"/>
  <c r="L44" i="1"/>
  <c r="L23" i="1"/>
  <c r="G23" i="1"/>
  <c r="H23" i="1" s="1"/>
  <c r="I23" i="1" s="1"/>
  <c r="J23" i="1" s="1"/>
  <c r="K23" i="1" s="1"/>
  <c r="G19" i="1"/>
  <c r="H19" i="1" s="1"/>
  <c r="I19" i="1" s="1"/>
  <c r="J19" i="1" s="1"/>
  <c r="K19" i="1" s="1"/>
  <c r="L19" i="1"/>
  <c r="G28" i="1"/>
  <c r="H28" i="1" s="1"/>
  <c r="I28" i="1" s="1"/>
  <c r="J28" i="1" s="1"/>
  <c r="K28" i="1" s="1"/>
  <c r="L28" i="1"/>
  <c r="L32" i="1"/>
  <c r="G32" i="1"/>
  <c r="H32" i="1" s="1"/>
  <c r="I32" i="1" s="1"/>
  <c r="J32" i="1" s="1"/>
  <c r="K32" i="1" s="1"/>
  <c r="L11" i="1"/>
  <c r="G11" i="1"/>
  <c r="H11" i="1" s="1"/>
  <c r="I11" i="1" s="1"/>
  <c r="J11" i="1" s="1"/>
  <c r="K11" i="1" s="1"/>
  <c r="G16" i="1"/>
  <c r="H16" i="1" s="1"/>
  <c r="I16" i="1" s="1"/>
  <c r="J16" i="1" s="1"/>
  <c r="K16" i="1" s="1"/>
  <c r="L16" i="1"/>
  <c r="L20" i="1"/>
  <c r="G20" i="1"/>
  <c r="H20" i="1" s="1"/>
  <c r="I20" i="1" s="1"/>
  <c r="J20" i="1" s="1"/>
  <c r="K20" i="1" s="1"/>
  <c r="L15" i="1"/>
  <c r="G15" i="1"/>
  <c r="H15" i="1" s="1"/>
  <c r="I15" i="1" s="1"/>
  <c r="J15" i="1" s="1"/>
  <c r="K15" i="1" s="1"/>
  <c r="L25" i="1"/>
  <c r="G25" i="1"/>
  <c r="H25" i="1" s="1"/>
  <c r="I25" i="1" s="1"/>
  <c r="J25" i="1" s="1"/>
  <c r="K25" i="1" s="1"/>
  <c r="G41" i="1"/>
  <c r="H41" i="1" s="1"/>
  <c r="I41" i="1" s="1"/>
  <c r="J41" i="1" s="1"/>
  <c r="K41" i="1" s="1"/>
  <c r="L41" i="1"/>
  <c r="L45" i="1"/>
  <c r="G45" i="1"/>
  <c r="H45" i="1" s="1"/>
  <c r="I45" i="1" s="1"/>
  <c r="J45" i="1" s="1"/>
  <c r="K45" i="1" s="1"/>
  <c r="L13" i="1"/>
  <c r="G13" i="1"/>
  <c r="H13" i="1" s="1"/>
  <c r="I13" i="1" s="1"/>
  <c r="J13" i="1" s="1"/>
  <c r="K13" i="1" s="1"/>
  <c r="G29" i="1"/>
  <c r="H29" i="1" s="1"/>
  <c r="I29" i="1" s="1"/>
  <c r="J29" i="1" s="1"/>
  <c r="K29" i="1" s="1"/>
  <c r="L29" i="1"/>
  <c r="L33" i="1"/>
  <c r="G33" i="1"/>
  <c r="H33" i="1" s="1"/>
  <c r="I33" i="1" s="1"/>
  <c r="J33" i="1" s="1"/>
  <c r="K33" i="1" s="1"/>
  <c r="L10" i="1"/>
  <c r="G10" i="1"/>
  <c r="H10" i="1" s="1"/>
  <c r="I10" i="1" s="1"/>
  <c r="J10" i="1" s="1"/>
  <c r="K10" i="1" s="1"/>
  <c r="G17" i="1"/>
  <c r="H17" i="1" s="1"/>
  <c r="I17" i="1" s="1"/>
  <c r="J17" i="1" s="1"/>
  <c r="K17" i="1" s="1"/>
  <c r="L17" i="1"/>
  <c r="L21" i="1"/>
  <c r="G21" i="1"/>
  <c r="H21" i="1" s="1"/>
  <c r="I21" i="1" s="1"/>
  <c r="J21" i="1" s="1"/>
  <c r="K21" i="1" s="1"/>
  <c r="L38" i="1"/>
  <c r="G38" i="1"/>
  <c r="H38" i="1" s="1"/>
  <c r="I38" i="1" s="1"/>
  <c r="J38" i="1" s="1"/>
  <c r="K38" i="1" s="1"/>
  <c r="G42" i="1"/>
  <c r="H42" i="1" s="1"/>
  <c r="I42" i="1" s="1"/>
  <c r="J42" i="1" s="1"/>
  <c r="K42" i="1" s="1"/>
  <c r="L42" i="1"/>
  <c r="L9" i="1"/>
  <c r="G9" i="1"/>
  <c r="H9" i="1" s="1"/>
  <c r="I9" i="1" s="1"/>
  <c r="J9" i="1" s="1"/>
  <c r="K9" i="1" s="1"/>
  <c r="L26" i="1"/>
  <c r="G26" i="1"/>
  <c r="H26" i="1" s="1"/>
  <c r="I26" i="1" s="1"/>
  <c r="J26" i="1" s="1"/>
  <c r="K26" i="1" s="1"/>
  <c r="G30" i="1"/>
  <c r="H30" i="1" s="1"/>
  <c r="I30" i="1" s="1"/>
  <c r="J30" i="1" s="1"/>
  <c r="K30" i="1" s="1"/>
  <c r="L30" i="1"/>
  <c r="L46" i="1"/>
  <c r="G46" i="1"/>
  <c r="H46" i="1" s="1"/>
  <c r="I46" i="1" s="1"/>
  <c r="J46" i="1" s="1"/>
  <c r="K46" i="1" s="1"/>
  <c r="L14" i="1"/>
  <c r="G14" i="1"/>
  <c r="H14" i="1" s="1"/>
  <c r="I14" i="1" s="1"/>
  <c r="J14" i="1" s="1"/>
  <c r="K14" i="1" s="1"/>
  <c r="G18" i="1"/>
  <c r="H18" i="1" s="1"/>
  <c r="I18" i="1" s="1"/>
  <c r="J18" i="1" s="1"/>
  <c r="K18" i="1" s="1"/>
  <c r="L18" i="1"/>
  <c r="L34" i="1"/>
  <c r="G34" i="1"/>
  <c r="H34" i="1" s="1"/>
  <c r="I34" i="1" s="1"/>
  <c r="J34" i="1" s="1"/>
  <c r="K34" i="1" s="1"/>
  <c r="G39" i="1"/>
  <c r="H39" i="1" s="1"/>
  <c r="I39" i="1" s="1"/>
  <c r="J39" i="1" s="1"/>
  <c r="K39" i="1" s="1"/>
  <c r="L39" i="1"/>
  <c r="G31" i="1"/>
  <c r="H31" i="1" s="1"/>
  <c r="I31" i="1" s="1"/>
  <c r="J31" i="1" s="1"/>
  <c r="K31" i="1" s="1"/>
  <c r="L31" i="1"/>
  <c r="L22" i="1"/>
  <c r="G22" i="1"/>
  <c r="H22" i="1" s="1"/>
  <c r="I22" i="1" s="1"/>
  <c r="J22" i="1" s="1"/>
  <c r="K22" i="1" s="1"/>
  <c r="M36" i="1" l="1"/>
  <c r="N36" i="1" s="1"/>
  <c r="M29" i="1"/>
  <c r="N29" i="1" s="1"/>
  <c r="M35" i="1"/>
  <c r="N35" i="1" s="1"/>
  <c r="M44" i="1"/>
  <c r="N44" i="1" s="1"/>
  <c r="M12" i="1"/>
  <c r="N12" i="1" s="1"/>
  <c r="M24" i="1"/>
  <c r="N24" i="1" s="1"/>
  <c r="M47" i="1"/>
  <c r="N47" i="1" s="1"/>
  <c r="M16" i="1"/>
  <c r="N16" i="1" s="1"/>
  <c r="M25" i="1"/>
  <c r="N25" i="1" s="1"/>
  <c r="M10" i="1"/>
  <c r="N10" i="1" s="1"/>
  <c r="M28" i="1"/>
  <c r="N28" i="1" s="1"/>
  <c r="M34" i="1"/>
  <c r="N34" i="1" s="1"/>
  <c r="M18" i="1"/>
  <c r="N18" i="1" s="1"/>
  <c r="M33" i="1"/>
  <c r="N33" i="1" s="1"/>
  <c r="M19" i="1"/>
  <c r="N19" i="1" s="1"/>
  <c r="M43" i="1"/>
  <c r="N43" i="1" s="1"/>
  <c r="M9" i="1"/>
  <c r="N9" i="1" s="1"/>
  <c r="M42" i="1"/>
  <c r="N42" i="1" s="1"/>
  <c r="M15" i="1"/>
  <c r="N15" i="1" s="1"/>
  <c r="M14" i="1"/>
  <c r="N14" i="1" s="1"/>
  <c r="M20" i="1"/>
  <c r="N20" i="1" s="1"/>
  <c r="M23" i="1"/>
  <c r="N23" i="1" s="1"/>
  <c r="M27" i="1"/>
  <c r="N27" i="1" s="1"/>
  <c r="M13" i="1"/>
  <c r="N13" i="1" s="1"/>
  <c r="M26" i="1"/>
  <c r="N26" i="1" s="1"/>
  <c r="M46" i="1"/>
  <c r="N46" i="1" s="1"/>
  <c r="M32" i="1"/>
  <c r="N32" i="1" s="1"/>
  <c r="M38" i="1"/>
  <c r="N38" i="1" s="1"/>
  <c r="M22" i="1"/>
  <c r="N22" i="1" s="1"/>
  <c r="M31" i="1"/>
  <c r="N31" i="1" s="1"/>
  <c r="M40" i="1"/>
  <c r="N40" i="1" s="1"/>
  <c r="M41" i="1"/>
  <c r="N41" i="1" s="1"/>
  <c r="M30" i="1"/>
  <c r="N30" i="1" s="1"/>
  <c r="M21" i="1"/>
  <c r="N21" i="1" s="1"/>
  <c r="M39" i="1"/>
  <c r="N39" i="1" s="1"/>
  <c r="M17" i="1"/>
  <c r="N17" i="1" s="1"/>
  <c r="M45" i="1"/>
  <c r="N45" i="1" s="1"/>
  <c r="M11" i="1"/>
  <c r="N11" i="1" s="1"/>
</calcChain>
</file>

<file path=xl/sharedStrings.xml><?xml version="1.0" encoding="utf-8"?>
<sst xmlns="http://schemas.openxmlformats.org/spreadsheetml/2006/main" count="24" uniqueCount="24">
  <si>
    <t>Desired Offset V</t>
  </si>
  <si>
    <t>Pot Max V</t>
  </si>
  <si>
    <t>Best is determined Primarily by Step Divider. (Closest to 0.5) Secondly by Pot V Divider.</t>
  </si>
  <si>
    <t>Any Step Divider within 1% of 0.5 is good enough.</t>
  </si>
  <si>
    <t>Want 0.5</t>
  </si>
  <si>
    <t>Pot V Mult</t>
  </si>
  <si>
    <t>Best</t>
  </si>
  <si>
    <t>x</t>
  </si>
  <si>
    <t>Step Divider</t>
  </si>
  <si>
    <t>96 - 1% resistor values</t>
  </si>
  <si>
    <t xml:space="preserve">Use the 3 digits from 1% sheet and put the decimal point to yield the resistor you want. </t>
  </si>
  <si>
    <t>Max Offset (V)</t>
  </si>
  <si>
    <t>y</t>
  </si>
  <si>
    <t>R34</t>
  </si>
  <si>
    <t>R35||R38</t>
  </si>
  <si>
    <t>R38</t>
  </si>
  <si>
    <t>R35real</t>
  </si>
  <si>
    <t>R38real</t>
  </si>
  <si>
    <t>R34real</t>
  </si>
  <si>
    <t>R34real||R38real</t>
  </si>
  <si>
    <t>All resistors are in KΩ</t>
  </si>
  <si>
    <r>
      <t>Copy the R35Real resistors you want from the 1% Res sheet. Assume K</t>
    </r>
    <r>
      <rPr>
        <sz val="11"/>
        <color theme="1"/>
        <rFont val="Calibri"/>
        <family val="2"/>
      </rPr>
      <t>Ω.</t>
    </r>
  </si>
  <si>
    <t>Want R35real</t>
  </si>
  <si>
    <t>(use 90K9 for R21 a 100K pot, use 9K09 for a 10K pot to get 7.5V)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</si>
</sst>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2" fontId="0" fillId="2" borderId="0" xfId="0" applyNumberFormat="1" applyFill="1" applyAlignment="1">
      <alignment horizontal="left" vertical="center" indent="1"/>
    </xf>
    <xf numFmtId="165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65" fontId="0" fillId="3" borderId="0" xfId="0" applyNumberFormat="1" applyFill="1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165" fontId="0" fillId="4" borderId="0" xfId="0" applyNumberFormat="1" applyFill="1" applyAlignment="1">
      <alignment horizontal="left" vertical="center" indent="1"/>
    </xf>
    <xf numFmtId="165" fontId="0" fillId="2" borderId="0" xfId="0" applyNumberForma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2" borderId="0" xfId="0" applyFont="1" applyFill="1" applyAlignment="1">
      <alignment horizontal="left" vertical="center" indent="1"/>
    </xf>
    <xf numFmtId="0" fontId="0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42BC-F3A2-486A-983B-506393735FB6}">
  <dimension ref="B2:N47"/>
  <sheetViews>
    <sheetView tabSelected="1" workbookViewId="0">
      <selection activeCell="P25" sqref="P25"/>
    </sheetView>
  </sheetViews>
  <sheetFormatPr defaultRowHeight="15" x14ac:dyDescent="0.25"/>
  <cols>
    <col min="9" max="9" width="8.85546875" bestFit="1" customWidth="1"/>
    <col min="10" max="10" width="17.7109375" bestFit="1" customWidth="1"/>
    <col min="11" max="11" width="12.42578125" customWidth="1"/>
    <col min="12" max="12" width="12.28515625" customWidth="1"/>
    <col min="13" max="13" width="11.28515625" customWidth="1"/>
    <col min="14" max="14" width="11.42578125" customWidth="1"/>
  </cols>
  <sheetData>
    <row r="2" spans="2:14" x14ac:dyDescent="0.25">
      <c r="H2" t="s">
        <v>21</v>
      </c>
    </row>
    <row r="3" spans="2:14" x14ac:dyDescent="0.25">
      <c r="B3" t="s">
        <v>20</v>
      </c>
      <c r="H3" t="s">
        <v>10</v>
      </c>
    </row>
    <row r="4" spans="2:14" x14ac:dyDescent="0.25">
      <c r="H4" t="s">
        <v>2</v>
      </c>
    </row>
    <row r="5" spans="2:14" x14ac:dyDescent="0.25">
      <c r="C5" s="1" t="s">
        <v>0</v>
      </c>
      <c r="D5" s="1"/>
      <c r="E5" s="1"/>
      <c r="F5" s="1" t="s">
        <v>1</v>
      </c>
      <c r="H5" t="s">
        <v>3</v>
      </c>
    </row>
    <row r="6" spans="2:14" x14ac:dyDescent="0.25">
      <c r="B6" s="1"/>
      <c r="C6" s="11">
        <v>2</v>
      </c>
      <c r="D6" s="1"/>
      <c r="E6" s="1"/>
      <c r="F6" s="11">
        <v>7.5</v>
      </c>
      <c r="G6" t="s">
        <v>23</v>
      </c>
    </row>
    <row r="7" spans="2:14" x14ac:dyDescent="0.25">
      <c r="B7" s="1"/>
      <c r="C7" s="1"/>
      <c r="D7" s="1"/>
      <c r="E7" s="1"/>
      <c r="F7" s="1"/>
      <c r="G7" s="1"/>
      <c r="J7" s="1" t="s">
        <v>19</v>
      </c>
      <c r="K7" s="1" t="s">
        <v>8</v>
      </c>
      <c r="M7" s="1" t="s">
        <v>5</v>
      </c>
      <c r="N7" t="s">
        <v>11</v>
      </c>
    </row>
    <row r="8" spans="2:14" x14ac:dyDescent="0.25">
      <c r="B8" s="1" t="s">
        <v>6</v>
      </c>
      <c r="C8" s="13" t="s">
        <v>16</v>
      </c>
      <c r="D8" s="12" t="s">
        <v>15</v>
      </c>
      <c r="E8" s="1" t="s">
        <v>7</v>
      </c>
      <c r="F8" s="14" t="s">
        <v>17</v>
      </c>
      <c r="G8" s="12" t="s">
        <v>13</v>
      </c>
      <c r="H8" s="1" t="s">
        <v>12</v>
      </c>
      <c r="I8" s="2" t="s">
        <v>18</v>
      </c>
      <c r="J8" s="12" t="s">
        <v>22</v>
      </c>
      <c r="K8" s="1" t="s">
        <v>4</v>
      </c>
      <c r="L8" s="1" t="s">
        <v>14</v>
      </c>
      <c r="M8" s="3">
        <f>C6/2/F6</f>
        <v>0.13333333333333333</v>
      </c>
      <c r="N8" s="3">
        <f>C6</f>
        <v>2</v>
      </c>
    </row>
    <row r="9" spans="2:14" x14ac:dyDescent="0.25">
      <c r="C9" s="4">
        <v>8.06</v>
      </c>
      <c r="D9" s="5">
        <f t="shared" ref="D9:D15" si="0">C9/(1-2*$M$8)</f>
        <v>10.99090909090909</v>
      </c>
      <c r="E9" s="6">
        <f t="shared" ref="E9:E47" si="1">ROUND(96*LOG10(D9),0)</f>
        <v>100</v>
      </c>
      <c r="F9" s="7">
        <f t="shared" ref="F9:F47" si="2">ROUND(10^(E9/96),1)</f>
        <v>11</v>
      </c>
      <c r="G9" s="8">
        <f t="shared" ref="G9:G47" si="3">1/(1/C9-1/F9)</f>
        <v>30.156462585034024</v>
      </c>
      <c r="H9" s="1">
        <f t="shared" ref="H9:H47" si="4">ROUND(96*LOG10(G9),0)</f>
        <v>142</v>
      </c>
      <c r="I9" s="9">
        <f t="shared" ref="I9:I47" si="5">ROUND(10^(H9/96),1)</f>
        <v>30.1</v>
      </c>
      <c r="J9" s="8">
        <f t="shared" ref="J9:J47" si="6">1/(1/I9+1/F9)</f>
        <v>8.0559610705596114</v>
      </c>
      <c r="K9" s="3">
        <f t="shared" ref="K9:K47" si="7">J9/(J9+C9)</f>
        <v>0.49987469163574211</v>
      </c>
      <c r="L9" s="8">
        <f t="shared" ref="L9:L47" si="8">1/(1/C9+1/F9)</f>
        <v>4.6516264428121721</v>
      </c>
      <c r="M9" s="3">
        <f t="shared" ref="M9:M47" si="9">L9/(L9+I9)</f>
        <v>0.13385348885661399</v>
      </c>
      <c r="N9" s="3">
        <f>2*$F$6*M9</f>
        <v>2.0078023328492098</v>
      </c>
    </row>
    <row r="10" spans="2:14" x14ac:dyDescent="0.25">
      <c r="C10" s="4">
        <v>8.25</v>
      </c>
      <c r="D10" s="5">
        <f t="shared" si="0"/>
        <v>11.249999999999998</v>
      </c>
      <c r="E10" s="6">
        <f t="shared" si="1"/>
        <v>101</v>
      </c>
      <c r="F10" s="7">
        <f t="shared" si="2"/>
        <v>11.3</v>
      </c>
      <c r="G10" s="8">
        <f t="shared" si="3"/>
        <v>30.565573770491799</v>
      </c>
      <c r="H10" s="1">
        <f t="shared" si="4"/>
        <v>143</v>
      </c>
      <c r="I10" s="9">
        <f t="shared" si="5"/>
        <v>30.9</v>
      </c>
      <c r="J10" s="8">
        <f t="shared" si="6"/>
        <v>8.2741706161137447</v>
      </c>
      <c r="K10" s="3">
        <f t="shared" si="7"/>
        <v>0.50073137153674074</v>
      </c>
      <c r="L10" s="8">
        <f t="shared" si="8"/>
        <v>4.7685421994884907</v>
      </c>
      <c r="M10" s="3">
        <f t="shared" si="9"/>
        <v>0.13369041473068316</v>
      </c>
      <c r="N10" s="3">
        <f t="shared" ref="N10:N47" si="10">2*$F$6*M10</f>
        <v>2.0053562209602473</v>
      </c>
    </row>
    <row r="11" spans="2:14" x14ac:dyDescent="0.25">
      <c r="C11" s="4">
        <v>8.4499999999999993</v>
      </c>
      <c r="D11" s="5">
        <f t="shared" si="0"/>
        <v>11.522727272727272</v>
      </c>
      <c r="E11" s="6">
        <f t="shared" si="1"/>
        <v>102</v>
      </c>
      <c r="F11" s="7">
        <f t="shared" si="2"/>
        <v>11.5</v>
      </c>
      <c r="G11" s="8">
        <f t="shared" si="3"/>
        <v>31.860655737704906</v>
      </c>
      <c r="H11" s="1">
        <f t="shared" si="4"/>
        <v>144</v>
      </c>
      <c r="I11" s="9">
        <f t="shared" si="5"/>
        <v>31.6</v>
      </c>
      <c r="J11" s="8">
        <f t="shared" si="6"/>
        <v>8.4315545243619496</v>
      </c>
      <c r="K11" s="3">
        <f t="shared" si="7"/>
        <v>0.4994536795882325</v>
      </c>
      <c r="L11" s="8">
        <f t="shared" si="8"/>
        <v>4.87092731829574</v>
      </c>
      <c r="M11" s="3">
        <f t="shared" si="9"/>
        <v>0.13355644280128368</v>
      </c>
      <c r="N11" s="3">
        <f t="shared" si="10"/>
        <v>2.0033466420192552</v>
      </c>
    </row>
    <row r="12" spans="2:14" x14ac:dyDescent="0.25">
      <c r="C12" s="4">
        <v>8.66</v>
      </c>
      <c r="D12" s="5">
        <f t="shared" si="0"/>
        <v>11.809090909090909</v>
      </c>
      <c r="E12" s="6">
        <f t="shared" si="1"/>
        <v>103</v>
      </c>
      <c r="F12" s="7">
        <f t="shared" si="2"/>
        <v>11.8</v>
      </c>
      <c r="G12" s="8">
        <f t="shared" si="3"/>
        <v>32.543949044585986</v>
      </c>
      <c r="H12" s="1">
        <f t="shared" si="4"/>
        <v>145</v>
      </c>
      <c r="I12" s="9">
        <f t="shared" si="5"/>
        <v>32.4</v>
      </c>
      <c r="J12" s="8">
        <f t="shared" si="6"/>
        <v>8.6497737556561098</v>
      </c>
      <c r="K12" s="3">
        <f t="shared" si="7"/>
        <v>0.49970461068734223</v>
      </c>
      <c r="L12" s="8">
        <f t="shared" si="8"/>
        <v>4.9945259042033241</v>
      </c>
      <c r="M12" s="3">
        <f t="shared" si="9"/>
        <v>0.13356302248618471</v>
      </c>
      <c r="N12" s="3">
        <f t="shared" si="10"/>
        <v>2.0034453372927707</v>
      </c>
    </row>
    <row r="13" spans="2:14" x14ac:dyDescent="0.25">
      <c r="C13" s="4">
        <v>8.8699999999999992</v>
      </c>
      <c r="D13" s="5">
        <f t="shared" si="0"/>
        <v>12.095454545454544</v>
      </c>
      <c r="E13" s="6">
        <f t="shared" si="1"/>
        <v>104</v>
      </c>
      <c r="F13" s="7">
        <f t="shared" si="2"/>
        <v>12.1</v>
      </c>
      <c r="G13" s="8">
        <f t="shared" si="3"/>
        <v>33.228173374612993</v>
      </c>
      <c r="H13" s="1">
        <f t="shared" si="4"/>
        <v>146</v>
      </c>
      <c r="I13" s="9">
        <f t="shared" si="5"/>
        <v>33.200000000000003</v>
      </c>
      <c r="J13" s="8">
        <f t="shared" si="6"/>
        <v>8.867991169977925</v>
      </c>
      <c r="K13" s="3">
        <f t="shared" si="7"/>
        <v>0.49994337492890756</v>
      </c>
      <c r="L13" s="8">
        <f t="shared" si="8"/>
        <v>5.1181211254172627</v>
      </c>
      <c r="M13" s="3">
        <f t="shared" si="9"/>
        <v>0.1335692089041991</v>
      </c>
      <c r="N13" s="3">
        <f t="shared" si="10"/>
        <v>2.0035381335629863</v>
      </c>
    </row>
    <row r="14" spans="2:14" x14ac:dyDescent="0.25">
      <c r="C14" s="4">
        <v>9.09</v>
      </c>
      <c r="D14" s="5">
        <f t="shared" si="0"/>
        <v>12.395454545454545</v>
      </c>
      <c r="E14" s="6">
        <f t="shared" si="1"/>
        <v>105</v>
      </c>
      <c r="F14" s="7">
        <f t="shared" si="2"/>
        <v>12.4</v>
      </c>
      <c r="G14" s="8">
        <f t="shared" si="3"/>
        <v>34.053172205438059</v>
      </c>
      <c r="H14" s="1">
        <f t="shared" si="4"/>
        <v>147</v>
      </c>
      <c r="I14" s="9">
        <f t="shared" si="5"/>
        <v>34</v>
      </c>
      <c r="J14" s="8">
        <f t="shared" si="6"/>
        <v>9.0862068965517242</v>
      </c>
      <c r="K14" s="3">
        <f t="shared" si="7"/>
        <v>0.49989565745290354</v>
      </c>
      <c r="L14" s="8">
        <f t="shared" si="8"/>
        <v>5.2450442066077247</v>
      </c>
      <c r="M14" s="3">
        <f t="shared" si="9"/>
        <v>0.13364857430137922</v>
      </c>
      <c r="N14" s="3">
        <f t="shared" si="10"/>
        <v>2.0047286145206882</v>
      </c>
    </row>
    <row r="15" spans="2:14" x14ac:dyDescent="0.25">
      <c r="C15" s="4">
        <v>9.31</v>
      </c>
      <c r="D15" s="5">
        <f t="shared" si="0"/>
        <v>12.695454545454545</v>
      </c>
      <c r="E15" s="6">
        <f t="shared" si="1"/>
        <v>106</v>
      </c>
      <c r="F15" s="7">
        <f t="shared" si="2"/>
        <v>12.7</v>
      </c>
      <c r="G15" s="8">
        <f t="shared" si="3"/>
        <v>34.878171091445431</v>
      </c>
      <c r="H15" s="1">
        <f t="shared" si="4"/>
        <v>148</v>
      </c>
      <c r="I15" s="9">
        <f t="shared" si="5"/>
        <v>34.799999999999997</v>
      </c>
      <c r="J15" s="8">
        <f t="shared" si="6"/>
        <v>9.3044210526315787</v>
      </c>
      <c r="K15" s="3">
        <f t="shared" si="7"/>
        <v>0.49985014448333781</v>
      </c>
      <c r="L15" s="8">
        <f t="shared" si="8"/>
        <v>5.3719672875965472</v>
      </c>
      <c r="M15" s="3">
        <f t="shared" si="9"/>
        <v>0.1337242771591918</v>
      </c>
      <c r="N15" s="3">
        <f t="shared" si="10"/>
        <v>2.0058641573878768</v>
      </c>
    </row>
    <row r="16" spans="2:14" x14ac:dyDescent="0.25">
      <c r="B16" s="1"/>
      <c r="C16" s="4">
        <v>9.5299999999999994</v>
      </c>
      <c r="D16" s="5">
        <f t="shared" ref="D16:D27" si="11">C16/(1-2*$M$8)</f>
        <v>12.995454545454544</v>
      </c>
      <c r="E16" s="6">
        <f t="shared" si="1"/>
        <v>107</v>
      </c>
      <c r="F16" s="7">
        <f t="shared" si="2"/>
        <v>13</v>
      </c>
      <c r="G16" s="8">
        <f t="shared" si="3"/>
        <v>35.703170028818434</v>
      </c>
      <c r="H16" s="1">
        <f t="shared" si="4"/>
        <v>149</v>
      </c>
      <c r="I16" s="9">
        <f t="shared" si="5"/>
        <v>35.700000000000003</v>
      </c>
      <c r="J16" s="8">
        <f t="shared" si="6"/>
        <v>9.5297741273100609</v>
      </c>
      <c r="K16" s="3">
        <f t="shared" si="7"/>
        <v>0.49999407462311912</v>
      </c>
      <c r="L16" s="8">
        <f t="shared" si="8"/>
        <v>5.4988903683976922</v>
      </c>
      <c r="M16" s="3">
        <f t="shared" si="9"/>
        <v>0.13347180759547128</v>
      </c>
      <c r="N16" s="3">
        <f t="shared" si="10"/>
        <v>2.002077113932069</v>
      </c>
    </row>
    <row r="17" spans="2:14" x14ac:dyDescent="0.25">
      <c r="B17" s="1"/>
      <c r="C17" s="4">
        <v>9.76</v>
      </c>
      <c r="D17" s="5">
        <f t="shared" si="11"/>
        <v>13.309090909090907</v>
      </c>
      <c r="E17" s="6">
        <f t="shared" si="1"/>
        <v>108</v>
      </c>
      <c r="F17" s="7">
        <f t="shared" si="2"/>
        <v>13.3</v>
      </c>
      <c r="G17" s="8">
        <f t="shared" si="3"/>
        <v>36.668926553672307</v>
      </c>
      <c r="H17" s="1">
        <f t="shared" si="4"/>
        <v>150</v>
      </c>
      <c r="I17" s="9">
        <f t="shared" si="5"/>
        <v>36.5</v>
      </c>
      <c r="J17" s="8">
        <f t="shared" si="6"/>
        <v>9.7479919678714868</v>
      </c>
      <c r="K17" s="3">
        <f t="shared" si="7"/>
        <v>0.49969222787900752</v>
      </c>
      <c r="L17" s="8">
        <f t="shared" si="8"/>
        <v>5.6291413703382478</v>
      </c>
      <c r="M17" s="3">
        <f t="shared" si="9"/>
        <v>0.13361633271504419</v>
      </c>
      <c r="N17" s="3">
        <f t="shared" si="10"/>
        <v>2.0042449907256628</v>
      </c>
    </row>
    <row r="18" spans="2:14" x14ac:dyDescent="0.25">
      <c r="B18" s="1"/>
      <c r="C18" s="10">
        <v>10</v>
      </c>
      <c r="D18" s="5">
        <f t="shared" si="11"/>
        <v>13.636363636363635</v>
      </c>
      <c r="E18" s="6">
        <f t="shared" si="1"/>
        <v>109</v>
      </c>
      <c r="F18" s="7">
        <f t="shared" si="2"/>
        <v>13.7</v>
      </c>
      <c r="G18" s="8">
        <f t="shared" si="3"/>
        <v>37.027027027027032</v>
      </c>
      <c r="H18" s="1">
        <f t="shared" si="4"/>
        <v>151</v>
      </c>
      <c r="I18" s="9">
        <f t="shared" si="5"/>
        <v>37.4</v>
      </c>
      <c r="J18" s="8">
        <f t="shared" si="6"/>
        <v>10.027005870841487</v>
      </c>
      <c r="K18" s="3">
        <f t="shared" si="7"/>
        <v>0.50067423635404251</v>
      </c>
      <c r="L18" s="8">
        <f t="shared" si="8"/>
        <v>5.7805907172995781</v>
      </c>
      <c r="M18" s="3">
        <f t="shared" si="9"/>
        <v>0.13387011667220386</v>
      </c>
      <c r="N18" s="3">
        <f t="shared" si="10"/>
        <v>2.0080517500830579</v>
      </c>
    </row>
    <row r="19" spans="2:14" x14ac:dyDescent="0.25">
      <c r="B19" s="1"/>
      <c r="C19" s="10">
        <v>10.199999999999999</v>
      </c>
      <c r="D19" s="5">
        <f t="shared" si="11"/>
        <v>13.909090909090907</v>
      </c>
      <c r="E19" s="6">
        <f t="shared" si="1"/>
        <v>110</v>
      </c>
      <c r="F19" s="7">
        <f t="shared" si="2"/>
        <v>14</v>
      </c>
      <c r="G19" s="8">
        <f t="shared" si="3"/>
        <v>37.578947368421026</v>
      </c>
      <c r="H19" s="1">
        <f t="shared" si="4"/>
        <v>151</v>
      </c>
      <c r="I19" s="9">
        <f t="shared" si="5"/>
        <v>37.4</v>
      </c>
      <c r="J19" s="8">
        <f t="shared" si="6"/>
        <v>10.186770428015565</v>
      </c>
      <c r="K19" s="3">
        <f t="shared" si="7"/>
        <v>0.49967553536664505</v>
      </c>
      <c r="L19" s="8">
        <f t="shared" si="8"/>
        <v>5.9008264462809912</v>
      </c>
      <c r="M19" s="3">
        <f t="shared" si="9"/>
        <v>0.136275146009085</v>
      </c>
      <c r="N19" s="3">
        <f t="shared" si="10"/>
        <v>2.0441271901362748</v>
      </c>
    </row>
    <row r="20" spans="2:14" x14ac:dyDescent="0.25">
      <c r="B20" s="1"/>
      <c r="C20" s="10">
        <v>10.5</v>
      </c>
      <c r="D20" s="5">
        <f t="shared" si="11"/>
        <v>14.318181818181817</v>
      </c>
      <c r="E20" s="6">
        <f t="shared" si="1"/>
        <v>111</v>
      </c>
      <c r="F20" s="7">
        <f t="shared" si="2"/>
        <v>14.3</v>
      </c>
      <c r="G20" s="8">
        <f t="shared" si="3"/>
        <v>39.513157894736835</v>
      </c>
      <c r="H20" s="1">
        <f t="shared" si="4"/>
        <v>153</v>
      </c>
      <c r="I20" s="9">
        <f t="shared" si="5"/>
        <v>39.200000000000003</v>
      </c>
      <c r="J20" s="8">
        <f t="shared" si="6"/>
        <v>10.477757009345796</v>
      </c>
      <c r="K20" s="3">
        <f t="shared" si="7"/>
        <v>0.49946984344788881</v>
      </c>
      <c r="L20" s="8">
        <f t="shared" si="8"/>
        <v>6.054435483870968</v>
      </c>
      <c r="M20" s="3">
        <f t="shared" si="9"/>
        <v>0.13378656520925591</v>
      </c>
      <c r="N20" s="3">
        <f t="shared" si="10"/>
        <v>2.0067984781388386</v>
      </c>
    </row>
    <row r="21" spans="2:14" x14ac:dyDescent="0.25">
      <c r="C21" s="10">
        <v>10.7</v>
      </c>
      <c r="D21" s="5">
        <f t="shared" si="11"/>
        <v>14.590909090909088</v>
      </c>
      <c r="E21" s="6">
        <f t="shared" si="1"/>
        <v>112</v>
      </c>
      <c r="F21" s="7">
        <f t="shared" si="2"/>
        <v>14.7</v>
      </c>
      <c r="G21" s="8">
        <f t="shared" si="3"/>
        <v>39.322499999999991</v>
      </c>
      <c r="H21" s="1">
        <f t="shared" si="4"/>
        <v>153</v>
      </c>
      <c r="I21" s="9">
        <f t="shared" si="5"/>
        <v>39.200000000000003</v>
      </c>
      <c r="J21" s="8">
        <f t="shared" si="6"/>
        <v>10.69090909090909</v>
      </c>
      <c r="K21" s="3">
        <f t="shared" si="7"/>
        <v>0.49978750531236715</v>
      </c>
      <c r="L21" s="8">
        <f t="shared" si="8"/>
        <v>6.1925196850393691</v>
      </c>
      <c r="M21" s="3">
        <f t="shared" si="9"/>
        <v>0.13642158946026345</v>
      </c>
      <c r="N21" s="3">
        <f t="shared" si="10"/>
        <v>2.0463238419039516</v>
      </c>
    </row>
    <row r="22" spans="2:14" x14ac:dyDescent="0.25">
      <c r="C22" s="10">
        <v>11</v>
      </c>
      <c r="D22" s="5">
        <f t="shared" si="11"/>
        <v>14.999999999999998</v>
      </c>
      <c r="E22" s="6">
        <f t="shared" si="1"/>
        <v>113</v>
      </c>
      <c r="F22" s="7">
        <f t="shared" si="2"/>
        <v>15</v>
      </c>
      <c r="G22" s="8">
        <f t="shared" si="3"/>
        <v>41.249999999999993</v>
      </c>
      <c r="H22" s="1">
        <f t="shared" si="4"/>
        <v>155</v>
      </c>
      <c r="I22" s="9">
        <f t="shared" si="5"/>
        <v>41.2</v>
      </c>
      <c r="J22" s="8">
        <f t="shared" si="6"/>
        <v>10.996441281138789</v>
      </c>
      <c r="K22" s="3">
        <f t="shared" si="7"/>
        <v>0.49991910694062447</v>
      </c>
      <c r="L22" s="8">
        <f t="shared" si="8"/>
        <v>6.3461538461538458</v>
      </c>
      <c r="M22" s="3">
        <f t="shared" si="9"/>
        <v>0.13347354796958419</v>
      </c>
      <c r="N22" s="3">
        <f t="shared" si="10"/>
        <v>2.0021032195437627</v>
      </c>
    </row>
    <row r="23" spans="2:14" x14ac:dyDescent="0.25">
      <c r="C23" s="10">
        <v>11.3</v>
      </c>
      <c r="D23" s="5">
        <f t="shared" si="11"/>
        <v>15.409090909090908</v>
      </c>
      <c r="E23" s="6">
        <f t="shared" si="1"/>
        <v>114</v>
      </c>
      <c r="F23" s="7">
        <f t="shared" si="2"/>
        <v>15.4</v>
      </c>
      <c r="G23" s="8">
        <f t="shared" si="3"/>
        <v>42.443902439024384</v>
      </c>
      <c r="H23" s="1">
        <f t="shared" si="4"/>
        <v>156</v>
      </c>
      <c r="I23" s="9">
        <f t="shared" si="5"/>
        <v>42.2</v>
      </c>
      <c r="J23" s="8">
        <f t="shared" si="6"/>
        <v>11.28263888888889</v>
      </c>
      <c r="K23" s="3">
        <f t="shared" si="7"/>
        <v>0.49961560933608046</v>
      </c>
      <c r="L23" s="8">
        <f t="shared" si="8"/>
        <v>6.5176029962546815</v>
      </c>
      <c r="M23" s="3">
        <f t="shared" si="9"/>
        <v>0.13378332667056181</v>
      </c>
      <c r="N23" s="3">
        <f t="shared" si="10"/>
        <v>2.006749900058427</v>
      </c>
    </row>
    <row r="24" spans="2:14" x14ac:dyDescent="0.25">
      <c r="C24" s="10">
        <v>11.5</v>
      </c>
      <c r="D24" s="5">
        <f t="shared" si="11"/>
        <v>15.68181818181818</v>
      </c>
      <c r="E24" s="6">
        <f t="shared" si="1"/>
        <v>115</v>
      </c>
      <c r="F24" s="7">
        <f t="shared" si="2"/>
        <v>15.8</v>
      </c>
      <c r="G24" s="8">
        <f t="shared" si="3"/>
        <v>42.255813953488357</v>
      </c>
      <c r="H24" s="1">
        <f t="shared" si="4"/>
        <v>156</v>
      </c>
      <c r="I24" s="9">
        <f t="shared" si="5"/>
        <v>42.2</v>
      </c>
      <c r="J24" s="8">
        <f t="shared" si="6"/>
        <v>11.495862068965518</v>
      </c>
      <c r="K24" s="3">
        <f t="shared" si="7"/>
        <v>0.499910028790787</v>
      </c>
      <c r="L24" s="8">
        <f t="shared" si="8"/>
        <v>6.655677655677656</v>
      </c>
      <c r="M24" s="3">
        <f t="shared" si="9"/>
        <v>0.13623140595009597</v>
      </c>
      <c r="N24" s="3">
        <f t="shared" si="10"/>
        <v>2.0434710892514394</v>
      </c>
    </row>
    <row r="25" spans="2:14" x14ac:dyDescent="0.25">
      <c r="C25" s="10">
        <v>11.8</v>
      </c>
      <c r="D25" s="5">
        <f t="shared" si="11"/>
        <v>16.09090909090909</v>
      </c>
      <c r="E25" s="6">
        <f t="shared" si="1"/>
        <v>116</v>
      </c>
      <c r="F25" s="7">
        <f t="shared" si="2"/>
        <v>16.2</v>
      </c>
      <c r="G25" s="8">
        <f t="shared" si="3"/>
        <v>43.44545454545456</v>
      </c>
      <c r="H25" s="1">
        <f t="shared" si="4"/>
        <v>157</v>
      </c>
      <c r="I25" s="9">
        <f t="shared" si="5"/>
        <v>43.2</v>
      </c>
      <c r="J25" s="8">
        <f t="shared" si="6"/>
        <v>11.781818181818181</v>
      </c>
      <c r="K25" s="3">
        <f t="shared" si="7"/>
        <v>0.4996144949884348</v>
      </c>
      <c r="L25" s="8">
        <f t="shared" si="8"/>
        <v>6.8271428571428574</v>
      </c>
      <c r="M25" s="3">
        <f t="shared" si="9"/>
        <v>0.13646877409406322</v>
      </c>
      <c r="N25" s="3">
        <f t="shared" si="10"/>
        <v>2.0470316114109481</v>
      </c>
    </row>
    <row r="26" spans="2:14" x14ac:dyDescent="0.25">
      <c r="C26" s="10">
        <v>12.1</v>
      </c>
      <c r="D26" s="5">
        <f t="shared" si="11"/>
        <v>16.499999999999996</v>
      </c>
      <c r="E26" s="6">
        <f t="shared" si="1"/>
        <v>117</v>
      </c>
      <c r="F26" s="7">
        <f t="shared" si="2"/>
        <v>16.5</v>
      </c>
      <c r="G26" s="8">
        <f t="shared" si="3"/>
        <v>45.375</v>
      </c>
      <c r="H26" s="1">
        <f t="shared" si="4"/>
        <v>159</v>
      </c>
      <c r="I26" s="9">
        <f t="shared" si="5"/>
        <v>45.3</v>
      </c>
      <c r="J26" s="8">
        <f t="shared" si="6"/>
        <v>12.094660194174757</v>
      </c>
      <c r="K26" s="3">
        <f t="shared" si="7"/>
        <v>0.4998896490840874</v>
      </c>
      <c r="L26" s="8">
        <f t="shared" si="8"/>
        <v>6.9807692307692308</v>
      </c>
      <c r="M26" s="3">
        <f t="shared" si="9"/>
        <v>0.1335246082542485</v>
      </c>
      <c r="N26" s="3">
        <f t="shared" si="10"/>
        <v>2.0028691238137277</v>
      </c>
    </row>
    <row r="27" spans="2:14" x14ac:dyDescent="0.25">
      <c r="C27" s="10">
        <v>12.4</v>
      </c>
      <c r="D27" s="5">
        <f t="shared" si="11"/>
        <v>16.909090909090907</v>
      </c>
      <c r="E27" s="6">
        <f t="shared" si="1"/>
        <v>118</v>
      </c>
      <c r="F27" s="7">
        <f t="shared" si="2"/>
        <v>16.899999999999999</v>
      </c>
      <c r="G27" s="8">
        <f t="shared" si="3"/>
        <v>46.5688888888889</v>
      </c>
      <c r="H27" s="1">
        <f t="shared" si="4"/>
        <v>160</v>
      </c>
      <c r="I27" s="9">
        <f t="shared" si="5"/>
        <v>46.4</v>
      </c>
      <c r="J27" s="8">
        <f t="shared" si="6"/>
        <v>12.387993680884675</v>
      </c>
      <c r="K27" s="3">
        <f t="shared" si="7"/>
        <v>0.49975781986896778</v>
      </c>
      <c r="L27" s="8">
        <f t="shared" si="8"/>
        <v>7.1522184300341296</v>
      </c>
      <c r="M27" s="3">
        <f t="shared" si="9"/>
        <v>0.13355596910291381</v>
      </c>
      <c r="N27" s="3">
        <f t="shared" si="10"/>
        <v>2.0033395365437072</v>
      </c>
    </row>
    <row r="28" spans="2:14" x14ac:dyDescent="0.25">
      <c r="C28" s="10">
        <v>12.7</v>
      </c>
      <c r="D28" s="5">
        <f t="shared" ref="D28:D47" si="12">C28/(1-2*$M$8)</f>
        <v>17.318181818181817</v>
      </c>
      <c r="E28" s="6">
        <f t="shared" si="1"/>
        <v>119</v>
      </c>
      <c r="F28" s="7">
        <f t="shared" si="2"/>
        <v>17.399999999999999</v>
      </c>
      <c r="G28" s="8">
        <f t="shared" si="3"/>
        <v>47.017021276595763</v>
      </c>
      <c r="H28" s="1">
        <f t="shared" si="4"/>
        <v>161</v>
      </c>
      <c r="I28" s="9">
        <f t="shared" si="5"/>
        <v>47.5</v>
      </c>
      <c r="J28" s="8">
        <f t="shared" si="6"/>
        <v>12.734976887519259</v>
      </c>
      <c r="K28" s="3">
        <f t="shared" si="7"/>
        <v>0.50068757458821245</v>
      </c>
      <c r="L28" s="8">
        <f t="shared" si="8"/>
        <v>7.3415282392026571</v>
      </c>
      <c r="M28" s="3">
        <f t="shared" si="9"/>
        <v>0.13386804625832205</v>
      </c>
      <c r="N28" s="3">
        <f t="shared" si="10"/>
        <v>2.0080206938748306</v>
      </c>
    </row>
    <row r="29" spans="2:14" x14ac:dyDescent="0.25">
      <c r="C29" s="10">
        <v>13</v>
      </c>
      <c r="D29" s="5">
        <f t="shared" si="12"/>
        <v>17.727272727272727</v>
      </c>
      <c r="E29" s="6">
        <f t="shared" si="1"/>
        <v>120</v>
      </c>
      <c r="F29" s="7">
        <f t="shared" si="2"/>
        <v>17.8</v>
      </c>
      <c r="G29" s="8">
        <f t="shared" si="3"/>
        <v>48.208333333333321</v>
      </c>
      <c r="H29" s="1">
        <f t="shared" si="4"/>
        <v>162</v>
      </c>
      <c r="I29" s="9">
        <f t="shared" si="5"/>
        <v>48.7</v>
      </c>
      <c r="J29" s="8">
        <f t="shared" si="6"/>
        <v>13.035488721804512</v>
      </c>
      <c r="K29" s="3">
        <f t="shared" si="7"/>
        <v>0.50068154514370211</v>
      </c>
      <c r="L29" s="8">
        <f t="shared" si="8"/>
        <v>7.5129870129870131</v>
      </c>
      <c r="M29" s="3">
        <f t="shared" si="9"/>
        <v>0.13365215784123463</v>
      </c>
      <c r="N29" s="3">
        <f t="shared" si="10"/>
        <v>2.0047823676185192</v>
      </c>
    </row>
    <row r="30" spans="2:14" x14ac:dyDescent="0.25">
      <c r="C30" s="10">
        <v>13.3</v>
      </c>
      <c r="D30" s="5">
        <f t="shared" si="12"/>
        <v>18.136363636363637</v>
      </c>
      <c r="E30" s="6">
        <f t="shared" si="1"/>
        <v>121</v>
      </c>
      <c r="F30" s="7">
        <f t="shared" si="2"/>
        <v>18.2</v>
      </c>
      <c r="G30" s="8">
        <f t="shared" si="3"/>
        <v>49.400000000000006</v>
      </c>
      <c r="H30" s="1">
        <f t="shared" si="4"/>
        <v>163</v>
      </c>
      <c r="I30" s="9">
        <f t="shared" si="5"/>
        <v>49.9</v>
      </c>
      <c r="J30" s="8">
        <f t="shared" si="6"/>
        <v>13.335976505139502</v>
      </c>
      <c r="K30" s="3">
        <f t="shared" si="7"/>
        <v>0.50067533670358511</v>
      </c>
      <c r="L30" s="8">
        <f t="shared" si="8"/>
        <v>7.6844444444444449</v>
      </c>
      <c r="M30" s="3">
        <f t="shared" si="9"/>
        <v>0.13344653262841047</v>
      </c>
      <c r="N30" s="3">
        <f t="shared" si="10"/>
        <v>2.0016979894261571</v>
      </c>
    </row>
    <row r="31" spans="2:14" x14ac:dyDescent="0.25">
      <c r="C31" s="10">
        <v>13.7</v>
      </c>
      <c r="D31" s="5">
        <f t="shared" si="12"/>
        <v>18.68181818181818</v>
      </c>
      <c r="E31" s="6">
        <f t="shared" si="1"/>
        <v>122</v>
      </c>
      <c r="F31" s="7">
        <f t="shared" si="2"/>
        <v>18.7</v>
      </c>
      <c r="G31" s="8">
        <f t="shared" si="3"/>
        <v>51.237999999999978</v>
      </c>
      <c r="H31" s="1">
        <f t="shared" si="4"/>
        <v>164</v>
      </c>
      <c r="I31" s="9">
        <f t="shared" si="5"/>
        <v>51.1</v>
      </c>
      <c r="J31" s="8">
        <f t="shared" si="6"/>
        <v>13.690114613180517</v>
      </c>
      <c r="K31" s="3">
        <f t="shared" si="7"/>
        <v>0.49981954462478367</v>
      </c>
      <c r="L31" s="8">
        <f t="shared" si="8"/>
        <v>7.9070987654320977</v>
      </c>
      <c r="M31" s="3">
        <f t="shared" si="9"/>
        <v>0.13400250022230009</v>
      </c>
      <c r="N31" s="3">
        <f t="shared" si="10"/>
        <v>2.0100375033345013</v>
      </c>
    </row>
    <row r="32" spans="2:14" x14ac:dyDescent="0.25">
      <c r="C32" s="10">
        <v>14</v>
      </c>
      <c r="D32" s="5">
        <f t="shared" si="12"/>
        <v>19.09090909090909</v>
      </c>
      <c r="E32" s="6">
        <f t="shared" si="1"/>
        <v>123</v>
      </c>
      <c r="F32" s="7">
        <f t="shared" si="2"/>
        <v>19.100000000000001</v>
      </c>
      <c r="G32" s="8">
        <f t="shared" si="3"/>
        <v>52.431372549019599</v>
      </c>
      <c r="H32" s="1">
        <f t="shared" si="4"/>
        <v>165</v>
      </c>
      <c r="I32" s="9">
        <f t="shared" si="5"/>
        <v>52.3</v>
      </c>
      <c r="J32" s="8">
        <f t="shared" si="6"/>
        <v>13.9906162464986</v>
      </c>
      <c r="K32" s="3">
        <f t="shared" si="7"/>
        <v>0.49983237679694575</v>
      </c>
      <c r="L32" s="8">
        <f t="shared" si="8"/>
        <v>8.0785498489425986</v>
      </c>
      <c r="M32" s="3">
        <f t="shared" si="9"/>
        <v>0.1337983417812092</v>
      </c>
      <c r="N32" s="3">
        <f t="shared" si="10"/>
        <v>2.0069751267181379</v>
      </c>
    </row>
    <row r="33" spans="3:14" x14ac:dyDescent="0.25">
      <c r="C33" s="10">
        <v>14.3</v>
      </c>
      <c r="D33" s="5">
        <f t="shared" si="12"/>
        <v>19.5</v>
      </c>
      <c r="E33" s="6">
        <f t="shared" si="1"/>
        <v>124</v>
      </c>
      <c r="F33" s="7">
        <f t="shared" si="2"/>
        <v>19.600000000000001</v>
      </c>
      <c r="G33" s="8">
        <f t="shared" si="3"/>
        <v>52.883018867924534</v>
      </c>
      <c r="H33" s="1">
        <f t="shared" si="4"/>
        <v>165</v>
      </c>
      <c r="I33" s="9">
        <f t="shared" si="5"/>
        <v>52.3</v>
      </c>
      <c r="J33" s="8">
        <f t="shared" si="6"/>
        <v>14.25702364394993</v>
      </c>
      <c r="K33" s="3">
        <f t="shared" si="7"/>
        <v>0.49924753439668812</v>
      </c>
      <c r="L33" s="8">
        <f t="shared" si="8"/>
        <v>8.2678466076696164</v>
      </c>
      <c r="M33" s="3">
        <f t="shared" si="9"/>
        <v>0.13650553999756485</v>
      </c>
      <c r="N33" s="3">
        <f t="shared" si="10"/>
        <v>2.0475830999634725</v>
      </c>
    </row>
    <row r="34" spans="3:14" x14ac:dyDescent="0.25">
      <c r="C34" s="10">
        <v>14.7</v>
      </c>
      <c r="D34" s="5">
        <f t="shared" si="12"/>
        <v>20.045454545454543</v>
      </c>
      <c r="E34" s="6">
        <f t="shared" si="1"/>
        <v>125</v>
      </c>
      <c r="F34" s="7">
        <f t="shared" si="2"/>
        <v>20</v>
      </c>
      <c r="G34" s="8">
        <f t="shared" si="3"/>
        <v>55.471698113207538</v>
      </c>
      <c r="H34" s="1">
        <f t="shared" si="4"/>
        <v>167</v>
      </c>
      <c r="I34" s="9">
        <f t="shared" si="5"/>
        <v>54.9</v>
      </c>
      <c r="J34" s="8">
        <f t="shared" si="6"/>
        <v>14.65954606141522</v>
      </c>
      <c r="K34" s="3">
        <f t="shared" si="7"/>
        <v>0.49931105987640007</v>
      </c>
      <c r="L34" s="8">
        <f t="shared" si="8"/>
        <v>8.4726224783861657</v>
      </c>
      <c r="M34" s="3">
        <f t="shared" si="9"/>
        <v>0.13369531111444591</v>
      </c>
      <c r="N34" s="3">
        <f t="shared" si="10"/>
        <v>2.0054296667166884</v>
      </c>
    </row>
    <row r="35" spans="3:14" x14ac:dyDescent="0.25">
      <c r="C35" s="10">
        <v>15</v>
      </c>
      <c r="D35" s="5">
        <f t="shared" si="12"/>
        <v>20.454545454545453</v>
      </c>
      <c r="E35" s="6">
        <f t="shared" si="1"/>
        <v>126</v>
      </c>
      <c r="F35" s="7">
        <f t="shared" si="2"/>
        <v>20.5</v>
      </c>
      <c r="G35" s="8">
        <f t="shared" si="3"/>
        <v>55.909090909090921</v>
      </c>
      <c r="H35" s="1">
        <f t="shared" si="4"/>
        <v>168</v>
      </c>
      <c r="I35" s="9">
        <f t="shared" si="5"/>
        <v>56.2</v>
      </c>
      <c r="J35" s="8">
        <f t="shared" si="6"/>
        <v>15.020860495436766</v>
      </c>
      <c r="K35" s="3">
        <f t="shared" si="7"/>
        <v>0.50034743333622866</v>
      </c>
      <c r="L35" s="8">
        <f t="shared" si="8"/>
        <v>8.6619718309859159</v>
      </c>
      <c r="M35" s="3">
        <f t="shared" si="9"/>
        <v>0.13354468861287239</v>
      </c>
      <c r="N35" s="3">
        <f t="shared" si="10"/>
        <v>2.003170329193086</v>
      </c>
    </row>
    <row r="36" spans="3:14" x14ac:dyDescent="0.25">
      <c r="C36" s="10">
        <v>15.4</v>
      </c>
      <c r="D36" s="5">
        <f t="shared" si="12"/>
        <v>21</v>
      </c>
      <c r="E36" s="6">
        <f t="shared" si="1"/>
        <v>127</v>
      </c>
      <c r="F36" s="7">
        <f t="shared" si="2"/>
        <v>21</v>
      </c>
      <c r="G36" s="8">
        <f t="shared" si="3"/>
        <v>57.750000000000014</v>
      </c>
      <c r="H36" s="1">
        <f t="shared" si="4"/>
        <v>169</v>
      </c>
      <c r="I36" s="9">
        <f t="shared" si="5"/>
        <v>57.6</v>
      </c>
      <c r="J36" s="8">
        <f t="shared" si="6"/>
        <v>15.389312977099239</v>
      </c>
      <c r="K36" s="3">
        <f t="shared" si="7"/>
        <v>0.49982644914960089</v>
      </c>
      <c r="L36" s="8">
        <f t="shared" si="8"/>
        <v>8.884615384615385</v>
      </c>
      <c r="M36" s="3">
        <f t="shared" si="9"/>
        <v>0.13363415480735857</v>
      </c>
      <c r="N36" s="3">
        <f t="shared" si="10"/>
        <v>2.0045123221103784</v>
      </c>
    </row>
    <row r="37" spans="3:14" x14ac:dyDescent="0.25">
      <c r="C37" s="10">
        <v>15.8</v>
      </c>
      <c r="D37" s="5">
        <f t="shared" si="12"/>
        <v>21.545454545454543</v>
      </c>
      <c r="E37" s="6">
        <f t="shared" si="1"/>
        <v>128</v>
      </c>
      <c r="F37" s="7">
        <f t="shared" si="2"/>
        <v>21.5</v>
      </c>
      <c r="G37" s="8">
        <f t="shared" si="3"/>
        <v>59.596491228070207</v>
      </c>
      <c r="H37" s="1">
        <f t="shared" si="4"/>
        <v>170</v>
      </c>
      <c r="I37" s="9">
        <f t="shared" si="5"/>
        <v>59</v>
      </c>
      <c r="J37" s="8">
        <f t="shared" si="6"/>
        <v>15.75776397515528</v>
      </c>
      <c r="K37" s="3">
        <f t="shared" si="7"/>
        <v>0.49933081404503227</v>
      </c>
      <c r="L37" s="8">
        <f t="shared" si="8"/>
        <v>9.1072386058981234</v>
      </c>
      <c r="M37" s="3">
        <f t="shared" si="9"/>
        <v>0.13371909935443238</v>
      </c>
      <c r="N37" s="3">
        <f t="shared" si="10"/>
        <v>2.0057864903164857</v>
      </c>
    </row>
    <row r="38" spans="3:14" x14ac:dyDescent="0.25">
      <c r="C38" s="10">
        <v>16.2</v>
      </c>
      <c r="D38" s="5">
        <f t="shared" si="12"/>
        <v>22.090909090909086</v>
      </c>
      <c r="E38" s="6">
        <f t="shared" si="1"/>
        <v>129</v>
      </c>
      <c r="F38" s="7">
        <f t="shared" si="2"/>
        <v>22.1</v>
      </c>
      <c r="G38" s="8">
        <f t="shared" si="3"/>
        <v>60.681355932203374</v>
      </c>
      <c r="H38" s="1">
        <f t="shared" si="4"/>
        <v>171</v>
      </c>
      <c r="I38" s="9">
        <f t="shared" si="5"/>
        <v>60.4</v>
      </c>
      <c r="J38" s="8">
        <f t="shared" si="6"/>
        <v>16.179878787878788</v>
      </c>
      <c r="K38" s="3">
        <f t="shared" si="7"/>
        <v>0.49968929451136884</v>
      </c>
      <c r="L38" s="8">
        <f t="shared" si="8"/>
        <v>9.3477806788511746</v>
      </c>
      <c r="M38" s="3">
        <f t="shared" si="9"/>
        <v>0.13402262534907575</v>
      </c>
      <c r="N38" s="3">
        <f t="shared" si="10"/>
        <v>2.010339380236136</v>
      </c>
    </row>
    <row r="39" spans="3:14" x14ac:dyDescent="0.25">
      <c r="C39" s="10">
        <v>16.5</v>
      </c>
      <c r="D39" s="5">
        <f t="shared" si="12"/>
        <v>22.499999999999996</v>
      </c>
      <c r="E39" s="6">
        <f t="shared" si="1"/>
        <v>130</v>
      </c>
      <c r="F39" s="7">
        <f t="shared" si="2"/>
        <v>22.6</v>
      </c>
      <c r="G39" s="8">
        <f t="shared" si="3"/>
        <v>61.131147540983598</v>
      </c>
      <c r="H39" s="1">
        <f t="shared" si="4"/>
        <v>171</v>
      </c>
      <c r="I39" s="9">
        <f t="shared" si="5"/>
        <v>60.4</v>
      </c>
      <c r="J39" s="8">
        <f t="shared" si="6"/>
        <v>16.446265060240965</v>
      </c>
      <c r="K39" s="3">
        <f t="shared" si="7"/>
        <v>0.4991845063520739</v>
      </c>
      <c r="L39" s="8">
        <f t="shared" si="8"/>
        <v>9.5370843989769813</v>
      </c>
      <c r="M39" s="3">
        <f t="shared" si="9"/>
        <v>0.1363666283908811</v>
      </c>
      <c r="N39" s="3">
        <f t="shared" si="10"/>
        <v>2.0454994258632162</v>
      </c>
    </row>
    <row r="40" spans="3:14" x14ac:dyDescent="0.25">
      <c r="C40" s="10">
        <v>16.899999999999999</v>
      </c>
      <c r="D40" s="5">
        <f t="shared" si="12"/>
        <v>23.045454545454543</v>
      </c>
      <c r="E40" s="6">
        <f t="shared" si="1"/>
        <v>131</v>
      </c>
      <c r="F40" s="7">
        <f t="shared" si="2"/>
        <v>23.2</v>
      </c>
      <c r="G40" s="8">
        <f t="shared" si="3"/>
        <v>62.234920634920634</v>
      </c>
      <c r="H40" s="1">
        <f t="shared" si="4"/>
        <v>172</v>
      </c>
      <c r="I40" s="9">
        <f t="shared" si="5"/>
        <v>61.9</v>
      </c>
      <c r="J40" s="8">
        <f t="shared" si="6"/>
        <v>16.87520564042303</v>
      </c>
      <c r="K40" s="3">
        <f t="shared" si="7"/>
        <v>0.49963295027954929</v>
      </c>
      <c r="L40" s="8">
        <f t="shared" si="8"/>
        <v>9.7775561097256851</v>
      </c>
      <c r="M40" s="3">
        <f t="shared" si="9"/>
        <v>0.13641028852543427</v>
      </c>
      <c r="N40" s="3">
        <f t="shared" si="10"/>
        <v>2.046154327881514</v>
      </c>
    </row>
    <row r="41" spans="3:14" x14ac:dyDescent="0.25">
      <c r="C41" s="10">
        <v>17.399999999999999</v>
      </c>
      <c r="D41" s="5">
        <f t="shared" si="12"/>
        <v>23.727272727272723</v>
      </c>
      <c r="E41" s="6">
        <f t="shared" si="1"/>
        <v>132</v>
      </c>
      <c r="F41" s="7">
        <f t="shared" si="2"/>
        <v>23.7</v>
      </c>
      <c r="G41" s="8">
        <f t="shared" si="3"/>
        <v>65.457142857142827</v>
      </c>
      <c r="H41" s="1">
        <f t="shared" si="4"/>
        <v>174</v>
      </c>
      <c r="I41" s="9">
        <f t="shared" si="5"/>
        <v>64.900000000000006</v>
      </c>
      <c r="J41" s="8">
        <f t="shared" si="6"/>
        <v>17.360383747178329</v>
      </c>
      <c r="K41" s="3">
        <f t="shared" si="7"/>
        <v>0.49943015225162923</v>
      </c>
      <c r="L41" s="8">
        <f t="shared" si="8"/>
        <v>10.033576642335767</v>
      </c>
      <c r="M41" s="3">
        <f t="shared" si="9"/>
        <v>0.13389960938641524</v>
      </c>
      <c r="N41" s="3">
        <f t="shared" si="10"/>
        <v>2.0084941407962287</v>
      </c>
    </row>
    <row r="42" spans="3:14" x14ac:dyDescent="0.25">
      <c r="C42" s="10">
        <v>17.8</v>
      </c>
      <c r="D42" s="5">
        <f t="shared" si="12"/>
        <v>24.272727272727273</v>
      </c>
      <c r="E42" s="6">
        <f t="shared" si="1"/>
        <v>133</v>
      </c>
      <c r="F42" s="7">
        <f t="shared" si="2"/>
        <v>24.3</v>
      </c>
      <c r="G42" s="8">
        <f t="shared" si="3"/>
        <v>66.544615384615398</v>
      </c>
      <c r="H42" s="1">
        <f t="shared" si="4"/>
        <v>175</v>
      </c>
      <c r="I42" s="9">
        <f t="shared" si="5"/>
        <v>66.5</v>
      </c>
      <c r="J42" s="8">
        <f t="shared" si="6"/>
        <v>17.796806167400881</v>
      </c>
      <c r="K42" s="3">
        <f t="shared" si="7"/>
        <v>0.49995513877587633</v>
      </c>
      <c r="L42" s="8">
        <f t="shared" si="8"/>
        <v>10.274109263657957</v>
      </c>
      <c r="M42" s="3">
        <f t="shared" si="9"/>
        <v>0.13382257849940751</v>
      </c>
      <c r="N42" s="3">
        <f t="shared" si="10"/>
        <v>2.0073386774911128</v>
      </c>
    </row>
    <row r="43" spans="3:14" x14ac:dyDescent="0.25">
      <c r="C43" s="10">
        <v>18.2</v>
      </c>
      <c r="D43" s="5">
        <f t="shared" si="12"/>
        <v>24.818181818181817</v>
      </c>
      <c r="E43" s="6">
        <f t="shared" si="1"/>
        <v>134</v>
      </c>
      <c r="F43" s="7">
        <f t="shared" si="2"/>
        <v>24.9</v>
      </c>
      <c r="G43" s="8">
        <f t="shared" si="3"/>
        <v>67.638805970149264</v>
      </c>
      <c r="H43" s="1">
        <f t="shared" si="4"/>
        <v>176</v>
      </c>
      <c r="I43" s="9">
        <f t="shared" si="5"/>
        <v>68.099999999999994</v>
      </c>
      <c r="J43" s="8">
        <f t="shared" si="6"/>
        <v>18.23322580645161</v>
      </c>
      <c r="K43" s="3">
        <f t="shared" si="7"/>
        <v>0.50045598222112031</v>
      </c>
      <c r="L43" s="8">
        <f t="shared" si="8"/>
        <v>10.514617169373549</v>
      </c>
      <c r="M43" s="3">
        <f t="shared" si="9"/>
        <v>0.13374888217950648</v>
      </c>
      <c r="N43" s="3">
        <f t="shared" si="10"/>
        <v>2.0062332326925971</v>
      </c>
    </row>
    <row r="44" spans="3:14" x14ac:dyDescent="0.25">
      <c r="C44" s="10">
        <v>18.7</v>
      </c>
      <c r="D44" s="5">
        <f t="shared" si="12"/>
        <v>25.499999999999996</v>
      </c>
      <c r="E44" s="6">
        <f t="shared" si="1"/>
        <v>135</v>
      </c>
      <c r="F44" s="7">
        <f t="shared" si="2"/>
        <v>25.5</v>
      </c>
      <c r="G44" s="8">
        <f t="shared" si="3"/>
        <v>70.125</v>
      </c>
      <c r="H44" s="1">
        <f t="shared" si="4"/>
        <v>177</v>
      </c>
      <c r="I44" s="9">
        <f t="shared" si="5"/>
        <v>69.8</v>
      </c>
      <c r="J44" s="8">
        <f t="shared" si="6"/>
        <v>18.676810073452256</v>
      </c>
      <c r="K44" s="3">
        <f t="shared" si="7"/>
        <v>0.49968978189280772</v>
      </c>
      <c r="L44" s="8">
        <f t="shared" si="8"/>
        <v>10.78846153846154</v>
      </c>
      <c r="M44" s="3">
        <f t="shared" si="9"/>
        <v>0.13387104471913333</v>
      </c>
      <c r="N44" s="3">
        <f t="shared" si="10"/>
        <v>2.0080656707869999</v>
      </c>
    </row>
    <row r="45" spans="3:14" x14ac:dyDescent="0.25">
      <c r="C45" s="10">
        <v>19.100000000000001</v>
      </c>
      <c r="D45" s="5">
        <f t="shared" si="12"/>
        <v>26.045454545454547</v>
      </c>
      <c r="E45" s="6">
        <f t="shared" si="1"/>
        <v>136</v>
      </c>
      <c r="F45" s="7">
        <f t="shared" si="2"/>
        <v>26.1</v>
      </c>
      <c r="G45" s="8">
        <f t="shared" si="3"/>
        <v>71.215714285714313</v>
      </c>
      <c r="H45" s="1">
        <f t="shared" si="4"/>
        <v>178</v>
      </c>
      <c r="I45" s="9">
        <f t="shared" si="5"/>
        <v>71.5</v>
      </c>
      <c r="J45" s="8">
        <f t="shared" si="6"/>
        <v>19.120389344262296</v>
      </c>
      <c r="K45" s="3">
        <f t="shared" si="7"/>
        <v>0.5002667338639416</v>
      </c>
      <c r="L45" s="8">
        <f t="shared" si="8"/>
        <v>11.028982300884957</v>
      </c>
      <c r="M45" s="3">
        <f t="shared" si="9"/>
        <v>0.13363768694826972</v>
      </c>
      <c r="N45" s="3">
        <f t="shared" si="10"/>
        <v>2.0045653042240459</v>
      </c>
    </row>
    <row r="46" spans="3:14" x14ac:dyDescent="0.25">
      <c r="C46" s="10">
        <v>19.600000000000001</v>
      </c>
      <c r="D46" s="5">
        <f t="shared" si="12"/>
        <v>26.727272727272727</v>
      </c>
      <c r="E46" s="6">
        <f t="shared" si="1"/>
        <v>137</v>
      </c>
      <c r="F46" s="7">
        <f t="shared" si="2"/>
        <v>26.7</v>
      </c>
      <c r="G46" s="8">
        <f t="shared" si="3"/>
        <v>73.707042253521166</v>
      </c>
      <c r="H46" s="1">
        <f t="shared" si="4"/>
        <v>179</v>
      </c>
      <c r="I46" s="9">
        <f t="shared" si="5"/>
        <v>73.2</v>
      </c>
      <c r="J46" s="8">
        <f t="shared" si="6"/>
        <v>19.563963963963964</v>
      </c>
      <c r="K46" s="3">
        <f t="shared" si="7"/>
        <v>0.49953993375046007</v>
      </c>
      <c r="L46" s="8">
        <f t="shared" si="8"/>
        <v>11.302807775377971</v>
      </c>
      <c r="M46" s="3">
        <f t="shared" si="9"/>
        <v>0.13375659428291009</v>
      </c>
      <c r="N46" s="3">
        <f t="shared" si="10"/>
        <v>2.0063489142436515</v>
      </c>
    </row>
    <row r="47" spans="3:14" x14ac:dyDescent="0.25">
      <c r="C47" s="10">
        <v>20</v>
      </c>
      <c r="D47" s="5">
        <f t="shared" si="12"/>
        <v>27.27272727272727</v>
      </c>
      <c r="E47" s="6">
        <f t="shared" si="1"/>
        <v>138</v>
      </c>
      <c r="F47" s="7">
        <f t="shared" si="2"/>
        <v>27.4</v>
      </c>
      <c r="G47" s="8">
        <f t="shared" si="3"/>
        <v>74.054054054054063</v>
      </c>
      <c r="H47" s="1">
        <f t="shared" si="4"/>
        <v>179</v>
      </c>
      <c r="I47" s="9">
        <f t="shared" si="5"/>
        <v>73.2</v>
      </c>
      <c r="J47" s="8">
        <f t="shared" si="6"/>
        <v>19.937176938369777</v>
      </c>
      <c r="K47" s="3">
        <f t="shared" si="7"/>
        <v>0.49921347643416103</v>
      </c>
      <c r="L47" s="8">
        <f t="shared" si="8"/>
        <v>11.561181434599156</v>
      </c>
      <c r="M47" s="3">
        <f t="shared" si="9"/>
        <v>0.13639712470878715</v>
      </c>
      <c r="N47" s="3">
        <f t="shared" si="10"/>
        <v>2.0459568706318074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AFF2-632E-47DC-91DB-E8791D091346}">
  <dimension ref="B2:G19"/>
  <sheetViews>
    <sheetView workbookViewId="0">
      <selection sqref="A1:G19"/>
    </sheetView>
  </sheetViews>
  <sheetFormatPr defaultRowHeight="15" x14ac:dyDescent="0.25"/>
  <sheetData>
    <row r="2" spans="2:7" x14ac:dyDescent="0.25">
      <c r="B2" t="s">
        <v>9</v>
      </c>
    </row>
    <row r="4" spans="2:7" x14ac:dyDescent="0.25">
      <c r="B4" s="5">
        <v>10</v>
      </c>
      <c r="C4" s="5">
        <v>14.7</v>
      </c>
      <c r="D4" s="5">
        <v>21.5</v>
      </c>
      <c r="E4" s="5">
        <v>31.6</v>
      </c>
      <c r="F4" s="5">
        <v>46.4</v>
      </c>
      <c r="G4" s="5">
        <v>68.099999999999994</v>
      </c>
    </row>
    <row r="5" spans="2:7" x14ac:dyDescent="0.25">
      <c r="B5" s="5">
        <v>10.199999999999999</v>
      </c>
      <c r="C5" s="5">
        <v>15</v>
      </c>
      <c r="D5" s="5">
        <v>22.1</v>
      </c>
      <c r="E5" s="5">
        <v>32.4</v>
      </c>
      <c r="F5" s="5">
        <v>47.5</v>
      </c>
      <c r="G5" s="5">
        <v>69.8</v>
      </c>
    </row>
    <row r="6" spans="2:7" x14ac:dyDescent="0.25">
      <c r="B6" s="5">
        <v>10.5</v>
      </c>
      <c r="C6" s="5">
        <v>15.4</v>
      </c>
      <c r="D6" s="5">
        <v>22.6</v>
      </c>
      <c r="E6" s="5">
        <v>33.200000000000003</v>
      </c>
      <c r="F6" s="5">
        <v>48.7</v>
      </c>
      <c r="G6" s="5">
        <v>71.5</v>
      </c>
    </row>
    <row r="7" spans="2:7" x14ac:dyDescent="0.25">
      <c r="B7" s="5">
        <v>10.7</v>
      </c>
      <c r="C7" s="5">
        <v>15.8</v>
      </c>
      <c r="D7" s="5">
        <v>23.2</v>
      </c>
      <c r="E7" s="5">
        <v>34</v>
      </c>
      <c r="F7" s="5">
        <v>49.9</v>
      </c>
      <c r="G7" s="5">
        <v>73.2</v>
      </c>
    </row>
    <row r="8" spans="2:7" x14ac:dyDescent="0.25">
      <c r="B8" s="5">
        <v>11</v>
      </c>
      <c r="C8" s="5">
        <v>16.2</v>
      </c>
      <c r="D8" s="5">
        <v>23.7</v>
      </c>
      <c r="E8" s="5">
        <v>34.799999999999997</v>
      </c>
      <c r="F8" s="5">
        <v>51.1</v>
      </c>
      <c r="G8" s="5">
        <v>75</v>
      </c>
    </row>
    <row r="9" spans="2:7" x14ac:dyDescent="0.25">
      <c r="B9" s="5">
        <v>11.3</v>
      </c>
      <c r="C9" s="5">
        <v>16.5</v>
      </c>
      <c r="D9" s="5">
        <v>24.3</v>
      </c>
      <c r="E9" s="5">
        <v>35.700000000000003</v>
      </c>
      <c r="F9" s="5">
        <v>52.3</v>
      </c>
      <c r="G9" s="5">
        <v>76.8</v>
      </c>
    </row>
    <row r="10" spans="2:7" x14ac:dyDescent="0.25">
      <c r="B10" s="5">
        <v>11.5</v>
      </c>
      <c r="C10" s="5">
        <v>16.899999999999999</v>
      </c>
      <c r="D10" s="5">
        <v>24.9</v>
      </c>
      <c r="E10" s="5">
        <v>36.5</v>
      </c>
      <c r="F10" s="5">
        <v>53.6</v>
      </c>
      <c r="G10" s="5">
        <v>78.7</v>
      </c>
    </row>
    <row r="11" spans="2:7" x14ac:dyDescent="0.25">
      <c r="B11" s="5">
        <v>11.8</v>
      </c>
      <c r="C11" s="5">
        <v>17.399999999999999</v>
      </c>
      <c r="D11" s="5">
        <v>25.5</v>
      </c>
      <c r="E11" s="5">
        <v>37.4</v>
      </c>
      <c r="F11" s="5">
        <v>54.9</v>
      </c>
      <c r="G11" s="5">
        <v>80.599999999999994</v>
      </c>
    </row>
    <row r="12" spans="2:7" x14ac:dyDescent="0.25">
      <c r="B12" s="5">
        <v>12.1</v>
      </c>
      <c r="C12" s="5">
        <v>17.8</v>
      </c>
      <c r="D12" s="5">
        <v>26.1</v>
      </c>
      <c r="E12" s="5">
        <v>38.299999999999997</v>
      </c>
      <c r="F12" s="5">
        <v>56.2</v>
      </c>
      <c r="G12" s="5">
        <v>82.5</v>
      </c>
    </row>
    <row r="13" spans="2:7" x14ac:dyDescent="0.25">
      <c r="B13" s="5">
        <v>12.4</v>
      </c>
      <c r="C13" s="5">
        <v>18.2</v>
      </c>
      <c r="D13" s="5">
        <v>26.7</v>
      </c>
      <c r="E13" s="5">
        <v>39.200000000000003</v>
      </c>
      <c r="F13" s="5">
        <v>57.6</v>
      </c>
      <c r="G13" s="5">
        <v>84.5</v>
      </c>
    </row>
    <row r="14" spans="2:7" x14ac:dyDescent="0.25">
      <c r="B14" s="5">
        <v>12.7</v>
      </c>
      <c r="C14" s="5">
        <v>18.7</v>
      </c>
      <c r="D14" s="5">
        <v>27.4</v>
      </c>
      <c r="E14" s="5">
        <v>40.200000000000003</v>
      </c>
      <c r="F14" s="5">
        <v>59</v>
      </c>
      <c r="G14" s="5">
        <v>86.6</v>
      </c>
    </row>
    <row r="15" spans="2:7" x14ac:dyDescent="0.25">
      <c r="B15" s="5">
        <v>13</v>
      </c>
      <c r="C15" s="5">
        <v>19.100000000000001</v>
      </c>
      <c r="D15" s="5">
        <v>28</v>
      </c>
      <c r="E15" s="5">
        <v>41.2</v>
      </c>
      <c r="F15" s="5">
        <v>60.4</v>
      </c>
      <c r="G15" s="5">
        <v>88.7</v>
      </c>
    </row>
    <row r="16" spans="2:7" x14ac:dyDescent="0.25">
      <c r="B16" s="5">
        <v>13.3</v>
      </c>
      <c r="C16" s="5">
        <v>19.600000000000001</v>
      </c>
      <c r="D16" s="5">
        <v>28.7</v>
      </c>
      <c r="E16" s="5">
        <v>42.2</v>
      </c>
      <c r="F16" s="5">
        <v>61.9</v>
      </c>
      <c r="G16" s="5">
        <v>90.9</v>
      </c>
    </row>
    <row r="17" spans="2:7" x14ac:dyDescent="0.25">
      <c r="B17" s="5">
        <v>13.7</v>
      </c>
      <c r="C17" s="5">
        <v>20</v>
      </c>
      <c r="D17" s="5">
        <v>29.4</v>
      </c>
      <c r="E17" s="5">
        <v>43.2</v>
      </c>
      <c r="F17" s="5">
        <v>63.4</v>
      </c>
      <c r="G17" s="5">
        <v>93.1</v>
      </c>
    </row>
    <row r="18" spans="2:7" x14ac:dyDescent="0.25">
      <c r="B18" s="5">
        <v>14</v>
      </c>
      <c r="C18" s="5">
        <v>20.5</v>
      </c>
      <c r="D18" s="5">
        <v>30.1</v>
      </c>
      <c r="E18" s="5">
        <v>44.2</v>
      </c>
      <c r="F18" s="5">
        <v>64.900000000000006</v>
      </c>
      <c r="G18" s="5">
        <v>95.3</v>
      </c>
    </row>
    <row r="19" spans="2:7" x14ac:dyDescent="0.25">
      <c r="B19" s="5">
        <v>14.3</v>
      </c>
      <c r="C19" s="5">
        <v>21</v>
      </c>
      <c r="D19" s="5">
        <v>30.9</v>
      </c>
      <c r="E19" s="5">
        <v>45.3</v>
      </c>
      <c r="F19" s="5">
        <v>66.5</v>
      </c>
      <c r="G19" s="5">
        <v>97.6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R-Vpot</vt:lpstr>
      <vt:lpstr>1% Res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Allie</dc:creator>
  <cp:lastModifiedBy>Paul Versteeg</cp:lastModifiedBy>
  <dcterms:created xsi:type="dcterms:W3CDTF">2022-06-17T16:57:05Z</dcterms:created>
  <dcterms:modified xsi:type="dcterms:W3CDTF">2022-06-26T08:44:39Z</dcterms:modified>
</cp:coreProperties>
</file>