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9440" windowHeight="12240" tabRatio="500"/>
  </bookViews>
  <sheets>
    <sheet name="Sheet1" sheetId="1" r:id="rId1"/>
  </sheets>
  <definedNames>
    <definedName name="solver_adj" localSheetId="0" hidden="1">Sheet1!$C$30:$C$37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Sheet1!$B$44</definedName>
    <definedName name="solver_lhs2" localSheetId="0" hidden="1">Sheet1!$C$30</definedName>
    <definedName name="solver_lhs3" localSheetId="0" hidden="1">Sheet1!$C$30:$C$37</definedName>
    <definedName name="solver_lhs4" localSheetId="0" hidden="1">Sheet1!$C$31:$C$37</definedName>
    <definedName name="solver_lhs5" localSheetId="0" hidden="1">Sheet1!$D$18</definedName>
    <definedName name="solver_lhs6" localSheetId="0" hidden="1">Sheet1!$D$18:$D$25</definedName>
    <definedName name="solver_lhs7" localSheetId="0" hidden="1">Sheet1!$D$19:$D$25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Sheet1!$B$40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1</definedName>
    <definedName name="solver_rel4" localSheetId="0" hidden="1">3</definedName>
    <definedName name="solver_rel5" localSheetId="0" hidden="1">2</definedName>
    <definedName name="solver_rel6" localSheetId="0" hidden="1">1</definedName>
    <definedName name="solver_rel7" localSheetId="0" hidden="1">1</definedName>
    <definedName name="solver_rhs1" localSheetId="0" hidden="1">Sheet1!$D$44</definedName>
    <definedName name="solver_rhs2" localSheetId="0" hidden="1">50</definedName>
    <definedName name="solver_rhs3" localSheetId="0" hidden="1">Sheet1!$C$6:$C$13</definedName>
    <definedName name="solver_rhs4" localSheetId="0" hidden="1">75</definedName>
    <definedName name="solver_rhs5" localSheetId="0" hidden="1">100</definedName>
    <definedName name="solver_rhs6" localSheetId="0" hidden="1">Sheet1!$C$6:$C$13</definedName>
    <definedName name="solver_rhs7" localSheetId="0" hidden="1">75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 concurrentCalc="0"/>
</workbook>
</file>

<file path=xl/calcChain.xml><?xml version="1.0" encoding="utf-8"?>
<calcChain xmlns="http://schemas.openxmlformats.org/spreadsheetml/2006/main">
  <c r="H12" i="1" l="1"/>
  <c r="D19" i="1"/>
  <c r="D25" i="1"/>
  <c r="E25" i="1"/>
  <c r="F25" i="1"/>
  <c r="G25" i="1"/>
  <c r="H25" i="1"/>
  <c r="I25" i="1"/>
  <c r="D24" i="1"/>
  <c r="E24" i="1"/>
  <c r="F24" i="1"/>
  <c r="G24" i="1"/>
  <c r="H24" i="1"/>
  <c r="I24" i="1"/>
  <c r="D23" i="1"/>
  <c r="E23" i="1"/>
  <c r="F23" i="1"/>
  <c r="G23" i="1"/>
  <c r="H23" i="1"/>
  <c r="I23" i="1"/>
  <c r="D22" i="1"/>
  <c r="E22" i="1"/>
  <c r="F22" i="1"/>
  <c r="G22" i="1"/>
  <c r="H22" i="1"/>
  <c r="I22" i="1"/>
  <c r="D21" i="1"/>
  <c r="E21" i="1"/>
  <c r="F21" i="1"/>
  <c r="G21" i="1"/>
  <c r="H21" i="1"/>
  <c r="I21" i="1"/>
  <c r="D20" i="1"/>
  <c r="E20" i="1"/>
  <c r="F20" i="1"/>
  <c r="G20" i="1"/>
  <c r="H20" i="1"/>
  <c r="I20" i="1"/>
  <c r="E19" i="1"/>
  <c r="F19" i="1"/>
  <c r="G19" i="1"/>
  <c r="H19" i="1"/>
  <c r="I19" i="1"/>
  <c r="D18" i="1"/>
  <c r="E18" i="1"/>
  <c r="F18" i="1"/>
  <c r="G18" i="1"/>
  <c r="H18" i="1"/>
  <c r="I18" i="1"/>
  <c r="B40" i="1"/>
  <c r="B44" i="1"/>
</calcChain>
</file>

<file path=xl/sharedStrings.xml><?xml version="1.0" encoding="utf-8"?>
<sst xmlns="http://schemas.openxmlformats.org/spreadsheetml/2006/main" count="63" uniqueCount="36">
  <si>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</si>
  <si>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</si>
  <si>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</si>
  <si>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</si>
  <si>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</si>
  <si>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</si>
  <si>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</si>
  <si>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</si>
  <si>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</si>
  <si>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</si>
  <si>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</si>
  <si>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</si>
  <si>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</si>
  <si>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</si>
  <si>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</si>
  <si>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</si>
  <si>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Cost Data</t>
  </si>
  <si>
    <t>Decision variables</t>
  </si>
  <si>
    <t>Objective</t>
  </si>
  <si>
    <t>Constraints</t>
  </si>
  <si>
    <t>LHS</t>
  </si>
  <si>
    <t>sign</t>
  </si>
  <si>
    <t>RHS</t>
  </si>
  <si>
    <t>Number Balance</t>
  </si>
  <si>
    <t>Current Inc</t>
  </si>
  <si>
    <t>Income</t>
  </si>
  <si>
    <t>Tax</t>
  </si>
  <si>
    <t>Purchase Price</t>
  </si>
  <si>
    <t>Fee</t>
  </si>
  <si>
    <t>Cash Flow</t>
  </si>
  <si>
    <t>&lt;=</t>
  </si>
  <si>
    <t>C6</t>
  </si>
  <si>
    <t>C30</t>
  </si>
  <si>
    <t>Sold</t>
  </si>
  <si>
    <t>&gt;=</t>
  </si>
  <si>
    <t>D18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</si>
</sst>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3" fillId="0" borderId="0" xfId="0" applyFont="1" applyAlignment="1"/>
    <xf numFmtId="0" fontId="0" fillId="2" borderId="9" xfId="0" applyFill="1" applyBorder="1" applyAlignment="1"/>
    <xf numFmtId="0" fontId="0" fillId="0" borderId="0" xfId="0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22" workbookViewId="0">
      <selection activeCell="B40" sqref="B40"/>
    </sheetView>
  </sheetViews>
  <sheetFormatPr defaultColWidth="26.375" defaultRowHeight="15.75" x14ac:dyDescent="0.25"/>
  <cols>
    <col min="1" max="1" width="10.5" style="3" customWidth="1"/>
    <col min="2" max="2" width="17" style="3" customWidth="1"/>
    <col min="3" max="3" width="20.625" style="3" customWidth="1"/>
    <col min="4" max="4" width="23.875" style="3" customWidth="1"/>
    <col min="5" max="5" width="13.125" style="3" customWidth="1"/>
    <col min="6" max="6" width="21.875" style="3" customWidth="1"/>
    <col min="7" max="16384" width="26.375" style="3"/>
  </cols>
  <sheetData>
    <row r="1" spans="1:8" x14ac:dyDescent="0.25">
      <c r="A1" s="1" t="s">
        <v>0</v>
      </c>
      <c r="B1" s="2"/>
      <c r="C1" s="2"/>
      <c r="D1" s="2"/>
      <c r="E1" s="2"/>
      <c r="F1" s="2"/>
    </row>
    <row r="2" spans="1:8" x14ac:dyDescent="0.25">
      <c r="A2" s="2"/>
      <c r="B2" s="2"/>
      <c r="C2" s="2"/>
      <c r="D2" s="2"/>
      <c r="E2" s="2"/>
      <c r="F2" s="2"/>
    </row>
    <row r="3" spans="1:8" x14ac:dyDescent="0.25">
      <c r="A3" s="1" t="s">
        <v>1</v>
      </c>
      <c r="B3" s="2"/>
      <c r="C3" s="2"/>
      <c r="D3" s="2"/>
      <c r="E3" s="2"/>
      <c r="F3" s="2"/>
    </row>
    <row r="4" spans="1:8" ht="16.5" thickBot="1" x14ac:dyDescent="0.3">
      <c r="A4" s="2"/>
      <c r="B4" s="2"/>
      <c r="C4" s="2"/>
      <c r="D4" s="2"/>
      <c r="E4" s="2"/>
      <c r="F4" s="2"/>
    </row>
    <row r="5" spans="1:8" ht="16.5" thickBot="1" x14ac:dyDescent="0.3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</row>
    <row r="6" spans="1:8" x14ac:dyDescent="0.25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</row>
    <row r="7" spans="1:8" x14ac:dyDescent="0.25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</row>
    <row r="8" spans="1:8" x14ac:dyDescent="0.25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</row>
    <row r="9" spans="1:8" x14ac:dyDescent="0.25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</row>
    <row r="10" spans="1:8" x14ac:dyDescent="0.25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</row>
    <row r="11" spans="1:8" x14ac:dyDescent="0.25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</row>
    <row r="12" spans="1:8" x14ac:dyDescent="0.25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  <c r="H12" s="3">
        <f>(C7-C31)</f>
        <v>75</v>
      </c>
    </row>
    <row r="13" spans="1:8" ht="16.5" thickBot="1" x14ac:dyDescent="0.3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</row>
    <row r="16" spans="1:8" ht="16.5" thickBot="1" x14ac:dyDescent="0.3">
      <c r="A16" s="3" t="s">
        <v>16</v>
      </c>
    </row>
    <row r="17" spans="1:9" ht="16.5" thickBot="1" x14ac:dyDescent="0.3">
      <c r="A17" s="17" t="s">
        <v>2</v>
      </c>
      <c r="B17" s="17" t="s">
        <v>3</v>
      </c>
      <c r="C17" s="5" t="s">
        <v>5</v>
      </c>
      <c r="D17" s="17" t="s">
        <v>33</v>
      </c>
      <c r="E17" s="17" t="s">
        <v>25</v>
      </c>
      <c r="F17" s="17" t="s">
        <v>27</v>
      </c>
      <c r="G17" s="17" t="s">
        <v>26</v>
      </c>
      <c r="H17" s="17" t="s">
        <v>28</v>
      </c>
      <c r="I17" s="17" t="s">
        <v>29</v>
      </c>
    </row>
    <row r="18" spans="1:9" x14ac:dyDescent="0.25">
      <c r="A18" s="8">
        <v>1</v>
      </c>
      <c r="B18" s="2" t="s">
        <v>8</v>
      </c>
      <c r="C18" s="10">
        <v>15.68</v>
      </c>
      <c r="D18" s="19">
        <f>(C6-C30)</f>
        <v>100</v>
      </c>
      <c r="E18" s="19">
        <f>(D18*E6)</f>
        <v>3180</v>
      </c>
      <c r="F18" s="19">
        <f>(D18*D6)</f>
        <v>1568</v>
      </c>
      <c r="G18" s="19">
        <f>(E18-F18)*0.3</f>
        <v>483.59999999999997</v>
      </c>
      <c r="H18" s="19">
        <f>(E18*0.01)</f>
        <v>31.8</v>
      </c>
      <c r="I18" s="19">
        <f>(E18-G18-H18)</f>
        <v>2664.6</v>
      </c>
    </row>
    <row r="19" spans="1:9" x14ac:dyDescent="0.25">
      <c r="A19" s="8">
        <v>2</v>
      </c>
      <c r="B19" s="2" t="s">
        <v>9</v>
      </c>
      <c r="C19" s="10">
        <v>22.1</v>
      </c>
      <c r="D19" s="19">
        <f>(C7-C31)</f>
        <v>75</v>
      </c>
      <c r="E19" s="19">
        <f t="shared" ref="E19:E25" si="0">(D19*E7)</f>
        <v>1821</v>
      </c>
      <c r="F19" s="19">
        <f t="shared" ref="F19:F25" si="1">(D19*D7)</f>
        <v>1657.5</v>
      </c>
      <c r="G19" s="19">
        <f t="shared" ref="G19:G25" si="2">(E19-F19)*0.3</f>
        <v>49.05</v>
      </c>
      <c r="H19" s="19">
        <f t="shared" ref="H19:H25" si="3">(E19*0.01)</f>
        <v>18.21</v>
      </c>
      <c r="I19" s="19">
        <f t="shared" ref="I19:I25" si="4">(E19-G19-H19)</f>
        <v>1753.74</v>
      </c>
    </row>
    <row r="20" spans="1:9" x14ac:dyDescent="0.25">
      <c r="A20" s="8">
        <v>3</v>
      </c>
      <c r="B20" s="2" t="s">
        <v>10</v>
      </c>
      <c r="C20" s="10">
        <v>30.39</v>
      </c>
      <c r="D20" s="19">
        <f t="shared" ref="D19:D25" si="5">(C8-C32)</f>
        <v>75.000000000000014</v>
      </c>
      <c r="E20" s="19">
        <f t="shared" si="0"/>
        <v>2437.5000000000005</v>
      </c>
      <c r="F20" s="19">
        <f t="shared" si="1"/>
        <v>2279.2500000000005</v>
      </c>
      <c r="G20" s="19">
        <f t="shared" si="2"/>
        <v>47.475000000000001</v>
      </c>
      <c r="H20" s="19">
        <f t="shared" si="3"/>
        <v>24.375000000000004</v>
      </c>
      <c r="I20" s="19">
        <f t="shared" si="4"/>
        <v>2365.6500000000005</v>
      </c>
    </row>
    <row r="21" spans="1:9" x14ac:dyDescent="0.25">
      <c r="A21" s="8">
        <v>4</v>
      </c>
      <c r="B21" s="2" t="s">
        <v>11</v>
      </c>
      <c r="C21" s="10">
        <v>8.93</v>
      </c>
      <c r="D21" s="19">
        <f t="shared" si="5"/>
        <v>0</v>
      </c>
      <c r="E21" s="19">
        <f t="shared" si="0"/>
        <v>0</v>
      </c>
      <c r="F21" s="19">
        <f t="shared" si="1"/>
        <v>0</v>
      </c>
      <c r="G21" s="19">
        <f t="shared" si="2"/>
        <v>0</v>
      </c>
      <c r="H21" s="19">
        <f t="shared" si="3"/>
        <v>0</v>
      </c>
      <c r="I21" s="19">
        <f t="shared" si="4"/>
        <v>0</v>
      </c>
    </row>
    <row r="22" spans="1:9" x14ac:dyDescent="0.25">
      <c r="A22" s="8">
        <v>5</v>
      </c>
      <c r="B22" s="2" t="s">
        <v>12</v>
      </c>
      <c r="C22" s="10">
        <v>40.549999999999997</v>
      </c>
      <c r="D22" s="19">
        <f t="shared" si="5"/>
        <v>0</v>
      </c>
      <c r="E22" s="19">
        <f t="shared" si="0"/>
        <v>0</v>
      </c>
      <c r="F22" s="19">
        <f t="shared" si="1"/>
        <v>0</v>
      </c>
      <c r="G22" s="19">
        <f t="shared" si="2"/>
        <v>0</v>
      </c>
      <c r="H22" s="19">
        <f t="shared" si="3"/>
        <v>0</v>
      </c>
      <c r="I22" s="19">
        <f t="shared" si="4"/>
        <v>0</v>
      </c>
    </row>
    <row r="23" spans="1:9" x14ac:dyDescent="0.25">
      <c r="A23" s="8">
        <v>6</v>
      </c>
      <c r="B23" s="2" t="s">
        <v>13</v>
      </c>
      <c r="C23" s="10">
        <v>18.579999999999998</v>
      </c>
      <c r="D23" s="19">
        <f t="shared" si="5"/>
        <v>0</v>
      </c>
      <c r="E23" s="19">
        <f t="shared" si="0"/>
        <v>0</v>
      </c>
      <c r="F23" s="19">
        <f t="shared" si="1"/>
        <v>0</v>
      </c>
      <c r="G23" s="19">
        <f t="shared" si="2"/>
        <v>0</v>
      </c>
      <c r="H23" s="19">
        <f t="shared" si="3"/>
        <v>0</v>
      </c>
      <c r="I23" s="19">
        <f t="shared" si="4"/>
        <v>0</v>
      </c>
    </row>
    <row r="24" spans="1:9" x14ac:dyDescent="0.25">
      <c r="A24" s="8">
        <v>7</v>
      </c>
      <c r="B24" s="2" t="s">
        <v>14</v>
      </c>
      <c r="C24" s="10">
        <v>22.54</v>
      </c>
      <c r="D24" s="19">
        <f t="shared" si="5"/>
        <v>75</v>
      </c>
      <c r="E24" s="19">
        <f t="shared" si="0"/>
        <v>1775.2500000000002</v>
      </c>
      <c r="F24" s="19">
        <f t="shared" si="1"/>
        <v>1690.5</v>
      </c>
      <c r="G24" s="19">
        <f t="shared" si="2"/>
        <v>25.425000000000068</v>
      </c>
      <c r="H24" s="19">
        <f t="shared" si="3"/>
        <v>17.752500000000001</v>
      </c>
      <c r="I24" s="19">
        <f t="shared" si="4"/>
        <v>1732.0725000000002</v>
      </c>
    </row>
    <row r="25" spans="1:9" ht="16.5" thickBot="1" x14ac:dyDescent="0.3">
      <c r="A25" s="12">
        <v>8</v>
      </c>
      <c r="B25" s="13" t="s">
        <v>15</v>
      </c>
      <c r="C25" s="15">
        <v>24.84</v>
      </c>
      <c r="D25" s="19">
        <f t="shared" si="5"/>
        <v>54.350115187539757</v>
      </c>
      <c r="E25" s="19">
        <f t="shared" si="0"/>
        <v>1563.6528139455188</v>
      </c>
      <c r="F25" s="19">
        <f t="shared" si="1"/>
        <v>1350.0568612584875</v>
      </c>
      <c r="G25" s="19">
        <f t="shared" si="2"/>
        <v>64.07878580610938</v>
      </c>
      <c r="H25" s="19">
        <f t="shared" si="3"/>
        <v>15.636528139455189</v>
      </c>
      <c r="I25" s="19">
        <f t="shared" si="4"/>
        <v>1483.9374999999543</v>
      </c>
    </row>
    <row r="28" spans="1:9" x14ac:dyDescent="0.25">
      <c r="A28" s="3" t="s">
        <v>17</v>
      </c>
    </row>
    <row r="29" spans="1:9" x14ac:dyDescent="0.25">
      <c r="A29" s="17" t="s">
        <v>2</v>
      </c>
      <c r="B29" s="17" t="s">
        <v>3</v>
      </c>
      <c r="C29" s="17" t="s">
        <v>23</v>
      </c>
      <c r="D29" s="17"/>
      <c r="E29" s="17"/>
      <c r="F29" s="17"/>
      <c r="G29" s="17"/>
      <c r="H29" s="17"/>
      <c r="I29" s="17"/>
    </row>
    <row r="30" spans="1:9" x14ac:dyDescent="0.25">
      <c r="A30" s="8">
        <v>1</v>
      </c>
      <c r="B30" s="2" t="s">
        <v>8</v>
      </c>
      <c r="C30" s="18">
        <v>50</v>
      </c>
    </row>
    <row r="31" spans="1:9" x14ac:dyDescent="0.25">
      <c r="A31" s="8">
        <v>2</v>
      </c>
      <c r="B31" s="2" t="s">
        <v>9</v>
      </c>
      <c r="C31" s="18">
        <v>75</v>
      </c>
      <c r="D31" s="19"/>
      <c r="E31" s="19"/>
      <c r="F31" s="19"/>
      <c r="G31" s="19"/>
      <c r="H31" s="19"/>
      <c r="I31" s="19"/>
    </row>
    <row r="32" spans="1:9" x14ac:dyDescent="0.25">
      <c r="A32" s="8">
        <v>3</v>
      </c>
      <c r="B32" s="2" t="s">
        <v>10</v>
      </c>
      <c r="C32" s="18">
        <v>74.999999999999986</v>
      </c>
      <c r="D32" s="19"/>
      <c r="E32" s="19"/>
      <c r="F32" s="19"/>
      <c r="G32" s="19"/>
      <c r="H32" s="19"/>
      <c r="I32" s="19"/>
    </row>
    <row r="33" spans="1:9" x14ac:dyDescent="0.25">
      <c r="A33" s="8">
        <v>4</v>
      </c>
      <c r="B33" s="2" t="s">
        <v>11</v>
      </c>
      <c r="C33" s="18">
        <v>150</v>
      </c>
      <c r="D33" s="19"/>
      <c r="E33" s="19"/>
      <c r="F33" s="19"/>
      <c r="G33" s="19"/>
      <c r="H33" s="19"/>
      <c r="I33" s="19"/>
    </row>
    <row r="34" spans="1:9" x14ac:dyDescent="0.25">
      <c r="A34" s="8">
        <v>5</v>
      </c>
      <c r="B34" s="2" t="s">
        <v>12</v>
      </c>
      <c r="C34" s="18">
        <v>150</v>
      </c>
      <c r="D34" s="19"/>
      <c r="E34" s="19"/>
      <c r="F34" s="19"/>
      <c r="G34" s="19"/>
      <c r="H34" s="19"/>
      <c r="I34" s="19"/>
    </row>
    <row r="35" spans="1:9" x14ac:dyDescent="0.25">
      <c r="A35" s="8">
        <v>6</v>
      </c>
      <c r="B35" s="2" t="s">
        <v>13</v>
      </c>
      <c r="C35" s="18">
        <v>150</v>
      </c>
      <c r="D35" s="19"/>
      <c r="E35" s="19"/>
      <c r="F35" s="19"/>
      <c r="G35" s="19"/>
      <c r="H35" s="19"/>
      <c r="I35" s="19"/>
    </row>
    <row r="36" spans="1:9" x14ac:dyDescent="0.25">
      <c r="A36" s="8">
        <v>7</v>
      </c>
      <c r="B36" s="2" t="s">
        <v>14</v>
      </c>
      <c r="C36" s="18">
        <v>75</v>
      </c>
      <c r="D36" s="19"/>
      <c r="E36" s="19"/>
      <c r="F36" s="19"/>
      <c r="G36" s="19"/>
      <c r="H36" s="19"/>
      <c r="I36" s="19"/>
    </row>
    <row r="37" spans="1:9" ht="16.5" thickBot="1" x14ac:dyDescent="0.3">
      <c r="A37" s="12">
        <v>8</v>
      </c>
      <c r="B37" s="13" t="s">
        <v>15</v>
      </c>
      <c r="C37" s="18">
        <v>95.649884812460243</v>
      </c>
      <c r="D37" s="19"/>
      <c r="E37" s="19"/>
      <c r="F37" s="19"/>
      <c r="G37" s="19"/>
      <c r="H37" s="19"/>
      <c r="I37" s="19"/>
    </row>
    <row r="40" spans="1:9" x14ac:dyDescent="0.25">
      <c r="A40" s="3" t="s">
        <v>18</v>
      </c>
      <c r="B40" s="3">
        <f xml:space="preserve"> SUMPRODUCT(C30:C37,F6:F13)</f>
        <v>26507.525353162491</v>
      </c>
    </row>
    <row r="43" spans="1:9" x14ac:dyDescent="0.25">
      <c r="A43" s="20" t="s">
        <v>19</v>
      </c>
      <c r="B43" s="20" t="s">
        <v>20</v>
      </c>
      <c r="C43" s="20" t="s">
        <v>21</v>
      </c>
      <c r="D43" s="20" t="s">
        <v>22</v>
      </c>
    </row>
    <row r="44" spans="1:9" x14ac:dyDescent="0.25">
      <c r="A44" s="3" t="s">
        <v>24</v>
      </c>
      <c r="B44" s="3">
        <f>SUM(I18:I25)</f>
        <v>9999.9999999999545</v>
      </c>
      <c r="D44" s="3">
        <v>10000</v>
      </c>
    </row>
    <row r="45" spans="1:9" x14ac:dyDescent="0.25">
      <c r="B45" s="3" t="s">
        <v>32</v>
      </c>
      <c r="C45" s="3" t="s">
        <v>30</v>
      </c>
      <c r="D45" s="3" t="s">
        <v>31</v>
      </c>
    </row>
    <row r="46" spans="1:9" x14ac:dyDescent="0.25">
      <c r="B46" s="3" t="s">
        <v>32</v>
      </c>
      <c r="C46" s="3" t="s">
        <v>34</v>
      </c>
      <c r="D46" s="3">
        <v>0</v>
      </c>
    </row>
    <row r="47" spans="1:9" x14ac:dyDescent="0.25">
      <c r="B47" s="19" t="s">
        <v>35</v>
      </c>
      <c r="C47" s="19" t="s">
        <v>30</v>
      </c>
      <c r="D47" s="3" t="s">
        <v>31</v>
      </c>
    </row>
    <row r="48" spans="1:9" x14ac:dyDescent="0.25">
      <c r="B48" s="19" t="s">
        <v>35</v>
      </c>
      <c r="C48" s="19" t="s">
        <v>34</v>
      </c>
      <c r="D48" s="3">
        <v>0</v>
      </c>
    </row>
    <row r="49" spans="2:2" x14ac:dyDescent="0.25">
      <c r="B49" s="1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Madhav</cp:lastModifiedBy>
  <dcterms:created xsi:type="dcterms:W3CDTF">2014-01-19T04:00:32Z</dcterms:created>
  <dcterms:modified xsi:type="dcterms:W3CDTF">2014-05-10T21:03:24Z</dcterms:modified>
</cp:coreProperties>
</file>