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hidePivotFieldList="1" defaultThemeVersion="124226"/>
  <mc:AlternateContent xmlns:mc="http://schemas.openxmlformats.org/markup-compatibility/2006">
    <mc:Choice Requires="x15">
      <x15ac:absPath xmlns:x15ac="http://schemas.microsoft.com/office/spreadsheetml/2010/11/ac" url="C:\Users\christina\Downloads\"/>
    </mc:Choice>
  </mc:AlternateContent>
  <xr:revisionPtr revIDLastSave="0" documentId="13_ncr:1_{379D9BCA-B40A-492E-AEA0-74C64066FABD}" xr6:coauthVersionLast="47" xr6:coauthVersionMax="47" xr10:uidLastSave="{00000000-0000-0000-0000-000000000000}"/>
  <bookViews>
    <workbookView xWindow="-120" yWindow="-120" windowWidth="24240" windowHeight="13140" activeTab="3" xr2:uid="{00000000-000D-0000-FFFF-FFFF00000000}"/>
  </bookViews>
  <sheets>
    <sheet name="Data Sheet" sheetId="1" r:id="rId1"/>
    <sheet name="Sum Product" sheetId="4" r:id="rId2"/>
    <sheet name="Vlookup" sheetId="5" r:id="rId3"/>
    <sheet name="Xlookup" sheetId="6" r:id="rId4"/>
    <sheet name="Pivot Table" sheetId="3" r:id="rId5"/>
    <sheet name="Dashboard " sheetId="2" r:id="rId6"/>
  </sheets>
  <calcPr calcId="191029"/>
  <pivotCaches>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6" l="1"/>
  <c r="H4" i="6"/>
  <c r="E13" i="6"/>
  <c r="E12" i="6"/>
  <c r="E11" i="6"/>
  <c r="E10" i="6"/>
  <c r="E9" i="6"/>
  <c r="E8" i="6"/>
  <c r="E7" i="6"/>
  <c r="E6" i="6"/>
  <c r="E5" i="6"/>
  <c r="E4" i="6"/>
  <c r="E3" i="6"/>
  <c r="G4" i="5"/>
  <c r="G3" i="5"/>
  <c r="B13" i="5" l="1"/>
  <c r="B12" i="5"/>
  <c r="B11" i="5"/>
  <c r="B10" i="5"/>
  <c r="B9" i="5"/>
  <c r="B8" i="5"/>
  <c r="B7" i="5"/>
  <c r="B6" i="5"/>
  <c r="B5" i="5"/>
  <c r="B4" i="5"/>
  <c r="B3" i="5"/>
  <c r="G3" i="4" a="1"/>
  <c r="G3" i="4" s="1"/>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4" i="4"/>
  <c r="B3" i="4"/>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<sst xmlns="http://schemas.openxmlformats.org/spreadsheetml/2006/main" count="387" uniqueCount="63">
  <si>
    <t>Region</t>
  </si>
  <si>
    <t>Rep</t>
  </si>
  <si>
    <t>Item</t>
  </si>
  <si>
    <t>Units</t>
  </si>
  <si>
    <t>Total</t>
  </si>
  <si>
    <t>Gill</t>
  </si>
  <si>
    <t>Jardine</t>
  </si>
  <si>
    <t>Jones</t>
  </si>
  <si>
    <t>Kivell</t>
  </si>
  <si>
    <t>Thompson</t>
  </si>
  <si>
    <t>Smith</t>
  </si>
  <si>
    <t>Howard</t>
  </si>
  <si>
    <t>Morgan</t>
  </si>
  <si>
    <t>Sorvino</t>
  </si>
  <si>
    <t>Unit Cost</t>
  </si>
  <si>
    <t>Pencil</t>
  </si>
  <si>
    <t>Binder</t>
  </si>
  <si>
    <t>Pen</t>
  </si>
  <si>
    <t>Andrews</t>
  </si>
  <si>
    <t>Parent</t>
  </si>
  <si>
    <t>Desk</t>
  </si>
  <si>
    <t>Pen Set</t>
  </si>
  <si>
    <t>OrderDate</t>
  </si>
  <si>
    <t>Central</t>
  </si>
  <si>
    <t>West</t>
  </si>
  <si>
    <t>East</t>
  </si>
  <si>
    <t xml:space="preserve"> </t>
  </si>
  <si>
    <t>Grand Total</t>
  </si>
  <si>
    <t>Dec</t>
  </si>
  <si>
    <t>Data Storytelling</t>
  </si>
  <si>
    <t xml:space="preserve">                                                              </t>
  </si>
  <si>
    <t>Total Sales</t>
  </si>
  <si>
    <t>(blank)</t>
  </si>
  <si>
    <t>Total Unit Sold</t>
  </si>
  <si>
    <t>Item Name</t>
  </si>
  <si>
    <t>Average Cost</t>
  </si>
  <si>
    <t>Highest Total Cost</t>
  </si>
  <si>
    <t>Feb</t>
  </si>
  <si>
    <t>Apr</t>
  </si>
  <si>
    <t>Sep</t>
  </si>
  <si>
    <t>Oct</t>
  </si>
  <si>
    <t>Nov</t>
  </si>
  <si>
    <t>2021</t>
  </si>
  <si>
    <t>2022</t>
  </si>
  <si>
    <t>Jan</t>
  </si>
  <si>
    <t>Mar</t>
  </si>
  <si>
    <t>May</t>
  </si>
  <si>
    <t>Jun</t>
  </si>
  <si>
    <t>Jul</t>
  </si>
  <si>
    <t>Aug</t>
  </si>
  <si>
    <t>Order Dates</t>
  </si>
  <si>
    <t>OFFICE SUPPLY COMPANY REVENUE OVERVIEW</t>
  </si>
  <si>
    <t xml:space="preserve">DASHBOARD </t>
  </si>
  <si>
    <t>Total Revenue</t>
  </si>
  <si>
    <t>Items</t>
  </si>
  <si>
    <t>Item Sold by Rep</t>
  </si>
  <si>
    <t>Sales Rep</t>
  </si>
  <si>
    <t>SumProduct</t>
  </si>
  <si>
    <t>S</t>
  </si>
  <si>
    <t>Vlookup</t>
  </si>
  <si>
    <t>Write a Rep Name</t>
  </si>
  <si>
    <t>Xlookup</t>
  </si>
  <si>
    <t>Total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</si>
</sst>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1009]* #,##0.00_-;\-[$$-1009]* #,##0.00_-;_-[$$-1009]* &quot;-&quot;??_-;_-@_-"/>
  </numFmts>
  <fonts count="16"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name val="Calibri"/>
      <family val="2"/>
      <scheme val="minor"/>
    </font>
    <font>
      <b/>
      <sz val="11"/>
      <color theme="1"/>
      <name val="Calibri"/>
      <family val="2"/>
    </font>
    <font>
      <b/>
      <i/>
      <sz val="11"/>
      <name val="Calibri"/>
      <family val="2"/>
      <scheme val="minor"/>
    </font>
    <font>
      <b/>
      <sz val="30"/>
      <color theme="0"/>
      <name val="Segoe UI"/>
      <family val="2"/>
    </font>
    <font>
      <b/>
      <sz val="48"/>
      <color theme="0"/>
      <name val="Segoe UI"/>
      <family val="2"/>
    </font>
    <font>
      <sz val="8"/>
      <name val="Calibri"/>
      <family val="2"/>
    </font>
    <font>
      <sz val="20"/>
      <name val="Segoe UI"/>
      <family val="2"/>
    </font>
    <font>
      <sz val="11"/>
      <name val="Segoe UI"/>
      <family val="2"/>
    </font>
    <font>
      <sz val="11"/>
      <color theme="1"/>
      <name val="Calibri"/>
      <family val="2"/>
    </font>
    <font>
      <b/>
      <sz val="11"/>
      <color theme="0"/>
      <name val="Calibri"/>
      <family val="2"/>
    </font>
    <font>
      <b/>
      <sz val="11"/>
      <name val="Calibri"/>
      <family val="2"/>
      <scheme val="minor"/>
    </font>
    <font>
      <b/>
      <sz val="11"/>
      <name val="Calibri"/>
      <family val="2"/>
    </font>
  </fonts>
  <fills count="9">
    <fill>
      <patternFill patternType="none"/>
    </fill>
    <fill>
      <patternFill patternType="gray125"/>
    </fill>
    <fill>
      <patternFill patternType="solid">
        <fgColor theme="4" tint="0.79998168889431442"/>
        <bgColor theme="4" tint="0.79998168889431442"/>
      </patternFill>
    </fill>
    <fill>
      <patternFill patternType="solid">
        <fgColor theme="0" tint="-0.249977111117893"/>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theme="1"/>
        <bgColor theme="1"/>
      </patternFill>
    </fill>
    <fill>
      <patternFill patternType="solid">
        <fgColor theme="0" tint="-0.249977111117893"/>
        <bgColor theme="0" tint="-0.249977111117893"/>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
      <left/>
      <right/>
      <top style="thin">
        <color theme="1"/>
      </top>
      <bottom/>
      <diagonal/>
    </border>
    <border>
      <left/>
      <right style="thin">
        <color theme="1"/>
      </right>
      <top style="thin">
        <color theme="1"/>
      </top>
      <bottom/>
      <diagonal/>
    </border>
  </borders>
  <cellStyleXfs count="5">
    <xf numFmtId="0" fontId="0" fillId="0" borderId="0"/>
    <xf numFmtId="164"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59">
    <xf numFmtId="0" fontId="0" fillId="0" borderId="0" xfId="0"/>
    <xf numFmtId="0" fontId="4" fillId="0" borderId="0" xfId="0" applyFont="1" applyAlignment="1">
      <alignment vertical="center"/>
    </xf>
    <xf numFmtId="0" fontId="0" fillId="0" borderId="0" xfId="0" applyAlignment="1">
      <alignment horizontal="center"/>
    </xf>
    <xf numFmtId="1" fontId="0" fillId="0" borderId="0" xfId="0" applyNumberFormat="1" applyAlignment="1">
      <alignment horizontal="center"/>
    </xf>
    <xf numFmtId="164" fontId="0" fillId="0" borderId="0" xfId="1" applyFont="1" applyFill="1" applyBorder="1" applyAlignment="1" applyProtection="1">
      <alignment horizontal="center"/>
    </xf>
    <xf numFmtId="0" fontId="4" fillId="0" borderId="0" xfId="0" applyFont="1" applyAlignment="1">
      <alignment horizontal="center"/>
    </xf>
    <xf numFmtId="14" fontId="0" fillId="0" borderId="0" xfId="0" applyNumberFormat="1" applyAlignment="1">
      <alignment horizontal="center"/>
    </xf>
    <xf numFmtId="14" fontId="4" fillId="0" borderId="0" xfId="0" applyNumberFormat="1" applyFont="1" applyAlignment="1">
      <alignment horizontal="center"/>
    </xf>
    <xf numFmtId="0" fontId="0" fillId="0" borderId="0" xfId="0" pivotButton="1"/>
    <xf numFmtId="0" fontId="0" fillId="0" borderId="0" xfId="0" applyAlignment="1">
      <alignment horizontal="left"/>
    </xf>
    <xf numFmtId="2" fontId="0" fillId="0" borderId="0" xfId="0" applyNumberFormat="1" applyAlignment="1" applyProtection="1">
      <alignment horizontal="center"/>
      <protection locked="0"/>
    </xf>
    <xf numFmtId="2" fontId="4" fillId="0" borderId="0" xfId="0" applyNumberFormat="1" applyFont="1" applyAlignment="1" applyProtection="1">
      <alignment horizontal="center"/>
      <protection locked="0"/>
    </xf>
    <xf numFmtId="2" fontId="0" fillId="0" borderId="0" xfId="0" applyNumberFormat="1"/>
    <xf numFmtId="0" fontId="0" fillId="0" borderId="0" xfId="0" applyAlignment="1">
      <alignment horizontal="center" vertical="center"/>
    </xf>
    <xf numFmtId="0" fontId="0" fillId="0" borderId="0" xfId="0" pivotButton="1" applyAlignment="1">
      <alignment horizontal="center" vertical="center"/>
    </xf>
    <xf numFmtId="0" fontId="5" fillId="2" borderId="2" xfId="0" applyFont="1" applyFill="1" applyBorder="1" applyAlignment="1">
      <alignment horizontal="center" vertical="center"/>
    </xf>
    <xf numFmtId="2" fontId="0" fillId="0" borderId="0" xfId="0" applyNumberFormat="1" applyAlignment="1">
      <alignment horizontal="center" vertical="center"/>
    </xf>
    <xf numFmtId="0" fontId="5" fillId="2" borderId="3" xfId="0" applyFont="1" applyFill="1" applyBorder="1" applyAlignment="1">
      <alignment horizontal="center" vertical="center"/>
    </xf>
    <xf numFmtId="0" fontId="10" fillId="5" borderId="0" xfId="0" applyFont="1" applyFill="1" applyAlignment="1">
      <alignment vertical="center"/>
    </xf>
    <xf numFmtId="0" fontId="10" fillId="3" borderId="0" xfId="0" applyFont="1" applyFill="1" applyAlignment="1">
      <alignment horizontal="center" vertical="center"/>
    </xf>
    <xf numFmtId="0" fontId="10" fillId="5" borderId="0" xfId="0" applyFont="1" applyFill="1" applyAlignment="1">
      <alignment horizontal="center" vertical="center"/>
    </xf>
    <xf numFmtId="0" fontId="10" fillId="6" borderId="0" xfId="0" applyFont="1" applyFill="1" applyAlignment="1">
      <alignment horizontal="center" vertical="center"/>
    </xf>
    <xf numFmtId="0" fontId="11" fillId="0" borderId="0" xfId="0" applyFont="1"/>
    <xf numFmtId="165" fontId="10" fillId="5" borderId="0" xfId="0" applyNumberFormat="1" applyFont="1" applyFill="1" applyAlignment="1">
      <alignment horizontal="center" vertical="center"/>
    </xf>
    <xf numFmtId="165" fontId="10" fillId="3" borderId="0" xfId="0" applyNumberFormat="1" applyFont="1" applyFill="1" applyAlignment="1">
      <alignment horizontal="center" vertical="center"/>
    </xf>
    <xf numFmtId="0" fontId="7" fillId="4" borderId="0" xfId="0" applyFont="1" applyFill="1" applyAlignment="1">
      <alignment vertical="center"/>
    </xf>
    <xf numFmtId="165" fontId="10" fillId="6" borderId="0" xfId="0" applyNumberFormat="1" applyFont="1" applyFill="1" applyAlignment="1">
      <alignment horizontal="center" vertical="center"/>
    </xf>
    <xf numFmtId="165" fontId="0" fillId="0" borderId="0" xfId="0" applyNumberFormat="1" applyAlignment="1">
      <alignment horizontal="center"/>
    </xf>
    <xf numFmtId="165" fontId="0" fillId="0" borderId="0" xfId="1" applyNumberFormat="1" applyFont="1" applyFill="1" applyBorder="1" applyAlignment="1" applyProtection="1">
      <alignment horizontal="center"/>
    </xf>
    <xf numFmtId="165" fontId="4" fillId="0" borderId="0" xfId="0" applyNumberFormat="1" applyFont="1" applyAlignment="1">
      <alignment horizontal="center"/>
    </xf>
    <xf numFmtId="0" fontId="8" fillId="4" borderId="0" xfId="0" applyFont="1" applyFill="1" applyAlignment="1">
      <alignment horizontal="center" vertical="center"/>
    </xf>
    <xf numFmtId="0" fontId="7" fillId="4" borderId="0" xfId="0" applyFont="1" applyFill="1" applyAlignment="1">
      <alignment horizontal="center" vertical="center"/>
    </xf>
    <xf numFmtId="0" fontId="11" fillId="0" borderId="0" xfId="0" applyFont="1" applyAlignment="1">
      <alignment horizontal="center"/>
    </xf>
    <xf numFmtId="0" fontId="6" fillId="0" borderId="0" xfId="0" applyFont="1" applyBorder="1" applyAlignment="1">
      <alignment vertical="center"/>
    </xf>
    <xf numFmtId="0" fontId="0" fillId="0" borderId="0" xfId="0" applyBorder="1" applyAlignment="1">
      <alignment horizontal="left"/>
    </xf>
    <xf numFmtId="0" fontId="0" fillId="0" borderId="0" xfId="0" applyBorder="1"/>
    <xf numFmtId="0" fontId="5" fillId="0" borderId="0" xfId="0" applyFont="1" applyBorder="1" applyAlignment="1">
      <alignment horizontal="left"/>
    </xf>
    <xf numFmtId="0" fontId="5" fillId="0" borderId="0" xfId="0" applyFont="1" applyBorder="1"/>
    <xf numFmtId="0" fontId="14" fillId="0" borderId="0" xfId="0" applyFont="1" applyAlignment="1">
      <alignment vertical="center"/>
    </xf>
    <xf numFmtId="0" fontId="15" fillId="0" borderId="0" xfId="0" applyFont="1"/>
    <xf numFmtId="1" fontId="13" fillId="7" borderId="4" xfId="0" applyNumberFormat="1" applyFont="1" applyFill="1" applyBorder="1" applyAlignment="1">
      <alignment horizontal="center"/>
    </xf>
    <xf numFmtId="0" fontId="12" fillId="0" borderId="4" xfId="0" applyFont="1" applyBorder="1" applyAlignment="1">
      <alignment horizontal="center"/>
    </xf>
    <xf numFmtId="165" fontId="13" fillId="7" borderId="5" xfId="0" applyNumberFormat="1" applyFont="1" applyFill="1" applyBorder="1" applyAlignment="1">
      <alignment horizontal="center"/>
    </xf>
    <xf numFmtId="165" fontId="12" fillId="0" borderId="5" xfId="1" applyNumberFormat="1" applyFont="1" applyBorder="1" applyAlignment="1">
      <alignment horizontal="center"/>
    </xf>
    <xf numFmtId="0" fontId="0" fillId="0" borderId="0" xfId="0" applyNumberFormat="1"/>
    <xf numFmtId="165" fontId="10" fillId="5" borderId="0" xfId="0" applyNumberFormat="1" applyFont="1" applyFill="1" applyAlignment="1"/>
    <xf numFmtId="0" fontId="10" fillId="0" borderId="0" xfId="0" applyFont="1" applyFill="1" applyAlignment="1">
      <alignment horizontal="center" vertical="center"/>
    </xf>
    <xf numFmtId="165" fontId="10" fillId="0" borderId="0" xfId="0" applyNumberFormat="1" applyFont="1" applyFill="1" applyAlignment="1">
      <alignment horizontal="center" vertical="center"/>
    </xf>
    <xf numFmtId="0" fontId="10" fillId="3" borderId="0" xfId="0" applyFont="1" applyFill="1" applyAlignment="1"/>
    <xf numFmtId="0" fontId="10" fillId="3" borderId="0" xfId="0" applyNumberFormat="1" applyFont="1" applyFill="1" applyAlignment="1">
      <alignment horizontal="center" vertical="center"/>
    </xf>
    <xf numFmtId="0" fontId="10" fillId="8" borderId="0" xfId="0" applyFont="1" applyFill="1" applyAlignment="1">
      <alignment horizontal="center" vertical="center"/>
    </xf>
    <xf numFmtId="165" fontId="12" fillId="0" borderId="0" xfId="1" applyNumberFormat="1" applyFont="1" applyFill="1" applyBorder="1" applyAlignment="1">
      <alignment horizontal="center"/>
    </xf>
    <xf numFmtId="0" fontId="0" fillId="0" borderId="0" xfId="0" applyFill="1" applyBorder="1"/>
    <xf numFmtId="0" fontId="12" fillId="0" borderId="1" xfId="0" applyFont="1" applyBorder="1" applyAlignment="1">
      <alignment horizontal="center"/>
    </xf>
    <xf numFmtId="165" fontId="12" fillId="0" borderId="1" xfId="1" applyNumberFormat="1" applyFont="1" applyBorder="1" applyAlignment="1">
      <alignment horizontal="center"/>
    </xf>
    <xf numFmtId="0" fontId="13" fillId="7" borderId="4" xfId="0" applyFont="1" applyFill="1" applyBorder="1" applyAlignment="1">
      <alignment horizontal="center"/>
    </xf>
    <xf numFmtId="2" fontId="13" fillId="7" borderId="4" xfId="0" applyNumberFormat="1" applyFont="1" applyFill="1" applyBorder="1" applyAlignment="1">
      <alignment horizontal="center"/>
    </xf>
    <xf numFmtId="2" fontId="12" fillId="0" borderId="1" xfId="0" applyNumberFormat="1" applyFont="1" applyBorder="1" applyAlignment="1">
      <alignment horizontal="center"/>
    </xf>
    <xf numFmtId="164" fontId="12" fillId="0" borderId="1" xfId="1" applyNumberFormat="1" applyFont="1" applyBorder="1" applyAlignment="1">
      <alignment horizontal="center"/>
    </xf>
  </cellXfs>
  <cellStyles count="5">
    <cellStyle name="Comma" xfId="1" builtinId="3"/>
    <cellStyle name="Ctx_Hyperlink" xfId="2" xr:uid="{00000000-0005-0000-0000-000001000000}"/>
    <cellStyle name="Hyperlink 2" xfId="4" xr:uid="{00000000-0005-0000-0000-000002000000}"/>
    <cellStyle name="Normal" xfId="0" builtinId="0" customBuiltin="1"/>
    <cellStyle name="Normal 4" xfId="3" xr:uid="{00000000-0005-0000-0000-000004000000}"/>
  </cellStyles>
  <dxfs count="243">
    <dxf>
      <numFmt numFmtId="0" formatCode="General"/>
    </dxf>
    <dxf>
      <fill>
        <patternFill>
          <fgColor theme="3" tint="0.39997558519241921"/>
        </patternFill>
      </fill>
    </dxf>
    <dxf>
      <fill>
        <patternFill>
          <fgColor theme="3" tint="0.39997558519241921"/>
        </patternFill>
      </fill>
    </dxf>
    <dxf>
      <fill>
        <patternFill>
          <fgColor indexed="64"/>
          <bgColor theme="3" tint="0.39997558519241921"/>
        </patternFill>
      </fill>
    </dxf>
    <dxf>
      <fill>
        <patternFill>
          <fgColor indexed="64"/>
          <bgColor theme="3" tint="0.39997558519241921"/>
        </patternFill>
      </fill>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ill>
        <patternFill>
          <fgColor theme="0" tint="-0.249977111117893"/>
        </patternFill>
      </fill>
    </dxf>
    <dxf>
      <fill>
        <patternFill>
          <fgColor theme="0" tint="-0.249977111117893"/>
        </patternFill>
      </fill>
    </dxf>
    <dxf>
      <fill>
        <patternFill>
          <fgColor theme="0" tint="-0.249977111117893"/>
        </patternFill>
      </fill>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ill>
        <patternFill>
          <fgColor theme="3" tint="0.39997558519241921"/>
        </patternFill>
      </fill>
    </dxf>
    <dxf>
      <fill>
        <patternFill>
          <fgColor theme="3" tint="0.39997558519241921"/>
        </patternFill>
      </fill>
    </dxf>
    <dxf>
      <fill>
        <patternFill>
          <fgColor theme="3" tint="0.39997558519241921"/>
        </patternFill>
      </fill>
    </dxf>
    <dxf>
      <fill>
        <patternFill>
          <fgColor theme="3" tint="0.39997558519241921"/>
        </patternFill>
      </fill>
    </dxf>
    <dxf>
      <fill>
        <patternFill>
          <fgColor theme="3" tint="0.39997558519241921"/>
        </patternFill>
      </fill>
    </dxf>
    <dxf>
      <fill>
        <patternFill>
          <fgColor theme="3" tint="0.39997558519241921"/>
        </patternFill>
      </fill>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ill>
        <patternFill>
          <fgColor theme="0" tint="-0.249977111117893"/>
        </patternFill>
      </fill>
    </dxf>
    <dxf>
      <fill>
        <patternFill>
          <fgColor theme="0" tint="-0.249977111117893"/>
        </patternFill>
      </fill>
    </dxf>
    <dxf>
      <fill>
        <patternFill>
          <fgColor theme="0" tint="-0.249977111117893"/>
        </patternFill>
      </fill>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ill>
        <patternFill>
          <fgColor theme="3" tint="0.39997558519241921"/>
        </patternFill>
      </fill>
    </dxf>
    <dxf>
      <fill>
        <patternFill>
          <fgColor theme="3" tint="0.39997558519241921"/>
        </patternFill>
      </fill>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ill>
        <patternFill>
          <fgColor theme="0" tint="-0.249977111117893"/>
        </patternFill>
      </fill>
    </dxf>
    <dxf>
      <fill>
        <patternFill>
          <fgColor theme="0" tint="-0.249977111117893"/>
        </patternFill>
      </fill>
    </dxf>
    <dxf>
      <fill>
        <patternFill>
          <fgColor theme="0" tint="-0.249977111117893"/>
        </patternFill>
      </fill>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ill>
        <patternFill>
          <fgColor theme="0" tint="-0.249977111117893"/>
        </patternFill>
      </fill>
    </dxf>
    <dxf>
      <fill>
        <patternFill>
          <fgColor theme="0" tint="-0.249977111117893"/>
        </patternFill>
      </fill>
    </dxf>
    <dxf>
      <fill>
        <patternFill>
          <fgColor theme="0" tint="-0.249977111117893"/>
        </patternFill>
      </fill>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ill>
        <patternFill>
          <fgColor theme="0" tint="-0.249977111117893"/>
        </patternFill>
      </fill>
    </dxf>
    <dxf>
      <fill>
        <patternFill>
          <fgColor theme="0" tint="-0.249977111117893"/>
        </patternFill>
      </fill>
    </dxf>
    <dxf>
      <fill>
        <patternFill>
          <fgColor theme="0" tint="-0.249977111117893"/>
        </patternFill>
      </fill>
    </dxf>
    <dxf>
      <alignment horizontal="center"/>
    </dxf>
    <dxf>
      <alignment vertical="center"/>
    </dxf>
    <dxf>
      <font>
        <sz val="20"/>
        <name val="Segoe UI"/>
      </font>
      <fill>
        <patternFill patternType="solid">
          <fgColor indexed="64"/>
          <bgColor theme="0" tint="-0.249977111117893"/>
        </patternFill>
      </fill>
      <alignment horizontal="center" vertical="center"/>
    </dxf>
    <dxf>
      <alignment horizontal="center"/>
    </dxf>
    <dxf>
      <alignment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alignment horizontal="center"/>
    </dxf>
    <dxf>
      <alignment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alignment horizontal="center"/>
    </dxf>
    <dxf>
      <alignment horizontal="center"/>
    </dxf>
    <dxf>
      <alignment vertical="center"/>
    </dxf>
    <dxf>
      <alignment vertical="center"/>
    </dxf>
    <dxf>
      <alignment horizontal="center"/>
    </dxf>
    <dxf>
      <alignment vertical="center"/>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ont>
        <sz val="20"/>
        <name val="Segoe UI"/>
      </font>
      <fill>
        <patternFill patternType="solid">
          <fgColor indexed="64"/>
          <bgColor theme="0" tint="-0.249977111117893"/>
        </patternFill>
      </fill>
    </dxf>
    <dxf>
      <font>
        <sz val="20"/>
        <name val="Segoe UI"/>
      </font>
      <fill>
        <patternFill patternType="solid">
          <fgColor indexed="64"/>
          <bgColor theme="0" tint="-0.249977111117893"/>
        </patternFill>
      </fill>
    </dxf>
    <dxf>
      <font>
        <sz val="20"/>
        <name val="Segoe UI"/>
      </font>
      <fill>
        <patternFill patternType="solid">
          <fgColor indexed="64"/>
          <bgColor theme="0" tint="-0.249977111117893"/>
        </patternFill>
      </fill>
    </dxf>
    <dxf>
      <font>
        <sz val="20"/>
        <name val="Segoe UI"/>
      </font>
      <fill>
        <patternFill patternType="solid">
          <fgColor indexed="64"/>
          <bgColor theme="0" tint="-0.249977111117893"/>
        </patternFill>
      </fill>
    </dxf>
    <dxf>
      <font>
        <sz val="20"/>
        <name val="Segoe UI"/>
      </font>
      <fill>
        <patternFill patternType="solid">
          <fgColor indexed="64"/>
          <bgColor theme="0" tint="-0.249977111117893"/>
        </patternFill>
      </fill>
    </dxf>
    <dxf>
      <font>
        <sz val="20"/>
        <name val="Segoe UI"/>
      </font>
      <fill>
        <patternFill patternType="solid">
          <fgColor indexed="64"/>
          <bgColor theme="0" tint="-0.249977111117893"/>
        </patternFill>
      </fill>
    </dxf>
    <dxf>
      <fill>
        <patternFill>
          <fgColor theme="0" tint="-0.249977111117893"/>
        </patternFill>
      </fill>
    </dxf>
    <dxf>
      <fill>
        <patternFill>
          <fgColor theme="0" tint="-0.249977111117893"/>
        </patternFill>
      </fill>
    </dxf>
    <dxf>
      <font>
        <name val="Segoe UI"/>
      </font>
    </dxf>
    <dxf>
      <font>
        <name val="Segoe UI"/>
      </font>
    </dxf>
    <dxf>
      <font>
        <name val="Segoe UI"/>
      </font>
    </dxf>
    <dxf>
      <font>
        <name val="Segoe UI"/>
      </font>
    </dxf>
    <dxf>
      <font>
        <name val="Segoe UI"/>
      </font>
    </dxf>
    <dxf>
      <font>
        <name val="Segoe UI"/>
      </font>
    </dxf>
    <dxf>
      <numFmt numFmtId="165" formatCode="_-[$$-1009]* #,##0.00_-;\-[$$-1009]* #,##0.00_-;_-[$$-1009]* &quot;-&quot;??_-;_-@_-"/>
    </dxf>
    <dxf>
      <numFmt numFmtId="165" formatCode="_-[$$-1009]* #,##0.00_-;\-[$$-1009]* #,##0.00_-;_-[$$-1009]* &quot;-&quot;??_-;_-@_-"/>
    </dxf>
    <dxf>
      <font>
        <name val="Segoe UI"/>
      </font>
    </dxf>
    <dxf>
      <font>
        <name val="Segoe UI"/>
      </font>
    </dxf>
    <dxf>
      <font>
        <name val="Segoe UI"/>
      </font>
    </dxf>
    <dxf>
      <font>
        <name val="Segoe UI"/>
      </font>
    </dxf>
    <dxf>
      <font>
        <name val="Segoe UI"/>
      </font>
    </dxf>
    <dxf>
      <font>
        <name val="Segoe UI"/>
      </font>
    </dxf>
    <dxf>
      <font>
        <sz val="20"/>
      </font>
    </dxf>
    <dxf>
      <font>
        <sz val="20"/>
      </font>
    </dxf>
    <dxf>
      <fill>
        <patternFill>
          <fgColor theme="3" tint="0.39997558519241921"/>
        </patternFill>
      </fill>
    </dxf>
    <dxf>
      <fill>
        <patternFill>
          <fgColor theme="3" tint="0.39997558519241921"/>
        </patternFill>
      </fill>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name val="Segoe UI"/>
      </font>
      <fill>
        <patternFill patternType="solid">
          <fgColor indexed="64"/>
          <bgColor theme="0" tint="-0.249977111117893"/>
        </patternFill>
      </fill>
      <alignment horizontal="center" vertical="center"/>
    </dxf>
    <dxf>
      <font>
        <sz val="20"/>
      </font>
    </dxf>
    <dxf>
      <font>
        <sz val="20"/>
      </font>
    </dxf>
    <dxf>
      <font>
        <sz val="20"/>
      </font>
    </dxf>
    <dxf>
      <numFmt numFmtId="165" formatCode="_-[$$-1009]* #,##0.00_-;\-[$$-1009]* #,##0.00_-;_-[$$-1009]* &quot;-&quot;??_-;_-@_-"/>
    </dxf>
    <dxf>
      <font>
        <name val="Segoe UI"/>
      </font>
    </dxf>
    <dxf>
      <font>
        <name val="Segoe UI"/>
      </font>
    </dxf>
    <dxf>
      <font>
        <name val="Segoe UI"/>
      </font>
    </dxf>
    <dxf>
      <font>
        <name val="Segoe UI"/>
      </font>
    </dxf>
    <dxf>
      <font>
        <name val="Segoe UI"/>
      </font>
    </dxf>
    <dxf>
      <font>
        <name val="Segoe UI"/>
      </font>
    </dxf>
    <dxf>
      <fill>
        <patternFill patternType="solid">
          <bgColor theme="0" tint="-4.9989318521683403E-2"/>
        </patternFill>
      </fill>
    </dxf>
    <dxf>
      <fill>
        <patternFill patternType="solid">
          <bgColor theme="0" tint="-4.9989318521683403E-2"/>
        </patternFill>
      </fill>
    </dxf>
    <dxf>
      <fill>
        <patternFill>
          <bgColor theme="0" tint="-4.9989318521683403E-2"/>
        </patternFill>
      </fill>
    </dxf>
    <dxf>
      <fill>
        <patternFill>
          <bgColor theme="0" tint="-4.9989318521683403E-2"/>
        </patternFill>
      </fill>
    </dxf>
    <dxf>
      <fill>
        <patternFill patternType="solid">
          <bgColor theme="0" tint="-0.249977111117893"/>
        </patternFill>
      </fill>
    </dxf>
    <dxf>
      <fill>
        <patternFill patternType="solid">
          <bgColor theme="0" tint="-0.249977111117893"/>
        </patternFill>
      </fill>
    </dxf>
    <dxf>
      <font>
        <sz val="20"/>
      </font>
    </dxf>
    <dxf>
      <alignment vertical="center"/>
    </dxf>
    <dxf>
      <font>
        <name val="Segoe UI"/>
      </font>
    </dxf>
    <dxf>
      <font>
        <sz val="20"/>
      </font>
    </dxf>
    <dxf>
      <alignment vertical="center"/>
    </dxf>
    <dxf>
      <font>
        <name val="Segoe UI"/>
      </font>
    </dxf>
    <dxf>
      <font>
        <sz val="20"/>
      </font>
    </dxf>
    <dxf>
      <font>
        <b val="0"/>
        <i val="0"/>
        <strike val="0"/>
        <condense val="0"/>
        <extend val="0"/>
        <outline val="0"/>
        <shadow val="0"/>
        <u val="none"/>
        <vertAlign val="baseline"/>
        <sz val="11"/>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0" indent="0" justifyLastLine="0" shrinkToFit="0" readingOrder="0"/>
    </dxf>
    <dxf>
      <alignment horizontal="center"/>
    </dxf>
    <dxf>
      <alignment horizontal="center"/>
    </dxf>
    <dxf>
      <alignment horizontal="center"/>
    </dxf>
    <dxf>
      <alignment vertical="center"/>
    </dxf>
    <dxf>
      <alignment vertical="center"/>
    </dxf>
    <dxf>
      <alignment vertical="center"/>
    </dxf>
    <dxf>
      <font>
        <name val="Segoe UI"/>
      </font>
    </dxf>
    <dxf>
      <font>
        <name val="Segoe UI"/>
      </font>
    </dxf>
    <dxf>
      <font>
        <name val="Segoe UI"/>
      </font>
    </dxf>
    <dxf>
      <font>
        <sz val="20"/>
      </font>
    </dxf>
    <dxf>
      <font>
        <sz val="20"/>
      </font>
    </dxf>
    <dxf>
      <font>
        <sz val="20"/>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3" tint="0.39997558519241921"/>
        </patternFill>
      </fill>
    </dxf>
    <dxf>
      <fill>
        <patternFill patternType="solid">
          <bgColor theme="3"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theme="0" tint="-0.249977111117893"/>
        </patternFill>
      </fill>
      <alignment horizontal="general" vertical="bottom" textRotation="0" wrapText="0" indent="0" justifyLastLine="0" shrinkToFit="0" readingOrder="0"/>
    </dxf>
    <dxf>
      <fill>
        <patternFill patternType="solid">
          <fgColor indexed="64"/>
          <bgColor theme="0" tint="-0.249977111117893"/>
        </patternFill>
      </fill>
      <alignment horizontal="general" vertical="bottom" textRotation="0" wrapText="0" indent="0" justifyLastLine="0" shrinkToFit="0" readingOrder="0"/>
    </dxf>
    <dxf>
      <fill>
        <patternFill patternType="solid">
          <fgColor indexed="64"/>
          <bgColor theme="0" tint="-0.249977111117893"/>
        </patternFill>
      </fill>
      <alignment horizontal="general" vertical="bottom" textRotation="0" wrapText="0" indent="0" justifyLastLine="0" shrinkToFit="0" readingOrder="0"/>
    </dxf>
    <dxf>
      <fill>
        <patternFill patternType="solid">
          <fgColor indexed="64"/>
          <bgColor theme="0" tint="-0.249977111117893"/>
        </patternFill>
      </fill>
      <alignment horizontal="general" vertical="bottom" textRotation="0" wrapText="0" indent="0" justifyLastLine="0" shrinkToFit="0" readingOrder="0"/>
    </dxf>
    <dxf>
      <fill>
        <patternFill patternType="solid">
          <fgColor indexed="64"/>
          <bgColor theme="0" tint="-0.249977111117893"/>
        </patternFill>
      </fill>
      <alignment horizontal="general" vertical="bottom" textRotation="0" wrapText="0" indent="0" justifyLastLine="0" shrinkToFit="0" readingOrder="0"/>
    </dxf>
    <dxf>
      <fill>
        <patternFill patternType="solid">
          <fgColor indexed="64"/>
          <bgColor theme="0" tint="-0.249977111117893"/>
        </patternFill>
      </fill>
      <alignment horizontal="general" vertical="bottom" textRotation="0" wrapText="0" indent="0" justifyLastLine="0" shrinkToFit="0" readingOrder="0"/>
    </dxf>
    <dxf>
      <fill>
        <patternFill patternType="solid">
          <fgColor indexed="64"/>
          <bgColor theme="0" tint="-0.249977111117893"/>
        </patternFill>
      </fill>
      <alignment horizontal="general" vertical="bottom" textRotation="0" wrapText="0" indent="0" justifyLastLine="0" shrinkToFit="0" readingOrder="0"/>
    </dxf>
    <dxf>
      <fill>
        <patternFill patternType="solid">
          <fgColor indexed="64"/>
          <bgColor theme="0" tint="-0.249977111117893"/>
        </patternFill>
      </fill>
      <alignment horizontal="general" vertical="bottom" textRotation="0" wrapText="0" indent="0" justifyLastLine="0" shrinkToFit="0" readingOrder="0"/>
    </dxf>
    <dxf>
      <fill>
        <patternFill patternType="solid">
          <fgColor indexed="64"/>
          <bgColor theme="0" tint="-0.249977111117893"/>
        </patternFill>
      </fill>
      <alignment horizontal="general" vertical="bottom" textRotation="0" wrapText="0" indent="0" justifyLastLine="0" shrinkToFit="0" readingOrder="0"/>
    </dxf>
    <dxf>
      <fill>
        <patternFill patternType="solid">
          <fgColor indexed="64"/>
          <bgColor theme="0" tint="-0.249977111117893"/>
        </patternFill>
      </fill>
      <alignment horizontal="general" vertical="bottom" textRotation="0" wrapText="0" indent="0" justifyLastLine="0" shrinkToFit="0" readingOrder="0"/>
    </dxf>
    <dxf>
      <fill>
        <patternFill patternType="solid">
          <fgColor indexed="64"/>
          <bgColor theme="0" tint="-0.249977111117893"/>
        </patternFill>
      </fill>
      <alignment horizontal="general" vertical="bottom"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numFmt numFmtId="2" formatCode="0.00"/>
    </dxf>
    <dxf>
      <alignment vertical="center"/>
    </dxf>
    <dxf>
      <alignment horizontal="center"/>
    </dxf>
    <dxf>
      <alignment vertical="center"/>
    </dxf>
    <dxf>
      <alignment vertical="center"/>
    </dxf>
    <dxf>
      <alignment horizontal="center"/>
    </dxf>
    <dxf>
      <alignment horizontal="center"/>
    </dxf>
    <dxf>
      <font>
        <b val="0"/>
        <i val="0"/>
        <strike val="0"/>
        <condense val="0"/>
        <extend val="0"/>
        <outline val="0"/>
        <shadow val="0"/>
        <u val="none"/>
        <vertAlign val="baseline"/>
        <sz val="11"/>
        <color auto="1"/>
        <name val="Calibri"/>
        <family val="2"/>
        <scheme val="minor"/>
      </font>
      <numFmt numFmtId="165" formatCode="_-[$$-1009]* #,##0.00_-;\-[$$-1009]* #,##0.00_-;_-[$$-1009]* &quot;-&quot;??_-;_-@_-"/>
      <alignment horizontal="center" vertical="bottom" textRotation="0" wrapText="0" indent="0" justifyLastLine="0" shrinkToFit="0" readingOrder="0"/>
    </dxf>
    <dxf>
      <numFmt numFmtId="165" formatCode="_-[$$-1009]* #,##0.00_-;\-[$$-1009]* #,##0.00_-;_-[$$-1009]* &quot;-&quot;??_-;_-@_-"/>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center" vertical="bottom" textRotation="0" wrapText="0" indent="0" justifyLastLine="0" shrinkToFit="0" readingOrder="0"/>
      <protection locked="0" hidden="0"/>
    </dxf>
    <dxf>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9" formatCode="m/dd/yy"/>
      <alignment horizontal="center" vertical="bottom" textRotation="0" wrapText="0" indent="0" justifyLastLine="0" shrinkToFit="0" readingOrder="0"/>
    </dxf>
    <dxf>
      <numFmt numFmtId="166" formatCode="yyyy/mm/dd"/>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Company - Dashboard.xlsx]Pivot Table!PivotTable1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Table'!$F$12</c:f>
              <c:strCache>
                <c:ptCount val="1"/>
                <c:pt idx="0">
                  <c:v>Total Unit Sold</c:v>
                </c:pt>
              </c:strCache>
            </c:strRef>
          </c:tx>
          <c:spPr>
            <a:solidFill>
              <a:schemeClr val="accent1"/>
            </a:solidFill>
            <a:ln>
              <a:noFill/>
            </a:ln>
            <a:effectLst/>
          </c:spPr>
          <c:invertIfNegative val="0"/>
          <c:cat>
            <c:strRef>
              <c:f>'Pivot Table'!$E$13:$E$25</c:f>
              <c:strCache>
                <c:ptCount val="12"/>
                <c:pt idx="0">
                  <c:v>Andrews</c:v>
                </c:pt>
                <c:pt idx="1">
                  <c:v>Gill</c:v>
                </c:pt>
                <c:pt idx="2">
                  <c:v>Howard</c:v>
                </c:pt>
                <c:pt idx="3">
                  <c:v>Jardine</c:v>
                </c:pt>
                <c:pt idx="4">
                  <c:v>Jones</c:v>
                </c:pt>
                <c:pt idx="5">
                  <c:v>Kivell</c:v>
                </c:pt>
                <c:pt idx="6">
                  <c:v>Morgan</c:v>
                </c:pt>
                <c:pt idx="7">
                  <c:v>Parent</c:v>
                </c:pt>
                <c:pt idx="8">
                  <c:v>Smith</c:v>
                </c:pt>
                <c:pt idx="9">
                  <c:v>Sorvino</c:v>
                </c:pt>
                <c:pt idx="10">
                  <c:v>Thompson</c:v>
                </c:pt>
                <c:pt idx="11">
                  <c:v>(blank)</c:v>
                </c:pt>
              </c:strCache>
            </c:strRef>
          </c:cat>
          <c:val>
            <c:numRef>
              <c:f>'Pivot Table'!$F$13:$F$25</c:f>
              <c:numCache>
                <c:formatCode>General</c:formatCode>
                <c:ptCount val="12"/>
                <c:pt idx="0">
                  <c:v>183</c:v>
                </c:pt>
                <c:pt idx="1">
                  <c:v>213</c:v>
                </c:pt>
                <c:pt idx="2">
                  <c:v>125</c:v>
                </c:pt>
                <c:pt idx="3">
                  <c:v>281</c:v>
                </c:pt>
                <c:pt idx="4">
                  <c:v>396</c:v>
                </c:pt>
                <c:pt idx="5">
                  <c:v>193</c:v>
                </c:pt>
                <c:pt idx="6">
                  <c:v>173</c:v>
                </c:pt>
                <c:pt idx="7">
                  <c:v>170</c:v>
                </c:pt>
                <c:pt idx="8">
                  <c:v>156</c:v>
                </c:pt>
                <c:pt idx="9">
                  <c:v>142</c:v>
                </c:pt>
                <c:pt idx="10">
                  <c:v>89</c:v>
                </c:pt>
              </c:numCache>
            </c:numRef>
          </c:val>
          <c:extLst>
            <c:ext xmlns:c16="http://schemas.microsoft.com/office/drawing/2014/chart" uri="{C3380CC4-5D6E-409C-BE32-E72D297353CC}">
              <c16:uniqueId val="{00000000-E4A3-465C-94BB-5492E4DD3138}"/>
            </c:ext>
          </c:extLst>
        </c:ser>
        <c:dLbls>
          <c:showLegendKey val="0"/>
          <c:showVal val="0"/>
          <c:showCatName val="0"/>
          <c:showSerName val="0"/>
          <c:showPercent val="0"/>
          <c:showBubbleSize val="0"/>
        </c:dLbls>
        <c:gapWidth val="150"/>
        <c:axId val="620674176"/>
        <c:axId val="620672736"/>
      </c:barChart>
      <c:lineChart>
        <c:grouping val="standard"/>
        <c:varyColors val="0"/>
        <c:ser>
          <c:idx val="1"/>
          <c:order val="1"/>
          <c:tx>
            <c:strRef>
              <c:f>'Pivot Table'!$G$12</c:f>
              <c:strCache>
                <c:ptCount val="1"/>
                <c:pt idx="0">
                  <c:v>Total Revenue</c:v>
                </c:pt>
              </c:strCache>
            </c:strRef>
          </c:tx>
          <c:spPr>
            <a:ln w="28575" cap="rnd">
              <a:solidFill>
                <a:schemeClr val="accent2"/>
              </a:solidFill>
              <a:round/>
            </a:ln>
            <a:effectLst/>
          </c:spPr>
          <c:marker>
            <c:symbol val="none"/>
          </c:marker>
          <c:cat>
            <c:strRef>
              <c:f>'Pivot Table'!$E$13:$E$25</c:f>
              <c:strCache>
                <c:ptCount val="12"/>
                <c:pt idx="0">
                  <c:v>Andrews</c:v>
                </c:pt>
                <c:pt idx="1">
                  <c:v>Gill</c:v>
                </c:pt>
                <c:pt idx="2">
                  <c:v>Howard</c:v>
                </c:pt>
                <c:pt idx="3">
                  <c:v>Jardine</c:v>
                </c:pt>
                <c:pt idx="4">
                  <c:v>Jones</c:v>
                </c:pt>
                <c:pt idx="5">
                  <c:v>Kivell</c:v>
                </c:pt>
                <c:pt idx="6">
                  <c:v>Morgan</c:v>
                </c:pt>
                <c:pt idx="7">
                  <c:v>Parent</c:v>
                </c:pt>
                <c:pt idx="8">
                  <c:v>Smith</c:v>
                </c:pt>
                <c:pt idx="9">
                  <c:v>Sorvino</c:v>
                </c:pt>
                <c:pt idx="10">
                  <c:v>Thompson</c:v>
                </c:pt>
                <c:pt idx="11">
                  <c:v>(blank)</c:v>
                </c:pt>
              </c:strCache>
            </c:strRef>
          </c:cat>
          <c:val>
            <c:numRef>
              <c:f>'Pivot Table'!$G$13:$G$25</c:f>
              <c:numCache>
                <c:formatCode>General</c:formatCode>
                <c:ptCount val="12"/>
                <c:pt idx="0">
                  <c:v>438.37</c:v>
                </c:pt>
                <c:pt idx="1">
                  <c:v>1749.8700000000001</c:v>
                </c:pt>
                <c:pt idx="2">
                  <c:v>536.75</c:v>
                </c:pt>
                <c:pt idx="3">
                  <c:v>2812.19</c:v>
                </c:pt>
                <c:pt idx="4">
                  <c:v>2363.04</c:v>
                </c:pt>
                <c:pt idx="5">
                  <c:v>3109.44</c:v>
                </c:pt>
                <c:pt idx="6">
                  <c:v>1387.77</c:v>
                </c:pt>
                <c:pt idx="7">
                  <c:v>3102.2999999999997</c:v>
                </c:pt>
                <c:pt idx="8">
                  <c:v>1641.43</c:v>
                </c:pt>
                <c:pt idx="9">
                  <c:v>1283.6099999999999</c:v>
                </c:pt>
                <c:pt idx="10">
                  <c:v>1203.1099999999999</c:v>
                </c:pt>
              </c:numCache>
            </c:numRef>
          </c:val>
          <c:smooth val="0"/>
          <c:extLst>
            <c:ext xmlns:c16="http://schemas.microsoft.com/office/drawing/2014/chart" uri="{C3380CC4-5D6E-409C-BE32-E72D297353CC}">
              <c16:uniqueId val="{00000001-E4A3-465C-94BB-5492E4DD3138}"/>
            </c:ext>
          </c:extLst>
        </c:ser>
        <c:dLbls>
          <c:showLegendKey val="0"/>
          <c:showVal val="0"/>
          <c:showCatName val="0"/>
          <c:showSerName val="0"/>
          <c:showPercent val="0"/>
          <c:showBubbleSize val="0"/>
        </c:dLbls>
        <c:marker val="1"/>
        <c:smooth val="0"/>
        <c:axId val="620671656"/>
        <c:axId val="620675976"/>
      </c:lineChart>
      <c:catAx>
        <c:axId val="62067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672736"/>
        <c:crosses val="autoZero"/>
        <c:auto val="1"/>
        <c:lblAlgn val="ctr"/>
        <c:lblOffset val="100"/>
        <c:noMultiLvlLbl val="0"/>
      </c:catAx>
      <c:valAx>
        <c:axId val="620672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674176"/>
        <c:crosses val="autoZero"/>
        <c:crossBetween val="between"/>
      </c:valAx>
      <c:valAx>
        <c:axId val="62067597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671656"/>
        <c:crosses val="max"/>
        <c:crossBetween val="between"/>
      </c:valAx>
      <c:catAx>
        <c:axId val="620671656"/>
        <c:scaling>
          <c:orientation val="minMax"/>
        </c:scaling>
        <c:delete val="1"/>
        <c:axPos val="b"/>
        <c:numFmt formatCode="General" sourceLinked="1"/>
        <c:majorTickMark val="none"/>
        <c:minorTickMark val="none"/>
        <c:tickLblPos val="nextTo"/>
        <c:crossAx val="62067597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Company - Dashboard.xlsx]Pivot Table!PivotTable3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Table'!$O$4</c:f>
              <c:strCache>
                <c:ptCount val="1"/>
                <c:pt idx="0">
                  <c:v>Highest Total Cost</c:v>
                </c:pt>
              </c:strCache>
            </c:strRef>
          </c:tx>
          <c:spPr>
            <a:solidFill>
              <a:schemeClr val="accent1"/>
            </a:solidFill>
            <a:ln>
              <a:noFill/>
            </a:ln>
            <a:effectLst/>
          </c:spPr>
          <c:invertIfNegative val="0"/>
          <c:cat>
            <c:strRef>
              <c:f>'Pivot Table'!$N$5:$N$10</c:f>
              <c:strCache>
                <c:ptCount val="5"/>
                <c:pt idx="0">
                  <c:v>Binder</c:v>
                </c:pt>
                <c:pt idx="1">
                  <c:v>Pen Set</c:v>
                </c:pt>
                <c:pt idx="2">
                  <c:v>Pencil</c:v>
                </c:pt>
                <c:pt idx="3">
                  <c:v>Pen</c:v>
                </c:pt>
                <c:pt idx="4">
                  <c:v>Desk</c:v>
                </c:pt>
              </c:strCache>
            </c:strRef>
          </c:cat>
          <c:val>
            <c:numRef>
              <c:f>'Pivot Table'!$O$5:$O$10</c:f>
              <c:numCache>
                <c:formatCode>0.00</c:formatCode>
                <c:ptCount val="5"/>
                <c:pt idx="0">
                  <c:v>9577.65</c:v>
                </c:pt>
                <c:pt idx="1">
                  <c:v>4169.87</c:v>
                </c:pt>
                <c:pt idx="2">
                  <c:v>2135.1400000000003</c:v>
                </c:pt>
                <c:pt idx="3">
                  <c:v>2045.2199999999998</c:v>
                </c:pt>
                <c:pt idx="4">
                  <c:v>1700</c:v>
                </c:pt>
              </c:numCache>
            </c:numRef>
          </c:val>
          <c:extLst>
            <c:ext xmlns:c16="http://schemas.microsoft.com/office/drawing/2014/chart" uri="{C3380CC4-5D6E-409C-BE32-E72D297353CC}">
              <c16:uniqueId val="{00000000-A0C1-4CAC-9BE3-03347D5C86C9}"/>
            </c:ext>
          </c:extLst>
        </c:ser>
        <c:ser>
          <c:idx val="1"/>
          <c:order val="1"/>
          <c:tx>
            <c:strRef>
              <c:f>'Pivot Table'!$P$4</c:f>
              <c:strCache>
                <c:ptCount val="1"/>
                <c:pt idx="0">
                  <c:v>Total Unit Sold</c:v>
                </c:pt>
              </c:strCache>
            </c:strRef>
          </c:tx>
          <c:spPr>
            <a:solidFill>
              <a:schemeClr val="accent2"/>
            </a:solidFill>
            <a:ln>
              <a:noFill/>
            </a:ln>
            <a:effectLst/>
          </c:spPr>
          <c:invertIfNegative val="0"/>
          <c:cat>
            <c:strRef>
              <c:f>'Pivot Table'!$N$5:$N$10</c:f>
              <c:strCache>
                <c:ptCount val="5"/>
                <c:pt idx="0">
                  <c:v>Binder</c:v>
                </c:pt>
                <c:pt idx="1">
                  <c:v>Pen Set</c:v>
                </c:pt>
                <c:pt idx="2">
                  <c:v>Pencil</c:v>
                </c:pt>
                <c:pt idx="3">
                  <c:v>Pen</c:v>
                </c:pt>
                <c:pt idx="4">
                  <c:v>Desk</c:v>
                </c:pt>
              </c:strCache>
            </c:strRef>
          </c:cat>
          <c:val>
            <c:numRef>
              <c:f>'Pivot Table'!$P$5:$P$10</c:f>
              <c:numCache>
                <c:formatCode>0.00</c:formatCode>
                <c:ptCount val="5"/>
                <c:pt idx="0">
                  <c:v>722</c:v>
                </c:pt>
                <c:pt idx="1">
                  <c:v>395</c:v>
                </c:pt>
                <c:pt idx="2">
                  <c:v>716</c:v>
                </c:pt>
                <c:pt idx="3">
                  <c:v>278</c:v>
                </c:pt>
                <c:pt idx="4">
                  <c:v>10</c:v>
                </c:pt>
              </c:numCache>
            </c:numRef>
          </c:val>
          <c:extLst>
            <c:ext xmlns:c16="http://schemas.microsoft.com/office/drawing/2014/chart" uri="{C3380CC4-5D6E-409C-BE32-E72D297353CC}">
              <c16:uniqueId val="{00000002-A0C1-4CAC-9BE3-03347D5C86C9}"/>
            </c:ext>
          </c:extLst>
        </c:ser>
        <c:dLbls>
          <c:showLegendKey val="0"/>
          <c:showVal val="0"/>
          <c:showCatName val="0"/>
          <c:showSerName val="0"/>
          <c:showPercent val="0"/>
          <c:showBubbleSize val="0"/>
        </c:dLbls>
        <c:gapWidth val="182"/>
        <c:axId val="827412872"/>
        <c:axId val="827413232"/>
      </c:barChart>
      <c:catAx>
        <c:axId val="827412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413232"/>
        <c:crosses val="autoZero"/>
        <c:auto val="1"/>
        <c:lblAlgn val="ctr"/>
        <c:lblOffset val="100"/>
        <c:noMultiLvlLbl val="0"/>
      </c:catAx>
      <c:valAx>
        <c:axId val="82741323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412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Company - Dashboard.xlsx]Pivot Table!PivotTable5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Table'!$L$4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59-4EBA-8432-10BBA52F49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59-4EBA-8432-10BBA52F499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C59-4EBA-8432-10BBA52F4998}"/>
              </c:ext>
            </c:extLst>
          </c:dPt>
          <c:cat>
            <c:strRef>
              <c:f>'Pivot Table'!$K$5:$K$8</c:f>
              <c:strCache>
                <c:ptCount val="3"/>
                <c:pt idx="0">
                  <c:v>Central</c:v>
                </c:pt>
                <c:pt idx="1">
                  <c:v>East</c:v>
                </c:pt>
                <c:pt idx="2">
                  <c:v>West</c:v>
                </c:pt>
              </c:strCache>
            </c:strRef>
          </c:cat>
          <c:val>
            <c:numRef>
              <c:f>'Pivot Table'!$L$5:$L$8</c:f>
              <c:numCache>
                <c:formatCode>General</c:formatCode>
                <c:ptCount val="3"/>
                <c:pt idx="0">
                  <c:v>11139.069999999998</c:v>
                </c:pt>
                <c:pt idx="1">
                  <c:v>6002.09</c:v>
                </c:pt>
                <c:pt idx="2">
                  <c:v>2486.7199999999998</c:v>
                </c:pt>
              </c:numCache>
            </c:numRef>
          </c:val>
          <c:extLst>
            <c:ext xmlns:c16="http://schemas.microsoft.com/office/drawing/2014/chart" uri="{C3380CC4-5D6E-409C-BE32-E72D297353CC}">
              <c16:uniqueId val="{00000000-670B-44CE-82F1-4FBFC3D0FD9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Company - Dashboard.xlsx]Pivot Table!PivotTable3</c:name>
    <c:fmtId val="2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Table'!$O$4</c:f>
              <c:strCache>
                <c:ptCount val="1"/>
                <c:pt idx="0">
                  <c:v>Highest Total Cost</c:v>
                </c:pt>
              </c:strCache>
            </c:strRef>
          </c:tx>
          <c:spPr>
            <a:solidFill>
              <a:schemeClr val="accent1"/>
            </a:solidFill>
            <a:ln>
              <a:noFill/>
            </a:ln>
            <a:effectLst/>
          </c:spPr>
          <c:invertIfNegative val="0"/>
          <c:cat>
            <c:strRef>
              <c:f>'Pivot Table'!$N$5:$N$10</c:f>
              <c:strCache>
                <c:ptCount val="5"/>
                <c:pt idx="0">
                  <c:v>Binder</c:v>
                </c:pt>
                <c:pt idx="1">
                  <c:v>Pen Set</c:v>
                </c:pt>
                <c:pt idx="2">
                  <c:v>Pencil</c:v>
                </c:pt>
                <c:pt idx="3">
                  <c:v>Pen</c:v>
                </c:pt>
                <c:pt idx="4">
                  <c:v>Desk</c:v>
                </c:pt>
              </c:strCache>
            </c:strRef>
          </c:cat>
          <c:val>
            <c:numRef>
              <c:f>'Pivot Table'!$O$5:$O$10</c:f>
              <c:numCache>
                <c:formatCode>0.00</c:formatCode>
                <c:ptCount val="5"/>
                <c:pt idx="0">
                  <c:v>9577.65</c:v>
                </c:pt>
                <c:pt idx="1">
                  <c:v>4169.87</c:v>
                </c:pt>
                <c:pt idx="2">
                  <c:v>2135.1400000000003</c:v>
                </c:pt>
                <c:pt idx="3">
                  <c:v>2045.2199999999998</c:v>
                </c:pt>
                <c:pt idx="4">
                  <c:v>1700</c:v>
                </c:pt>
              </c:numCache>
            </c:numRef>
          </c:val>
          <c:extLst>
            <c:ext xmlns:c16="http://schemas.microsoft.com/office/drawing/2014/chart" uri="{C3380CC4-5D6E-409C-BE32-E72D297353CC}">
              <c16:uniqueId val="{00000000-A10C-450F-A834-BC8EF211393D}"/>
            </c:ext>
          </c:extLst>
        </c:ser>
        <c:dLbls>
          <c:showLegendKey val="0"/>
          <c:showVal val="0"/>
          <c:showCatName val="0"/>
          <c:showSerName val="0"/>
          <c:showPercent val="0"/>
          <c:showBubbleSize val="0"/>
        </c:dLbls>
        <c:gapWidth val="150"/>
        <c:axId val="787507688"/>
        <c:axId val="787506968"/>
      </c:barChart>
      <c:lineChart>
        <c:grouping val="standard"/>
        <c:varyColors val="0"/>
        <c:ser>
          <c:idx val="1"/>
          <c:order val="1"/>
          <c:tx>
            <c:strRef>
              <c:f>'Pivot Table'!$P$4</c:f>
              <c:strCache>
                <c:ptCount val="1"/>
                <c:pt idx="0">
                  <c:v>Total Unit Sold</c:v>
                </c:pt>
              </c:strCache>
            </c:strRef>
          </c:tx>
          <c:spPr>
            <a:ln w="28575" cap="rnd">
              <a:solidFill>
                <a:schemeClr val="accent2"/>
              </a:solidFill>
              <a:round/>
            </a:ln>
            <a:effectLst/>
          </c:spPr>
          <c:marker>
            <c:symbol val="none"/>
          </c:marker>
          <c:cat>
            <c:strRef>
              <c:f>'Pivot Table'!$N$5:$N$10</c:f>
              <c:strCache>
                <c:ptCount val="5"/>
                <c:pt idx="0">
                  <c:v>Binder</c:v>
                </c:pt>
                <c:pt idx="1">
                  <c:v>Pen Set</c:v>
                </c:pt>
                <c:pt idx="2">
                  <c:v>Pencil</c:v>
                </c:pt>
                <c:pt idx="3">
                  <c:v>Pen</c:v>
                </c:pt>
                <c:pt idx="4">
                  <c:v>Desk</c:v>
                </c:pt>
              </c:strCache>
            </c:strRef>
          </c:cat>
          <c:val>
            <c:numRef>
              <c:f>'Pivot Table'!$P$5:$P$10</c:f>
              <c:numCache>
                <c:formatCode>0.00</c:formatCode>
                <c:ptCount val="5"/>
                <c:pt idx="0">
                  <c:v>722</c:v>
                </c:pt>
                <c:pt idx="1">
                  <c:v>395</c:v>
                </c:pt>
                <c:pt idx="2">
                  <c:v>716</c:v>
                </c:pt>
                <c:pt idx="3">
                  <c:v>278</c:v>
                </c:pt>
                <c:pt idx="4">
                  <c:v>10</c:v>
                </c:pt>
              </c:numCache>
            </c:numRef>
          </c:val>
          <c:smooth val="0"/>
          <c:extLst>
            <c:ext xmlns:c16="http://schemas.microsoft.com/office/drawing/2014/chart" uri="{C3380CC4-5D6E-409C-BE32-E72D297353CC}">
              <c16:uniqueId val="{00000001-A10C-450F-A834-BC8EF211393D}"/>
            </c:ext>
          </c:extLst>
        </c:ser>
        <c:dLbls>
          <c:showLegendKey val="0"/>
          <c:showVal val="0"/>
          <c:showCatName val="0"/>
          <c:showSerName val="0"/>
          <c:showPercent val="0"/>
          <c:showBubbleSize val="0"/>
        </c:dLbls>
        <c:marker val="1"/>
        <c:smooth val="0"/>
        <c:axId val="620528888"/>
        <c:axId val="785584624"/>
      </c:lineChart>
      <c:catAx>
        <c:axId val="787507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506968"/>
        <c:crosses val="autoZero"/>
        <c:auto val="1"/>
        <c:lblAlgn val="ctr"/>
        <c:lblOffset val="100"/>
        <c:noMultiLvlLbl val="0"/>
      </c:catAx>
      <c:valAx>
        <c:axId val="7875069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507688"/>
        <c:crosses val="autoZero"/>
        <c:crossBetween val="between"/>
      </c:valAx>
      <c:valAx>
        <c:axId val="78558462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528888"/>
        <c:crosses val="max"/>
        <c:crossBetween val="between"/>
      </c:valAx>
      <c:catAx>
        <c:axId val="620528888"/>
        <c:scaling>
          <c:orientation val="minMax"/>
        </c:scaling>
        <c:delete val="1"/>
        <c:axPos val="b"/>
        <c:numFmt formatCode="General" sourceLinked="1"/>
        <c:majorTickMark val="none"/>
        <c:minorTickMark val="none"/>
        <c:tickLblPos val="nextTo"/>
        <c:crossAx val="7855846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Company - Dashboard.xlsx]Pivot Table!PivotTable7</c:name>
    <c:fmtId val="24"/>
  </c:pivotSource>
  <c:chart>
    <c:autoTitleDeleted val="1"/>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Table'!$J$12:$J$13</c:f>
              <c:strCache>
                <c:ptCount val="1"/>
                <c:pt idx="0">
                  <c:v>Pen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Table'!$I$14:$I$25</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'Pivot Table'!$J$14:$J$25</c:f>
              <c:numCache>
                <c:formatCode>General</c:formatCode>
                <c:ptCount val="11"/>
                <c:pt idx="1">
                  <c:v>27</c:v>
                </c:pt>
                <c:pt idx="2">
                  <c:v>96</c:v>
                </c:pt>
                <c:pt idx="4">
                  <c:v>64</c:v>
                </c:pt>
                <c:pt idx="7">
                  <c:v>15</c:v>
                </c:pt>
                <c:pt idx="9">
                  <c:v>76</c:v>
                </c:pt>
              </c:numCache>
            </c:numRef>
          </c:val>
          <c:extLst>
            <c:ext xmlns:c16="http://schemas.microsoft.com/office/drawing/2014/chart" uri="{C3380CC4-5D6E-409C-BE32-E72D297353CC}">
              <c16:uniqueId val="{00000002-3420-44BE-94E2-BF2087436A2E}"/>
            </c:ext>
          </c:extLst>
        </c:ser>
        <c:ser>
          <c:idx val="1"/>
          <c:order val="1"/>
          <c:tx>
            <c:strRef>
              <c:f>'Pivot Table'!$K$12:$K$13</c:f>
              <c:strCache>
                <c:ptCount val="1"/>
                <c:pt idx="0">
                  <c:v>Binder</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Table'!$I$14:$I$25</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'Pivot Table'!$K$14:$K$25</c:f>
              <c:numCache>
                <c:formatCode>General</c:formatCode>
                <c:ptCount val="11"/>
                <c:pt idx="0">
                  <c:v>28</c:v>
                </c:pt>
                <c:pt idx="1">
                  <c:v>126</c:v>
                </c:pt>
                <c:pt idx="2">
                  <c:v>29</c:v>
                </c:pt>
                <c:pt idx="3">
                  <c:v>105</c:v>
                </c:pt>
                <c:pt idx="4">
                  <c:v>124</c:v>
                </c:pt>
                <c:pt idx="5">
                  <c:v>50</c:v>
                </c:pt>
                <c:pt idx="6">
                  <c:v>28</c:v>
                </c:pt>
                <c:pt idx="7">
                  <c:v>81</c:v>
                </c:pt>
                <c:pt idx="8">
                  <c:v>87</c:v>
                </c:pt>
                <c:pt idx="9">
                  <c:v>7</c:v>
                </c:pt>
                <c:pt idx="10">
                  <c:v>57</c:v>
                </c:pt>
              </c:numCache>
            </c:numRef>
          </c:val>
          <c:extLst>
            <c:ext xmlns:c16="http://schemas.microsoft.com/office/drawing/2014/chart" uri="{C3380CC4-5D6E-409C-BE32-E72D297353CC}">
              <c16:uniqueId val="{00000003-3420-44BE-94E2-BF2087436A2E}"/>
            </c:ext>
          </c:extLst>
        </c:ser>
        <c:dLbls>
          <c:showLegendKey val="0"/>
          <c:showVal val="0"/>
          <c:showCatName val="0"/>
          <c:showSerName val="0"/>
          <c:showPercent val="0"/>
          <c:showBubbleSize val="0"/>
        </c:dLbls>
        <c:gapWidth val="182"/>
        <c:overlap val="-50"/>
        <c:axId val="752853816"/>
        <c:axId val="752859216"/>
      </c:barChart>
      <c:catAx>
        <c:axId val="75285381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2859216"/>
        <c:crosses val="autoZero"/>
        <c:auto val="1"/>
        <c:lblAlgn val="ctr"/>
        <c:lblOffset val="100"/>
        <c:noMultiLvlLbl val="0"/>
      </c:catAx>
      <c:valAx>
        <c:axId val="752859216"/>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2853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Company - Dashboard.xlsx]Pivot Table!PivotTable1</c:name>
    <c:fmtId val="19"/>
  </c:pivotSource>
  <c:chart>
    <c:title>
      <c:layout>
        <c:manualLayout>
          <c:xMode val="edge"/>
          <c:yMode val="edge"/>
          <c:x val="0.14229987960631374"/>
          <c:y val="5.5555555555555552E-2"/>
        </c:manualLayout>
      </c:layout>
      <c:overlay val="0"/>
      <c:spPr>
        <a:noFill/>
        <a:ln>
          <a:noFill/>
        </a:ln>
        <a:effectLst/>
      </c:spPr>
      <c:txPr>
        <a:bodyPr rot="0" spcFirstLastPara="1" vertOverflow="ellipsis" vert="horz" wrap="square" anchor="ctr" anchorCtr="1"/>
        <a:lstStyle/>
        <a:p>
          <a:pPr>
            <a:defRPr sz="2128"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8575" cap="rnd">
            <a:solidFill>
              <a:schemeClr val="accent1"/>
            </a:solidFill>
            <a:round/>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Table'!$F$12</c:f>
              <c:strCache>
                <c:ptCount val="1"/>
                <c:pt idx="0">
                  <c:v>Total Unit Sold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invertIfNegative val="0"/>
          <c:cat>
            <c:strRef>
              <c:f>'Pivot Table'!$E$13:$E$25</c:f>
              <c:strCache>
                <c:ptCount val="12"/>
                <c:pt idx="0">
                  <c:v>Andrews</c:v>
                </c:pt>
                <c:pt idx="1">
                  <c:v>Gill</c:v>
                </c:pt>
                <c:pt idx="2">
                  <c:v>Howard</c:v>
                </c:pt>
                <c:pt idx="3">
                  <c:v>Jardine</c:v>
                </c:pt>
                <c:pt idx="4">
                  <c:v>Jones</c:v>
                </c:pt>
                <c:pt idx="5">
                  <c:v>Kivell</c:v>
                </c:pt>
                <c:pt idx="6">
                  <c:v>Morgan</c:v>
                </c:pt>
                <c:pt idx="7">
                  <c:v>Parent</c:v>
                </c:pt>
                <c:pt idx="8">
                  <c:v>Smith</c:v>
                </c:pt>
                <c:pt idx="9">
                  <c:v>Sorvino</c:v>
                </c:pt>
                <c:pt idx="10">
                  <c:v>Thompson</c:v>
                </c:pt>
                <c:pt idx="11">
                  <c:v>(blank)</c:v>
                </c:pt>
              </c:strCache>
            </c:strRef>
          </c:cat>
          <c:val>
            <c:numRef>
              <c:f>'Pivot Table'!$F$13:$F$25</c:f>
              <c:numCache>
                <c:formatCode>General</c:formatCode>
                <c:ptCount val="12"/>
                <c:pt idx="0">
                  <c:v>183</c:v>
                </c:pt>
                <c:pt idx="1">
                  <c:v>213</c:v>
                </c:pt>
                <c:pt idx="2">
                  <c:v>125</c:v>
                </c:pt>
                <c:pt idx="3">
                  <c:v>281</c:v>
                </c:pt>
                <c:pt idx="4">
                  <c:v>396</c:v>
                </c:pt>
                <c:pt idx="5">
                  <c:v>193</c:v>
                </c:pt>
                <c:pt idx="6">
                  <c:v>173</c:v>
                </c:pt>
                <c:pt idx="7">
                  <c:v>170</c:v>
                </c:pt>
                <c:pt idx="8">
                  <c:v>156</c:v>
                </c:pt>
                <c:pt idx="9">
                  <c:v>142</c:v>
                </c:pt>
                <c:pt idx="10">
                  <c:v>89</c:v>
                </c:pt>
              </c:numCache>
            </c:numRef>
          </c:val>
          <c:extLst>
            <c:ext xmlns:c16="http://schemas.microsoft.com/office/drawing/2014/chart" uri="{C3380CC4-5D6E-409C-BE32-E72D297353CC}">
              <c16:uniqueId val="{00000000-AAF7-44FB-B4BE-8447CA6686D1}"/>
            </c:ext>
          </c:extLst>
        </c:ser>
        <c:dLbls>
          <c:showLegendKey val="0"/>
          <c:showVal val="0"/>
          <c:showCatName val="0"/>
          <c:showSerName val="0"/>
          <c:showPercent val="0"/>
          <c:showBubbleSize val="0"/>
        </c:dLbls>
        <c:gapWidth val="150"/>
        <c:axId val="620674176"/>
        <c:axId val="620672736"/>
      </c:barChart>
      <c:lineChart>
        <c:grouping val="standard"/>
        <c:varyColors val="0"/>
        <c:ser>
          <c:idx val="1"/>
          <c:order val="1"/>
          <c:tx>
            <c:strRef>
              <c:f>'Pivot Table'!$G$12</c:f>
              <c:strCache>
                <c:ptCount val="1"/>
                <c:pt idx="0">
                  <c:v>Total 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'Pivot Table'!$E$13:$E$25</c:f>
              <c:strCache>
                <c:ptCount val="12"/>
                <c:pt idx="0">
                  <c:v>Andrews</c:v>
                </c:pt>
                <c:pt idx="1">
                  <c:v>Gill</c:v>
                </c:pt>
                <c:pt idx="2">
                  <c:v>Howard</c:v>
                </c:pt>
                <c:pt idx="3">
                  <c:v>Jardine</c:v>
                </c:pt>
                <c:pt idx="4">
                  <c:v>Jones</c:v>
                </c:pt>
                <c:pt idx="5">
                  <c:v>Kivell</c:v>
                </c:pt>
                <c:pt idx="6">
                  <c:v>Morgan</c:v>
                </c:pt>
                <c:pt idx="7">
                  <c:v>Parent</c:v>
                </c:pt>
                <c:pt idx="8">
                  <c:v>Smith</c:v>
                </c:pt>
                <c:pt idx="9">
                  <c:v>Sorvino</c:v>
                </c:pt>
                <c:pt idx="10">
                  <c:v>Thompson</c:v>
                </c:pt>
                <c:pt idx="11">
                  <c:v>(blank)</c:v>
                </c:pt>
              </c:strCache>
            </c:strRef>
          </c:cat>
          <c:val>
            <c:numRef>
              <c:f>'Pivot Table'!$G$13:$G$25</c:f>
              <c:numCache>
                <c:formatCode>General</c:formatCode>
                <c:ptCount val="12"/>
                <c:pt idx="0">
                  <c:v>438.37</c:v>
                </c:pt>
                <c:pt idx="1">
                  <c:v>1749.8700000000001</c:v>
                </c:pt>
                <c:pt idx="2">
                  <c:v>536.75</c:v>
                </c:pt>
                <c:pt idx="3">
                  <c:v>2812.19</c:v>
                </c:pt>
                <c:pt idx="4">
                  <c:v>2363.04</c:v>
                </c:pt>
                <c:pt idx="5">
                  <c:v>3109.44</c:v>
                </c:pt>
                <c:pt idx="6">
                  <c:v>1387.77</c:v>
                </c:pt>
                <c:pt idx="7">
                  <c:v>3102.2999999999997</c:v>
                </c:pt>
                <c:pt idx="8">
                  <c:v>1641.43</c:v>
                </c:pt>
                <c:pt idx="9">
                  <c:v>1283.6099999999999</c:v>
                </c:pt>
                <c:pt idx="10">
                  <c:v>1203.1099999999999</c:v>
                </c:pt>
              </c:numCache>
            </c:numRef>
          </c:val>
          <c:smooth val="0"/>
          <c:extLst>
            <c:ext xmlns:c16="http://schemas.microsoft.com/office/drawing/2014/chart" uri="{C3380CC4-5D6E-409C-BE32-E72D297353CC}">
              <c16:uniqueId val="{00000001-AAF7-44FB-B4BE-8447CA6686D1}"/>
            </c:ext>
          </c:extLst>
        </c:ser>
        <c:dLbls>
          <c:showLegendKey val="0"/>
          <c:showVal val="0"/>
          <c:showCatName val="0"/>
          <c:showSerName val="0"/>
          <c:showPercent val="0"/>
          <c:showBubbleSize val="0"/>
        </c:dLbls>
        <c:marker val="1"/>
        <c:smooth val="0"/>
        <c:axId val="620671656"/>
        <c:axId val="620675976"/>
      </c:lineChart>
      <c:catAx>
        <c:axId val="620674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97" b="0" i="0" u="none" strike="noStrike" kern="1200" baseline="0">
                <a:solidFill>
                  <a:schemeClr val="lt1">
                    <a:lumMod val="85000"/>
                  </a:schemeClr>
                </a:solidFill>
                <a:latin typeface="+mn-lt"/>
                <a:ea typeface="+mn-ea"/>
                <a:cs typeface="+mn-cs"/>
              </a:defRPr>
            </a:pPr>
            <a:endParaRPr lang="en-US"/>
          </a:p>
        </c:txPr>
        <c:crossAx val="620672736"/>
        <c:crosses val="autoZero"/>
        <c:auto val="1"/>
        <c:lblAlgn val="ctr"/>
        <c:lblOffset val="100"/>
        <c:noMultiLvlLbl val="0"/>
      </c:catAx>
      <c:valAx>
        <c:axId val="62067273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lt1">
                    <a:lumMod val="85000"/>
                  </a:schemeClr>
                </a:solidFill>
                <a:latin typeface="+mn-lt"/>
                <a:ea typeface="+mn-ea"/>
                <a:cs typeface="+mn-cs"/>
              </a:defRPr>
            </a:pPr>
            <a:endParaRPr lang="en-US"/>
          </a:p>
        </c:txPr>
        <c:crossAx val="620674176"/>
        <c:crosses val="autoZero"/>
        <c:crossBetween val="between"/>
      </c:valAx>
      <c:valAx>
        <c:axId val="62067597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lt1">
                    <a:lumMod val="85000"/>
                  </a:schemeClr>
                </a:solidFill>
                <a:latin typeface="+mn-lt"/>
                <a:ea typeface="+mn-ea"/>
                <a:cs typeface="+mn-cs"/>
              </a:defRPr>
            </a:pPr>
            <a:endParaRPr lang="en-US"/>
          </a:p>
        </c:txPr>
        <c:crossAx val="620671656"/>
        <c:crosses val="max"/>
        <c:crossBetween val="between"/>
      </c:valAx>
      <c:catAx>
        <c:axId val="620671656"/>
        <c:scaling>
          <c:orientation val="minMax"/>
        </c:scaling>
        <c:delete val="1"/>
        <c:axPos val="b"/>
        <c:numFmt formatCode="General" sourceLinked="1"/>
        <c:majorTickMark val="none"/>
        <c:minorTickMark val="none"/>
        <c:tickLblPos val="nextTo"/>
        <c:crossAx val="62067597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Company - Dashboard.xlsx]Pivot Table!PivotTable7</c:name>
    <c:fmtId val="38"/>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Table'!$J$12:$J$13</c:f>
              <c:strCache>
                <c:ptCount val="1"/>
                <c:pt idx="0">
                  <c:v>Pen</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Table'!$I$14:$I$25</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'Pivot Table'!$J$14:$J$25</c:f>
              <c:numCache>
                <c:formatCode>General</c:formatCode>
                <c:ptCount val="11"/>
                <c:pt idx="1">
                  <c:v>27</c:v>
                </c:pt>
                <c:pt idx="2">
                  <c:v>96</c:v>
                </c:pt>
                <c:pt idx="4">
                  <c:v>64</c:v>
                </c:pt>
                <c:pt idx="7">
                  <c:v>15</c:v>
                </c:pt>
                <c:pt idx="9">
                  <c:v>76</c:v>
                </c:pt>
              </c:numCache>
            </c:numRef>
          </c:val>
          <c:extLst>
            <c:ext xmlns:c16="http://schemas.microsoft.com/office/drawing/2014/chart" uri="{C3380CC4-5D6E-409C-BE32-E72D297353CC}">
              <c16:uniqueId val="{00000000-4CA1-41BB-BD3F-A87EB07A442C}"/>
            </c:ext>
          </c:extLst>
        </c:ser>
        <c:ser>
          <c:idx val="1"/>
          <c:order val="1"/>
          <c:tx>
            <c:strRef>
              <c:f>'Pivot Table'!$K$12:$K$13</c:f>
              <c:strCache>
                <c:ptCount val="1"/>
                <c:pt idx="0">
                  <c:v>Binder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Table'!$I$14:$I$25</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'Pivot Table'!$K$14:$K$25</c:f>
              <c:numCache>
                <c:formatCode>General</c:formatCode>
                <c:ptCount val="11"/>
                <c:pt idx="0">
                  <c:v>28</c:v>
                </c:pt>
                <c:pt idx="1">
                  <c:v>126</c:v>
                </c:pt>
                <c:pt idx="2">
                  <c:v>29</c:v>
                </c:pt>
                <c:pt idx="3">
                  <c:v>105</c:v>
                </c:pt>
                <c:pt idx="4">
                  <c:v>124</c:v>
                </c:pt>
                <c:pt idx="5">
                  <c:v>50</c:v>
                </c:pt>
                <c:pt idx="6">
                  <c:v>28</c:v>
                </c:pt>
                <c:pt idx="7">
                  <c:v>81</c:v>
                </c:pt>
                <c:pt idx="8">
                  <c:v>87</c:v>
                </c:pt>
                <c:pt idx="9">
                  <c:v>7</c:v>
                </c:pt>
                <c:pt idx="10">
                  <c:v>57</c:v>
                </c:pt>
              </c:numCache>
            </c:numRef>
          </c:val>
          <c:extLst>
            <c:ext xmlns:c16="http://schemas.microsoft.com/office/drawing/2014/chart" uri="{C3380CC4-5D6E-409C-BE32-E72D297353CC}">
              <c16:uniqueId val="{00000001-4CA1-41BB-BD3F-A87EB07A442C}"/>
            </c:ext>
          </c:extLst>
        </c:ser>
        <c:dLbls>
          <c:showLegendKey val="0"/>
          <c:showVal val="0"/>
          <c:showCatName val="0"/>
          <c:showSerName val="0"/>
          <c:showPercent val="0"/>
          <c:showBubbleSize val="0"/>
        </c:dLbls>
        <c:gapWidth val="115"/>
        <c:overlap val="-20"/>
        <c:axId val="966591560"/>
        <c:axId val="966592280"/>
      </c:barChart>
      <c:catAx>
        <c:axId val="96659156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6592280"/>
        <c:crosses val="autoZero"/>
        <c:auto val="1"/>
        <c:lblAlgn val="ctr"/>
        <c:lblOffset val="100"/>
        <c:noMultiLvlLbl val="0"/>
      </c:catAx>
      <c:valAx>
        <c:axId val="9665922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6591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Company - Dashboard.xlsx]Pivot Table!PivotTable1</c:name>
    <c:fmtId val="21"/>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TOTAL REVENUE BY TOTAL UNIT SOLD</a:t>
            </a:r>
          </a:p>
        </c:rich>
      </c:tx>
      <c:layout>
        <c:manualLayout>
          <c:xMode val="edge"/>
          <c:yMode val="edge"/>
          <c:x val="0.14229987960631374"/>
          <c:y val="5.5555555555555552E-2"/>
        </c:manualLayout>
      </c:layout>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8575" cap="rnd">
            <a:solidFill>
              <a:schemeClr val="accent1"/>
            </a:solidFill>
            <a:round/>
          </a:ln>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Table'!$F$12</c:f>
              <c:strCache>
                <c:ptCount val="1"/>
                <c:pt idx="0">
                  <c:v>Total Unit Sold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invertIfNegative val="0"/>
          <c:cat>
            <c:strRef>
              <c:f>'Pivot Table'!$E$13:$E$25</c:f>
              <c:strCache>
                <c:ptCount val="12"/>
                <c:pt idx="0">
                  <c:v>Andrews</c:v>
                </c:pt>
                <c:pt idx="1">
                  <c:v>Gill</c:v>
                </c:pt>
                <c:pt idx="2">
                  <c:v>Howard</c:v>
                </c:pt>
                <c:pt idx="3">
                  <c:v>Jardine</c:v>
                </c:pt>
                <c:pt idx="4">
                  <c:v>Jones</c:v>
                </c:pt>
                <c:pt idx="5">
                  <c:v>Kivell</c:v>
                </c:pt>
                <c:pt idx="6">
                  <c:v>Morgan</c:v>
                </c:pt>
                <c:pt idx="7">
                  <c:v>Parent</c:v>
                </c:pt>
                <c:pt idx="8">
                  <c:v>Smith</c:v>
                </c:pt>
                <c:pt idx="9">
                  <c:v>Sorvino</c:v>
                </c:pt>
                <c:pt idx="10">
                  <c:v>Thompson</c:v>
                </c:pt>
                <c:pt idx="11">
                  <c:v>(blank)</c:v>
                </c:pt>
              </c:strCache>
            </c:strRef>
          </c:cat>
          <c:val>
            <c:numRef>
              <c:f>'Pivot Table'!$F$13:$F$25</c:f>
              <c:numCache>
                <c:formatCode>General</c:formatCode>
                <c:ptCount val="12"/>
                <c:pt idx="0">
                  <c:v>183</c:v>
                </c:pt>
                <c:pt idx="1">
                  <c:v>213</c:v>
                </c:pt>
                <c:pt idx="2">
                  <c:v>125</c:v>
                </c:pt>
                <c:pt idx="3">
                  <c:v>281</c:v>
                </c:pt>
                <c:pt idx="4">
                  <c:v>396</c:v>
                </c:pt>
                <c:pt idx="5">
                  <c:v>193</c:v>
                </c:pt>
                <c:pt idx="6">
                  <c:v>173</c:v>
                </c:pt>
                <c:pt idx="7">
                  <c:v>170</c:v>
                </c:pt>
                <c:pt idx="8">
                  <c:v>156</c:v>
                </c:pt>
                <c:pt idx="9">
                  <c:v>142</c:v>
                </c:pt>
                <c:pt idx="10">
                  <c:v>89</c:v>
                </c:pt>
              </c:numCache>
            </c:numRef>
          </c:val>
          <c:extLst>
            <c:ext xmlns:c16="http://schemas.microsoft.com/office/drawing/2014/chart" uri="{C3380CC4-5D6E-409C-BE32-E72D297353CC}">
              <c16:uniqueId val="{00000000-10A7-4A05-8E1C-1FF4745A79A1}"/>
            </c:ext>
          </c:extLst>
        </c:ser>
        <c:dLbls>
          <c:showLegendKey val="0"/>
          <c:showVal val="0"/>
          <c:showCatName val="0"/>
          <c:showSerName val="0"/>
          <c:showPercent val="0"/>
          <c:showBubbleSize val="0"/>
        </c:dLbls>
        <c:gapWidth val="150"/>
        <c:axId val="620674176"/>
        <c:axId val="620672736"/>
      </c:barChart>
      <c:lineChart>
        <c:grouping val="standard"/>
        <c:varyColors val="0"/>
        <c:ser>
          <c:idx val="1"/>
          <c:order val="1"/>
          <c:tx>
            <c:strRef>
              <c:f>'Pivot Table'!$G$12</c:f>
              <c:strCache>
                <c:ptCount val="1"/>
                <c:pt idx="0">
                  <c:v>Total 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'Pivot Table'!$E$13:$E$25</c:f>
              <c:strCache>
                <c:ptCount val="12"/>
                <c:pt idx="0">
                  <c:v>Andrews</c:v>
                </c:pt>
                <c:pt idx="1">
                  <c:v>Gill</c:v>
                </c:pt>
                <c:pt idx="2">
                  <c:v>Howard</c:v>
                </c:pt>
                <c:pt idx="3">
                  <c:v>Jardine</c:v>
                </c:pt>
                <c:pt idx="4">
                  <c:v>Jones</c:v>
                </c:pt>
                <c:pt idx="5">
                  <c:v>Kivell</c:v>
                </c:pt>
                <c:pt idx="6">
                  <c:v>Morgan</c:v>
                </c:pt>
                <c:pt idx="7">
                  <c:v>Parent</c:v>
                </c:pt>
                <c:pt idx="8">
                  <c:v>Smith</c:v>
                </c:pt>
                <c:pt idx="9">
                  <c:v>Sorvino</c:v>
                </c:pt>
                <c:pt idx="10">
                  <c:v>Thompson</c:v>
                </c:pt>
                <c:pt idx="11">
                  <c:v>(blank)</c:v>
                </c:pt>
              </c:strCache>
            </c:strRef>
          </c:cat>
          <c:val>
            <c:numRef>
              <c:f>'Pivot Table'!$G$13:$G$25</c:f>
              <c:numCache>
                <c:formatCode>General</c:formatCode>
                <c:ptCount val="12"/>
                <c:pt idx="0">
                  <c:v>438.37</c:v>
                </c:pt>
                <c:pt idx="1">
                  <c:v>1749.8700000000001</c:v>
                </c:pt>
                <c:pt idx="2">
                  <c:v>536.75</c:v>
                </c:pt>
                <c:pt idx="3">
                  <c:v>2812.19</c:v>
                </c:pt>
                <c:pt idx="4">
                  <c:v>2363.04</c:v>
                </c:pt>
                <c:pt idx="5">
                  <c:v>3109.44</c:v>
                </c:pt>
                <c:pt idx="6">
                  <c:v>1387.77</c:v>
                </c:pt>
                <c:pt idx="7">
                  <c:v>3102.2999999999997</c:v>
                </c:pt>
                <c:pt idx="8">
                  <c:v>1641.43</c:v>
                </c:pt>
                <c:pt idx="9">
                  <c:v>1283.6099999999999</c:v>
                </c:pt>
                <c:pt idx="10">
                  <c:v>1203.1099999999999</c:v>
                </c:pt>
              </c:numCache>
            </c:numRef>
          </c:val>
          <c:smooth val="0"/>
          <c:extLst>
            <c:ext xmlns:c16="http://schemas.microsoft.com/office/drawing/2014/chart" uri="{C3380CC4-5D6E-409C-BE32-E72D297353CC}">
              <c16:uniqueId val="{00000001-10A7-4A05-8E1C-1FF4745A79A1}"/>
            </c:ext>
          </c:extLst>
        </c:ser>
        <c:dLbls>
          <c:showLegendKey val="0"/>
          <c:showVal val="0"/>
          <c:showCatName val="0"/>
          <c:showSerName val="0"/>
          <c:showPercent val="0"/>
          <c:showBubbleSize val="0"/>
        </c:dLbls>
        <c:marker val="1"/>
        <c:smooth val="0"/>
        <c:axId val="620671656"/>
        <c:axId val="620675976"/>
      </c:lineChart>
      <c:catAx>
        <c:axId val="620674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620672736"/>
        <c:crosses val="autoZero"/>
        <c:auto val="1"/>
        <c:lblAlgn val="ctr"/>
        <c:lblOffset val="100"/>
        <c:noMultiLvlLbl val="0"/>
      </c:catAx>
      <c:valAx>
        <c:axId val="62067273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620674176"/>
        <c:crosses val="autoZero"/>
        <c:crossBetween val="between"/>
      </c:valAx>
      <c:valAx>
        <c:axId val="62067597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620671656"/>
        <c:crosses val="max"/>
        <c:crossBetween val="between"/>
      </c:valAx>
      <c:catAx>
        <c:axId val="620671656"/>
        <c:scaling>
          <c:orientation val="minMax"/>
        </c:scaling>
        <c:delete val="1"/>
        <c:axPos val="b"/>
        <c:numFmt formatCode="General" sourceLinked="1"/>
        <c:majorTickMark val="none"/>
        <c:minorTickMark val="none"/>
        <c:tickLblPos val="nextTo"/>
        <c:crossAx val="62067597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Company - Dashboard.xlsx]Pivot Table!PivotTable5</c:name>
    <c:fmtId val="6"/>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r>
              <a:rPr lang="en-US" sz="1800">
                <a:latin typeface="Segoe UI" panose="020B0502040204020203" pitchFamily="34" charset="0"/>
                <a:cs typeface="Segoe UI" panose="020B0502040204020203" pitchFamily="34" charset="0"/>
              </a:rPr>
              <a:t>TOTAL</a:t>
            </a:r>
            <a:r>
              <a:rPr lang="en-US" sz="1800" baseline="0">
                <a:latin typeface="Segoe UI" panose="020B0502040204020203" pitchFamily="34" charset="0"/>
                <a:cs typeface="Segoe UI" panose="020B0502040204020203" pitchFamily="34" charset="0"/>
              </a:rPr>
              <a:t> REVENUE BY REGION</a:t>
            </a:r>
            <a:endParaRPr lang="en-US" sz="1800">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Table'!$L$4</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4CE6-4349-9BBB-CACF49D0B001}"/>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4CE6-4349-9BBB-CACF49D0B001}"/>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4CE6-4349-9BBB-CACF49D0B0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showLeaderLines val="0"/>
            <c:extLst>
              <c:ext xmlns:c15="http://schemas.microsoft.com/office/drawing/2012/chart" uri="{CE6537A1-D6FC-4f65-9D91-7224C49458BB}"/>
            </c:extLst>
          </c:dLbls>
          <c:cat>
            <c:strRef>
              <c:f>'Pivot Table'!$K$5:$K$8</c:f>
              <c:strCache>
                <c:ptCount val="3"/>
                <c:pt idx="0">
                  <c:v>Central</c:v>
                </c:pt>
                <c:pt idx="1">
                  <c:v>East</c:v>
                </c:pt>
                <c:pt idx="2">
                  <c:v>West</c:v>
                </c:pt>
              </c:strCache>
            </c:strRef>
          </c:cat>
          <c:val>
            <c:numRef>
              <c:f>'Pivot Table'!$L$5:$L$8</c:f>
              <c:numCache>
                <c:formatCode>General</c:formatCode>
                <c:ptCount val="3"/>
                <c:pt idx="0">
                  <c:v>11139.069999999998</c:v>
                </c:pt>
                <c:pt idx="1">
                  <c:v>6002.09</c:v>
                </c:pt>
                <c:pt idx="2">
                  <c:v>2486.7199999999998</c:v>
                </c:pt>
              </c:numCache>
            </c:numRef>
          </c:val>
          <c:extLst>
            <c:ext xmlns:c16="http://schemas.microsoft.com/office/drawing/2014/chart" uri="{C3380CC4-5D6E-409C-BE32-E72D297353CC}">
              <c16:uniqueId val="{00000006-4CE6-4349-9BBB-CACF49D0B001}"/>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tr"/>
      <c:overlay val="1"/>
      <c:spPr>
        <a:noFill/>
        <a:ln>
          <a:solidFill>
            <a:schemeClr val="bg1"/>
          </a:solidFill>
        </a:ln>
        <a:effectLst/>
      </c:spPr>
      <c:txPr>
        <a:bodyPr rot="0" spcFirstLastPara="1" vertOverflow="ellipsis" vert="horz" wrap="square" anchor="ctr" anchorCtr="1"/>
        <a:lstStyle/>
        <a:p>
          <a:pPr>
            <a:defRPr sz="1050" b="0" i="0" u="none" strike="noStrike" kern="1200" baseline="0">
              <a:ln w="9525">
                <a:noFill/>
              </a:ln>
              <a:solidFill>
                <a:schemeClr val="lt1">
                  <a:lumMod val="8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Company - Dashboard.xlsx]Pivot Table!PivotTable1</c:name>
    <c:fmtId val="23"/>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r>
              <a:rPr lang="en-US" sz="1800">
                <a:latin typeface="Segoe UI" panose="020B0502040204020203" pitchFamily="34" charset="0"/>
                <a:cs typeface="Segoe UI" panose="020B0502040204020203" pitchFamily="34" charset="0"/>
              </a:rPr>
              <a:t>TOTAL UNIT SOLD BY REVENUE</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Table'!$F$12</c:f>
              <c:strCache>
                <c:ptCount val="1"/>
                <c:pt idx="0">
                  <c:v>Total Unit Sold</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Table'!$E$13:$E$25</c:f>
              <c:strCache>
                <c:ptCount val="12"/>
                <c:pt idx="0">
                  <c:v>Andrews</c:v>
                </c:pt>
                <c:pt idx="1">
                  <c:v>Gill</c:v>
                </c:pt>
                <c:pt idx="2">
                  <c:v>Howard</c:v>
                </c:pt>
                <c:pt idx="3">
                  <c:v>Jardine</c:v>
                </c:pt>
                <c:pt idx="4">
                  <c:v>Jones</c:v>
                </c:pt>
                <c:pt idx="5">
                  <c:v>Kivell</c:v>
                </c:pt>
                <c:pt idx="6">
                  <c:v>Morgan</c:v>
                </c:pt>
                <c:pt idx="7">
                  <c:v>Parent</c:v>
                </c:pt>
                <c:pt idx="8">
                  <c:v>Smith</c:v>
                </c:pt>
                <c:pt idx="9">
                  <c:v>Sorvino</c:v>
                </c:pt>
                <c:pt idx="10">
                  <c:v>Thompson</c:v>
                </c:pt>
                <c:pt idx="11">
                  <c:v>(blank)</c:v>
                </c:pt>
              </c:strCache>
            </c:strRef>
          </c:cat>
          <c:val>
            <c:numRef>
              <c:f>'Pivot Table'!$F$13:$F$25</c:f>
              <c:numCache>
                <c:formatCode>General</c:formatCode>
                <c:ptCount val="12"/>
                <c:pt idx="0">
                  <c:v>183</c:v>
                </c:pt>
                <c:pt idx="1">
                  <c:v>213</c:v>
                </c:pt>
                <c:pt idx="2">
                  <c:v>125</c:v>
                </c:pt>
                <c:pt idx="3">
                  <c:v>281</c:v>
                </c:pt>
                <c:pt idx="4">
                  <c:v>396</c:v>
                </c:pt>
                <c:pt idx="5">
                  <c:v>193</c:v>
                </c:pt>
                <c:pt idx="6">
                  <c:v>173</c:v>
                </c:pt>
                <c:pt idx="7">
                  <c:v>170</c:v>
                </c:pt>
                <c:pt idx="8">
                  <c:v>156</c:v>
                </c:pt>
                <c:pt idx="9">
                  <c:v>142</c:v>
                </c:pt>
                <c:pt idx="10">
                  <c:v>89</c:v>
                </c:pt>
              </c:numCache>
            </c:numRef>
          </c:val>
          <c:extLst>
            <c:ext xmlns:c16="http://schemas.microsoft.com/office/drawing/2014/chart" uri="{C3380CC4-5D6E-409C-BE32-E72D297353CC}">
              <c16:uniqueId val="{00000000-B856-49E5-948F-ECC7854498CF}"/>
            </c:ext>
          </c:extLst>
        </c:ser>
        <c:dLbls>
          <c:showLegendKey val="0"/>
          <c:showVal val="0"/>
          <c:showCatName val="0"/>
          <c:showSerName val="0"/>
          <c:showPercent val="0"/>
          <c:showBubbleSize val="0"/>
        </c:dLbls>
        <c:gapWidth val="150"/>
        <c:axId val="620674176"/>
        <c:axId val="620672736"/>
      </c:barChart>
      <c:lineChart>
        <c:grouping val="standard"/>
        <c:varyColors val="0"/>
        <c:ser>
          <c:idx val="1"/>
          <c:order val="1"/>
          <c:tx>
            <c:strRef>
              <c:f>'Pivot Table'!$G$12</c:f>
              <c:strCache>
                <c:ptCount val="1"/>
                <c:pt idx="0">
                  <c:v>Total Revenue</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Table'!$E$13:$E$25</c:f>
              <c:strCache>
                <c:ptCount val="12"/>
                <c:pt idx="0">
                  <c:v>Andrews</c:v>
                </c:pt>
                <c:pt idx="1">
                  <c:v>Gill</c:v>
                </c:pt>
                <c:pt idx="2">
                  <c:v>Howard</c:v>
                </c:pt>
                <c:pt idx="3">
                  <c:v>Jardine</c:v>
                </c:pt>
                <c:pt idx="4">
                  <c:v>Jones</c:v>
                </c:pt>
                <c:pt idx="5">
                  <c:v>Kivell</c:v>
                </c:pt>
                <c:pt idx="6">
                  <c:v>Morgan</c:v>
                </c:pt>
                <c:pt idx="7">
                  <c:v>Parent</c:v>
                </c:pt>
                <c:pt idx="8">
                  <c:v>Smith</c:v>
                </c:pt>
                <c:pt idx="9">
                  <c:v>Sorvino</c:v>
                </c:pt>
                <c:pt idx="10">
                  <c:v>Thompson</c:v>
                </c:pt>
                <c:pt idx="11">
                  <c:v>(blank)</c:v>
                </c:pt>
              </c:strCache>
            </c:strRef>
          </c:cat>
          <c:val>
            <c:numRef>
              <c:f>'Pivot Table'!$G$13:$G$25</c:f>
              <c:numCache>
                <c:formatCode>General</c:formatCode>
                <c:ptCount val="12"/>
                <c:pt idx="0">
                  <c:v>438.37</c:v>
                </c:pt>
                <c:pt idx="1">
                  <c:v>1749.8700000000001</c:v>
                </c:pt>
                <c:pt idx="2">
                  <c:v>536.75</c:v>
                </c:pt>
                <c:pt idx="3">
                  <c:v>2812.19</c:v>
                </c:pt>
                <c:pt idx="4">
                  <c:v>2363.04</c:v>
                </c:pt>
                <c:pt idx="5">
                  <c:v>3109.44</c:v>
                </c:pt>
                <c:pt idx="6">
                  <c:v>1387.77</c:v>
                </c:pt>
                <c:pt idx="7">
                  <c:v>3102.2999999999997</c:v>
                </c:pt>
                <c:pt idx="8">
                  <c:v>1641.43</c:v>
                </c:pt>
                <c:pt idx="9">
                  <c:v>1283.6099999999999</c:v>
                </c:pt>
                <c:pt idx="10">
                  <c:v>1203.1099999999999</c:v>
                </c:pt>
              </c:numCache>
            </c:numRef>
          </c:val>
          <c:smooth val="0"/>
          <c:extLst>
            <c:ext xmlns:c16="http://schemas.microsoft.com/office/drawing/2014/chart" uri="{C3380CC4-5D6E-409C-BE32-E72D297353CC}">
              <c16:uniqueId val="{00000001-B856-49E5-948F-ECC7854498CF}"/>
            </c:ext>
          </c:extLst>
        </c:ser>
        <c:dLbls>
          <c:showLegendKey val="0"/>
          <c:showVal val="0"/>
          <c:showCatName val="0"/>
          <c:showSerName val="0"/>
          <c:showPercent val="0"/>
          <c:showBubbleSize val="0"/>
        </c:dLbls>
        <c:marker val="1"/>
        <c:smooth val="0"/>
        <c:axId val="620671656"/>
        <c:axId val="620675976"/>
      </c:lineChart>
      <c:catAx>
        <c:axId val="620674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620672736"/>
        <c:crosses val="autoZero"/>
        <c:auto val="1"/>
        <c:lblAlgn val="ctr"/>
        <c:lblOffset val="100"/>
        <c:noMultiLvlLbl val="0"/>
      </c:catAx>
      <c:valAx>
        <c:axId val="620672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620674176"/>
        <c:crosses val="autoZero"/>
        <c:crossBetween val="between"/>
      </c:valAx>
      <c:valAx>
        <c:axId val="62067597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620671656"/>
        <c:crosses val="max"/>
        <c:crossBetween val="between"/>
      </c:valAx>
      <c:catAx>
        <c:axId val="620671656"/>
        <c:scaling>
          <c:orientation val="minMax"/>
        </c:scaling>
        <c:delete val="1"/>
        <c:axPos val="b"/>
        <c:numFmt formatCode="General" sourceLinked="1"/>
        <c:majorTickMark val="none"/>
        <c:minorTickMark val="none"/>
        <c:tickLblPos val="nextTo"/>
        <c:crossAx val="62067597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1197"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1197"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330" kern="1200"/>
  </cs:chartArea>
  <cs:dataLabel>
    <cs:lnRef idx="0"/>
    <cs:fillRef idx="0"/>
    <cs:effectRef idx="0"/>
    <cs:fontRef idx="minor">
      <a:schemeClr val="lt1">
        <a:lumMod val="85000"/>
      </a:schemeClr>
    </cs:fontRef>
    <cs:defRPr sz="1197" kern="1200"/>
  </cs:dataLabel>
  <cs:dataLabelCallout>
    <cs:lnRef idx="0"/>
    <cs:fillRef idx="0"/>
    <cs:effectRef idx="0"/>
    <cs:fontRef idx="minor">
      <a:schemeClr val="dk1">
        <a:lumMod val="65000"/>
        <a:lumOff val="35000"/>
      </a:schemeClr>
    </cs:fontRef>
    <cs:spPr>
      <a:solidFill>
        <a:schemeClr val="lt1"/>
      </a:solidFill>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1197"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1197"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1197"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2128"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1197"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1197"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1197"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1197"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330" kern="1200"/>
  </cs:chartArea>
  <cs:dataLabel>
    <cs:lnRef idx="0"/>
    <cs:fillRef idx="0"/>
    <cs:effectRef idx="0"/>
    <cs:fontRef idx="minor">
      <a:schemeClr val="lt1">
        <a:lumMod val="85000"/>
      </a:schemeClr>
    </cs:fontRef>
    <cs:defRPr sz="1197" kern="1200"/>
  </cs:dataLabel>
  <cs:dataLabelCallout>
    <cs:lnRef idx="0"/>
    <cs:fillRef idx="0"/>
    <cs:effectRef idx="0"/>
    <cs:fontRef idx="minor">
      <a:schemeClr val="dk1">
        <a:lumMod val="65000"/>
        <a:lumOff val="35000"/>
      </a:schemeClr>
    </cs:fontRef>
    <cs:spPr>
      <a:solidFill>
        <a:schemeClr val="lt1"/>
      </a:solidFill>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1197"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1197"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1197"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2128"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1197"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1197"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9</xdr:col>
      <xdr:colOff>83820</xdr:colOff>
      <xdr:row>1</xdr:row>
      <xdr:rowOff>114300</xdr:rowOff>
    </xdr:from>
    <xdr:to>
      <xdr:col>18</xdr:col>
      <xdr:colOff>289560</xdr:colOff>
      <xdr:row>6</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53150" y="297180"/>
          <a:ext cx="617220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dataset represents sales data for a company over a period of two years, from January 2021 to December 2022. The data includes information on the date of each sale, the region where the sale took place, the sales representative responsible for the sale, the item sold, the number of units sold, the unit cost of each item, and the total revenue generated by each sale.</a:t>
          </a:r>
          <a:endParaRPr lang="en-US" sz="1100"/>
        </a:p>
      </xdr:txBody>
    </xdr:sp>
    <xdr:clientData/>
  </xdr:twoCellAnchor>
  <xdr:twoCellAnchor>
    <xdr:from>
      <xdr:col>9</xdr:col>
      <xdr:colOff>91440</xdr:colOff>
      <xdr:row>7</xdr:row>
      <xdr:rowOff>152400</xdr:rowOff>
    </xdr:from>
    <xdr:to>
      <xdr:col>16</xdr:col>
      <xdr:colOff>38100</xdr:colOff>
      <xdr:row>18</xdr:row>
      <xdr:rowOff>167640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160770" y="1432560"/>
          <a:ext cx="4587240" cy="2026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Tx/>
            <a:buNone/>
          </a:pPr>
          <a:r>
            <a:rPr lang="en-US" sz="1400" b="1" i="0">
              <a:solidFill>
                <a:schemeClr val="dk1"/>
              </a:solidFill>
              <a:effectLst/>
              <a:latin typeface="+mn-lt"/>
              <a:ea typeface="+mn-ea"/>
              <a:cs typeface="+mn-cs"/>
            </a:rPr>
            <a:t>QUESTIONs</a:t>
          </a:r>
        </a:p>
        <a:p>
          <a:pPr marL="171450" indent="-171450">
            <a:buFont typeface="Arial" pitchFamily="34" charset="0"/>
            <a:buChar char="•"/>
          </a:pPr>
          <a:r>
            <a:rPr lang="en-US" sz="1100" b="0" i="0">
              <a:solidFill>
                <a:schemeClr val="dk1"/>
              </a:solidFill>
              <a:effectLst/>
              <a:latin typeface="+mn-lt"/>
              <a:ea typeface="+mn-ea"/>
              <a:cs typeface="+mn-cs"/>
            </a:rPr>
            <a:t>What is the total sales value by region?</a:t>
          </a:r>
        </a:p>
        <a:p>
          <a:pPr marL="171450" indent="-171450">
            <a:buFont typeface="Arial" pitchFamily="34" charset="0"/>
            <a:buChar char="•"/>
          </a:pPr>
          <a:r>
            <a:rPr lang="en-US" sz="1100" b="0" i="0">
              <a:solidFill>
                <a:schemeClr val="dk1"/>
              </a:solidFill>
              <a:effectLst/>
              <a:latin typeface="+mn-lt"/>
              <a:ea typeface="+mn-ea"/>
              <a:cs typeface="+mn-cs"/>
            </a:rPr>
            <a:t>Which representative has sold the most units?</a:t>
          </a:r>
        </a:p>
        <a:p>
          <a:pPr marL="171450" indent="-171450">
            <a:buFont typeface="Arial" pitchFamily="34" charset="0"/>
            <a:buChar char="•"/>
          </a:pPr>
          <a:r>
            <a:rPr lang="en-US" sz="1100" b="0" i="0">
              <a:solidFill>
                <a:schemeClr val="dk1"/>
              </a:solidFill>
              <a:effectLst/>
              <a:latin typeface="+mn-lt"/>
              <a:ea typeface="+mn-ea"/>
              <a:cs typeface="+mn-cs"/>
            </a:rPr>
            <a:t>What is the average unit cost of pencils sold?</a:t>
          </a:r>
        </a:p>
        <a:p>
          <a:pPr marL="171450" indent="-171450">
            <a:buFont typeface="Arial" pitchFamily="34" charset="0"/>
            <a:buChar char="•"/>
          </a:pPr>
          <a:r>
            <a:rPr lang="en-US" sz="1100" b="0" i="0">
              <a:solidFill>
                <a:schemeClr val="dk1"/>
              </a:solidFill>
              <a:effectLst/>
              <a:latin typeface="+mn-lt"/>
              <a:ea typeface="+mn-ea"/>
              <a:cs typeface="+mn-cs"/>
            </a:rPr>
            <a:t>Which item has the highest total cost?</a:t>
          </a:r>
        </a:p>
        <a:p>
          <a:pPr marL="171450" indent="-171450">
            <a:buFont typeface="Arial" pitchFamily="34" charset="0"/>
            <a:buChar char="•"/>
          </a:pPr>
          <a:r>
            <a:rPr lang="en-US" sz="1100" b="0" i="0">
              <a:solidFill>
                <a:schemeClr val="dk1"/>
              </a:solidFill>
              <a:effectLst/>
              <a:latin typeface="+mn-lt"/>
              <a:ea typeface="+mn-ea"/>
              <a:cs typeface="+mn-cs"/>
            </a:rPr>
            <a:t>What is the total sales value of pens sold in each region?</a:t>
          </a:r>
        </a:p>
        <a:p>
          <a:pPr marL="171450" indent="-171450">
            <a:buFont typeface="Arial" pitchFamily="34" charset="0"/>
            <a:buChar char="•"/>
          </a:pPr>
          <a:r>
            <a:rPr lang="en-US" sz="1100" b="0" i="0">
              <a:solidFill>
                <a:schemeClr val="dk1"/>
              </a:solidFill>
              <a:effectLst/>
              <a:latin typeface="+mn-lt"/>
              <a:ea typeface="+mn-ea"/>
              <a:cs typeface="+mn-cs"/>
            </a:rPr>
            <a:t>Which month has the highest total sales value?</a:t>
          </a:r>
        </a:p>
        <a:p>
          <a:pPr marL="171450" indent="-171450">
            <a:buFont typeface="Arial" pitchFamily="34" charset="0"/>
            <a:buChar char="•"/>
          </a:pPr>
          <a:r>
            <a:rPr lang="en-US" sz="1100" b="0" i="0">
              <a:solidFill>
                <a:schemeClr val="dk1"/>
              </a:solidFill>
              <a:effectLst/>
              <a:latin typeface="+mn-lt"/>
              <a:ea typeface="+mn-ea"/>
              <a:cs typeface="+mn-cs"/>
            </a:rPr>
            <a:t>What is the total sales value of binders sold by representative?</a:t>
          </a:r>
        </a:p>
        <a:p>
          <a:pPr marL="171450" indent="-171450">
            <a:buFont typeface="Arial" pitchFamily="34" charset="0"/>
            <a:buChar char="•"/>
          </a:pPr>
          <a:r>
            <a:rPr lang="en-US" sz="1100" b="0" i="0">
              <a:solidFill>
                <a:schemeClr val="dk1"/>
              </a:solidFill>
              <a:effectLst/>
              <a:latin typeface="+mn-lt"/>
              <a:ea typeface="+mn-ea"/>
              <a:cs typeface="+mn-cs"/>
            </a:rPr>
            <a:t>What is the total number of units sold by item?</a:t>
          </a:r>
        </a:p>
        <a:p>
          <a:pPr marL="171450" indent="-171450">
            <a:buFont typeface="Arial" pitchFamily="34" charset="0"/>
            <a:buChar char="•"/>
          </a:pPr>
          <a:r>
            <a:rPr lang="en-US" sz="1100" b="0" i="0">
              <a:solidFill>
                <a:schemeClr val="dk1"/>
              </a:solidFill>
              <a:effectLst/>
              <a:latin typeface="+mn-lt"/>
              <a:ea typeface="+mn-ea"/>
              <a:cs typeface="+mn-cs"/>
            </a:rPr>
            <a:t>What is the average cost per unit of pens sold?</a:t>
          </a:r>
        </a:p>
        <a:p>
          <a:pPr marL="171450" indent="-171450">
            <a:buFont typeface="Arial" pitchFamily="34" charset="0"/>
            <a:buChar char="•"/>
          </a:pPr>
          <a:r>
            <a:rPr lang="en-US" sz="1100" b="0" i="0">
              <a:solidFill>
                <a:schemeClr val="dk1"/>
              </a:solidFill>
              <a:effectLst/>
              <a:latin typeface="+mn-lt"/>
              <a:ea typeface="+mn-ea"/>
              <a:cs typeface="+mn-cs"/>
            </a:rPr>
            <a:t>Which representative has sold the highest total value of products?</a:t>
          </a:r>
        </a:p>
        <a:p>
          <a:endParaRPr lang="en-US" sz="1100"/>
        </a:p>
      </xdr:txBody>
    </xdr:sp>
    <xdr:clientData/>
  </xdr:twoCellAnchor>
  <xdr:twoCellAnchor>
    <xdr:from>
      <xdr:col>9</xdr:col>
      <xdr:colOff>61452</xdr:colOff>
      <xdr:row>22</xdr:row>
      <xdr:rowOff>63501</xdr:rowOff>
    </xdr:from>
    <xdr:to>
      <xdr:col>15</xdr:col>
      <xdr:colOff>126999</xdr:colOff>
      <xdr:row>34</xdr:row>
      <xdr:rowOff>55308</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7148871" y="4344630"/>
          <a:ext cx="3998451" cy="2326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 After the</a:t>
          </a:r>
          <a:r>
            <a:rPr lang="en-CA" sz="1100" baseline="0"/>
            <a:t> two-year timeline, the company almost reached 20K sales in 3 regions as Central, East and West. The central has the highest sale however the most unit sold by Jones from Region East. Most of the products have the similar average value of 11 but desk is 175 and pencil is almost 3. The company reached out it's maximum sold on December 2022. The total number of selling on desk is 10, pen is 278, pen set is 395 and pencil is 716. In these number of solds, Kivell made the highest total sum of selling with 3109.04 followed by Jardine with 2812.19 and third is Jones with 2363.04.</a:t>
          </a:r>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33418</xdr:colOff>
      <xdr:row>44</xdr:row>
      <xdr:rowOff>17009</xdr:rowOff>
    </xdr:from>
    <xdr:to>
      <xdr:col>5</xdr:col>
      <xdr:colOff>804223</xdr:colOff>
      <xdr:row>58</xdr:row>
      <xdr:rowOff>93209</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251411</xdr:colOff>
      <xdr:row>26</xdr:row>
      <xdr:rowOff>173248</xdr:rowOff>
    </xdr:from>
    <xdr:to>
      <xdr:col>14</xdr:col>
      <xdr:colOff>223080</xdr:colOff>
      <xdr:row>41</xdr:row>
      <xdr:rowOff>58948</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196994</xdr:colOff>
      <xdr:row>11</xdr:row>
      <xdr:rowOff>52202</xdr:rowOff>
    </xdr:from>
    <xdr:to>
      <xdr:col>19</xdr:col>
      <xdr:colOff>552325</xdr:colOff>
      <xdr:row>25</xdr:row>
      <xdr:rowOff>128402</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268740</xdr:colOff>
      <xdr:row>43</xdr:row>
      <xdr:rowOff>143741</xdr:rowOff>
    </xdr:from>
    <xdr:to>
      <xdr:col>19</xdr:col>
      <xdr:colOff>264411</xdr:colOff>
      <xdr:row>58</xdr:row>
      <xdr:rowOff>29441</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360829</xdr:colOff>
      <xdr:row>25</xdr:row>
      <xdr:rowOff>188564</xdr:rowOff>
    </xdr:from>
    <xdr:to>
      <xdr:col>3</xdr:col>
      <xdr:colOff>587851</xdr:colOff>
      <xdr:row>40</xdr:row>
      <xdr:rowOff>74264</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435910</xdr:colOff>
      <xdr:row>43</xdr:row>
      <xdr:rowOff>7565</xdr:rowOff>
    </xdr:from>
    <xdr:to>
      <xdr:col>11</xdr:col>
      <xdr:colOff>165968</xdr:colOff>
      <xdr:row>57</xdr:row>
      <xdr:rowOff>83765</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173691</xdr:colOff>
      <xdr:row>26</xdr:row>
      <xdr:rowOff>169209</xdr:rowOff>
    </xdr:from>
    <xdr:to>
      <xdr:col>8</xdr:col>
      <xdr:colOff>565897</xdr:colOff>
      <xdr:row>41</xdr:row>
      <xdr:rowOff>54909</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138547</xdr:colOff>
      <xdr:row>14</xdr:row>
      <xdr:rowOff>3030</xdr:rowOff>
    </xdr:from>
    <xdr:to>
      <xdr:col>6</xdr:col>
      <xdr:colOff>95249</xdr:colOff>
      <xdr:row>26</xdr:row>
      <xdr:rowOff>122093</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785811</xdr:colOff>
      <xdr:row>21</xdr:row>
      <xdr:rowOff>357188</xdr:rowOff>
    </xdr:from>
    <xdr:to>
      <xdr:col>11</xdr:col>
      <xdr:colOff>47625</xdr:colOff>
      <xdr:row>34</xdr:row>
      <xdr:rowOff>142875</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208187</xdr:colOff>
      <xdr:row>26</xdr:row>
      <xdr:rowOff>327253</xdr:rowOff>
    </xdr:from>
    <xdr:to>
      <xdr:col>6</xdr:col>
      <xdr:colOff>23812</xdr:colOff>
      <xdr:row>43</xdr:row>
      <xdr:rowOff>1299</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kut Cura" refreshedDate="45014.866629629629" createdVersion="8" refreshedVersion="8" minRefreshableVersion="3" recordCount="44" xr:uid="{F26D1F10-65BA-405A-98E4-858E73386DA7}">
  <cacheSource type="worksheet">
    <worksheetSource ref="A1:G1048576" sheet="Data Sheet"/>
  </cacheSource>
  <cacheFields count="9">
    <cacheField name="OrderDate" numFmtId="14">
      <sharedItems containsNonDate="0" containsDate="1" containsString="0" containsBlank="1" minDate="2021-01-06T00:00:00" maxDate="2022-12-22T00:00:00" count="44">
        <d v="2021-01-06T00:00:00"/>
        <d v="2021-01-23T00:00:00"/>
        <d v="2021-02-09T00:00:00"/>
        <d v="2021-02-26T00:00:00"/>
        <d v="2021-03-15T00:00:00"/>
        <d v="2021-04-01T00:00:00"/>
        <d v="2021-04-18T00:00:00"/>
        <d v="2021-05-05T00:00:00"/>
        <d v="2021-05-22T00:00:00"/>
        <d v="2021-06-08T00:00:00"/>
        <d v="2021-06-25T00:00:00"/>
        <d v="2021-07-12T00:00:00"/>
        <d v="2021-07-29T00:00:00"/>
        <d v="2021-08-15T00:00:00"/>
        <d v="2021-09-01T00:00:00"/>
        <d v="2021-09-18T00:00:00"/>
        <d v="2021-10-05T00:00:00"/>
        <d v="2021-10-22T00:00:00"/>
        <d v="2021-11-08T00:00:00"/>
        <d v="2021-11-25T00:00:00"/>
        <d v="2021-12-12T00:00:00"/>
        <d v="2021-12-29T00:00:00"/>
        <d v="2022-01-15T00:00:00"/>
        <d v="2022-02-01T00:00:00"/>
        <d v="2022-02-18T00:00:00"/>
        <d v="2022-03-07T00:00:00"/>
        <d v="2022-03-24T00:00:00"/>
        <d v="2022-04-10T00:00:00"/>
        <d v="2022-04-27T00:00:00"/>
        <d v="2022-05-14T00:00:00"/>
        <d v="2022-05-31T00:00:00"/>
        <d v="2022-06-17T00:00:00"/>
        <d v="2022-07-04T00:00:00"/>
        <d v="2022-07-21T00:00:00"/>
        <d v="2022-08-07T00:00:00"/>
        <d v="2022-08-24T00:00:00"/>
        <d v="2022-09-10T00:00:00"/>
        <d v="2022-09-27T00:00:00"/>
        <d v="2022-10-14T00:00:00"/>
        <d v="2022-10-31T00:00:00"/>
        <d v="2022-11-17T00:00:00"/>
        <d v="2022-12-04T00:00:00"/>
        <d v="2022-12-21T00:00:00"/>
        <m/>
      </sharedItems>
      <fieldGroup par="8" base="0">
        <rangePr groupBy="months" startDate="2021-01-06T00:00:00" endDate="2022-12-22T00:00:00"/>
        <groupItems count="14">
          <s v="(blank)"/>
          <s v="Jan"/>
          <s v="Feb"/>
          <s v="Mar"/>
          <s v="Apr"/>
          <s v="May"/>
          <s v="Jun"/>
          <s v="Jul"/>
          <s v="Aug"/>
          <s v="Sep"/>
          <s v="Oct"/>
          <s v="Nov"/>
          <s v="Dec"/>
          <s v="&gt;2022-12-22"/>
        </groupItems>
      </fieldGroup>
    </cacheField>
    <cacheField name="Region" numFmtId="0">
      <sharedItems containsBlank="1" count="4">
        <s v="East"/>
        <s v="Central"/>
        <s v="West"/>
        <m/>
      </sharedItems>
    </cacheField>
    <cacheField name="Rep" numFmtId="0">
      <sharedItems containsBlank="1" count="12">
        <s v="Jones"/>
        <s v="Kivell"/>
        <s v="Jardine"/>
        <s v="Gill"/>
        <s v="Sorvino"/>
        <s v="Andrews"/>
        <s v="Thompson"/>
        <s v="Morgan"/>
        <s v="Howard"/>
        <s v="Parent"/>
        <s v="Smith"/>
        <m/>
      </sharedItems>
    </cacheField>
    <cacheField name="Item" numFmtId="0">
      <sharedItems containsBlank="1" count="6">
        <s v="Pencil"/>
        <s v="Binder"/>
        <s v="Pen"/>
        <s v="Desk"/>
        <s v="Pen Set"/>
        <m/>
      </sharedItems>
    </cacheField>
    <cacheField name="Units" numFmtId="0">
      <sharedItems containsString="0" containsBlank="1" containsNumber="1" containsInteger="1" minValue="2" maxValue="96" count="38">
        <n v="95"/>
        <n v="50"/>
        <n v="36"/>
        <n v="27"/>
        <n v="56"/>
        <n v="60"/>
        <n v="75"/>
        <n v="90"/>
        <n v="32"/>
        <n v="29"/>
        <n v="81"/>
        <n v="35"/>
        <n v="2"/>
        <n v="16"/>
        <n v="28"/>
        <n v="64"/>
        <n v="15"/>
        <n v="96"/>
        <n v="67"/>
        <n v="74"/>
        <n v="46"/>
        <n v="87"/>
        <n v="4"/>
        <n v="7"/>
        <n v="66"/>
        <n v="53"/>
        <n v="80"/>
        <n v="5"/>
        <n v="62"/>
        <n v="55"/>
        <n v="42"/>
        <n v="3"/>
        <n v="76"/>
        <n v="57"/>
        <n v="14"/>
        <n v="11"/>
        <n v="94"/>
        <m/>
      </sharedItems>
    </cacheField>
    <cacheField name="Unit Cost" numFmtId="0">
      <sharedItems containsString="0" containsBlank="1" containsNumber="1" minValue="1.29" maxValue="275"/>
    </cacheField>
    <cacheField name="Total" numFmtId="0">
      <sharedItems containsString="0" containsBlank="1" containsNumber="1" minValue="9.0300000000000011" maxValue="1879.06"/>
    </cacheField>
    <cacheField name="Quarters" numFmtId="0" databaseField="0">
      <fieldGroup base="0">
        <rangePr groupBy="quarters" startDate="2021-01-06T00:00:00" endDate="2022-12-22T00:00:00"/>
        <groupItems count="6">
          <s v="&lt;2021-01-06"/>
          <s v="Qtr1"/>
          <s v="Qtr2"/>
          <s v="Qtr3"/>
          <s v="Qtr4"/>
          <s v="&gt;2022-12-22"/>
        </groupItems>
      </fieldGroup>
    </cacheField>
    <cacheField name="Years" numFmtId="0" databaseField="0">
      <fieldGroup base="0">
        <rangePr groupBy="years" startDate="2021-01-06T00:00:00" endDate="2022-12-22T00:00:00"/>
        <groupItems count="4">
          <s v="&lt;2021-01-06"/>
          <s v="2021"/>
          <s v="2022"/>
          <s v="&gt;2022-12-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x v="0"/>
    <x v="0"/>
    <x v="0"/>
    <x v="0"/>
    <x v="0"/>
    <n v="1.99"/>
    <n v="189.05"/>
  </r>
  <r>
    <x v="1"/>
    <x v="1"/>
    <x v="1"/>
    <x v="1"/>
    <x v="1"/>
    <n v="19.989999999999998"/>
    <n v="999.49999999999989"/>
  </r>
  <r>
    <x v="2"/>
    <x v="1"/>
    <x v="2"/>
    <x v="0"/>
    <x v="2"/>
    <n v="4.99"/>
    <n v="179.64"/>
  </r>
  <r>
    <x v="3"/>
    <x v="1"/>
    <x v="3"/>
    <x v="2"/>
    <x v="3"/>
    <n v="19.989999999999998"/>
    <n v="539.7299999999999"/>
  </r>
  <r>
    <x v="4"/>
    <x v="2"/>
    <x v="4"/>
    <x v="0"/>
    <x v="4"/>
    <n v="2.99"/>
    <n v="167.44"/>
  </r>
  <r>
    <x v="5"/>
    <x v="0"/>
    <x v="0"/>
    <x v="1"/>
    <x v="5"/>
    <n v="4.99"/>
    <n v="299.40000000000003"/>
  </r>
  <r>
    <x v="6"/>
    <x v="1"/>
    <x v="5"/>
    <x v="0"/>
    <x v="6"/>
    <n v="1.99"/>
    <n v="149.25"/>
  </r>
  <r>
    <x v="7"/>
    <x v="1"/>
    <x v="2"/>
    <x v="0"/>
    <x v="7"/>
    <n v="4.99"/>
    <n v="449.1"/>
  </r>
  <r>
    <x v="8"/>
    <x v="2"/>
    <x v="6"/>
    <x v="0"/>
    <x v="8"/>
    <n v="1.99"/>
    <n v="63.68"/>
  </r>
  <r>
    <x v="9"/>
    <x v="0"/>
    <x v="0"/>
    <x v="1"/>
    <x v="5"/>
    <n v="8.99"/>
    <n v="539.4"/>
  </r>
  <r>
    <x v="10"/>
    <x v="1"/>
    <x v="7"/>
    <x v="0"/>
    <x v="7"/>
    <n v="4.99"/>
    <n v="449.1"/>
  </r>
  <r>
    <x v="11"/>
    <x v="0"/>
    <x v="8"/>
    <x v="1"/>
    <x v="9"/>
    <n v="1.99"/>
    <n v="57.71"/>
  </r>
  <r>
    <x v="12"/>
    <x v="0"/>
    <x v="9"/>
    <x v="1"/>
    <x v="10"/>
    <n v="19.989999999999998"/>
    <n v="1619.1899999999998"/>
  </r>
  <r>
    <x v="13"/>
    <x v="0"/>
    <x v="0"/>
    <x v="0"/>
    <x v="11"/>
    <n v="4.99"/>
    <n v="174.65"/>
  </r>
  <r>
    <x v="14"/>
    <x v="1"/>
    <x v="10"/>
    <x v="3"/>
    <x v="12"/>
    <n v="125"/>
    <n v="250"/>
  </r>
  <r>
    <x v="15"/>
    <x v="0"/>
    <x v="0"/>
    <x v="4"/>
    <x v="13"/>
    <n v="15.99"/>
    <n v="255.84"/>
  </r>
  <r>
    <x v="16"/>
    <x v="1"/>
    <x v="7"/>
    <x v="1"/>
    <x v="14"/>
    <n v="8.99"/>
    <n v="251.72"/>
  </r>
  <r>
    <x v="17"/>
    <x v="0"/>
    <x v="0"/>
    <x v="2"/>
    <x v="15"/>
    <n v="8.99"/>
    <n v="575.36"/>
  </r>
  <r>
    <x v="18"/>
    <x v="0"/>
    <x v="9"/>
    <x v="2"/>
    <x v="16"/>
    <n v="19.989999999999998"/>
    <n v="299.84999999999997"/>
  </r>
  <r>
    <x v="19"/>
    <x v="1"/>
    <x v="1"/>
    <x v="4"/>
    <x v="17"/>
    <n v="4.99"/>
    <n v="479.04"/>
  </r>
  <r>
    <x v="20"/>
    <x v="1"/>
    <x v="10"/>
    <x v="0"/>
    <x v="18"/>
    <n v="1.29"/>
    <n v="86.43"/>
  </r>
  <r>
    <x v="21"/>
    <x v="0"/>
    <x v="9"/>
    <x v="4"/>
    <x v="19"/>
    <n v="15.99"/>
    <n v="1183.26"/>
  </r>
  <r>
    <x v="22"/>
    <x v="1"/>
    <x v="3"/>
    <x v="1"/>
    <x v="20"/>
    <n v="8.99"/>
    <n v="413.54"/>
  </r>
  <r>
    <x v="23"/>
    <x v="1"/>
    <x v="10"/>
    <x v="1"/>
    <x v="21"/>
    <n v="15"/>
    <n v="1305"/>
  </r>
  <r>
    <x v="24"/>
    <x v="0"/>
    <x v="0"/>
    <x v="1"/>
    <x v="22"/>
    <n v="4.99"/>
    <n v="19.96"/>
  </r>
  <r>
    <x v="25"/>
    <x v="2"/>
    <x v="4"/>
    <x v="1"/>
    <x v="23"/>
    <n v="19.989999999999998"/>
    <n v="139.92999999999998"/>
  </r>
  <r>
    <x v="26"/>
    <x v="1"/>
    <x v="2"/>
    <x v="4"/>
    <x v="1"/>
    <n v="4.99"/>
    <n v="249.5"/>
  </r>
  <r>
    <x v="27"/>
    <x v="1"/>
    <x v="5"/>
    <x v="0"/>
    <x v="24"/>
    <n v="1.99"/>
    <n v="131.34"/>
  </r>
  <r>
    <x v="28"/>
    <x v="0"/>
    <x v="8"/>
    <x v="2"/>
    <x v="17"/>
    <n v="4.99"/>
    <n v="479.04"/>
  </r>
  <r>
    <x v="29"/>
    <x v="1"/>
    <x v="3"/>
    <x v="0"/>
    <x v="25"/>
    <n v="1.29"/>
    <n v="68.37"/>
  </r>
  <r>
    <x v="30"/>
    <x v="1"/>
    <x v="3"/>
    <x v="1"/>
    <x v="26"/>
    <n v="8.99"/>
    <n v="719.2"/>
  </r>
  <r>
    <x v="31"/>
    <x v="1"/>
    <x v="1"/>
    <x v="3"/>
    <x v="27"/>
    <n v="125"/>
    <n v="625"/>
  </r>
  <r>
    <x v="32"/>
    <x v="0"/>
    <x v="0"/>
    <x v="4"/>
    <x v="28"/>
    <n v="4.99"/>
    <n v="309.38"/>
  </r>
  <r>
    <x v="33"/>
    <x v="1"/>
    <x v="7"/>
    <x v="4"/>
    <x v="29"/>
    <n v="12.49"/>
    <n v="686.95"/>
  </r>
  <r>
    <x v="34"/>
    <x v="1"/>
    <x v="1"/>
    <x v="4"/>
    <x v="30"/>
    <n v="23.95"/>
    <n v="1005.9"/>
  </r>
  <r>
    <x v="35"/>
    <x v="2"/>
    <x v="4"/>
    <x v="3"/>
    <x v="31"/>
    <n v="275"/>
    <n v="825"/>
  </r>
  <r>
    <x v="36"/>
    <x v="1"/>
    <x v="3"/>
    <x v="0"/>
    <x v="23"/>
    <n v="1.29"/>
    <n v="9.0300000000000011"/>
  </r>
  <r>
    <x v="37"/>
    <x v="2"/>
    <x v="4"/>
    <x v="2"/>
    <x v="32"/>
    <n v="1.99"/>
    <n v="151.24"/>
  </r>
  <r>
    <x v="38"/>
    <x v="2"/>
    <x v="6"/>
    <x v="1"/>
    <x v="33"/>
    <n v="19.989999999999998"/>
    <n v="1139.4299999999998"/>
  </r>
  <r>
    <x v="39"/>
    <x v="1"/>
    <x v="5"/>
    <x v="0"/>
    <x v="34"/>
    <n v="1.29"/>
    <n v="18.060000000000002"/>
  </r>
  <r>
    <x v="40"/>
    <x v="1"/>
    <x v="2"/>
    <x v="1"/>
    <x v="35"/>
    <n v="4.99"/>
    <n v="54.89"/>
  </r>
  <r>
    <x v="41"/>
    <x v="1"/>
    <x v="2"/>
    <x v="1"/>
    <x v="36"/>
    <n v="19.989999999999998"/>
    <n v="1879.06"/>
  </r>
  <r>
    <x v="42"/>
    <x v="1"/>
    <x v="5"/>
    <x v="1"/>
    <x v="14"/>
    <n v="4.99"/>
    <n v="139.72"/>
  </r>
  <r>
    <x v="43"/>
    <x v="3"/>
    <x v="11"/>
    <x v="5"/>
    <x v="37"/>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7EB837-4E9F-45F5-93F3-43022FC89B99}"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
  <location ref="E4:F10" firstHeaderRow="1" firstDataRow="1" firstDataCol="1"/>
  <pivotFields count="9">
    <pivotField showAll="0">
      <items count="15">
        <item x="0"/>
        <item x="1"/>
        <item x="2"/>
        <item x="3"/>
        <item x="4"/>
        <item x="5"/>
        <item x="6"/>
        <item x="7"/>
        <item x="8"/>
        <item x="9"/>
        <item x="10"/>
        <item x="11"/>
        <item x="12"/>
        <item x="13"/>
        <item t="default"/>
      </items>
    </pivotField>
    <pivotField showAll="0">
      <items count="5">
        <item x="1"/>
        <item x="0"/>
        <item x="2"/>
        <item x="3"/>
        <item t="default"/>
      </items>
    </pivotField>
    <pivotField showAll="0" sortType="ascending">
      <items count="13">
        <item x="5"/>
        <item x="3"/>
        <item x="8"/>
        <item x="2"/>
        <item x="0"/>
        <item x="1"/>
        <item x="7"/>
        <item x="9"/>
        <item x="10"/>
        <item x="4"/>
        <item x="6"/>
        <item x="11"/>
        <item t="default"/>
      </items>
    </pivotField>
    <pivotField axis="axisRow" multipleItemSelectionAllowed="1" showAll="0">
      <items count="7">
        <item h="1" x="5"/>
        <item sd="0" x="0"/>
        <item sd="0" x="4"/>
        <item sd="0" x="2"/>
        <item sd="0" x="3"/>
        <item sd="0" x="1"/>
        <item t="default"/>
      </items>
    </pivotField>
    <pivotField dataField="1"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showAll="0"/>
    <pivotField showAll="0">
      <items count="7">
        <item sd="0" x="0"/>
        <item sd="0" x="1"/>
        <item sd="0" x="2"/>
        <item sd="0" x="3"/>
        <item sd="0" x="4"/>
        <item sd="0" x="5"/>
        <item t="default"/>
      </items>
    </pivotField>
    <pivotField showAll="0">
      <items count="5">
        <item h="1" x="0"/>
        <item sd="0" x="1"/>
        <item sd="0" x="2"/>
        <item sd="0" x="3"/>
        <item t="default"/>
      </items>
    </pivotField>
  </pivotFields>
  <rowFields count="1">
    <field x="3"/>
  </rowFields>
  <rowItems count="6">
    <i>
      <x v="1"/>
    </i>
    <i>
      <x v="2"/>
    </i>
    <i>
      <x v="3"/>
    </i>
    <i>
      <x v="4"/>
    </i>
    <i>
      <x v="5"/>
    </i>
    <i t="grand">
      <x/>
    </i>
  </rowItems>
  <colItems count="1">
    <i/>
  </colItems>
  <dataFields count="1">
    <dataField name="Total Unit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0C7A45-8CE1-4BD4-A696-6684718EBFE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 Name">
  <location ref="H4:I10" firstHeaderRow="1" firstDataRow="1" firstDataCol="1"/>
  <pivotFields count="9">
    <pivotField showAll="0">
      <items count="15">
        <item x="0"/>
        <item x="1"/>
        <item x="2"/>
        <item x="3"/>
        <item x="4"/>
        <item x="5"/>
        <item x="6"/>
        <item x="7"/>
        <item x="8"/>
        <item x="9"/>
        <item x="10"/>
        <item x="11"/>
        <item x="12"/>
        <item x="13"/>
        <item t="default"/>
      </items>
    </pivotField>
    <pivotField showAll="0">
      <items count="5">
        <item x="1"/>
        <item x="0"/>
        <item x="2"/>
        <item x="3"/>
        <item t="default"/>
      </items>
    </pivotField>
    <pivotField showAll="0" sortType="ascending">
      <items count="13">
        <item x="5"/>
        <item x="3"/>
        <item x="8"/>
        <item x="2"/>
        <item x="0"/>
        <item x="1"/>
        <item x="7"/>
        <item x="9"/>
        <item x="10"/>
        <item x="4"/>
        <item x="6"/>
        <item x="11"/>
        <item t="default"/>
      </items>
    </pivotField>
    <pivotField axis="axisRow" multipleItemSelectionAllowed="1" showAll="0">
      <items count="7">
        <item x="1"/>
        <item x="3"/>
        <item x="2"/>
        <item x="4"/>
        <item x="0"/>
        <item h="1" x="5"/>
        <item t="default"/>
      </items>
    </pivotField>
    <pivotField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dataField="1" showAll="0"/>
    <pivotField showAll="0"/>
    <pivotField showAll="0">
      <items count="7">
        <item sd="0" x="0"/>
        <item sd="0" x="1"/>
        <item sd="0" x="2"/>
        <item x="3"/>
        <item x="4"/>
        <item sd="0" x="5"/>
        <item t="default"/>
      </items>
    </pivotField>
    <pivotField showAll="0">
      <items count="5">
        <item sd="0" x="0"/>
        <item x="1"/>
        <item x="2"/>
        <item sd="0" x="3"/>
        <item t="default"/>
      </items>
    </pivotField>
  </pivotFields>
  <rowFields count="1">
    <field x="3"/>
  </rowFields>
  <rowItems count="6">
    <i>
      <x/>
    </i>
    <i>
      <x v="1"/>
    </i>
    <i>
      <x v="2"/>
    </i>
    <i>
      <x v="3"/>
    </i>
    <i>
      <x v="4"/>
    </i>
    <i t="grand">
      <x/>
    </i>
  </rowItems>
  <colItems count="1">
    <i/>
  </colItems>
  <dataFields count="1">
    <dataField name="Average Cost" fld="5" subtotal="average" baseField="3" baseItem="0"/>
  </dataFields>
  <formats count="13">
    <format dxfId="206">
      <pivotArea collapsedLevelsAreSubtotals="1" fieldPosition="0">
        <references count="1">
          <reference field="3" count="5">
            <x v="0"/>
            <x v="1"/>
            <x v="2"/>
            <x v="3"/>
            <x v="4"/>
          </reference>
        </references>
      </pivotArea>
    </format>
    <format dxfId="205">
      <pivotArea type="all" dataOnly="0" outline="0" fieldPosition="0"/>
    </format>
    <format dxfId="204">
      <pivotArea outline="0" collapsedLevelsAreSubtotals="1" fieldPosition="0"/>
    </format>
    <format dxfId="203">
      <pivotArea field="3" type="button" dataOnly="0" labelOnly="1" outline="0" axis="axisRow" fieldPosition="0"/>
    </format>
    <format dxfId="202">
      <pivotArea dataOnly="0" labelOnly="1" fieldPosition="0">
        <references count="1">
          <reference field="3" count="0"/>
        </references>
      </pivotArea>
    </format>
    <format dxfId="201">
      <pivotArea dataOnly="0" labelOnly="1" grandRow="1" outline="0" fieldPosition="0"/>
    </format>
    <format dxfId="200">
      <pivotArea dataOnly="0" labelOnly="1" outline="0" axis="axisValues" fieldPosition="0"/>
    </format>
    <format dxfId="199">
      <pivotArea type="all" dataOnly="0" outline="0" fieldPosition="0"/>
    </format>
    <format dxfId="198">
      <pivotArea outline="0" collapsedLevelsAreSubtotals="1" fieldPosition="0"/>
    </format>
    <format dxfId="197">
      <pivotArea field="3" type="button" dataOnly="0" labelOnly="1" outline="0" axis="axisRow" fieldPosition="0"/>
    </format>
    <format dxfId="196">
      <pivotArea dataOnly="0" labelOnly="1" fieldPosition="0">
        <references count="1">
          <reference field="3" count="0"/>
        </references>
      </pivotArea>
    </format>
    <format dxfId="195">
      <pivotArea dataOnly="0" labelOnly="1" grandRow="1" outline="0" fieldPosition="0"/>
    </format>
    <format dxfId="19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4F3552-69B4-4D95-8669-6E19FDFA70FD}"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rder Dates">
  <location ref="B20:C23" firstHeaderRow="1" firstDataRow="1" firstDataCol="1"/>
  <pivotFields count="9">
    <pivotField axis="axisRow" showAll="0">
      <items count="15">
        <item x="0"/>
        <item x="1"/>
        <item x="2"/>
        <item x="3"/>
        <item x="4"/>
        <item x="5"/>
        <item sd="0" x="6"/>
        <item x="7"/>
        <item x="8"/>
        <item x="9"/>
        <item x="10"/>
        <item x="11"/>
        <item x="12"/>
        <item x="13"/>
        <item t="default"/>
      </items>
    </pivotField>
    <pivotField showAll="0">
      <items count="5">
        <item x="1"/>
        <item x="0"/>
        <item x="2"/>
        <item x="3"/>
        <item t="default"/>
      </items>
    </pivotField>
    <pivotField showAll="0" sortType="ascending">
      <items count="13">
        <item x="5"/>
        <item x="3"/>
        <item x="8"/>
        <item x="2"/>
        <item x="0"/>
        <item x="1"/>
        <item x="7"/>
        <item x="9"/>
        <item x="10"/>
        <item x="4"/>
        <item x="6"/>
        <item x="11"/>
        <item t="default"/>
      </items>
    </pivotField>
    <pivotField multipleItemSelectionAllowed="1" showAll="0" sortType="descending">
      <items count="7">
        <item h="1" x="5"/>
        <item h="1" x="0"/>
        <item h="1" x="4"/>
        <item x="2"/>
        <item h="1" x="3"/>
        <item h="1" x="1"/>
        <item t="default"/>
      </items>
      <autoSortScope>
        <pivotArea dataOnly="0" outline="0" fieldPosition="0">
          <references count="1">
            <reference field="4294967294" count="1" selected="0">
              <x v="0"/>
            </reference>
          </references>
        </pivotArea>
      </autoSortScope>
    </pivotField>
    <pivotField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dataField="1" showAll="0"/>
    <pivotField showAll="0">
      <items count="7">
        <item sd="0" x="0"/>
        <item sd="0" x="1"/>
        <item sd="0" x="2"/>
        <item sd="0" x="3"/>
        <item sd="0" x="4"/>
        <item sd="0" x="5"/>
        <item t="default"/>
      </items>
    </pivotField>
    <pivotField axis="axisRow" showAll="0">
      <items count="5">
        <item h="1" x="0"/>
        <item sd="0" x="1"/>
        <item sd="0" x="2"/>
        <item sd="0" x="3"/>
        <item t="default"/>
      </items>
    </pivotField>
  </pivotFields>
  <rowFields count="2">
    <field x="8"/>
    <field x="0"/>
  </rowFields>
  <rowItems count="3">
    <i>
      <x v="1"/>
    </i>
    <i>
      <x v="2"/>
    </i>
    <i t="grand">
      <x/>
    </i>
  </rowItems>
  <colItems count="1">
    <i/>
  </colItems>
  <dataFields count="1">
    <dataField name="Total Revenue" fld="6"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619A08-2BA2-450D-A0BC-BA1665B18FF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Rep">
  <location ref="E12:G25" firstHeaderRow="0" firstDataRow="1" firstDataCol="1"/>
  <pivotFields count="9">
    <pivotField showAll="0">
      <items count="15">
        <item x="0"/>
        <item x="1"/>
        <item x="2"/>
        <item x="3"/>
        <item x="4"/>
        <item x="5"/>
        <item x="6"/>
        <item x="7"/>
        <item x="8"/>
        <item x="9"/>
        <item x="10"/>
        <item x="11"/>
        <item x="12"/>
        <item x="13"/>
        <item t="default"/>
      </items>
    </pivotField>
    <pivotField showAll="0">
      <items count="5">
        <item x="1"/>
        <item x="0"/>
        <item x="2"/>
        <item x="3"/>
        <item t="default"/>
      </items>
    </pivotField>
    <pivotField axis="axisRow" showAll="0" sortType="ascending">
      <items count="13">
        <item x="5"/>
        <item x="3"/>
        <item x="8"/>
        <item x="2"/>
        <item x="0"/>
        <item x="1"/>
        <item x="7"/>
        <item x="9"/>
        <item x="10"/>
        <item x="4"/>
        <item x="6"/>
        <item x="11"/>
        <item t="default"/>
      </items>
    </pivotField>
    <pivotField multipleItemSelectionAllowed="1" showAll="0">
      <items count="7">
        <item h="1" x="1"/>
        <item h="1" x="3"/>
        <item x="2"/>
        <item h="1" x="4"/>
        <item h="1" x="0"/>
        <item h="1" x="5"/>
        <item t="default"/>
      </items>
    </pivotField>
    <pivotField dataField="1"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dataField="1" showAll="0"/>
    <pivotField showAll="0">
      <items count="7">
        <item sd="0" x="0"/>
        <item sd="0" x="1"/>
        <item sd="0" x="2"/>
        <item x="3"/>
        <item x="4"/>
        <item sd="0" x="5"/>
        <item t="default"/>
      </items>
    </pivotField>
    <pivotField showAll="0">
      <items count="5">
        <item sd="0" x="0"/>
        <item x="1"/>
        <item x="2"/>
        <item sd="0" x="3"/>
        <item t="default"/>
      </items>
    </pivotField>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Total Unit Sold" fld="4" baseField="0" baseItem="0"/>
    <dataField name="Total Revenue" fld="6" baseField="2" baseItem="0"/>
  </dataFields>
  <formats count="12">
    <format dxfId="218">
      <pivotArea type="all" dataOnly="0" outline="0" fieldPosition="0"/>
    </format>
    <format dxfId="217">
      <pivotArea outline="0" collapsedLevelsAreSubtotals="1" fieldPosition="0"/>
    </format>
    <format dxfId="216">
      <pivotArea field="2" type="button" dataOnly="0" labelOnly="1" outline="0" axis="axisRow" fieldPosition="0"/>
    </format>
    <format dxfId="215">
      <pivotArea dataOnly="0" labelOnly="1" fieldPosition="0">
        <references count="1">
          <reference field="2" count="0"/>
        </references>
      </pivotArea>
    </format>
    <format dxfId="214">
      <pivotArea dataOnly="0" labelOnly="1" grandRow="1" outline="0" fieldPosition="0"/>
    </format>
    <format dxfId="213">
      <pivotArea dataOnly="0" labelOnly="1" outline="0" axis="axisValues" fieldPosition="0"/>
    </format>
    <format dxfId="212">
      <pivotArea type="all" dataOnly="0" outline="0" fieldPosition="0"/>
    </format>
    <format dxfId="211">
      <pivotArea outline="0" collapsedLevelsAreSubtotals="1" fieldPosition="0"/>
    </format>
    <format dxfId="210">
      <pivotArea field="2" type="button" dataOnly="0" labelOnly="1" outline="0" axis="axisRow" fieldPosition="0"/>
    </format>
    <format dxfId="209">
      <pivotArea dataOnly="0" labelOnly="1" fieldPosition="0">
        <references count="1">
          <reference field="2" count="0"/>
        </references>
      </pivotArea>
    </format>
    <format dxfId="208">
      <pivotArea dataOnly="0" labelOnly="1" grandRow="1" outline="0" fieldPosition="0"/>
    </format>
    <format dxfId="207">
      <pivotArea dataOnly="0" labelOnly="1" outline="0" axis="axisValues" fieldPosition="0"/>
    </format>
  </formats>
  <chartFormats count="8">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 chart="21" format="10" series="1">
      <pivotArea type="data" outline="0" fieldPosition="0">
        <references count="1">
          <reference field="4294967294" count="1" selected="0">
            <x v="0"/>
          </reference>
        </references>
      </pivotArea>
    </chartFormat>
    <chartFormat chart="21" format="11" series="1">
      <pivotArea type="data" outline="0" fieldPosition="0">
        <references count="1">
          <reference field="4294967294" count="1" selected="0">
            <x v="1"/>
          </reference>
        </references>
      </pivotArea>
    </chartFormat>
    <chartFormat chart="23" format="4"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2665BC-4667-454C-A817-12F2F316EAF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Region">
  <location ref="K4:L8" firstHeaderRow="1" firstDataRow="1" firstDataCol="1"/>
  <pivotFields count="9">
    <pivotField showAll="0">
      <items count="15">
        <item x="0"/>
        <item x="1"/>
        <item x="2"/>
        <item x="3"/>
        <item x="4"/>
        <item x="5"/>
        <item x="6"/>
        <item x="7"/>
        <item x="8"/>
        <item x="9"/>
        <item x="10"/>
        <item x="11"/>
        <item x="12"/>
        <item x="13"/>
        <item t="default"/>
      </items>
    </pivotField>
    <pivotField axis="axisRow" showAll="0">
      <items count="5">
        <item x="1"/>
        <item x="0"/>
        <item x="2"/>
        <item h="1" x="3"/>
        <item t="default"/>
      </items>
    </pivotField>
    <pivotField showAll="0" sortType="ascending">
      <items count="13">
        <item x="5"/>
        <item x="3"/>
        <item x="8"/>
        <item x="2"/>
        <item x="0"/>
        <item x="1"/>
        <item x="7"/>
        <item x="9"/>
        <item x="10"/>
        <item x="4"/>
        <item x="6"/>
        <item x="11"/>
        <item t="default"/>
      </items>
    </pivotField>
    <pivotField multipleItemSelectionAllowed="1" showAll="0" sortType="descending">
      <items count="7">
        <item h="1" x="5"/>
        <item h="1" x="0"/>
        <item h="1" x="4"/>
        <item sd="0" x="2"/>
        <item h="1" x="3"/>
        <item h="1" x="1"/>
        <item t="default"/>
      </items>
      <autoSortScope>
        <pivotArea dataOnly="0" outline="0" fieldPosition="0">
          <references count="1">
            <reference field="4294967294" count="1" selected="0">
              <x v="0"/>
            </reference>
          </references>
        </pivotArea>
      </autoSortScope>
    </pivotField>
    <pivotField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dataField="1" showAll="0"/>
    <pivotField showAll="0">
      <items count="7">
        <item sd="0" x="0"/>
        <item sd="0" x="1"/>
        <item sd="0" x="2"/>
        <item x="3"/>
        <item x="4"/>
        <item sd="0" x="5"/>
        <item t="default"/>
      </items>
    </pivotField>
    <pivotField showAll="0">
      <items count="5">
        <item sd="0" x="0"/>
        <item x="1"/>
        <item x="2"/>
        <item sd="0" x="3"/>
        <item t="default"/>
      </items>
    </pivotField>
  </pivotFields>
  <rowFields count="1">
    <field x="1"/>
  </rowFields>
  <rowItems count="4">
    <i>
      <x/>
    </i>
    <i>
      <x v="1"/>
    </i>
    <i>
      <x v="2"/>
    </i>
    <i t="grand">
      <x/>
    </i>
  </rowItems>
  <colItems count="1">
    <i/>
  </colItems>
  <dataFields count="1">
    <dataField name="Total Revenue" fld="6" baseField="1" baseItem="0"/>
  </dataFields>
  <chartFormats count="8">
    <chartFormat chart="1"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 count="1" selected="0">
            <x v="0"/>
          </reference>
        </references>
      </pivotArea>
    </chartFormat>
    <chartFormat chart="6" format="10">
      <pivotArea type="data" outline="0" fieldPosition="0">
        <references count="2">
          <reference field="4294967294" count="1" selected="0">
            <x v="0"/>
          </reference>
          <reference field="1" count="1" selected="0">
            <x v="1"/>
          </reference>
        </references>
      </pivotArea>
    </chartFormat>
    <chartFormat chart="6" format="11">
      <pivotArea type="data" outline="0" fieldPosition="0">
        <references count="2">
          <reference field="4294967294" count="1" selected="0">
            <x v="0"/>
          </reference>
          <reference field="1" count="1" selected="0">
            <x v="2"/>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CBB015-5D04-4E46-B174-250072B3EA0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 Name">
  <location ref="B12:C18" firstHeaderRow="1" firstDataRow="1" firstDataCol="1"/>
  <pivotFields count="9">
    <pivotField showAll="0">
      <items count="15">
        <item x="0"/>
        <item x="1"/>
        <item x="2"/>
        <item x="3"/>
        <item x="4"/>
        <item x="5"/>
        <item x="6"/>
        <item x="7"/>
        <item x="8"/>
        <item x="9"/>
        <item x="10"/>
        <item x="11"/>
        <item x="12"/>
        <item x="13"/>
        <item t="default"/>
      </items>
    </pivotField>
    <pivotField showAll="0">
      <items count="5">
        <item x="1"/>
        <item x="0"/>
        <item x="2"/>
        <item x="3"/>
        <item t="default"/>
      </items>
    </pivotField>
    <pivotField showAll="0" sortType="ascending">
      <items count="13">
        <item x="5"/>
        <item x="3"/>
        <item x="8"/>
        <item x="2"/>
        <item x="0"/>
        <item x="1"/>
        <item x="7"/>
        <item x="9"/>
        <item x="10"/>
        <item x="4"/>
        <item x="6"/>
        <item x="11"/>
        <item t="default"/>
      </items>
    </pivotField>
    <pivotField axis="axisRow" multipleItemSelectionAllowed="1" showAll="0" sortType="descending">
      <items count="7">
        <item h="1" x="5"/>
        <item x="0"/>
        <item x="4"/>
        <item x="2"/>
        <item x="3"/>
        <item x="1"/>
        <item t="default"/>
      </items>
      <autoSortScope>
        <pivotArea dataOnly="0" outline="0" fieldPosition="0">
          <references count="1">
            <reference field="4294967294" count="1" selected="0">
              <x v="0"/>
            </reference>
          </references>
        </pivotArea>
      </autoSortScope>
    </pivotField>
    <pivotField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dataField="1" showAll="0"/>
    <pivotField showAll="0">
      <items count="7">
        <item sd="0" x="0"/>
        <item sd="0" x="1"/>
        <item sd="0" x="2"/>
        <item x="3"/>
        <item x="4"/>
        <item sd="0" x="5"/>
        <item t="default"/>
      </items>
    </pivotField>
    <pivotField showAll="0">
      <items count="5">
        <item sd="0" x="0"/>
        <item x="1"/>
        <item x="2"/>
        <item sd="0" x="3"/>
        <item t="default"/>
      </items>
    </pivotField>
  </pivotFields>
  <rowFields count="1">
    <field x="3"/>
  </rowFields>
  <rowItems count="6">
    <i>
      <x v="5"/>
    </i>
    <i>
      <x v="2"/>
    </i>
    <i>
      <x v="1"/>
    </i>
    <i>
      <x v="3"/>
    </i>
    <i>
      <x v="4"/>
    </i>
    <i t="grand">
      <x/>
    </i>
  </rowItems>
  <colItems count="1">
    <i/>
  </colItems>
  <dataFields count="1">
    <dataField name="Highest Total Cost" fld="6" baseField="0" baseItem="0"/>
  </dataFields>
  <formats count="1">
    <format dxfId="219">
      <pivotArea collapsedLevelsAreSubtotals="1" fieldPosition="0">
        <references count="1">
          <reference field="3" count="5">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4BDCA5-40C3-46C6-8155-C75431A0C34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Item Name">
  <location ref="N4:P10" firstHeaderRow="0" firstDataRow="1" firstDataCol="1"/>
  <pivotFields count="9">
    <pivotField showAll="0">
      <items count="15">
        <item x="0"/>
        <item x="1"/>
        <item x="2"/>
        <item x="3"/>
        <item x="4"/>
        <item x="5"/>
        <item x="6"/>
        <item x="7"/>
        <item x="8"/>
        <item x="9"/>
        <item x="10"/>
        <item x="11"/>
        <item x="12"/>
        <item x="13"/>
        <item t="default"/>
      </items>
    </pivotField>
    <pivotField showAll="0">
      <items count="5">
        <item x="1"/>
        <item x="0"/>
        <item x="2"/>
        <item x="3"/>
        <item t="default"/>
      </items>
    </pivotField>
    <pivotField showAll="0" sortType="ascending">
      <items count="13">
        <item x="5"/>
        <item x="3"/>
        <item x="8"/>
        <item x="2"/>
        <item x="0"/>
        <item x="1"/>
        <item x="7"/>
        <item x="9"/>
        <item x="10"/>
        <item x="4"/>
        <item x="6"/>
        <item x="11"/>
        <item t="default"/>
      </items>
    </pivotField>
    <pivotField axis="axisRow" multipleItemSelectionAllowed="1" showAll="0" sortType="descending">
      <items count="7">
        <item h="1" x="5"/>
        <item x="0"/>
        <item x="4"/>
        <item x="2"/>
        <item x="3"/>
        <item x="1"/>
        <item t="default"/>
      </items>
      <autoSortScope>
        <pivotArea dataOnly="0" outline="0" fieldPosition="0">
          <references count="1">
            <reference field="4294967294" count="1" selected="0">
              <x v="0"/>
            </reference>
          </references>
        </pivotArea>
      </autoSortScope>
    </pivotField>
    <pivotField dataField="1"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dataField="1" showAll="0"/>
    <pivotField showAll="0">
      <items count="7">
        <item sd="0" x="0"/>
        <item sd="0" x="1"/>
        <item sd="0" x="2"/>
        <item x="3"/>
        <item x="4"/>
        <item sd="0" x="5"/>
        <item t="default"/>
      </items>
    </pivotField>
    <pivotField showAll="0">
      <items count="5">
        <item sd="0" x="0"/>
        <item x="1"/>
        <item x="2"/>
        <item sd="0" x="3"/>
        <item t="default"/>
      </items>
    </pivotField>
  </pivotFields>
  <rowFields count="1">
    <field x="3"/>
  </rowFields>
  <rowItems count="6">
    <i>
      <x v="5"/>
    </i>
    <i>
      <x v="2"/>
    </i>
    <i>
      <x v="1"/>
    </i>
    <i>
      <x v="3"/>
    </i>
    <i>
      <x v="4"/>
    </i>
    <i t="grand">
      <x/>
    </i>
  </rowItems>
  <colFields count="1">
    <field x="-2"/>
  </colFields>
  <colItems count="2">
    <i>
      <x/>
    </i>
    <i i="1">
      <x v="1"/>
    </i>
  </colItems>
  <dataFields count="2">
    <dataField name="Highest Total Cost" fld="6" baseField="0" baseItem="0"/>
    <dataField name="Total Unit Sold" fld="4" baseField="3" baseItem="5"/>
  </dataFields>
  <formats count="1">
    <format dxfId="220">
      <pivotArea collapsedLevelsAreSubtotals="1" fieldPosition="0">
        <references count="1">
          <reference field="3" count="5">
            <x v="1"/>
            <x v="2"/>
            <x v="3"/>
            <x v="4"/>
            <x v="5"/>
          </reference>
        </references>
      </pivotArea>
    </format>
  </formats>
  <chartFormats count="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AB7D85-4766-4EC2-B119-2CF91E61CCC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rowHeaderCaption="Rep" colHeaderCaption="Items">
  <location ref="I12:L25" firstHeaderRow="1" firstDataRow="2" firstDataCol="1"/>
  <pivotFields count="9">
    <pivotField showAll="0">
      <items count="15">
        <item x="0"/>
        <item x="1"/>
        <item x="2"/>
        <item x="3"/>
        <item x="4"/>
        <item x="5"/>
        <item x="6"/>
        <item x="7"/>
        <item x="8"/>
        <item x="9"/>
        <item x="10"/>
        <item x="11"/>
        <item x="12"/>
        <item x="13"/>
        <item t="default"/>
      </items>
    </pivotField>
    <pivotField showAll="0">
      <items count="5">
        <item x="1"/>
        <item x="0"/>
        <item x="2"/>
        <item x="3"/>
        <item t="default"/>
      </items>
    </pivotField>
    <pivotField axis="axisRow" showAll="0" sortType="ascending">
      <items count="13">
        <item sd="0" x="5"/>
        <item sd="0" x="3"/>
        <item sd="0" x="8"/>
        <item sd="0" x="2"/>
        <item sd="0" x="0"/>
        <item sd="0" x="1"/>
        <item sd="0" x="7"/>
        <item sd="0" x="9"/>
        <item sd="0" x="10"/>
        <item sd="0" x="4"/>
        <item sd="0" x="6"/>
        <item sd="0" x="11"/>
        <item t="default" sd="0"/>
      </items>
    </pivotField>
    <pivotField axis="axisCol" multipleItemSelectionAllowed="1" showAll="0">
      <items count="7">
        <item h="1" x="5"/>
        <item h="1" x="0"/>
        <item h="1" x="4"/>
        <item x="2"/>
        <item h="1" x="3"/>
        <item x="1"/>
        <item t="default"/>
      </items>
    </pivotField>
    <pivotField dataField="1"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showAll="0"/>
    <pivotField showAll="0">
      <items count="7">
        <item sd="0" x="0"/>
        <item sd="0" x="1"/>
        <item sd="0" x="2"/>
        <item sd="0" x="3"/>
        <item sd="0" x="4"/>
        <item sd="0" x="5"/>
        <item t="default"/>
      </items>
    </pivotField>
    <pivotField showAll="0">
      <items count="5">
        <item h="1" x="0"/>
        <item sd="0" x="1"/>
        <item sd="0" x="2"/>
        <item sd="0" x="3"/>
        <item t="default"/>
      </items>
    </pivotField>
  </pivotFields>
  <rowFields count="1">
    <field x="2"/>
  </rowFields>
  <rowItems count="12">
    <i>
      <x/>
    </i>
    <i>
      <x v="1"/>
    </i>
    <i>
      <x v="2"/>
    </i>
    <i>
      <x v="3"/>
    </i>
    <i>
      <x v="4"/>
    </i>
    <i>
      <x v="5"/>
    </i>
    <i>
      <x v="6"/>
    </i>
    <i>
      <x v="7"/>
    </i>
    <i>
      <x v="8"/>
    </i>
    <i>
      <x v="9"/>
    </i>
    <i>
      <x v="10"/>
    </i>
    <i t="grand">
      <x/>
    </i>
  </rowItems>
  <colFields count="1">
    <field x="3"/>
  </colFields>
  <colItems count="3">
    <i>
      <x v="3"/>
    </i>
    <i>
      <x v="5"/>
    </i>
    <i t="grand">
      <x/>
    </i>
  </colItems>
  <dataFields count="1">
    <dataField name="Item Sold by Rep" fld="4" baseField="0" baseItem="0"/>
  </dataFields>
  <formats count="6">
    <format dxfId="226">
      <pivotArea dataOnly="0" labelOnly="1" fieldPosition="0">
        <references count="1">
          <reference field="3" count="0"/>
        </references>
      </pivotArea>
    </format>
    <format dxfId="225">
      <pivotArea dataOnly="0" labelOnly="1" grandCol="1" outline="0" fieldPosition="0"/>
    </format>
    <format dxfId="224">
      <pivotArea dataOnly="0" labelOnly="1" fieldPosition="0">
        <references count="1">
          <reference field="3" count="0"/>
        </references>
      </pivotArea>
    </format>
    <format dxfId="223">
      <pivotArea dataOnly="0" labelOnly="1" grandCol="1" outline="0" fieldPosition="0"/>
    </format>
    <format dxfId="222">
      <pivotArea field="2" type="button" dataOnly="0" labelOnly="1" outline="0" axis="axisRow" fieldPosition="0"/>
    </format>
    <format dxfId="221">
      <pivotArea field="2" type="button" dataOnly="0" labelOnly="1" outline="0" axis="axisRow" fieldPosition="0"/>
    </format>
  </formats>
  <chartFormats count="17">
    <chartFormat chart="24" format="2" series="1">
      <pivotArea type="data" outline="0" fieldPosition="0">
        <references count="1">
          <reference field="3" count="1" selected="0">
            <x v="2"/>
          </reference>
        </references>
      </pivotArea>
    </chartFormat>
    <chartFormat chart="24" format="3" series="1">
      <pivotArea type="data" outline="0" fieldPosition="0">
        <references count="1">
          <reference field="3" count="1" selected="0">
            <x v="4"/>
          </reference>
        </references>
      </pivotArea>
    </chartFormat>
    <chartFormat chart="24" format="4" series="1">
      <pivotArea type="data" outline="0" fieldPosition="0">
        <references count="1">
          <reference field="3" count="1" selected="0">
            <x v="5"/>
          </reference>
        </references>
      </pivotArea>
    </chartFormat>
    <chartFormat chart="24" format="5" series="1">
      <pivotArea type="data" outline="0" fieldPosition="0">
        <references count="1">
          <reference field="3" count="1" selected="0">
            <x v="1"/>
          </reference>
        </references>
      </pivotArea>
    </chartFormat>
    <chartFormat chart="38" format="0" series="1">
      <pivotArea type="data" outline="0" fieldPosition="0">
        <references count="2">
          <reference field="4294967294" count="1" selected="0">
            <x v="0"/>
          </reference>
          <reference field="3" count="1" selected="0">
            <x v="1"/>
          </reference>
        </references>
      </pivotArea>
    </chartFormat>
    <chartFormat chart="38" format="1" series="1">
      <pivotArea type="data" outline="0" fieldPosition="0">
        <references count="2">
          <reference field="4294967294" count="1" selected="0">
            <x v="0"/>
          </reference>
          <reference field="3" count="1" selected="0">
            <x v="2"/>
          </reference>
        </references>
      </pivotArea>
    </chartFormat>
    <chartFormat chart="38" format="2" series="1">
      <pivotArea type="data" outline="0" fieldPosition="0">
        <references count="2">
          <reference field="4294967294" count="1" selected="0">
            <x v="0"/>
          </reference>
          <reference field="3" count="1" selected="0">
            <x v="4"/>
          </reference>
        </references>
      </pivotArea>
    </chartFormat>
    <chartFormat chart="38" format="3" series="1">
      <pivotArea type="data" outline="0" fieldPosition="0">
        <references count="2">
          <reference field="4294967294" count="1" selected="0">
            <x v="0"/>
          </reference>
          <reference field="3" count="1" selected="0">
            <x v="5"/>
          </reference>
        </references>
      </pivotArea>
    </chartFormat>
    <chartFormat chart="40" format="8" series="1">
      <pivotArea type="data" outline="0" fieldPosition="0">
        <references count="2">
          <reference field="4294967294" count="1" selected="0">
            <x v="0"/>
          </reference>
          <reference field="3" count="1" selected="0">
            <x v="1"/>
          </reference>
        </references>
      </pivotArea>
    </chartFormat>
    <chartFormat chart="40" format="9" series="1">
      <pivotArea type="data" outline="0" fieldPosition="0">
        <references count="2">
          <reference field="4294967294" count="1" selected="0">
            <x v="0"/>
          </reference>
          <reference field="3" count="1" selected="0">
            <x v="2"/>
          </reference>
        </references>
      </pivotArea>
    </chartFormat>
    <chartFormat chart="40" format="10" series="1">
      <pivotArea type="data" outline="0" fieldPosition="0">
        <references count="2">
          <reference field="4294967294" count="1" selected="0">
            <x v="0"/>
          </reference>
          <reference field="3" count="1" selected="0">
            <x v="4"/>
          </reference>
        </references>
      </pivotArea>
    </chartFormat>
    <chartFormat chart="40" format="11" series="1">
      <pivotArea type="data" outline="0" fieldPosition="0">
        <references count="2">
          <reference field="4294967294" count="1" selected="0">
            <x v="0"/>
          </reference>
          <reference field="3" count="1" selected="0">
            <x v="5"/>
          </reference>
        </references>
      </pivotArea>
    </chartFormat>
    <chartFormat chart="24" format="6" series="1">
      <pivotArea type="data" outline="0" fieldPosition="0">
        <references count="2">
          <reference field="4294967294" count="1" selected="0">
            <x v="0"/>
          </reference>
          <reference field="3" count="1" selected="0">
            <x v="4"/>
          </reference>
        </references>
      </pivotArea>
    </chartFormat>
    <chartFormat chart="24" format="7" series="1">
      <pivotArea type="data" outline="0" fieldPosition="0">
        <references count="2">
          <reference field="4294967294" count="1" selected="0">
            <x v="0"/>
          </reference>
          <reference field="3" count="1" selected="0">
            <x v="5"/>
          </reference>
        </references>
      </pivotArea>
    </chartFormat>
    <chartFormat chart="40" format="12" series="1">
      <pivotArea type="data" outline="0" fieldPosition="0">
        <references count="2">
          <reference field="4294967294" count="1" selected="0">
            <x v="0"/>
          </reference>
          <reference field="3" count="1" selected="0">
            <x v="3"/>
          </reference>
        </references>
      </pivotArea>
    </chartFormat>
    <chartFormat chart="38" format="4" series="1">
      <pivotArea type="data" outline="0" fieldPosition="0">
        <references count="2">
          <reference field="4294967294" count="1" selected="0">
            <x v="0"/>
          </reference>
          <reference field="3" count="1" selected="0">
            <x v="3"/>
          </reference>
        </references>
      </pivotArea>
    </chartFormat>
    <chartFormat chart="24" format="8"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EEC749E-B9F8-43B6-BACF-D832EB2605A2}" name="PivotTable3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rowHeaderCaption="Rep" colHeaderCaption="Items">
  <location ref="H7:K20" firstHeaderRow="1" firstDataRow="2" firstDataCol="1"/>
  <pivotFields count="9">
    <pivotField showAll="0">
      <items count="15">
        <item x="0"/>
        <item x="1"/>
        <item x="2"/>
        <item x="3"/>
        <item x="4"/>
        <item x="5"/>
        <item x="6"/>
        <item x="7"/>
        <item x="8"/>
        <item x="9"/>
        <item x="10"/>
        <item x="11"/>
        <item x="12"/>
        <item x="13"/>
        <item t="default"/>
      </items>
    </pivotField>
    <pivotField showAll="0">
      <items count="5">
        <item x="1"/>
        <item x="0"/>
        <item x="2"/>
        <item x="3"/>
        <item t="default"/>
      </items>
    </pivotField>
    <pivotField axis="axisRow" showAll="0" sortType="ascending">
      <items count="13">
        <item sd="0" x="5"/>
        <item sd="0" x="3"/>
        <item sd="0" x="8"/>
        <item sd="0" x="2"/>
        <item sd="0" x="0"/>
        <item sd="0" x="1"/>
        <item sd="0" x="7"/>
        <item sd="0" x="9"/>
        <item sd="0" x="10"/>
        <item sd="0" x="4"/>
        <item sd="0" x="6"/>
        <item sd="0" x="11"/>
        <item t="default" sd="0"/>
      </items>
    </pivotField>
    <pivotField axis="axisCol" multipleItemSelectionAllowed="1" showAll="0">
      <items count="7">
        <item h="1" x="5"/>
        <item h="1" x="0"/>
        <item h="1" x="4"/>
        <item x="2"/>
        <item h="1" x="3"/>
        <item x="1"/>
        <item t="default"/>
      </items>
    </pivotField>
    <pivotField dataField="1"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showAll="0"/>
    <pivotField showAll="0">
      <items count="7">
        <item sd="0" x="0"/>
        <item sd="0" x="1"/>
        <item sd="0" x="2"/>
        <item sd="0" x="3"/>
        <item sd="0" x="4"/>
        <item sd="0" x="5"/>
        <item t="default"/>
      </items>
    </pivotField>
    <pivotField showAll="0">
      <items count="5">
        <item h="1" x="0"/>
        <item sd="0" x="1"/>
        <item sd="0" x="2"/>
        <item sd="0" x="3"/>
        <item t="default"/>
      </items>
    </pivotField>
  </pivotFields>
  <rowFields count="1">
    <field x="2"/>
  </rowFields>
  <rowItems count="12">
    <i>
      <x/>
    </i>
    <i>
      <x v="1"/>
    </i>
    <i>
      <x v="2"/>
    </i>
    <i>
      <x v="3"/>
    </i>
    <i>
      <x v="4"/>
    </i>
    <i>
      <x v="5"/>
    </i>
    <i>
      <x v="6"/>
    </i>
    <i>
      <x v="7"/>
    </i>
    <i>
      <x v="8"/>
    </i>
    <i>
      <x v="9"/>
    </i>
    <i>
      <x v="10"/>
    </i>
    <i t="grand">
      <x/>
    </i>
  </rowItems>
  <colFields count="1">
    <field x="3"/>
  </colFields>
  <colItems count="3">
    <i>
      <x v="3"/>
    </i>
    <i>
      <x v="5"/>
    </i>
    <i t="grand">
      <x/>
    </i>
  </colItems>
  <dataFields count="1">
    <dataField name="Item Sold by Rep" fld="4" baseField="0" baseItem="0"/>
  </dataFields>
  <formats count="19">
    <format dxfId="83">
      <pivotArea collapsedLevelsAreSubtotals="1" fieldPosition="0">
        <references count="1">
          <reference field="2" count="11">
            <x v="0"/>
            <x v="1"/>
            <x v="2"/>
            <x v="3"/>
            <x v="4"/>
            <x v="5"/>
            <x v="6"/>
            <x v="7"/>
            <x v="8"/>
            <x v="9"/>
            <x v="10"/>
          </reference>
        </references>
      </pivotArea>
    </format>
    <format dxfId="82">
      <pivotArea type="origin" dataOnly="0" labelOnly="1" outline="0" fieldPosition="0"/>
    </format>
    <format dxfId="81">
      <pivotArea field="3" type="button" dataOnly="0" labelOnly="1" outline="0" axis="axisCol" fieldPosition="0"/>
    </format>
    <format dxfId="80">
      <pivotArea type="topRight" dataOnly="0" labelOnly="1" outline="0" fieldPosition="0"/>
    </format>
    <format dxfId="79">
      <pivotArea field="2" type="button" dataOnly="0" labelOnly="1" outline="0" axis="axisRow" fieldPosition="0"/>
    </format>
    <format dxfId="76">
      <pivotArea dataOnly="0" labelOnly="1" fieldPosition="0">
        <references count="1">
          <reference field="2" count="11">
            <x v="0"/>
            <x v="1"/>
            <x v="2"/>
            <x v="3"/>
            <x v="4"/>
            <x v="5"/>
            <x v="6"/>
            <x v="7"/>
            <x v="8"/>
            <x v="9"/>
            <x v="10"/>
          </reference>
        </references>
      </pivotArea>
    </format>
    <format dxfId="75">
      <pivotArea dataOnly="0" labelOnly="1" fieldPosition="0">
        <references count="1">
          <reference field="3" count="0"/>
        </references>
      </pivotArea>
    </format>
    <format dxfId="72">
      <pivotArea dataOnly="0" labelOnly="1" grandCol="1" outline="0" fieldPosition="0"/>
    </format>
    <format dxfId="69">
      <pivotArea field="2" type="button" dataOnly="0" labelOnly="1" outline="0" axis="axisRow" fieldPosition="0"/>
    </format>
    <format dxfId="68">
      <pivotArea dataOnly="0" labelOnly="1" fieldPosition="0">
        <references count="1">
          <reference field="3" count="0"/>
        </references>
      </pivotArea>
    </format>
    <format dxfId="67">
      <pivotArea dataOnly="0" labelOnly="1" grandCol="1" outline="0" fieldPosition="0"/>
    </format>
    <format dxfId="66">
      <pivotArea grandRow="1" outline="0" collapsedLevelsAreSubtotals="1" fieldPosition="0"/>
    </format>
    <format dxfId="65">
      <pivotArea dataOnly="0" labelOnly="1" grandRow="1" outline="0" fieldPosition="0"/>
    </format>
    <format dxfId="23">
      <pivotArea collapsedLevelsAreSubtotals="1" fieldPosition="0">
        <references count="1">
          <reference field="2" count="0"/>
        </references>
      </pivotArea>
    </format>
    <format dxfId="21">
      <pivotArea dataOnly="0" labelOnly="1" fieldPosition="0">
        <references count="1">
          <reference field="2" count="0"/>
        </references>
      </pivotArea>
    </format>
    <format dxfId="4">
      <pivotArea collapsedLevelsAreSubtotals="1" fieldPosition="0">
        <references count="1">
          <reference field="2" count="11">
            <x v="0"/>
            <x v="1"/>
            <x v="2"/>
            <x v="3"/>
            <x v="4"/>
            <x v="5"/>
            <x v="6"/>
            <x v="7"/>
            <x v="8"/>
            <x v="9"/>
            <x v="10"/>
          </reference>
        </references>
      </pivotArea>
    </format>
    <format dxfId="3">
      <pivotArea dataOnly="0" labelOnly="1" fieldPosition="0">
        <references count="1">
          <reference field="2" count="11">
            <x v="0"/>
            <x v="1"/>
            <x v="2"/>
            <x v="3"/>
            <x v="4"/>
            <x v="5"/>
            <x v="6"/>
            <x v="7"/>
            <x v="8"/>
            <x v="9"/>
            <x v="10"/>
          </reference>
        </references>
      </pivotArea>
    </format>
    <format dxfId="2">
      <pivotArea collapsedLevelsAreSubtotals="1" fieldPosition="0">
        <references count="1">
          <reference field="2" count="6">
            <x v="3"/>
            <x v="4"/>
            <x v="5"/>
            <x v="6"/>
            <x v="7"/>
            <x v="8"/>
          </reference>
        </references>
      </pivotArea>
    </format>
    <format dxfId="1">
      <pivotArea dataOnly="0" labelOnly="1" fieldPosition="0">
        <references count="1">
          <reference field="2" count="6">
            <x v="3"/>
            <x v="4"/>
            <x v="5"/>
            <x v="6"/>
            <x v="7"/>
            <x v="8"/>
          </reference>
        </references>
      </pivotArea>
    </format>
  </formats>
  <chartFormats count="17">
    <chartFormat chart="24" format="2" series="1">
      <pivotArea type="data" outline="0" fieldPosition="0">
        <references count="1">
          <reference field="3" count="1" selected="0">
            <x v="2"/>
          </reference>
        </references>
      </pivotArea>
    </chartFormat>
    <chartFormat chart="24" format="3" series="1">
      <pivotArea type="data" outline="0" fieldPosition="0">
        <references count="1">
          <reference field="3" count="1" selected="0">
            <x v="4"/>
          </reference>
        </references>
      </pivotArea>
    </chartFormat>
    <chartFormat chart="24" format="4" series="1">
      <pivotArea type="data" outline="0" fieldPosition="0">
        <references count="1">
          <reference field="3" count="1" selected="0">
            <x v="5"/>
          </reference>
        </references>
      </pivotArea>
    </chartFormat>
    <chartFormat chart="24" format="5" series="1">
      <pivotArea type="data" outline="0" fieldPosition="0">
        <references count="1">
          <reference field="3" count="1" selected="0">
            <x v="1"/>
          </reference>
        </references>
      </pivotArea>
    </chartFormat>
    <chartFormat chart="38" format="0" series="1">
      <pivotArea type="data" outline="0" fieldPosition="0">
        <references count="2">
          <reference field="4294967294" count="1" selected="0">
            <x v="0"/>
          </reference>
          <reference field="3" count="1" selected="0">
            <x v="1"/>
          </reference>
        </references>
      </pivotArea>
    </chartFormat>
    <chartFormat chart="38" format="1" series="1">
      <pivotArea type="data" outline="0" fieldPosition="0">
        <references count="2">
          <reference field="4294967294" count="1" selected="0">
            <x v="0"/>
          </reference>
          <reference field="3" count="1" selected="0">
            <x v="2"/>
          </reference>
        </references>
      </pivotArea>
    </chartFormat>
    <chartFormat chart="38" format="2" series="1">
      <pivotArea type="data" outline="0" fieldPosition="0">
        <references count="2">
          <reference field="4294967294" count="1" selected="0">
            <x v="0"/>
          </reference>
          <reference field="3" count="1" selected="0">
            <x v="4"/>
          </reference>
        </references>
      </pivotArea>
    </chartFormat>
    <chartFormat chart="38" format="3" series="1">
      <pivotArea type="data" outline="0" fieldPosition="0">
        <references count="2">
          <reference field="4294967294" count="1" selected="0">
            <x v="0"/>
          </reference>
          <reference field="3" count="1" selected="0">
            <x v="5"/>
          </reference>
        </references>
      </pivotArea>
    </chartFormat>
    <chartFormat chart="40" format="8" series="1">
      <pivotArea type="data" outline="0" fieldPosition="0">
        <references count="2">
          <reference field="4294967294" count="1" selected="0">
            <x v="0"/>
          </reference>
          <reference field="3" count="1" selected="0">
            <x v="1"/>
          </reference>
        </references>
      </pivotArea>
    </chartFormat>
    <chartFormat chart="40" format="9" series="1">
      <pivotArea type="data" outline="0" fieldPosition="0">
        <references count="2">
          <reference field="4294967294" count="1" selected="0">
            <x v="0"/>
          </reference>
          <reference field="3" count="1" selected="0">
            <x v="2"/>
          </reference>
        </references>
      </pivotArea>
    </chartFormat>
    <chartFormat chart="40" format="10" series="1">
      <pivotArea type="data" outline="0" fieldPosition="0">
        <references count="2">
          <reference field="4294967294" count="1" selected="0">
            <x v="0"/>
          </reference>
          <reference field="3" count="1" selected="0">
            <x v="4"/>
          </reference>
        </references>
      </pivotArea>
    </chartFormat>
    <chartFormat chart="40" format="11" series="1">
      <pivotArea type="data" outline="0" fieldPosition="0">
        <references count="2">
          <reference field="4294967294" count="1" selected="0">
            <x v="0"/>
          </reference>
          <reference field="3" count="1" selected="0">
            <x v="5"/>
          </reference>
        </references>
      </pivotArea>
    </chartFormat>
    <chartFormat chart="24" format="6" series="1">
      <pivotArea type="data" outline="0" fieldPosition="0">
        <references count="2">
          <reference field="4294967294" count="1" selected="0">
            <x v="0"/>
          </reference>
          <reference field="3" count="1" selected="0">
            <x v="4"/>
          </reference>
        </references>
      </pivotArea>
    </chartFormat>
    <chartFormat chart="24" format="7" series="1">
      <pivotArea type="data" outline="0" fieldPosition="0">
        <references count="2">
          <reference field="4294967294" count="1" selected="0">
            <x v="0"/>
          </reference>
          <reference field="3" count="1" selected="0">
            <x v="5"/>
          </reference>
        </references>
      </pivotArea>
    </chartFormat>
    <chartFormat chart="40" format="12" series="1">
      <pivotArea type="data" outline="0" fieldPosition="0">
        <references count="2">
          <reference field="4294967294" count="1" selected="0">
            <x v="0"/>
          </reference>
          <reference field="3" count="1" selected="0">
            <x v="3"/>
          </reference>
        </references>
      </pivotArea>
    </chartFormat>
    <chartFormat chart="38" format="4" series="1">
      <pivotArea type="data" outline="0" fieldPosition="0">
        <references count="2">
          <reference field="4294967294" count="1" selected="0">
            <x v="0"/>
          </reference>
          <reference field="3" count="1" selected="0">
            <x v="3"/>
          </reference>
        </references>
      </pivotArea>
    </chartFormat>
    <chartFormat chart="24" format="8"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52C5AF-924C-45DC-9DBE-CDAAE3552B5D}"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 Name">
  <location ref="E7:F13" firstHeaderRow="1" firstDataRow="1" firstDataCol="1"/>
  <pivotFields count="9">
    <pivotField showAll="0">
      <items count="15">
        <item x="0"/>
        <item x="1"/>
        <item x="2"/>
        <item x="3"/>
        <item x="4"/>
        <item x="5"/>
        <item x="6"/>
        <item x="7"/>
        <item x="8"/>
        <item x="9"/>
        <item x="10"/>
        <item x="11"/>
        <item x="12"/>
        <item x="13"/>
        <item t="default"/>
      </items>
    </pivotField>
    <pivotField showAll="0">
      <items count="5">
        <item x="1"/>
        <item x="0"/>
        <item x="2"/>
        <item x="3"/>
        <item t="default"/>
      </items>
    </pivotField>
    <pivotField showAll="0" sortType="ascending">
      <items count="13">
        <item x="5"/>
        <item x="3"/>
        <item x="8"/>
        <item x="2"/>
        <item x="0"/>
        <item x="1"/>
        <item x="7"/>
        <item x="9"/>
        <item x="10"/>
        <item x="4"/>
        <item x="6"/>
        <item x="11"/>
        <item t="default"/>
      </items>
    </pivotField>
    <pivotField axis="axisRow" multipleItemSelectionAllowed="1" showAll="0">
      <items count="7">
        <item x="1"/>
        <item x="3"/>
        <item x="2"/>
        <item x="4"/>
        <item x="0"/>
        <item h="1" x="5"/>
        <item t="default"/>
      </items>
    </pivotField>
    <pivotField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dataField="1" showAll="0"/>
    <pivotField showAll="0"/>
    <pivotField showAll="0">
      <items count="7">
        <item sd="0" x="0"/>
        <item sd="0" x="1"/>
        <item sd="0" x="2"/>
        <item x="3"/>
        <item x="4"/>
        <item sd="0" x="5"/>
        <item t="default"/>
      </items>
    </pivotField>
    <pivotField showAll="0">
      <items count="5">
        <item sd="0" x="0"/>
        <item x="1"/>
        <item x="2"/>
        <item sd="0" x="3"/>
        <item t="default"/>
      </items>
    </pivotField>
  </pivotFields>
  <rowFields count="1">
    <field x="3"/>
  </rowFields>
  <rowItems count="6">
    <i>
      <x/>
    </i>
    <i>
      <x v="1"/>
    </i>
    <i>
      <x v="2"/>
    </i>
    <i>
      <x v="3"/>
    </i>
    <i>
      <x v="4"/>
    </i>
    <i t="grand">
      <x/>
    </i>
  </rowItems>
  <colItems count="1">
    <i/>
  </colItems>
  <dataFields count="1">
    <dataField name="Average Cost" fld="5" subtotal="average" baseField="3" baseItem="0" numFmtId="165"/>
  </dataFields>
  <formats count="28">
    <format dxfId="90">
      <pivotArea collapsedLevelsAreSubtotals="1" fieldPosition="0">
        <references count="1">
          <reference field="3" count="5">
            <x v="0"/>
            <x v="1"/>
            <x v="2"/>
            <x v="3"/>
            <x v="4"/>
          </reference>
        </references>
      </pivotArea>
    </format>
    <format dxfId="91">
      <pivotArea type="all" dataOnly="0" outline="0" fieldPosition="0"/>
    </format>
    <format dxfId="92">
      <pivotArea outline="0" collapsedLevelsAreSubtotals="1" fieldPosition="0"/>
    </format>
    <format dxfId="93">
      <pivotArea field="3" type="button" dataOnly="0" labelOnly="1" outline="0" axis="axisRow" fieldPosition="0"/>
    </format>
    <format dxfId="94">
      <pivotArea dataOnly="0" labelOnly="1" fieldPosition="0">
        <references count="1">
          <reference field="3" count="0"/>
        </references>
      </pivotArea>
    </format>
    <format dxfId="95">
      <pivotArea dataOnly="0" labelOnly="1" grandRow="1" outline="0" fieldPosition="0"/>
    </format>
    <format dxfId="96">
      <pivotArea dataOnly="0" labelOnly="1" outline="0" axis="axisValues" fieldPosition="0"/>
    </format>
    <format dxfId="97">
      <pivotArea type="all" dataOnly="0" outline="0" fieldPosition="0"/>
    </format>
    <format dxfId="98">
      <pivotArea outline="0" collapsedLevelsAreSubtotals="1" fieldPosition="0"/>
    </format>
    <format dxfId="99">
      <pivotArea field="3" type="button" dataOnly="0" labelOnly="1" outline="0" axis="axisRow" fieldPosition="0"/>
    </format>
    <format dxfId="100">
      <pivotArea dataOnly="0" labelOnly="1" fieldPosition="0">
        <references count="1">
          <reference field="3" count="0"/>
        </references>
      </pivotArea>
    </format>
    <format dxfId="101">
      <pivotArea dataOnly="0" labelOnly="1" grandRow="1" outline="0" fieldPosition="0"/>
    </format>
    <format dxfId="102">
      <pivotArea dataOnly="0" labelOnly="1" outline="0" axis="axisValues" fieldPosition="0"/>
    </format>
    <format dxfId="103">
      <pivotArea type="all" dataOnly="0" outline="0" fieldPosition="0"/>
    </format>
    <format dxfId="104">
      <pivotArea outline="0" collapsedLevelsAreSubtotals="1" fieldPosition="0"/>
    </format>
    <format dxfId="105">
      <pivotArea field="3" type="button" dataOnly="0" labelOnly="1" outline="0" axis="axisRow" fieldPosition="0"/>
    </format>
    <format dxfId="106">
      <pivotArea dataOnly="0" labelOnly="1" fieldPosition="0">
        <references count="1">
          <reference field="3" count="0"/>
        </references>
      </pivotArea>
    </format>
    <format dxfId="107">
      <pivotArea dataOnly="0" labelOnly="1" grandRow="1" outline="0" fieldPosition="0"/>
    </format>
    <format dxfId="108">
      <pivotArea dataOnly="0" labelOnly="1" outline="0" axis="axisValues" fieldPosition="0"/>
    </format>
    <format dxfId="109">
      <pivotArea grandRow="1" outline="0" collapsedLevelsAreSubtotals="1" fieldPosition="0"/>
    </format>
    <format dxfId="110">
      <pivotArea dataOnly="0" labelOnly="1" grandRow="1" outline="0" fieldPosition="0"/>
    </format>
    <format dxfId="111">
      <pivotArea type="all" dataOnly="0" outline="0" fieldPosition="0"/>
    </format>
    <format dxfId="112">
      <pivotArea outline="0" collapsedLevelsAreSubtotals="1" fieldPosition="0"/>
    </format>
    <format dxfId="113">
      <pivotArea field="3" type="button" dataOnly="0" labelOnly="1" outline="0" axis="axisRow" fieldPosition="0"/>
    </format>
    <format dxfId="114">
      <pivotArea dataOnly="0" labelOnly="1" fieldPosition="0">
        <references count="1">
          <reference field="3" count="0"/>
        </references>
      </pivotArea>
    </format>
    <format dxfId="115">
      <pivotArea dataOnly="0" labelOnly="1" grandRow="1" outline="0" fieldPosition="0"/>
    </format>
    <format dxfId="116">
      <pivotArea dataOnly="0" labelOnly="1" outline="0" axis="axisValues" fieldPosition="0"/>
    </format>
    <format dxfId="1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CD4A3FD-0505-40EB-A830-70E72877EF0B}"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Region">
  <location ref="B7:C11" firstHeaderRow="1" firstDataRow="1" firstDataCol="1"/>
  <pivotFields count="9">
    <pivotField showAll="0">
      <items count="15">
        <item x="0"/>
        <item x="1"/>
        <item x="2"/>
        <item x="3"/>
        <item x="4"/>
        <item x="5"/>
        <item x="6"/>
        <item x="7"/>
        <item x="8"/>
        <item x="9"/>
        <item x="10"/>
        <item x="11"/>
        <item x="12"/>
        <item x="13"/>
        <item t="default"/>
      </items>
    </pivotField>
    <pivotField axis="axisRow" showAll="0">
      <items count="5">
        <item x="1"/>
        <item x="0"/>
        <item x="2"/>
        <item h="1" x="3"/>
        <item t="default"/>
      </items>
    </pivotField>
    <pivotField showAll="0" sortType="ascending">
      <items count="13">
        <item x="5"/>
        <item x="3"/>
        <item x="8"/>
        <item x="2"/>
        <item x="0"/>
        <item x="1"/>
        <item x="7"/>
        <item x="9"/>
        <item x="10"/>
        <item x="4"/>
        <item x="6"/>
        <item x="11"/>
        <item t="default"/>
      </items>
    </pivotField>
    <pivotField multipleItemSelectionAllowed="1" showAll="0" sortType="descending">
      <items count="7">
        <item h="1" x="5"/>
        <item h="1" x="0"/>
        <item h="1" x="4"/>
        <item sd="0" x="2"/>
        <item h="1" x="3"/>
        <item h="1" x="1"/>
        <item t="default"/>
      </items>
      <autoSortScope>
        <pivotArea dataOnly="0" outline="0" fieldPosition="0">
          <references count="1">
            <reference field="4294967294" count="1" selected="0">
              <x v="0"/>
            </reference>
          </references>
        </pivotArea>
      </autoSortScope>
    </pivotField>
    <pivotField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dataField="1" showAll="0"/>
    <pivotField showAll="0">
      <items count="7">
        <item sd="0" x="0"/>
        <item sd="0" x="1"/>
        <item sd="0" x="2"/>
        <item x="3"/>
        <item x="4"/>
        <item sd="0" x="5"/>
        <item t="default"/>
      </items>
    </pivotField>
    <pivotField showAll="0">
      <items count="5">
        <item sd="0" x="0"/>
        <item x="1"/>
        <item x="2"/>
        <item sd="0" x="3"/>
        <item t="default"/>
      </items>
    </pivotField>
  </pivotFields>
  <rowFields count="1">
    <field x="1"/>
  </rowFields>
  <rowItems count="4">
    <i>
      <x/>
    </i>
    <i>
      <x v="1"/>
    </i>
    <i>
      <x v="2"/>
    </i>
    <i t="grand">
      <x/>
    </i>
  </rowItems>
  <colItems count="1">
    <i/>
  </colItems>
  <dataFields count="1">
    <dataField name="Total Revenue" fld="6" baseField="1" baseItem="0" numFmtId="165"/>
  </dataFields>
  <formats count="17">
    <format dxfId="134">
      <pivotArea type="all" dataOnly="0" outline="0" fieldPosition="0"/>
    </format>
    <format dxfId="133">
      <pivotArea outline="0" collapsedLevelsAreSubtotals="1" fieldPosition="0"/>
    </format>
    <format dxfId="132">
      <pivotArea field="1" type="button" dataOnly="0" labelOnly="1" outline="0" axis="axisRow" fieldPosition="0"/>
    </format>
    <format dxfId="131">
      <pivotArea dataOnly="0" labelOnly="1" fieldPosition="0">
        <references count="1">
          <reference field="1" count="0"/>
        </references>
      </pivotArea>
    </format>
    <format dxfId="130">
      <pivotArea dataOnly="0" labelOnly="1" grandRow="1" outline="0" fieldPosition="0"/>
    </format>
    <format dxfId="129">
      <pivotArea dataOnly="0" labelOnly="1" outline="0" axis="axisValues" fieldPosition="0"/>
    </format>
    <format dxfId="128">
      <pivotArea collapsedLevelsAreSubtotals="1" fieldPosition="0">
        <references count="1">
          <reference field="1" count="1">
            <x v="2"/>
          </reference>
        </references>
      </pivotArea>
    </format>
    <format dxfId="127">
      <pivotArea dataOnly="0" labelOnly="1" fieldPosition="0">
        <references count="1">
          <reference field="1" count="1">
            <x v="2"/>
          </reference>
        </references>
      </pivotArea>
    </format>
    <format dxfId="126">
      <pivotArea collapsedLevelsAreSubtotals="1" fieldPosition="0">
        <references count="1">
          <reference field="1" count="0"/>
        </references>
      </pivotArea>
    </format>
    <format dxfId="125">
      <pivotArea dataOnly="0" labelOnly="1" fieldPosition="0">
        <references count="1">
          <reference field="1" count="0"/>
        </references>
      </pivotArea>
    </format>
    <format dxfId="124">
      <pivotArea type="all" dataOnly="0" outline="0" fieldPosition="0"/>
    </format>
    <format dxfId="123">
      <pivotArea outline="0" collapsedLevelsAreSubtotals="1" fieldPosition="0"/>
    </format>
    <format dxfId="122">
      <pivotArea field="1" type="button" dataOnly="0" labelOnly="1" outline="0" axis="axisRow" fieldPosition="0"/>
    </format>
    <format dxfId="121">
      <pivotArea dataOnly="0" labelOnly="1" fieldPosition="0">
        <references count="1">
          <reference field="1" count="0"/>
        </references>
      </pivotArea>
    </format>
    <format dxfId="120">
      <pivotArea dataOnly="0" labelOnly="1" grandRow="1" outline="0" fieldPosition="0"/>
    </format>
    <format dxfId="119">
      <pivotArea dataOnly="0" labelOnly="1" outline="0" axis="axisValues" fieldPosition="0"/>
    </format>
    <format dxfId="118">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5901417-EDFC-45F7-B7FD-6090BA32FACD}"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rder Dates">
  <location ref="O7:P34" firstHeaderRow="1" firstDataRow="1" firstDataCol="1"/>
  <pivotFields count="9">
    <pivotField axis="axisRow" showAll="0">
      <items count="15">
        <item x="0"/>
        <item x="1"/>
        <item x="2"/>
        <item x="3"/>
        <item x="4"/>
        <item x="5"/>
        <item sd="0" x="6"/>
        <item x="7"/>
        <item x="8"/>
        <item x="9"/>
        <item x="10"/>
        <item x="11"/>
        <item x="12"/>
        <item x="13"/>
        <item t="default"/>
      </items>
    </pivotField>
    <pivotField showAll="0">
      <items count="5">
        <item x="1"/>
        <item x="0"/>
        <item x="2"/>
        <item x="3"/>
        <item t="default"/>
      </items>
    </pivotField>
    <pivotField showAll="0" sortType="ascending">
      <items count="13">
        <item x="5"/>
        <item x="3"/>
        <item x="8"/>
        <item x="2"/>
        <item x="0"/>
        <item x="1"/>
        <item x="7"/>
        <item x="9"/>
        <item x="10"/>
        <item x="4"/>
        <item x="6"/>
        <item x="11"/>
        <item t="default"/>
      </items>
    </pivotField>
    <pivotField multipleItemSelectionAllowed="1" showAll="0" sortType="descending">
      <items count="7">
        <item h="1" x="5"/>
        <item h="1" x="0"/>
        <item h="1" x="4"/>
        <item x="2"/>
        <item h="1" x="3"/>
        <item h="1" x="1"/>
        <item t="default"/>
      </items>
      <autoSortScope>
        <pivotArea dataOnly="0" outline="0" fieldPosition="0">
          <references count="1">
            <reference field="4294967294" count="1" selected="0">
              <x v="0"/>
            </reference>
          </references>
        </pivotArea>
      </autoSortScope>
    </pivotField>
    <pivotField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dataField="1" showAll="0"/>
    <pivotField showAll="0">
      <items count="7">
        <item sd="0" x="0"/>
        <item sd="0" x="1"/>
        <item sd="0" x="2"/>
        <item sd="0" x="3"/>
        <item sd="0" x="4"/>
        <item sd="0" x="5"/>
        <item t="default"/>
      </items>
    </pivotField>
    <pivotField axis="axisRow" showAll="0">
      <items count="5">
        <item h="1" x="0"/>
        <item x="1"/>
        <item x="2"/>
        <item sd="0" x="3"/>
        <item t="default"/>
      </items>
    </pivotField>
  </pivotFields>
  <rowFields count="2">
    <field x="8"/>
    <field x="0"/>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Total Revenue" fld="6" baseField="8" baseItem="1" numFmtId="165"/>
  </dataFields>
  <formats count="59">
    <format dxfId="193">
      <pivotArea collapsedLevelsAreSubtotals="1" fieldPosition="0">
        <references count="2">
          <reference field="0" count="12">
            <x v="1"/>
            <x v="2"/>
            <x v="3"/>
            <x v="4"/>
            <x v="5"/>
            <x v="6"/>
            <x v="7"/>
            <x v="8"/>
            <x v="9"/>
            <x v="10"/>
            <x v="11"/>
            <x v="12"/>
          </reference>
          <reference field="8" count="1" selected="0">
            <x v="2"/>
          </reference>
        </references>
      </pivotArea>
    </format>
    <format dxfId="192">
      <pivotArea dataOnly="0" labelOnly="1" fieldPosition="0">
        <references count="2">
          <reference field="0" count="12">
            <x v="1"/>
            <x v="2"/>
            <x v="3"/>
            <x v="4"/>
            <x v="5"/>
            <x v="6"/>
            <x v="7"/>
            <x v="8"/>
            <x v="9"/>
            <x v="10"/>
            <x v="11"/>
            <x v="12"/>
          </reference>
          <reference field="8" count="1" selected="0">
            <x v="2"/>
          </reference>
        </references>
      </pivotArea>
    </format>
    <format dxfId="191">
      <pivotArea collapsedLevelsAreSubtotals="1" fieldPosition="0">
        <references count="2">
          <reference field="0" count="12">
            <x v="1"/>
            <x v="2"/>
            <x v="3"/>
            <x v="4"/>
            <x v="5"/>
            <x v="6"/>
            <x v="7"/>
            <x v="8"/>
            <x v="9"/>
            <x v="10"/>
            <x v="11"/>
            <x v="12"/>
          </reference>
          <reference field="8" count="1" selected="0">
            <x v="1"/>
          </reference>
        </references>
      </pivotArea>
    </format>
    <format dxfId="190">
      <pivotArea dataOnly="0" labelOnly="1" fieldPosition="0">
        <references count="1">
          <reference field="8" count="2">
            <x v="1"/>
            <x v="2"/>
          </reference>
        </references>
      </pivotArea>
    </format>
    <format dxfId="189">
      <pivotArea dataOnly="0" labelOnly="1" fieldPosition="0">
        <references count="2">
          <reference field="0" count="12">
            <x v="1"/>
            <x v="2"/>
            <x v="3"/>
            <x v="4"/>
            <x v="5"/>
            <x v="6"/>
            <x v="7"/>
            <x v="8"/>
            <x v="9"/>
            <x v="10"/>
            <x v="11"/>
            <x v="12"/>
          </reference>
          <reference field="8" count="1" selected="0">
            <x v="1"/>
          </reference>
        </references>
      </pivotArea>
    </format>
    <format dxfId="188">
      <pivotArea collapsedLevelsAreSubtotals="1" fieldPosition="0">
        <references count="1">
          <reference field="8" count="1">
            <x v="2"/>
          </reference>
        </references>
      </pivotArea>
    </format>
    <format dxfId="187">
      <pivotArea dataOnly="0" labelOnly="1" fieldPosition="0">
        <references count="1">
          <reference field="8" count="1">
            <x v="2"/>
          </reference>
        </references>
      </pivotArea>
    </format>
    <format dxfId="186">
      <pivotArea collapsedLevelsAreSubtotals="1" fieldPosition="0">
        <references count="1">
          <reference field="8" count="1">
            <x v="1"/>
          </reference>
        </references>
      </pivotArea>
    </format>
    <format dxfId="185">
      <pivotArea collapsedLevelsAreSubtotals="1" fieldPosition="0">
        <references count="2">
          <reference field="0" count="1">
            <x v="1"/>
          </reference>
          <reference field="8" count="1" selected="0">
            <x v="1"/>
          </reference>
        </references>
      </pivotArea>
    </format>
    <format dxfId="184">
      <pivotArea dataOnly="0" labelOnly="1" fieldPosition="0">
        <references count="1">
          <reference field="8" count="1">
            <x v="1"/>
          </reference>
        </references>
      </pivotArea>
    </format>
    <format dxfId="183">
      <pivotArea dataOnly="0" labelOnly="1" fieldPosition="0">
        <references count="2">
          <reference field="0" count="1">
            <x v="1"/>
          </reference>
          <reference field="8" count="1" selected="0">
            <x v="1"/>
          </reference>
        </references>
      </pivotArea>
    </format>
    <format dxfId="182">
      <pivotArea type="all" dataOnly="0" outline="0" fieldPosition="0"/>
    </format>
    <format dxfId="181">
      <pivotArea outline="0" collapsedLevelsAreSubtotals="1" fieldPosition="0"/>
    </format>
    <format dxfId="180">
      <pivotArea dataOnly="0" labelOnly="1" fieldPosition="0">
        <references count="1">
          <reference field="8" count="2">
            <x v="1"/>
            <x v="2"/>
          </reference>
        </references>
      </pivotArea>
    </format>
    <format dxfId="179">
      <pivotArea dataOnly="0" labelOnly="1" grandRow="1" outline="0" fieldPosition="0"/>
    </format>
    <format dxfId="178">
      <pivotArea dataOnly="0" fieldPosition="0">
        <references count="1">
          <reference field="8" count="1">
            <x v="2"/>
          </reference>
        </references>
      </pivotArea>
    </format>
    <format dxfId="177">
      <pivotArea dataOnly="0" fieldPosition="0">
        <references count="1">
          <reference field="8" count="1">
            <x v="1"/>
          </reference>
        </references>
      </pivotArea>
    </format>
    <format dxfId="176">
      <pivotArea field="8" type="button" dataOnly="0" labelOnly="1" outline="0" axis="axisRow" fieldPosition="0"/>
    </format>
    <format dxfId="175">
      <pivotArea dataOnly="0" labelOnly="1" outline="0" axis="axisValues" fieldPosition="0"/>
    </format>
    <format dxfId="174">
      <pivotArea dataOnly="0" grandRow="1" axis="axisRow" fieldPosition="0"/>
    </format>
    <format dxfId="173">
      <pivotArea type="all" dataOnly="0" outline="0" fieldPosition="0"/>
    </format>
    <format dxfId="172">
      <pivotArea outline="0" collapsedLevelsAreSubtotals="1" fieldPosition="0"/>
    </format>
    <format dxfId="171">
      <pivotArea dataOnly="0" labelOnly="1" grandRow="1" outline="0" fieldPosition="0"/>
    </format>
    <format dxfId="170">
      <pivotArea type="all" dataOnly="0" outline="0" fieldPosition="0"/>
    </format>
    <format dxfId="169">
      <pivotArea outline="0" collapsedLevelsAreSubtotals="1" fieldPosition="0"/>
    </format>
    <format dxfId="168">
      <pivotArea dataOnly="0" labelOnly="1" grandRow="1" outline="0" fieldPosition="0"/>
    </format>
    <format dxfId="167">
      <pivotArea type="all" dataOnly="0" outline="0" fieldPosition="0"/>
    </format>
    <format dxfId="166">
      <pivotArea outline="0" collapsedLevelsAreSubtotals="1" fieldPosition="0"/>
    </format>
    <format dxfId="165">
      <pivotArea dataOnly="0" labelOnly="1" grandRow="1" outline="0" fieldPosition="0"/>
    </format>
    <format dxfId="164">
      <pivotArea type="all" dataOnly="0" outline="0" fieldPosition="0"/>
    </format>
    <format dxfId="163">
      <pivotArea outline="0" collapsedLevelsAreSubtotals="1" fieldPosition="0"/>
    </format>
    <format dxfId="162">
      <pivotArea dataOnly="0" labelOnly="1" grandRow="1" outline="0" fieldPosition="0"/>
    </format>
    <format dxfId="161">
      <pivotArea collapsedLevelsAreSubtotals="1" fieldPosition="0">
        <references count="1">
          <reference field="8" count="1">
            <x v="1"/>
          </reference>
        </references>
      </pivotArea>
    </format>
    <format dxfId="160">
      <pivotArea collapsedLevelsAreSubtotals="1" fieldPosition="0">
        <references count="1">
          <reference field="8" count="1">
            <x v="2"/>
          </reference>
        </references>
      </pivotArea>
    </format>
    <format dxfId="159">
      <pivotArea field="8" type="button" dataOnly="0" labelOnly="1" outline="0" axis="axisRow" fieldPosition="0"/>
    </format>
    <format dxfId="158">
      <pivotArea dataOnly="0" labelOnly="1" fieldPosition="0">
        <references count="1">
          <reference field="8" count="2">
            <x v="1"/>
            <x v="2"/>
          </reference>
        </references>
      </pivotArea>
    </format>
    <format dxfId="157">
      <pivotArea dataOnly="0" labelOnly="1" fieldPosition="0">
        <references count="1">
          <reference field="8" count="2">
            <x v="1"/>
            <x v="2"/>
          </reference>
        </references>
      </pivotArea>
    </format>
    <format dxfId="156">
      <pivotArea dataOnly="0" labelOnly="1" fieldPosition="0">
        <references count="1">
          <reference field="8" count="2">
            <x v="1"/>
            <x v="2"/>
          </reference>
        </references>
      </pivotArea>
    </format>
    <format dxfId="155">
      <pivotArea dataOnly="0" labelOnly="1" fieldPosition="0">
        <references count="1">
          <reference field="8" count="2">
            <x v="1"/>
            <x v="2"/>
          </reference>
        </references>
      </pivotArea>
    </format>
    <format dxfId="154">
      <pivotArea dataOnly="0" labelOnly="1" outline="0" axis="axisValues" fieldPosition="0"/>
    </format>
    <format dxfId="153">
      <pivotArea dataOnly="0" labelOnly="1" outline="0" axis="axisValues" fieldPosition="0"/>
    </format>
    <format dxfId="152">
      <pivotArea dataOnly="0" labelOnly="1" outline="0" axis="axisValues" fieldPosition="0"/>
    </format>
    <format dxfId="151">
      <pivotArea field="8" type="button" dataOnly="0" labelOnly="1" outline="0" axis="axisRow" fieldPosition="0"/>
    </format>
    <format dxfId="150">
      <pivotArea collapsedLevelsAreSubtotals="1" fieldPosition="0">
        <references count="2">
          <reference field="0" count="12">
            <x v="1"/>
            <x v="2"/>
            <x v="3"/>
            <x v="4"/>
            <x v="5"/>
            <x v="6"/>
            <x v="7"/>
            <x v="8"/>
            <x v="9"/>
            <x v="10"/>
            <x v="11"/>
            <x v="12"/>
          </reference>
          <reference field="8" count="1" selected="0">
            <x v="1"/>
          </reference>
        </references>
      </pivotArea>
    </format>
    <format dxfId="149">
      <pivotArea dataOnly="0" labelOnly="1" fieldPosition="0">
        <references count="2">
          <reference field="0" count="12">
            <x v="1"/>
            <x v="2"/>
            <x v="3"/>
            <x v="4"/>
            <x v="5"/>
            <x v="6"/>
            <x v="7"/>
            <x v="8"/>
            <x v="9"/>
            <x v="10"/>
            <x v="11"/>
            <x v="12"/>
          </reference>
          <reference field="8" count="1" selected="0">
            <x v="1"/>
          </reference>
        </references>
      </pivotArea>
    </format>
    <format dxfId="148">
      <pivotArea collapsedLevelsAreSubtotals="1" fieldPosition="0">
        <references count="2">
          <reference field="0" count="12">
            <x v="1"/>
            <x v="2"/>
            <x v="3"/>
            <x v="4"/>
            <x v="5"/>
            <x v="6"/>
            <x v="7"/>
            <x v="8"/>
            <x v="9"/>
            <x v="10"/>
            <x v="11"/>
            <x v="12"/>
          </reference>
          <reference field="8" count="1" selected="0">
            <x v="1"/>
          </reference>
        </references>
      </pivotArea>
    </format>
    <format dxfId="147">
      <pivotArea dataOnly="0" labelOnly="1" fieldPosition="0">
        <references count="2">
          <reference field="0" count="12">
            <x v="1"/>
            <x v="2"/>
            <x v="3"/>
            <x v="4"/>
            <x v="5"/>
            <x v="6"/>
            <x v="7"/>
            <x v="8"/>
            <x v="9"/>
            <x v="10"/>
            <x v="11"/>
            <x v="12"/>
          </reference>
          <reference field="8" count="1" selected="0">
            <x v="1"/>
          </reference>
        </references>
      </pivotArea>
    </format>
    <format dxfId="146">
      <pivotArea collapsedLevelsAreSubtotals="1" fieldPosition="0">
        <references count="2">
          <reference field="0" count="12">
            <x v="1"/>
            <x v="2"/>
            <x v="3"/>
            <x v="4"/>
            <x v="5"/>
            <x v="6"/>
            <x v="7"/>
            <x v="8"/>
            <x v="9"/>
            <x v="10"/>
            <x v="11"/>
            <x v="12"/>
          </reference>
          <reference field="8" count="1" selected="0">
            <x v="2"/>
          </reference>
        </references>
      </pivotArea>
    </format>
    <format dxfId="145">
      <pivotArea dataOnly="0" labelOnly="1" fieldPosition="0">
        <references count="2">
          <reference field="0" count="12">
            <x v="1"/>
            <x v="2"/>
            <x v="3"/>
            <x v="4"/>
            <x v="5"/>
            <x v="6"/>
            <x v="7"/>
            <x v="8"/>
            <x v="9"/>
            <x v="10"/>
            <x v="11"/>
            <x v="12"/>
          </reference>
          <reference field="8" count="1" selected="0">
            <x v="2"/>
          </reference>
        </references>
      </pivotArea>
    </format>
    <format dxfId="144">
      <pivotArea type="all" dataOnly="0" outline="0" fieldPosition="0"/>
    </format>
    <format dxfId="143">
      <pivotArea outline="0" collapsedLevelsAreSubtotals="1" fieldPosition="0"/>
    </format>
    <format dxfId="142">
      <pivotArea field="8" type="button" dataOnly="0" labelOnly="1" outline="0" axis="axisRow" fieldPosition="0"/>
    </format>
    <format dxfId="141">
      <pivotArea dataOnly="0" labelOnly="1" fieldPosition="0">
        <references count="1">
          <reference field="8" count="2">
            <x v="1"/>
            <x v="2"/>
          </reference>
        </references>
      </pivotArea>
    </format>
    <format dxfId="140">
      <pivotArea dataOnly="0" labelOnly="1" grandRow="1" outline="0" fieldPosition="0"/>
    </format>
    <format dxfId="139">
      <pivotArea dataOnly="0" labelOnly="1" outline="0" axis="axisValues" fieldPosition="0"/>
    </format>
    <format dxfId="138">
      <pivotArea outline="0" collapsedLevelsAreSubtotals="1" fieldPosition="0"/>
    </format>
    <format dxfId="137">
      <pivotArea collapsedLevelsAreSubtotals="1" fieldPosition="0">
        <references count="1">
          <reference field="8" count="1">
            <x v="1"/>
          </reference>
        </references>
      </pivotArea>
    </format>
    <format dxfId="136">
      <pivotArea collapsedLevelsAreSubtotals="1" fieldPosition="0">
        <references count="1">
          <reference field="8" count="1">
            <x v="2"/>
          </reference>
        </references>
      </pivotArea>
    </format>
    <format dxfId="135">
      <pivotArea dataOnly="0" labelOnly="1" fieldPosition="0">
        <references count="1">
          <reference field="8" count="2">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45" totalsRowCount="1" headerRowDxfId="242" dataDxfId="241">
  <autoFilter ref="A1:G44" xr:uid="{00000000-0009-0000-0100-000001000000}"/>
  <tableColumns count="7">
    <tableColumn id="1" xr3:uid="{00000000-0010-0000-0000-000001000000}" name="OrderDate" dataDxfId="240" totalsRowDxfId="239"/>
    <tableColumn id="2" xr3:uid="{00000000-0010-0000-0000-000002000000}" name="Region" dataDxfId="238" totalsRowDxfId="237"/>
    <tableColumn id="3" xr3:uid="{00000000-0010-0000-0000-000003000000}" name="Rep" dataDxfId="236" totalsRowDxfId="235"/>
    <tableColumn id="4" xr3:uid="{00000000-0010-0000-0000-000004000000}" name="Item" dataDxfId="234" totalsRowDxfId="233"/>
    <tableColumn id="5" xr3:uid="{00000000-0010-0000-0000-000005000000}" name="Units" dataDxfId="232" totalsRowDxfId="231"/>
    <tableColumn id="6" xr3:uid="{00000000-0010-0000-0000-000006000000}" name="Unit Cost" dataDxfId="230" totalsRowDxfId="229"/>
    <tableColumn id="7" xr3:uid="{00000000-0010-0000-0000-000007000000}" name="Total" dataDxfId="228" totalsRowDxfId="227">
      <calculatedColumnFormula>Table1[[#This Row],[Units]]*Table1[[#This Row],[Unit Cost]]</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6F6C28-B6E7-43EF-B64D-C675B58E202A}" name="Table4" displayName="Table4" ref="F2:G3" totalsRowShown="0">
  <autoFilter ref="F2:G3" xr:uid="{DC6F6C28-B6E7-43EF-B64D-C675B58E202A}"/>
  <tableColumns count="2">
    <tableColumn id="1" xr3:uid="{0FE94D27-BE66-4749-9A32-38D13E1D4390}" name="Sales Rep"/>
    <tableColumn id="2" xr3:uid="{5D00986C-33DF-4D23-A9AF-D037EAD3241F}" name="Total Sales">
      <calculatedColumnFormula array="1">SUMPRODUCT((A3:A44=F3)*B3:B44)</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1FF0B9-42DB-49BC-9CC0-729F6F5CE0E4}" name="Table46" displayName="Table46" ref="F2:G4" totalsRowShown="0">
  <autoFilter ref="F2:G4" xr:uid="{DC6F6C28-B6E7-43EF-B64D-C675B58E202A}"/>
  <tableColumns count="2">
    <tableColumn id="1" xr3:uid="{F77819C5-2243-4FE6-8979-6FD98DAB3E8A}" name="Sales Rep"/>
    <tableColumn id="2" xr3:uid="{1FEF5162-D2C3-4A75-8D1F-EC8ED3EA8CF5}" name="Total Sales">
      <calculatedColumnFormula>VLOOKUP(F3,A3:B13,2,0)</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066CD9-3F04-44A3-8F9C-1E37CBAF92AF}" name="Table467" displayName="Table467" ref="G2:H4" totalsRowShown="0">
  <autoFilter ref="G2:H4" xr:uid="{DC6F6C28-B6E7-43EF-B64D-C675B58E202A}"/>
  <tableColumns count="2">
    <tableColumn id="1" xr3:uid="{E66AC130-C13D-4868-A4CF-7F00D8D79DEF}" name="Sales Rep"/>
    <tableColumn id="2" xr3:uid="{9A57C261-05D4-408A-9191-995B74FE1CDE}" name="Total Units" dataDxfId="0">
      <calculatedColumnFormula>_xlfn.XLOOKUP(G3,A3:A44,C3:C44)</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drawing" Target="../drawings/drawing3.xml"/><Relationship Id="rId5" Type="http://schemas.openxmlformats.org/officeDocument/2006/relationships/printerSettings" Target="../printerSettings/printerSettings2.bin"/><Relationship Id="rId4"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44"/>
  <sheetViews>
    <sheetView showGridLines="0" zoomScale="93" zoomScaleNormal="93" workbookViewId="0">
      <pane ySplit="1" topLeftCell="A2" activePane="bottomLeft" state="frozen"/>
      <selection pane="bottomLeft" activeCell="G44" sqref="C1:G44"/>
    </sheetView>
  </sheetViews>
  <sheetFormatPr defaultColWidth="9.140625" defaultRowHeight="15" x14ac:dyDescent="0.25"/>
  <cols>
    <col min="1" max="1" width="17" style="7" customWidth="1"/>
    <col min="2" max="2" width="13.7109375" style="5" customWidth="1"/>
    <col min="3" max="3" width="9.85546875" style="5" bestFit="1" customWidth="1"/>
    <col min="4" max="4" width="10.7109375" style="5" customWidth="1"/>
    <col min="5" max="5" width="11.7109375" style="11" customWidth="1"/>
    <col min="6" max="6" width="11.7109375" style="5" customWidth="1"/>
    <col min="7" max="7" width="13.28515625" style="29" customWidth="1"/>
    <col min="8" max="10" width="9.140625" style="1"/>
    <col min="11" max="11" width="12.85546875" style="1" bestFit="1" customWidth="1"/>
    <col min="12" max="16384" width="9.140625" style="1"/>
  </cols>
  <sheetData>
    <row r="1" spans="1:9" x14ac:dyDescent="0.25">
      <c r="A1" s="6" t="s">
        <v>22</v>
      </c>
      <c r="B1" s="3" t="s">
        <v>0</v>
      </c>
      <c r="C1" s="3" t="s">
        <v>1</v>
      </c>
      <c r="D1" s="2" t="s">
        <v>2</v>
      </c>
      <c r="E1" s="10" t="s">
        <v>3</v>
      </c>
      <c r="F1" s="2" t="s">
        <v>14</v>
      </c>
      <c r="G1" s="27" t="s">
        <v>4</v>
      </c>
    </row>
    <row r="2" spans="1:9" x14ac:dyDescent="0.25">
      <c r="A2" s="6">
        <v>44202</v>
      </c>
      <c r="B2" s="2" t="s">
        <v>25</v>
      </c>
      <c r="C2" s="2" t="s">
        <v>7</v>
      </c>
      <c r="D2" s="2" t="s">
        <v>15</v>
      </c>
      <c r="E2" s="10">
        <v>95</v>
      </c>
      <c r="F2" s="4">
        <v>1.99</v>
      </c>
      <c r="G2" s="28">
        <f>Table1[[#This Row],[Units]]*Table1[[#This Row],[Unit Cost]]</f>
        <v>189.05</v>
      </c>
    </row>
    <row r="3" spans="1:9" x14ac:dyDescent="0.25">
      <c r="A3" s="6">
        <v>44219</v>
      </c>
      <c r="B3" s="2" t="s">
        <v>23</v>
      </c>
      <c r="C3" s="2" t="s">
        <v>8</v>
      </c>
      <c r="D3" s="2" t="s">
        <v>16</v>
      </c>
      <c r="E3" s="10">
        <v>50</v>
      </c>
      <c r="F3" s="4">
        <v>19.989999999999998</v>
      </c>
      <c r="G3" s="28">
        <f>Table1[[#This Row],[Units]]*Table1[[#This Row],[Unit Cost]]</f>
        <v>999.49999999999989</v>
      </c>
    </row>
    <row r="4" spans="1:9" x14ac:dyDescent="0.25">
      <c r="A4" s="6">
        <v>44236</v>
      </c>
      <c r="B4" s="2" t="s">
        <v>23</v>
      </c>
      <c r="C4" s="2" t="s">
        <v>6</v>
      </c>
      <c r="D4" s="2" t="s">
        <v>15</v>
      </c>
      <c r="E4" s="10">
        <v>36</v>
      </c>
      <c r="F4" s="4">
        <v>4.99</v>
      </c>
      <c r="G4" s="28">
        <f>Table1[[#This Row],[Units]]*Table1[[#This Row],[Unit Cost]]</f>
        <v>179.64000000000001</v>
      </c>
    </row>
    <row r="5" spans="1:9" x14ac:dyDescent="0.25">
      <c r="A5" s="6">
        <v>44253</v>
      </c>
      <c r="B5" s="2" t="s">
        <v>23</v>
      </c>
      <c r="C5" s="2" t="s">
        <v>5</v>
      </c>
      <c r="D5" s="2" t="s">
        <v>17</v>
      </c>
      <c r="E5" s="10">
        <v>27</v>
      </c>
      <c r="F5" s="4">
        <v>19.989999999999998</v>
      </c>
      <c r="G5" s="28">
        <f>Table1[[#This Row],[Units]]*Table1[[#This Row],[Unit Cost]]</f>
        <v>539.7299999999999</v>
      </c>
    </row>
    <row r="6" spans="1:9" x14ac:dyDescent="0.25">
      <c r="A6" s="6">
        <v>44270</v>
      </c>
      <c r="B6" s="2" t="s">
        <v>24</v>
      </c>
      <c r="C6" s="2" t="s">
        <v>13</v>
      </c>
      <c r="D6" s="2" t="s">
        <v>15</v>
      </c>
      <c r="E6" s="10">
        <v>56</v>
      </c>
      <c r="F6" s="4">
        <v>2.99</v>
      </c>
      <c r="G6" s="28">
        <f>Table1[[#This Row],[Units]]*Table1[[#This Row],[Unit Cost]]</f>
        <v>167.44</v>
      </c>
    </row>
    <row r="7" spans="1:9" x14ac:dyDescent="0.25">
      <c r="A7" s="6">
        <v>44287</v>
      </c>
      <c r="B7" s="2" t="s">
        <v>25</v>
      </c>
      <c r="C7" s="2" t="s">
        <v>7</v>
      </c>
      <c r="D7" s="2" t="s">
        <v>16</v>
      </c>
      <c r="E7" s="10">
        <v>60</v>
      </c>
      <c r="F7" s="4">
        <v>4.99</v>
      </c>
      <c r="G7" s="28">
        <f>Table1[[#This Row],[Units]]*Table1[[#This Row],[Unit Cost]]</f>
        <v>299.40000000000003</v>
      </c>
    </row>
    <row r="8" spans="1:9" x14ac:dyDescent="0.25">
      <c r="A8" s="6">
        <v>44304</v>
      </c>
      <c r="B8" s="2" t="s">
        <v>23</v>
      </c>
      <c r="C8" s="2" t="s">
        <v>18</v>
      </c>
      <c r="D8" s="2" t="s">
        <v>15</v>
      </c>
      <c r="E8" s="10">
        <v>75</v>
      </c>
      <c r="F8" s="4">
        <v>1.99</v>
      </c>
      <c r="G8" s="28">
        <f>Table1[[#This Row],[Units]]*Table1[[#This Row],[Unit Cost]]</f>
        <v>149.25</v>
      </c>
    </row>
    <row r="9" spans="1:9" x14ac:dyDescent="0.25">
      <c r="A9" s="6">
        <v>44321</v>
      </c>
      <c r="B9" s="2" t="s">
        <v>23</v>
      </c>
      <c r="C9" s="2" t="s">
        <v>6</v>
      </c>
      <c r="D9" s="2" t="s">
        <v>15</v>
      </c>
      <c r="E9" s="10">
        <v>90</v>
      </c>
      <c r="F9" s="4">
        <v>4.99</v>
      </c>
      <c r="G9" s="28">
        <f>Table1[[#This Row],[Units]]*Table1[[#This Row],[Unit Cost]]</f>
        <v>449.1</v>
      </c>
    </row>
    <row r="10" spans="1:9" x14ac:dyDescent="0.25">
      <c r="A10" s="6">
        <v>44338</v>
      </c>
      <c r="B10" s="2" t="s">
        <v>24</v>
      </c>
      <c r="C10" s="2" t="s">
        <v>9</v>
      </c>
      <c r="D10" s="2" t="s">
        <v>15</v>
      </c>
      <c r="E10" s="10">
        <v>32</v>
      </c>
      <c r="F10" s="4">
        <v>1.99</v>
      </c>
      <c r="G10" s="28">
        <f>Table1[[#This Row],[Units]]*Table1[[#This Row],[Unit Cost]]</f>
        <v>63.68</v>
      </c>
      <c r="I10" s="1">
        <v>1</v>
      </c>
    </row>
    <row r="11" spans="1:9" x14ac:dyDescent="0.25">
      <c r="A11" s="6">
        <v>44355</v>
      </c>
      <c r="B11" s="2" t="s">
        <v>25</v>
      </c>
      <c r="C11" s="2" t="s">
        <v>7</v>
      </c>
      <c r="D11" s="2" t="s">
        <v>16</v>
      </c>
      <c r="E11" s="10">
        <v>60</v>
      </c>
      <c r="F11" s="4">
        <v>8.99</v>
      </c>
      <c r="G11" s="28">
        <f>Table1[[#This Row],[Units]]*Table1[[#This Row],[Unit Cost]]</f>
        <v>539.4</v>
      </c>
      <c r="I11" s="1">
        <v>2</v>
      </c>
    </row>
    <row r="12" spans="1:9" x14ac:dyDescent="0.25">
      <c r="A12" s="6">
        <v>44372</v>
      </c>
      <c r="B12" s="2" t="s">
        <v>23</v>
      </c>
      <c r="C12" s="2" t="s">
        <v>12</v>
      </c>
      <c r="D12" s="2" t="s">
        <v>15</v>
      </c>
      <c r="E12" s="10">
        <v>90</v>
      </c>
      <c r="F12" s="4">
        <v>4.99</v>
      </c>
      <c r="G12" s="28">
        <f>Table1[[#This Row],[Units]]*Table1[[#This Row],[Unit Cost]]</f>
        <v>449.1</v>
      </c>
      <c r="I12" s="1">
        <v>3</v>
      </c>
    </row>
    <row r="13" spans="1:9" x14ac:dyDescent="0.25">
      <c r="A13" s="6">
        <v>44389</v>
      </c>
      <c r="B13" s="2" t="s">
        <v>25</v>
      </c>
      <c r="C13" s="2" t="s">
        <v>11</v>
      </c>
      <c r="D13" s="2" t="s">
        <v>16</v>
      </c>
      <c r="E13" s="10">
        <v>29</v>
      </c>
      <c r="F13" s="4">
        <v>1.99</v>
      </c>
      <c r="G13" s="28">
        <f>Table1[[#This Row],[Units]]*Table1[[#This Row],[Unit Cost]]</f>
        <v>57.71</v>
      </c>
      <c r="I13" s="1">
        <v>4</v>
      </c>
    </row>
    <row r="14" spans="1:9" x14ac:dyDescent="0.25">
      <c r="A14" s="6">
        <v>44406</v>
      </c>
      <c r="B14" s="2" t="s">
        <v>25</v>
      </c>
      <c r="C14" s="2" t="s">
        <v>19</v>
      </c>
      <c r="D14" s="2" t="s">
        <v>16</v>
      </c>
      <c r="E14" s="10">
        <v>81</v>
      </c>
      <c r="F14" s="4">
        <v>19.989999999999998</v>
      </c>
      <c r="G14" s="28">
        <f>Table1[[#This Row],[Units]]*Table1[[#This Row],[Unit Cost]]</f>
        <v>1619.1899999999998</v>
      </c>
      <c r="I14" s="1">
        <v>5</v>
      </c>
    </row>
    <row r="15" spans="1:9" x14ac:dyDescent="0.25">
      <c r="A15" s="6">
        <v>44423</v>
      </c>
      <c r="B15" s="2" t="s">
        <v>25</v>
      </c>
      <c r="C15" s="2" t="s">
        <v>7</v>
      </c>
      <c r="D15" s="2" t="s">
        <v>15</v>
      </c>
      <c r="E15" s="10">
        <v>35</v>
      </c>
      <c r="F15" s="4">
        <v>4.99</v>
      </c>
      <c r="G15" s="28">
        <f>Table1[[#This Row],[Units]]*Table1[[#This Row],[Unit Cost]]</f>
        <v>174.65</v>
      </c>
      <c r="I15" s="1">
        <v>6</v>
      </c>
    </row>
    <row r="16" spans="1:9" x14ac:dyDescent="0.25">
      <c r="A16" s="6">
        <v>44440</v>
      </c>
      <c r="B16" s="2" t="s">
        <v>23</v>
      </c>
      <c r="C16" s="2" t="s">
        <v>10</v>
      </c>
      <c r="D16" s="2" t="s">
        <v>20</v>
      </c>
      <c r="E16" s="10">
        <v>2</v>
      </c>
      <c r="F16" s="4">
        <v>125</v>
      </c>
      <c r="G16" s="28">
        <f>Table1[[#This Row],[Units]]*Table1[[#This Row],[Unit Cost]]</f>
        <v>250</v>
      </c>
      <c r="I16" s="1">
        <v>7</v>
      </c>
    </row>
    <row r="17" spans="1:17" x14ac:dyDescent="0.25">
      <c r="A17" s="6">
        <v>44457</v>
      </c>
      <c r="B17" s="2" t="s">
        <v>25</v>
      </c>
      <c r="C17" s="2" t="s">
        <v>7</v>
      </c>
      <c r="D17" s="2" t="s">
        <v>21</v>
      </c>
      <c r="E17" s="10">
        <v>16</v>
      </c>
      <c r="F17" s="4">
        <v>15.99</v>
      </c>
      <c r="G17" s="28">
        <f>Table1[[#This Row],[Units]]*Table1[[#This Row],[Unit Cost]]</f>
        <v>255.84</v>
      </c>
      <c r="I17" s="1">
        <v>8</v>
      </c>
    </row>
    <row r="18" spans="1:17" x14ac:dyDescent="0.25">
      <c r="A18" s="6">
        <v>44474</v>
      </c>
      <c r="B18" s="2" t="s">
        <v>23</v>
      </c>
      <c r="C18" s="2" t="s">
        <v>12</v>
      </c>
      <c r="D18" s="2" t="s">
        <v>16</v>
      </c>
      <c r="E18" s="10">
        <v>28</v>
      </c>
      <c r="F18" s="4">
        <v>8.99</v>
      </c>
      <c r="G18" s="28">
        <f>Table1[[#This Row],[Units]]*Table1[[#This Row],[Unit Cost]]</f>
        <v>251.72</v>
      </c>
      <c r="I18" s="1">
        <v>9</v>
      </c>
    </row>
    <row r="19" spans="1:17" x14ac:dyDescent="0.25">
      <c r="A19" s="6">
        <v>44491</v>
      </c>
      <c r="B19" s="2" t="s">
        <v>25</v>
      </c>
      <c r="C19" s="2" t="s">
        <v>7</v>
      </c>
      <c r="D19" s="2" t="s">
        <v>17</v>
      </c>
      <c r="E19" s="10">
        <v>64</v>
      </c>
      <c r="F19" s="4">
        <v>8.99</v>
      </c>
      <c r="G19" s="28">
        <f>Table1[[#This Row],[Units]]*Table1[[#This Row],[Unit Cost]]</f>
        <v>575.36</v>
      </c>
      <c r="Q19" s="1" t="s">
        <v>30</v>
      </c>
    </row>
    <row r="20" spans="1:17" x14ac:dyDescent="0.25">
      <c r="A20" s="6">
        <v>44508</v>
      </c>
      <c r="B20" s="2" t="s">
        <v>25</v>
      </c>
      <c r="C20" s="2" t="s">
        <v>19</v>
      </c>
      <c r="D20" s="2" t="s">
        <v>17</v>
      </c>
      <c r="E20" s="10">
        <v>15</v>
      </c>
      <c r="F20" s="4">
        <v>19.989999999999998</v>
      </c>
      <c r="G20" s="28">
        <f>Table1[[#This Row],[Units]]*Table1[[#This Row],[Unit Cost]]</f>
        <v>299.84999999999997</v>
      </c>
    </row>
    <row r="21" spans="1:17" x14ac:dyDescent="0.25">
      <c r="A21" s="6">
        <v>44525</v>
      </c>
      <c r="B21" s="2" t="s">
        <v>23</v>
      </c>
      <c r="C21" s="2" t="s">
        <v>8</v>
      </c>
      <c r="D21" s="2" t="s">
        <v>21</v>
      </c>
      <c r="E21" s="10">
        <v>96</v>
      </c>
      <c r="F21" s="4">
        <v>4.99</v>
      </c>
      <c r="G21" s="28">
        <f>Table1[[#This Row],[Units]]*Table1[[#This Row],[Unit Cost]]</f>
        <v>479.04</v>
      </c>
      <c r="K21" s="1" t="s">
        <v>26</v>
      </c>
    </row>
    <row r="22" spans="1:17" x14ac:dyDescent="0.25">
      <c r="A22" s="6">
        <v>44542</v>
      </c>
      <c r="B22" s="2" t="s">
        <v>23</v>
      </c>
      <c r="C22" s="2" t="s">
        <v>10</v>
      </c>
      <c r="D22" s="2" t="s">
        <v>15</v>
      </c>
      <c r="E22" s="10">
        <v>67</v>
      </c>
      <c r="F22" s="4">
        <v>1.29</v>
      </c>
      <c r="G22" s="28">
        <f>Table1[[#This Row],[Units]]*Table1[[#This Row],[Unit Cost]]</f>
        <v>86.43</v>
      </c>
      <c r="J22" s="38" t="s">
        <v>29</v>
      </c>
      <c r="K22" s="38"/>
      <c r="L22" s="38"/>
    </row>
    <row r="23" spans="1:17" x14ac:dyDescent="0.25">
      <c r="A23" s="6">
        <v>44559</v>
      </c>
      <c r="B23" s="2" t="s">
        <v>25</v>
      </c>
      <c r="C23" s="2" t="s">
        <v>19</v>
      </c>
      <c r="D23" s="2" t="s">
        <v>21</v>
      </c>
      <c r="E23" s="10">
        <v>74</v>
      </c>
      <c r="F23" s="4">
        <v>15.99</v>
      </c>
      <c r="G23" s="28">
        <f>Table1[[#This Row],[Units]]*Table1[[#This Row],[Unit Cost]]</f>
        <v>1183.26</v>
      </c>
    </row>
    <row r="24" spans="1:17" x14ac:dyDescent="0.25">
      <c r="A24" s="6">
        <v>44576</v>
      </c>
      <c r="B24" s="2" t="s">
        <v>23</v>
      </c>
      <c r="C24" s="2" t="s">
        <v>5</v>
      </c>
      <c r="D24" s="2" t="s">
        <v>16</v>
      </c>
      <c r="E24" s="10">
        <v>46</v>
      </c>
      <c r="F24" s="4">
        <v>8.99</v>
      </c>
      <c r="G24" s="28">
        <f>Table1[[#This Row],[Units]]*Table1[[#This Row],[Unit Cost]]</f>
        <v>413.54</v>
      </c>
    </row>
    <row r="25" spans="1:17" x14ac:dyDescent="0.25">
      <c r="A25" s="6">
        <v>44593</v>
      </c>
      <c r="B25" s="2" t="s">
        <v>23</v>
      </c>
      <c r="C25" s="2" t="s">
        <v>10</v>
      </c>
      <c r="D25" s="2" t="s">
        <v>16</v>
      </c>
      <c r="E25" s="10">
        <v>87</v>
      </c>
      <c r="F25" s="4">
        <v>15</v>
      </c>
      <c r="G25" s="28">
        <f>Table1[[#This Row],[Units]]*Table1[[#This Row],[Unit Cost]]</f>
        <v>1305</v>
      </c>
    </row>
    <row r="26" spans="1:17" x14ac:dyDescent="0.25">
      <c r="A26" s="6">
        <v>44610</v>
      </c>
      <c r="B26" s="2" t="s">
        <v>25</v>
      </c>
      <c r="C26" s="2" t="s">
        <v>7</v>
      </c>
      <c r="D26" s="2" t="s">
        <v>16</v>
      </c>
      <c r="E26" s="10">
        <v>4</v>
      </c>
      <c r="F26" s="4">
        <v>4.99</v>
      </c>
      <c r="G26" s="28">
        <f>Table1[[#This Row],[Units]]*Table1[[#This Row],[Unit Cost]]</f>
        <v>19.96</v>
      </c>
    </row>
    <row r="27" spans="1:17" x14ac:dyDescent="0.25">
      <c r="A27" s="6">
        <v>44627</v>
      </c>
      <c r="B27" s="2" t="s">
        <v>24</v>
      </c>
      <c r="C27" s="2" t="s">
        <v>13</v>
      </c>
      <c r="D27" s="2" t="s">
        <v>16</v>
      </c>
      <c r="E27" s="10">
        <v>7</v>
      </c>
      <c r="F27" s="4">
        <v>19.989999999999998</v>
      </c>
      <c r="G27" s="28">
        <f>Table1[[#This Row],[Units]]*Table1[[#This Row],[Unit Cost]]</f>
        <v>139.92999999999998</v>
      </c>
    </row>
    <row r="28" spans="1:17" x14ac:dyDescent="0.25">
      <c r="A28" s="6">
        <v>44644</v>
      </c>
      <c r="B28" s="2" t="s">
        <v>23</v>
      </c>
      <c r="C28" s="2" t="s">
        <v>6</v>
      </c>
      <c r="D28" s="2" t="s">
        <v>21</v>
      </c>
      <c r="E28" s="10">
        <v>50</v>
      </c>
      <c r="F28" s="4">
        <v>4.99</v>
      </c>
      <c r="G28" s="28">
        <f>Table1[[#This Row],[Units]]*Table1[[#This Row],[Unit Cost]]</f>
        <v>249.5</v>
      </c>
    </row>
    <row r="29" spans="1:17" x14ac:dyDescent="0.25">
      <c r="A29" s="6">
        <v>44661</v>
      </c>
      <c r="B29" s="2" t="s">
        <v>23</v>
      </c>
      <c r="C29" s="2" t="s">
        <v>18</v>
      </c>
      <c r="D29" s="2" t="s">
        <v>15</v>
      </c>
      <c r="E29" s="10">
        <v>66</v>
      </c>
      <c r="F29" s="4">
        <v>1.99</v>
      </c>
      <c r="G29" s="28">
        <f>Table1[[#This Row],[Units]]*Table1[[#This Row],[Unit Cost]]</f>
        <v>131.34</v>
      </c>
    </row>
    <row r="30" spans="1:17" x14ac:dyDescent="0.25">
      <c r="A30" s="6">
        <v>44678</v>
      </c>
      <c r="B30" s="2" t="s">
        <v>25</v>
      </c>
      <c r="C30" s="2" t="s">
        <v>11</v>
      </c>
      <c r="D30" s="2" t="s">
        <v>17</v>
      </c>
      <c r="E30" s="10">
        <v>96</v>
      </c>
      <c r="F30" s="4">
        <v>4.99</v>
      </c>
      <c r="G30" s="28">
        <f>Table1[[#This Row],[Units]]*Table1[[#This Row],[Unit Cost]]</f>
        <v>479.04</v>
      </c>
    </row>
    <row r="31" spans="1:17" x14ac:dyDescent="0.25">
      <c r="A31" s="6">
        <v>44695</v>
      </c>
      <c r="B31" s="2" t="s">
        <v>23</v>
      </c>
      <c r="C31" s="2" t="s">
        <v>5</v>
      </c>
      <c r="D31" s="2" t="s">
        <v>15</v>
      </c>
      <c r="E31" s="10">
        <v>53</v>
      </c>
      <c r="F31" s="4">
        <v>1.29</v>
      </c>
      <c r="G31" s="28">
        <f>Table1[[#This Row],[Units]]*Table1[[#This Row],[Unit Cost]]</f>
        <v>68.37</v>
      </c>
    </row>
    <row r="32" spans="1:17" x14ac:dyDescent="0.25">
      <c r="A32" s="6">
        <v>44712</v>
      </c>
      <c r="B32" s="2" t="s">
        <v>23</v>
      </c>
      <c r="C32" s="2" t="s">
        <v>5</v>
      </c>
      <c r="D32" s="2" t="s">
        <v>16</v>
      </c>
      <c r="E32" s="10">
        <v>80</v>
      </c>
      <c r="F32" s="4">
        <v>8.99</v>
      </c>
      <c r="G32" s="28">
        <f>Table1[[#This Row],[Units]]*Table1[[#This Row],[Unit Cost]]</f>
        <v>719.2</v>
      </c>
    </row>
    <row r="33" spans="1:11" x14ac:dyDescent="0.25">
      <c r="A33" s="6">
        <v>44729</v>
      </c>
      <c r="B33" s="2" t="s">
        <v>23</v>
      </c>
      <c r="C33" s="2" t="s">
        <v>8</v>
      </c>
      <c r="D33" s="2" t="s">
        <v>20</v>
      </c>
      <c r="E33" s="10">
        <v>5</v>
      </c>
      <c r="F33" s="4">
        <v>125</v>
      </c>
      <c r="G33" s="28">
        <f>Table1[[#This Row],[Units]]*Table1[[#This Row],[Unit Cost]]</f>
        <v>625</v>
      </c>
    </row>
    <row r="34" spans="1:11" x14ac:dyDescent="0.25">
      <c r="A34" s="6">
        <v>44746</v>
      </c>
      <c r="B34" s="2" t="s">
        <v>25</v>
      </c>
      <c r="C34" s="2" t="s">
        <v>7</v>
      </c>
      <c r="D34" s="2" t="s">
        <v>21</v>
      </c>
      <c r="E34" s="10">
        <v>62</v>
      </c>
      <c r="F34" s="4">
        <v>4.99</v>
      </c>
      <c r="G34" s="28">
        <f>Table1[[#This Row],[Units]]*Table1[[#This Row],[Unit Cost]]</f>
        <v>309.38</v>
      </c>
    </row>
    <row r="35" spans="1:11" x14ac:dyDescent="0.25">
      <c r="A35" s="6">
        <v>44763</v>
      </c>
      <c r="B35" s="2" t="s">
        <v>23</v>
      </c>
      <c r="C35" s="2" t="s">
        <v>12</v>
      </c>
      <c r="D35" s="2" t="s">
        <v>21</v>
      </c>
      <c r="E35" s="10">
        <v>55</v>
      </c>
      <c r="F35" s="4">
        <v>12.49</v>
      </c>
      <c r="G35" s="28">
        <f>Table1[[#This Row],[Units]]*Table1[[#This Row],[Unit Cost]]</f>
        <v>686.95</v>
      </c>
    </row>
    <row r="36" spans="1:11" x14ac:dyDescent="0.25">
      <c r="A36" s="6">
        <v>44780</v>
      </c>
      <c r="B36" s="2" t="s">
        <v>23</v>
      </c>
      <c r="C36" s="2" t="s">
        <v>8</v>
      </c>
      <c r="D36" s="2" t="s">
        <v>21</v>
      </c>
      <c r="E36" s="10">
        <v>42</v>
      </c>
      <c r="F36" s="4">
        <v>23.95</v>
      </c>
      <c r="G36" s="28">
        <f>Table1[[#This Row],[Units]]*Table1[[#This Row],[Unit Cost]]</f>
        <v>1005.9</v>
      </c>
      <c r="I36" s="33"/>
      <c r="J36" s="36"/>
      <c r="K36" s="37"/>
    </row>
    <row r="37" spans="1:11" x14ac:dyDescent="0.25">
      <c r="A37" s="6">
        <v>44797</v>
      </c>
      <c r="B37" s="2" t="s">
        <v>24</v>
      </c>
      <c r="C37" s="2" t="s">
        <v>13</v>
      </c>
      <c r="D37" s="2" t="s">
        <v>20</v>
      </c>
      <c r="E37" s="10">
        <v>3</v>
      </c>
      <c r="F37" s="4">
        <v>275</v>
      </c>
      <c r="G37" s="28">
        <f>Table1[[#This Row],[Units]]*Table1[[#This Row],[Unit Cost]]</f>
        <v>825</v>
      </c>
      <c r="I37" s="33"/>
      <c r="J37" s="34"/>
      <c r="K37" s="35"/>
    </row>
    <row r="38" spans="1:11" x14ac:dyDescent="0.25">
      <c r="A38" s="6">
        <v>44814</v>
      </c>
      <c r="B38" s="2" t="s">
        <v>23</v>
      </c>
      <c r="C38" s="2" t="s">
        <v>5</v>
      </c>
      <c r="D38" s="2" t="s">
        <v>15</v>
      </c>
      <c r="E38" s="10">
        <v>7</v>
      </c>
      <c r="F38" s="4">
        <v>1.29</v>
      </c>
      <c r="G38" s="28">
        <f>Table1[[#This Row],[Units]]*Table1[[#This Row],[Unit Cost]]</f>
        <v>9.0300000000000011</v>
      </c>
      <c r="I38" s="33"/>
      <c r="J38" s="34"/>
      <c r="K38" s="35"/>
    </row>
    <row r="39" spans="1:11" x14ac:dyDescent="0.25">
      <c r="A39" s="6">
        <v>44831</v>
      </c>
      <c r="B39" s="2" t="s">
        <v>24</v>
      </c>
      <c r="C39" s="2" t="s">
        <v>13</v>
      </c>
      <c r="D39" s="2" t="s">
        <v>17</v>
      </c>
      <c r="E39" s="10">
        <v>76</v>
      </c>
      <c r="F39" s="4">
        <v>1.99</v>
      </c>
      <c r="G39" s="28">
        <f>Table1[[#This Row],[Units]]*Table1[[#This Row],[Unit Cost]]</f>
        <v>151.24</v>
      </c>
      <c r="I39" s="33"/>
      <c r="J39" s="34"/>
      <c r="K39" s="35"/>
    </row>
    <row r="40" spans="1:11" x14ac:dyDescent="0.25">
      <c r="A40" s="6">
        <v>44848</v>
      </c>
      <c r="B40" s="2" t="s">
        <v>24</v>
      </c>
      <c r="C40" s="2" t="s">
        <v>9</v>
      </c>
      <c r="D40" s="2" t="s">
        <v>16</v>
      </c>
      <c r="E40" s="10">
        <v>57</v>
      </c>
      <c r="F40" s="4">
        <v>19.989999999999998</v>
      </c>
      <c r="G40" s="28">
        <f>Table1[[#This Row],[Units]]*Table1[[#This Row],[Unit Cost]]</f>
        <v>1139.4299999999998</v>
      </c>
      <c r="I40" s="33"/>
      <c r="J40" s="34"/>
      <c r="K40" s="35"/>
    </row>
    <row r="41" spans="1:11" x14ac:dyDescent="0.25">
      <c r="A41" s="6">
        <v>44865</v>
      </c>
      <c r="B41" s="2" t="s">
        <v>23</v>
      </c>
      <c r="C41" s="2" t="s">
        <v>18</v>
      </c>
      <c r="D41" s="2" t="s">
        <v>15</v>
      </c>
      <c r="E41" s="10">
        <v>14</v>
      </c>
      <c r="F41" s="4">
        <v>1.29</v>
      </c>
      <c r="G41" s="28">
        <f>Table1[[#This Row],[Units]]*Table1[[#This Row],[Unit Cost]]</f>
        <v>18.060000000000002</v>
      </c>
      <c r="I41" s="33"/>
      <c r="J41" s="34"/>
      <c r="K41" s="35"/>
    </row>
    <row r="42" spans="1:11" x14ac:dyDescent="0.25">
      <c r="A42" s="6">
        <v>44882</v>
      </c>
      <c r="B42" s="2" t="s">
        <v>23</v>
      </c>
      <c r="C42" s="2" t="s">
        <v>6</v>
      </c>
      <c r="D42" s="2" t="s">
        <v>16</v>
      </c>
      <c r="E42" s="10">
        <v>11</v>
      </c>
      <c r="F42" s="4">
        <v>4.99</v>
      </c>
      <c r="G42" s="28">
        <f>Table1[[#This Row],[Units]]*Table1[[#This Row],[Unit Cost]]</f>
        <v>54.89</v>
      </c>
      <c r="I42" s="33"/>
      <c r="J42" s="34"/>
      <c r="K42" s="35"/>
    </row>
    <row r="43" spans="1:11" x14ac:dyDescent="0.25">
      <c r="A43" s="6">
        <v>44899</v>
      </c>
      <c r="B43" s="2" t="s">
        <v>23</v>
      </c>
      <c r="C43" s="2" t="s">
        <v>6</v>
      </c>
      <c r="D43" s="2" t="s">
        <v>16</v>
      </c>
      <c r="E43" s="10">
        <v>94</v>
      </c>
      <c r="F43" s="4">
        <v>19.989999999999998</v>
      </c>
      <c r="G43" s="28">
        <f>Table1[[#This Row],[Units]]*Table1[[#This Row],[Unit Cost]]</f>
        <v>1879.06</v>
      </c>
    </row>
    <row r="44" spans="1:11" x14ac:dyDescent="0.25">
      <c r="A44" s="6">
        <v>44916</v>
      </c>
      <c r="B44" s="2" t="s">
        <v>23</v>
      </c>
      <c r="C44" s="2" t="s">
        <v>18</v>
      </c>
      <c r="D44" s="2" t="s">
        <v>16</v>
      </c>
      <c r="E44" s="10">
        <v>28</v>
      </c>
      <c r="F44" s="4">
        <v>4.99</v>
      </c>
      <c r="G44" s="28">
        <f>Table1[[#This Row],[Units]]*Table1[[#This Row],[Unit Cost]]</f>
        <v>139.72</v>
      </c>
    </row>
  </sheetData>
  <phoneticPr fontId="0" type="noConversion"/>
  <pageMargins left="0.75" right="0.75" top="1" bottom="1" header="0.5" footer="0.5"/>
  <pageSetup orientation="portrait" r:id="rId1"/>
  <headerFooter alignWithMargins="0">
    <oddFooter>&amp;LDeveloped by Contextures Inc.&amp;Cwww.contextures.com&amp;R&amp;D</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ED45D-5236-4A6A-B3D3-651BF650D8A8}">
  <dimension ref="A1:G45"/>
  <sheetViews>
    <sheetView workbookViewId="0">
      <selection activeCell="A2" sqref="A2"/>
    </sheetView>
  </sheetViews>
  <sheetFormatPr defaultRowHeight="15" x14ac:dyDescent="0.25"/>
  <cols>
    <col min="1" max="1" width="12.5703125" customWidth="1"/>
    <col min="2" max="2" width="15.85546875" customWidth="1"/>
    <col min="6" max="6" width="11.5703125" customWidth="1"/>
    <col min="7" max="7" width="15.28515625" customWidth="1"/>
  </cols>
  <sheetData>
    <row r="1" spans="1:7" x14ac:dyDescent="0.25">
      <c r="A1" s="39" t="s">
        <v>57</v>
      </c>
    </row>
    <row r="2" spans="1:7" x14ac:dyDescent="0.25">
      <c r="A2" s="40" t="s">
        <v>58</v>
      </c>
      <c r="B2" s="42" t="s">
        <v>4</v>
      </c>
      <c r="F2" t="s">
        <v>56</v>
      </c>
      <c r="G2" t="s">
        <v>31</v>
      </c>
    </row>
    <row r="3" spans="1:7" x14ac:dyDescent="0.25">
      <c r="A3" s="41" t="s">
        <v>7</v>
      </c>
      <c r="B3" s="43">
        <f>Table1[[#This Row],[Units]]*Table1[[#This Row],[Unit Cost]]</f>
        <v>999.49999999999989</v>
      </c>
      <c r="F3" t="s">
        <v>8</v>
      </c>
      <c r="G3" s="44" cm="1">
        <f t="array" ref="G3">SUMPRODUCT((A3:A44=F3)*B3:B44)</f>
        <v>1400.45</v>
      </c>
    </row>
    <row r="4" spans="1:7" x14ac:dyDescent="0.25">
      <c r="A4" s="41" t="s">
        <v>8</v>
      </c>
      <c r="B4" s="43">
        <f>Table1[[#This Row],[Units]]*Table1[[#This Row],[Unit Cost]]</f>
        <v>179.64000000000001</v>
      </c>
    </row>
    <row r="5" spans="1:7" x14ac:dyDescent="0.25">
      <c r="A5" s="41" t="s">
        <v>6</v>
      </c>
      <c r="B5" s="43">
        <f>Table1[[#This Row],[Units]]*Table1[[#This Row],[Unit Cost]]</f>
        <v>539.7299999999999</v>
      </c>
    </row>
    <row r="6" spans="1:7" x14ac:dyDescent="0.25">
      <c r="A6" s="41" t="s">
        <v>5</v>
      </c>
      <c r="B6" s="43">
        <f>Table1[[#This Row],[Units]]*Table1[[#This Row],[Unit Cost]]</f>
        <v>167.44</v>
      </c>
    </row>
    <row r="7" spans="1:7" x14ac:dyDescent="0.25">
      <c r="A7" s="41" t="s">
        <v>13</v>
      </c>
      <c r="B7" s="43">
        <f>Table1[[#This Row],[Units]]*Table1[[#This Row],[Unit Cost]]</f>
        <v>299.40000000000003</v>
      </c>
    </row>
    <row r="8" spans="1:7" x14ac:dyDescent="0.25">
      <c r="A8" s="41" t="s">
        <v>7</v>
      </c>
      <c r="B8" s="43">
        <f>Table1[[#This Row],[Units]]*Table1[[#This Row],[Unit Cost]]</f>
        <v>149.25</v>
      </c>
    </row>
    <row r="9" spans="1:7" x14ac:dyDescent="0.25">
      <c r="A9" s="41" t="s">
        <v>18</v>
      </c>
      <c r="B9" s="43">
        <f>Table1[[#This Row],[Units]]*Table1[[#This Row],[Unit Cost]]</f>
        <v>449.1</v>
      </c>
    </row>
    <row r="10" spans="1:7" x14ac:dyDescent="0.25">
      <c r="A10" s="41" t="s">
        <v>6</v>
      </c>
      <c r="B10" s="43">
        <f>Table1[[#This Row],[Units]]*Table1[[#This Row],[Unit Cost]]</f>
        <v>63.68</v>
      </c>
    </row>
    <row r="11" spans="1:7" x14ac:dyDescent="0.25">
      <c r="A11" s="41" t="s">
        <v>9</v>
      </c>
      <c r="B11" s="43">
        <f>Table1[[#This Row],[Units]]*Table1[[#This Row],[Unit Cost]]</f>
        <v>539.4</v>
      </c>
    </row>
    <row r="12" spans="1:7" x14ac:dyDescent="0.25">
      <c r="A12" s="41" t="s">
        <v>7</v>
      </c>
      <c r="B12" s="43">
        <f>Table1[[#This Row],[Units]]*Table1[[#This Row],[Unit Cost]]</f>
        <v>449.1</v>
      </c>
    </row>
    <row r="13" spans="1:7" x14ac:dyDescent="0.25">
      <c r="A13" s="41" t="s">
        <v>12</v>
      </c>
      <c r="B13" s="43">
        <f>Table1[[#This Row],[Units]]*Table1[[#This Row],[Unit Cost]]</f>
        <v>57.71</v>
      </c>
    </row>
    <row r="14" spans="1:7" x14ac:dyDescent="0.25">
      <c r="A14" s="41" t="s">
        <v>11</v>
      </c>
      <c r="B14" s="43">
        <f>Table1[[#This Row],[Units]]*Table1[[#This Row],[Unit Cost]]</f>
        <v>1619.1899999999998</v>
      </c>
    </row>
    <row r="15" spans="1:7" x14ac:dyDescent="0.25">
      <c r="A15" s="41" t="s">
        <v>19</v>
      </c>
      <c r="B15" s="43">
        <f>Table1[[#This Row],[Units]]*Table1[[#This Row],[Unit Cost]]</f>
        <v>174.65</v>
      </c>
    </row>
    <row r="16" spans="1:7" x14ac:dyDescent="0.25">
      <c r="A16" s="41" t="s">
        <v>7</v>
      </c>
      <c r="B16" s="43">
        <f>Table1[[#This Row],[Units]]*Table1[[#This Row],[Unit Cost]]</f>
        <v>250</v>
      </c>
    </row>
    <row r="17" spans="1:2" x14ac:dyDescent="0.25">
      <c r="A17" s="41" t="s">
        <v>10</v>
      </c>
      <c r="B17" s="43">
        <f>Table1[[#This Row],[Units]]*Table1[[#This Row],[Unit Cost]]</f>
        <v>255.84</v>
      </c>
    </row>
    <row r="18" spans="1:2" x14ac:dyDescent="0.25">
      <c r="A18" s="41" t="s">
        <v>7</v>
      </c>
      <c r="B18" s="43">
        <f>Table1[[#This Row],[Units]]*Table1[[#This Row],[Unit Cost]]</f>
        <v>251.72</v>
      </c>
    </row>
    <row r="19" spans="1:2" x14ac:dyDescent="0.25">
      <c r="A19" s="41" t="s">
        <v>12</v>
      </c>
      <c r="B19" s="43">
        <f>Table1[[#This Row],[Units]]*Table1[[#This Row],[Unit Cost]]</f>
        <v>575.36</v>
      </c>
    </row>
    <row r="20" spans="1:2" x14ac:dyDescent="0.25">
      <c r="A20" s="41" t="s">
        <v>7</v>
      </c>
      <c r="B20" s="43">
        <f>Table1[[#This Row],[Units]]*Table1[[#This Row],[Unit Cost]]</f>
        <v>299.84999999999997</v>
      </c>
    </row>
    <row r="21" spans="1:2" x14ac:dyDescent="0.25">
      <c r="A21" s="41" t="s">
        <v>19</v>
      </c>
      <c r="B21" s="43">
        <f>Table1[[#This Row],[Units]]*Table1[[#This Row],[Unit Cost]]</f>
        <v>479.04</v>
      </c>
    </row>
    <row r="22" spans="1:2" x14ac:dyDescent="0.25">
      <c r="A22" s="41" t="s">
        <v>8</v>
      </c>
      <c r="B22" s="43">
        <f>Table1[[#This Row],[Units]]*Table1[[#This Row],[Unit Cost]]</f>
        <v>86.43</v>
      </c>
    </row>
    <row r="23" spans="1:2" x14ac:dyDescent="0.25">
      <c r="A23" s="41" t="s">
        <v>10</v>
      </c>
      <c r="B23" s="43">
        <f>Table1[[#This Row],[Units]]*Table1[[#This Row],[Unit Cost]]</f>
        <v>1183.26</v>
      </c>
    </row>
    <row r="24" spans="1:2" x14ac:dyDescent="0.25">
      <c r="A24" s="41" t="s">
        <v>19</v>
      </c>
      <c r="B24" s="43">
        <f>Table1[[#This Row],[Units]]*Table1[[#This Row],[Unit Cost]]</f>
        <v>413.54</v>
      </c>
    </row>
    <row r="25" spans="1:2" x14ac:dyDescent="0.25">
      <c r="A25" s="41" t="s">
        <v>5</v>
      </c>
      <c r="B25" s="43">
        <f>Table1[[#This Row],[Units]]*Table1[[#This Row],[Unit Cost]]</f>
        <v>1305</v>
      </c>
    </row>
    <row r="26" spans="1:2" x14ac:dyDescent="0.25">
      <c r="A26" s="41" t="s">
        <v>10</v>
      </c>
      <c r="B26" s="43">
        <f>Table1[[#This Row],[Units]]*Table1[[#This Row],[Unit Cost]]</f>
        <v>19.96</v>
      </c>
    </row>
    <row r="27" spans="1:2" x14ac:dyDescent="0.25">
      <c r="A27" s="41" t="s">
        <v>7</v>
      </c>
      <c r="B27" s="43">
        <f>Table1[[#This Row],[Units]]*Table1[[#This Row],[Unit Cost]]</f>
        <v>139.92999999999998</v>
      </c>
    </row>
    <row r="28" spans="1:2" x14ac:dyDescent="0.25">
      <c r="A28" s="41" t="s">
        <v>13</v>
      </c>
      <c r="B28" s="43">
        <f>Table1[[#This Row],[Units]]*Table1[[#This Row],[Unit Cost]]</f>
        <v>249.5</v>
      </c>
    </row>
    <row r="29" spans="1:2" x14ac:dyDescent="0.25">
      <c r="A29" s="41" t="s">
        <v>6</v>
      </c>
      <c r="B29" s="43">
        <f>Table1[[#This Row],[Units]]*Table1[[#This Row],[Unit Cost]]</f>
        <v>131.34</v>
      </c>
    </row>
    <row r="30" spans="1:2" x14ac:dyDescent="0.25">
      <c r="A30" s="41" t="s">
        <v>18</v>
      </c>
      <c r="B30" s="43">
        <f>Table1[[#This Row],[Units]]*Table1[[#This Row],[Unit Cost]]</f>
        <v>479.04</v>
      </c>
    </row>
    <row r="31" spans="1:2" x14ac:dyDescent="0.25">
      <c r="A31" s="41" t="s">
        <v>11</v>
      </c>
      <c r="B31" s="43">
        <f>Table1[[#This Row],[Units]]*Table1[[#This Row],[Unit Cost]]</f>
        <v>68.37</v>
      </c>
    </row>
    <row r="32" spans="1:2" x14ac:dyDescent="0.25">
      <c r="A32" s="41" t="s">
        <v>5</v>
      </c>
      <c r="B32" s="43">
        <f>Table1[[#This Row],[Units]]*Table1[[#This Row],[Unit Cost]]</f>
        <v>719.2</v>
      </c>
    </row>
    <row r="33" spans="1:2" x14ac:dyDescent="0.25">
      <c r="A33" s="41" t="s">
        <v>5</v>
      </c>
      <c r="B33" s="43">
        <f>Table1[[#This Row],[Units]]*Table1[[#This Row],[Unit Cost]]</f>
        <v>625</v>
      </c>
    </row>
    <row r="34" spans="1:2" x14ac:dyDescent="0.25">
      <c r="A34" s="41" t="s">
        <v>8</v>
      </c>
      <c r="B34" s="43">
        <f>Table1[[#This Row],[Units]]*Table1[[#This Row],[Unit Cost]]</f>
        <v>309.38</v>
      </c>
    </row>
    <row r="35" spans="1:2" x14ac:dyDescent="0.25">
      <c r="A35" s="41" t="s">
        <v>7</v>
      </c>
      <c r="B35" s="43">
        <f>Table1[[#This Row],[Units]]*Table1[[#This Row],[Unit Cost]]</f>
        <v>686.95</v>
      </c>
    </row>
    <row r="36" spans="1:2" x14ac:dyDescent="0.25">
      <c r="A36" s="41" t="s">
        <v>12</v>
      </c>
      <c r="B36" s="43">
        <f>Table1[[#This Row],[Units]]*Table1[[#This Row],[Unit Cost]]</f>
        <v>1005.9</v>
      </c>
    </row>
    <row r="37" spans="1:2" x14ac:dyDescent="0.25">
      <c r="A37" s="41" t="s">
        <v>8</v>
      </c>
      <c r="B37" s="43">
        <f>Table1[[#This Row],[Units]]*Table1[[#This Row],[Unit Cost]]</f>
        <v>825</v>
      </c>
    </row>
    <row r="38" spans="1:2" x14ac:dyDescent="0.25">
      <c r="A38" s="41" t="s">
        <v>13</v>
      </c>
      <c r="B38" s="43">
        <f>Table1[[#This Row],[Units]]*Table1[[#This Row],[Unit Cost]]</f>
        <v>9.0300000000000011</v>
      </c>
    </row>
    <row r="39" spans="1:2" x14ac:dyDescent="0.25">
      <c r="A39" s="41" t="s">
        <v>5</v>
      </c>
      <c r="B39" s="43">
        <f>Table1[[#This Row],[Units]]*Table1[[#This Row],[Unit Cost]]</f>
        <v>151.24</v>
      </c>
    </row>
    <row r="40" spans="1:2" x14ac:dyDescent="0.25">
      <c r="A40" s="41" t="s">
        <v>13</v>
      </c>
      <c r="B40" s="43">
        <f>Table1[[#This Row],[Units]]*Table1[[#This Row],[Unit Cost]]</f>
        <v>1139.4299999999998</v>
      </c>
    </row>
    <row r="41" spans="1:2" x14ac:dyDescent="0.25">
      <c r="A41" s="41" t="s">
        <v>9</v>
      </c>
      <c r="B41" s="43">
        <f>Table1[[#This Row],[Units]]*Table1[[#This Row],[Unit Cost]]</f>
        <v>18.060000000000002</v>
      </c>
    </row>
    <row r="42" spans="1:2" x14ac:dyDescent="0.25">
      <c r="A42" s="41" t="s">
        <v>18</v>
      </c>
      <c r="B42" s="43">
        <f>Table1[[#This Row],[Units]]*Table1[[#This Row],[Unit Cost]]</f>
        <v>54.89</v>
      </c>
    </row>
    <row r="43" spans="1:2" x14ac:dyDescent="0.25">
      <c r="A43" s="41" t="s">
        <v>6</v>
      </c>
      <c r="B43" s="43">
        <f>Table1[[#This Row],[Units]]*Table1[[#This Row],[Unit Cost]]</f>
        <v>1879.06</v>
      </c>
    </row>
    <row r="44" spans="1:2" x14ac:dyDescent="0.25">
      <c r="A44" s="41" t="s">
        <v>6</v>
      </c>
      <c r="B44" s="43">
        <f>Table1[[#This Row],[Units]]*Table1[[#This Row],[Unit Cost]]</f>
        <v>139.72</v>
      </c>
    </row>
    <row r="45" spans="1:2" x14ac:dyDescent="0.25">
      <c r="A45" s="41" t="s">
        <v>18</v>
      </c>
      <c r="B45" s="43" t="e">
        <f>Table1[[#This Row],[Units]]*Table1[[#This Row],[Unit Cost]]</f>
        <v>#VALUE!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6ED64-54CB-426D-B56A-9D35797873A3}">
  <dimension ref="A1:G47"/>
  <sheetViews>
    <sheetView workbookViewId="0">
      <selection activeCell="D8" sqref="D8"/>
    </sheetView>
  </sheetViews>
  <sheetFormatPr defaultRowHeight="15" x14ac:dyDescent="0.25"/>
  <cols>
    <col min="1" max="1" width="12.5703125" customWidth="1"/>
    <col min="2" max="2" width="15.85546875" customWidth="1"/>
    <col min="6" max="6" width="16.7109375" customWidth="1"/>
    <col min="7" max="7" width="15.28515625" customWidth="1"/>
  </cols>
  <sheetData>
    <row r="1" spans="1:7" x14ac:dyDescent="0.25">
      <c r="A1" s="39" t="s">
        <v>59</v>
      </c>
      <c r="F1" t="s">
        <v>60</v>
      </c>
    </row>
    <row r="2" spans="1:7" x14ac:dyDescent="0.25">
      <c r="A2" s="40" t="s">
        <v>56</v>
      </c>
      <c r="B2" s="42" t="s">
        <v>53</v>
      </c>
      <c r="F2" t="s">
        <v>56</v>
      </c>
      <c r="G2" t="s">
        <v>31</v>
      </c>
    </row>
    <row r="3" spans="1:7" x14ac:dyDescent="0.25">
      <c r="A3" s="53" t="s">
        <v>7</v>
      </c>
      <c r="B3" s="54">
        <f>Table1[[#This Row],[Units]]*Table1[[#This Row],[Unit Cost]]</f>
        <v>999.49999999999989</v>
      </c>
      <c r="F3" t="s">
        <v>13</v>
      </c>
      <c r="G3" s="44">
        <f>VLOOKUP(F3,A3:B13,2,0)</f>
        <v>299.40000000000003</v>
      </c>
    </row>
    <row r="4" spans="1:7" x14ac:dyDescent="0.25">
      <c r="A4" s="53" t="s">
        <v>8</v>
      </c>
      <c r="B4" s="54">
        <f>Table1[[#This Row],[Units]]*Table1[[#This Row],[Unit Cost]]</f>
        <v>179.64000000000001</v>
      </c>
      <c r="F4" t="s">
        <v>8</v>
      </c>
      <c r="G4" s="44">
        <f>VLOOKUP(F4,A4:B14,2,0)</f>
        <v>179.64000000000001</v>
      </c>
    </row>
    <row r="5" spans="1:7" x14ac:dyDescent="0.25">
      <c r="A5" s="53" t="s">
        <v>6</v>
      </c>
      <c r="B5" s="54">
        <f>Table1[[#This Row],[Units]]*Table1[[#This Row],[Unit Cost]]</f>
        <v>539.7299999999999</v>
      </c>
    </row>
    <row r="6" spans="1:7" x14ac:dyDescent="0.25">
      <c r="A6" s="53" t="s">
        <v>5</v>
      </c>
      <c r="B6" s="54">
        <f>Table1[[#This Row],[Units]]*Table1[[#This Row],[Unit Cost]]</f>
        <v>167.44</v>
      </c>
    </row>
    <row r="7" spans="1:7" x14ac:dyDescent="0.25">
      <c r="A7" s="53" t="s">
        <v>13</v>
      </c>
      <c r="B7" s="54">
        <f>Table1[[#This Row],[Units]]*Table1[[#This Row],[Unit Cost]]</f>
        <v>299.40000000000003</v>
      </c>
    </row>
    <row r="8" spans="1:7" x14ac:dyDescent="0.25">
      <c r="A8" s="53" t="s">
        <v>18</v>
      </c>
      <c r="B8" s="54">
        <f>Table1[[#This Row],[Units]]*Table1[[#This Row],[Unit Cost]]</f>
        <v>149.25</v>
      </c>
    </row>
    <row r="9" spans="1:7" x14ac:dyDescent="0.25">
      <c r="A9" s="53" t="s">
        <v>9</v>
      </c>
      <c r="B9" s="54">
        <f>Table1[[#This Row],[Units]]*Table1[[#This Row],[Unit Cost]]</f>
        <v>449.1</v>
      </c>
    </row>
    <row r="10" spans="1:7" x14ac:dyDescent="0.25">
      <c r="A10" s="53" t="s">
        <v>12</v>
      </c>
      <c r="B10" s="54">
        <f>Table1[[#This Row],[Units]]*Table1[[#This Row],[Unit Cost]]</f>
        <v>63.68</v>
      </c>
    </row>
    <row r="11" spans="1:7" x14ac:dyDescent="0.25">
      <c r="A11" s="53" t="s">
        <v>11</v>
      </c>
      <c r="B11" s="54">
        <f>Table1[[#This Row],[Units]]*Table1[[#This Row],[Unit Cost]]</f>
        <v>539.4</v>
      </c>
    </row>
    <row r="12" spans="1:7" x14ac:dyDescent="0.25">
      <c r="A12" s="53" t="s">
        <v>19</v>
      </c>
      <c r="B12" s="54">
        <f>Table1[[#This Row],[Units]]*Table1[[#This Row],[Unit Cost]]</f>
        <v>449.1</v>
      </c>
    </row>
    <row r="13" spans="1:7" x14ac:dyDescent="0.25">
      <c r="A13" s="53" t="s">
        <v>10</v>
      </c>
      <c r="B13" s="54">
        <f>Table1[[#This Row],[Units]]*Table1[[#This Row],[Unit Cost]]</f>
        <v>57.71</v>
      </c>
    </row>
    <row r="14" spans="1:7" x14ac:dyDescent="0.25">
      <c r="B14" s="51"/>
    </row>
    <row r="15" spans="1:7" x14ac:dyDescent="0.25">
      <c r="B15" s="51"/>
    </row>
    <row r="16" spans="1:7" x14ac:dyDescent="0.25">
      <c r="B16" s="51"/>
    </row>
    <row r="17" spans="2:2" x14ac:dyDescent="0.25">
      <c r="B17" s="51"/>
    </row>
    <row r="18" spans="2:2" x14ac:dyDescent="0.25">
      <c r="B18" s="51"/>
    </row>
    <row r="19" spans="2:2" x14ac:dyDescent="0.25">
      <c r="B19" s="51"/>
    </row>
    <row r="20" spans="2:2" x14ac:dyDescent="0.25">
      <c r="B20" s="51"/>
    </row>
    <row r="21" spans="2:2" x14ac:dyDescent="0.25">
      <c r="B21" s="51"/>
    </row>
    <row r="22" spans="2:2" x14ac:dyDescent="0.25">
      <c r="B22" s="51"/>
    </row>
    <row r="23" spans="2:2" x14ac:dyDescent="0.25">
      <c r="B23" s="51"/>
    </row>
    <row r="24" spans="2:2" x14ac:dyDescent="0.25">
      <c r="B24" s="51"/>
    </row>
    <row r="25" spans="2:2" x14ac:dyDescent="0.25">
      <c r="B25" s="51"/>
    </row>
    <row r="26" spans="2:2" x14ac:dyDescent="0.25">
      <c r="B26" s="51"/>
    </row>
    <row r="27" spans="2:2" x14ac:dyDescent="0.25">
      <c r="B27" s="51"/>
    </row>
    <row r="28" spans="2:2" x14ac:dyDescent="0.25">
      <c r="B28" s="51"/>
    </row>
    <row r="29" spans="2:2" x14ac:dyDescent="0.25">
      <c r="B29" s="51"/>
    </row>
    <row r="30" spans="2:2" x14ac:dyDescent="0.25">
      <c r="B30" s="51"/>
    </row>
    <row r="31" spans="2:2" x14ac:dyDescent="0.25">
      <c r="B31" s="51"/>
    </row>
    <row r="32" spans="2:2" x14ac:dyDescent="0.25">
      <c r="B32" s="51"/>
    </row>
    <row r="33" spans="2:2" x14ac:dyDescent="0.25">
      <c r="B33" s="51"/>
    </row>
    <row r="34" spans="2:2" x14ac:dyDescent="0.25">
      <c r="B34" s="51"/>
    </row>
    <row r="35" spans="2:2" x14ac:dyDescent="0.25">
      <c r="B35" s="51"/>
    </row>
    <row r="36" spans="2:2" x14ac:dyDescent="0.25">
      <c r="B36" s="51"/>
    </row>
    <row r="37" spans="2:2" x14ac:dyDescent="0.25">
      <c r="B37" s="51"/>
    </row>
    <row r="38" spans="2:2" x14ac:dyDescent="0.25">
      <c r="B38" s="51"/>
    </row>
    <row r="39" spans="2:2" x14ac:dyDescent="0.25">
      <c r="B39" s="51"/>
    </row>
    <row r="40" spans="2:2" x14ac:dyDescent="0.25">
      <c r="B40" s="51"/>
    </row>
    <row r="41" spans="2:2" x14ac:dyDescent="0.25">
      <c r="B41" s="51"/>
    </row>
    <row r="42" spans="2:2" x14ac:dyDescent="0.25">
      <c r="B42" s="51"/>
    </row>
    <row r="43" spans="2:2" x14ac:dyDescent="0.25">
      <c r="B43" s="51"/>
    </row>
    <row r="44" spans="2:2" x14ac:dyDescent="0.25">
      <c r="B44" s="51"/>
    </row>
    <row r="45" spans="2:2" x14ac:dyDescent="0.25">
      <c r="B45" s="51"/>
    </row>
    <row r="46" spans="2:2" x14ac:dyDescent="0.25">
      <c r="B46" s="52"/>
    </row>
    <row r="47" spans="2:2" x14ac:dyDescent="0.25">
      <c r="B47" s="5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3DD77-77DD-476C-A094-24B8BD430630}">
  <dimension ref="A1:H47"/>
  <sheetViews>
    <sheetView tabSelected="1" workbookViewId="0">
      <selection activeCell="G17" sqref="G17"/>
    </sheetView>
  </sheetViews>
  <sheetFormatPr defaultRowHeight="15" x14ac:dyDescent="0.25"/>
  <cols>
    <col min="1" max="1" width="12.5703125" customWidth="1"/>
    <col min="2" max="2" width="15.85546875" customWidth="1"/>
    <col min="5" max="5" width="10.5703125" bestFit="1" customWidth="1"/>
    <col min="7" max="7" width="16.7109375" customWidth="1"/>
    <col min="8" max="8" width="15.28515625" customWidth="1"/>
  </cols>
  <sheetData>
    <row r="1" spans="1:8" x14ac:dyDescent="0.25">
      <c r="A1" s="39" t="s">
        <v>61</v>
      </c>
      <c r="G1" t="s">
        <v>60</v>
      </c>
    </row>
    <row r="2" spans="1:8" x14ac:dyDescent="0.25">
      <c r="A2" s="40" t="s">
        <v>1</v>
      </c>
      <c r="B2" s="55" t="s">
        <v>2</v>
      </c>
      <c r="C2" s="56" t="s">
        <v>3</v>
      </c>
      <c r="D2" s="55" t="s">
        <v>14</v>
      </c>
      <c r="E2" s="42" t="s">
        <v>4</v>
      </c>
      <c r="G2" t="s">
        <v>56</v>
      </c>
      <c r="H2" t="s">
        <v>62</v>
      </c>
    </row>
    <row r="3" spans="1:8" x14ac:dyDescent="0.25">
      <c r="A3" s="53" t="s">
        <v>7</v>
      </c>
      <c r="B3" s="53" t="s">
        <v>15</v>
      </c>
      <c r="C3" s="57">
        <v>95</v>
      </c>
      <c r="D3" s="58">
        <v>1.99</v>
      </c>
      <c r="E3" s="54">
        <f>Table1[[#This Row],[Units]]*Table1[[#This Row],[Unit Cost]]</f>
        <v>999.49999999999989</v>
      </c>
      <c r="G3" t="s">
        <v>13</v>
      </c>
      <c r="H3" s="44">
        <f t="shared" ref="H3:H4" si="0">_xlfn.XLOOKUP(G3,A3:A44,C3:C44)</f>
        <v>56</v>
      </c>
    </row>
    <row r="4" spans="1:8" x14ac:dyDescent="0.25">
      <c r="A4" s="53" t="s">
        <v>8</v>
      </c>
      <c r="B4" s="53" t="s">
        <v>16</v>
      </c>
      <c r="C4" s="57">
        <v>50</v>
      </c>
      <c r="D4" s="58">
        <v>19.989999999999998</v>
      </c>
      <c r="E4" s="54">
        <f>Table1[[#This Row],[Units]]*Table1[[#This Row],[Unit Cost]]</f>
        <v>179.64000000000001</v>
      </c>
      <c r="G4" t="s">
        <v>8</v>
      </c>
      <c r="H4" s="44">
        <f t="shared" si="0"/>
        <v>50</v>
      </c>
    </row>
    <row r="5" spans="1:8" x14ac:dyDescent="0.25">
      <c r="A5" s="53" t="s">
        <v>6</v>
      </c>
      <c r="B5" s="53" t="s">
        <v>15</v>
      </c>
      <c r="C5" s="57">
        <v>36</v>
      </c>
      <c r="D5" s="58">
        <v>4.99</v>
      </c>
      <c r="E5" s="54">
        <f>Table1[[#This Row],[Units]]*Table1[[#This Row],[Unit Cost]]</f>
        <v>539.7299999999999</v>
      </c>
    </row>
    <row r="6" spans="1:8" x14ac:dyDescent="0.25">
      <c r="A6" s="53" t="s">
        <v>5</v>
      </c>
      <c r="B6" s="53" t="s">
        <v>17</v>
      </c>
      <c r="C6" s="57">
        <v>27</v>
      </c>
      <c r="D6" s="58">
        <v>19.989999999999998</v>
      </c>
      <c r="E6" s="54">
        <f>Table1[[#This Row],[Units]]*Table1[[#This Row],[Unit Cost]]</f>
        <v>167.44</v>
      </c>
    </row>
    <row r="7" spans="1:8" x14ac:dyDescent="0.25">
      <c r="A7" s="53" t="s">
        <v>13</v>
      </c>
      <c r="B7" s="53" t="s">
        <v>15</v>
      </c>
      <c r="C7" s="57">
        <v>56</v>
      </c>
      <c r="D7" s="58">
        <v>2.99</v>
      </c>
      <c r="E7" s="54">
        <f>Table1[[#This Row],[Units]]*Table1[[#This Row],[Unit Cost]]</f>
        <v>299.40000000000003</v>
      </c>
    </row>
    <row r="8" spans="1:8" x14ac:dyDescent="0.25">
      <c r="A8" s="53" t="s">
        <v>18</v>
      </c>
      <c r="B8" s="53" t="s">
        <v>15</v>
      </c>
      <c r="C8" s="57">
        <v>75</v>
      </c>
      <c r="D8" s="58">
        <v>1.99</v>
      </c>
      <c r="E8" s="54">
        <f>Table1[[#This Row],[Units]]*Table1[[#This Row],[Unit Cost]]</f>
        <v>149.25</v>
      </c>
    </row>
    <row r="9" spans="1:8" x14ac:dyDescent="0.25">
      <c r="A9" s="53" t="s">
        <v>9</v>
      </c>
      <c r="B9" s="53" t="s">
        <v>15</v>
      </c>
      <c r="C9" s="57">
        <v>32</v>
      </c>
      <c r="D9" s="58">
        <v>1.99</v>
      </c>
      <c r="E9" s="54">
        <f>Table1[[#This Row],[Units]]*Table1[[#This Row],[Unit Cost]]</f>
        <v>449.1</v>
      </c>
    </row>
    <row r="10" spans="1:8" x14ac:dyDescent="0.25">
      <c r="A10" s="53" t="s">
        <v>12</v>
      </c>
      <c r="B10" s="53" t="s">
        <v>15</v>
      </c>
      <c r="C10" s="57">
        <v>90</v>
      </c>
      <c r="D10" s="58">
        <v>4.99</v>
      </c>
      <c r="E10" s="54">
        <f>Table1[[#This Row],[Units]]*Table1[[#This Row],[Unit Cost]]</f>
        <v>63.68</v>
      </c>
    </row>
    <row r="11" spans="1:8" x14ac:dyDescent="0.25">
      <c r="A11" s="53" t="s">
        <v>11</v>
      </c>
      <c r="B11" s="53" t="s">
        <v>16</v>
      </c>
      <c r="C11" s="57">
        <v>29</v>
      </c>
      <c r="D11" s="58">
        <v>1.99</v>
      </c>
      <c r="E11" s="54">
        <f>Table1[[#This Row],[Units]]*Table1[[#This Row],[Unit Cost]]</f>
        <v>539.4</v>
      </c>
    </row>
    <row r="12" spans="1:8" x14ac:dyDescent="0.25">
      <c r="A12" s="53" t="s">
        <v>19</v>
      </c>
      <c r="B12" s="53" t="s">
        <v>16</v>
      </c>
      <c r="C12" s="57">
        <v>81</v>
      </c>
      <c r="D12" s="58">
        <v>19.989999999999998</v>
      </c>
      <c r="E12" s="54">
        <f>Table1[[#This Row],[Units]]*Table1[[#This Row],[Unit Cost]]</f>
        <v>449.1</v>
      </c>
    </row>
    <row r="13" spans="1:8" x14ac:dyDescent="0.25">
      <c r="A13" s="53" t="s">
        <v>10</v>
      </c>
      <c r="B13" s="53" t="s">
        <v>20</v>
      </c>
      <c r="C13" s="57">
        <v>2</v>
      </c>
      <c r="D13" s="58">
        <v>125</v>
      </c>
      <c r="E13" s="54">
        <f>Table1[[#This Row],[Units]]*Table1[[#This Row],[Unit Cost]]</f>
        <v>57.71</v>
      </c>
    </row>
    <row r="46" spans="2:2" x14ac:dyDescent="0.25">
      <c r="B46" s="52"/>
    </row>
    <row r="47" spans="2:2" x14ac:dyDescent="0.25">
      <c r="B47" s="5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0626-5994-42A3-94C3-DBE72E58D9EF}">
  <dimension ref="B4:P56"/>
  <sheetViews>
    <sheetView zoomScale="85" zoomScaleNormal="85" workbookViewId="0">
      <selection activeCell="I12" sqref="I12:L25"/>
    </sheetView>
  </sheetViews>
  <sheetFormatPr defaultRowHeight="15" x14ac:dyDescent="0.25"/>
  <cols>
    <col min="1" max="1" width="9.140625" style="13"/>
    <col min="2" max="3" width="13.85546875" style="13" bestFit="1" customWidth="1"/>
    <col min="4" max="4" width="9.140625" style="13"/>
    <col min="5" max="5" width="11.28515625" style="13" bestFit="1" customWidth="1"/>
    <col min="6" max="6" width="14.140625" style="13" bestFit="1" customWidth="1"/>
    <col min="7" max="7" width="13.85546875" style="13" bestFit="1" customWidth="1"/>
    <col min="8" max="9" width="16" style="13" bestFit="1" customWidth="1"/>
    <col min="10" max="10" width="8.5703125" style="13" bestFit="1" customWidth="1"/>
    <col min="11" max="11" width="6.85546875" style="13" bestFit="1" customWidth="1"/>
    <col min="12" max="12" width="11.28515625" style="13" bestFit="1" customWidth="1"/>
    <col min="13" max="13" width="5.28515625" style="13" bestFit="1" customWidth="1"/>
    <col min="14" max="14" width="6.85546875" style="13" bestFit="1" customWidth="1"/>
    <col min="15" max="15" width="11.28515625" style="13" bestFit="1" customWidth="1"/>
    <col min="16" max="16" width="18.5703125" style="13" bestFit="1" customWidth="1"/>
    <col min="17" max="16384" width="9.140625" style="13"/>
  </cols>
  <sheetData>
    <row r="4" spans="2:16" x14ac:dyDescent="0.25">
      <c r="B4" s="15" t="s">
        <v>0</v>
      </c>
      <c r="C4" s="15" t="s">
        <v>31</v>
      </c>
      <c r="E4" s="8" t="s">
        <v>2</v>
      </c>
      <c r="F4" t="s">
        <v>33</v>
      </c>
      <c r="H4" s="14" t="s">
        <v>34</v>
      </c>
      <c r="I4" s="13" t="s">
        <v>35</v>
      </c>
      <c r="J4"/>
      <c r="K4" s="8" t="s">
        <v>0</v>
      </c>
      <c r="L4" t="s">
        <v>53</v>
      </c>
      <c r="N4" s="8" t="s">
        <v>34</v>
      </c>
      <c r="O4" t="s">
        <v>36</v>
      </c>
      <c r="P4" t="s">
        <v>33</v>
      </c>
    </row>
    <row r="5" spans="2:16" x14ac:dyDescent="0.25">
      <c r="B5" s="13" t="s">
        <v>23</v>
      </c>
      <c r="C5" s="13">
        <v>539.7299999999999</v>
      </c>
      <c r="E5" s="9" t="s">
        <v>15</v>
      </c>
      <c r="F5">
        <v>716</v>
      </c>
      <c r="H5" s="13" t="s">
        <v>16</v>
      </c>
      <c r="I5" s="16">
        <v>11.524000000000001</v>
      </c>
      <c r="J5"/>
      <c r="K5" s="9" t="s">
        <v>23</v>
      </c>
      <c r="L5">
        <v>11139.069999999998</v>
      </c>
      <c r="N5" s="9" t="s">
        <v>16</v>
      </c>
      <c r="O5" s="12">
        <v>9577.65</v>
      </c>
      <c r="P5" s="12">
        <v>722</v>
      </c>
    </row>
    <row r="6" spans="2:16" x14ac:dyDescent="0.25">
      <c r="B6" s="13" t="s">
        <v>25</v>
      </c>
      <c r="C6" s="13">
        <v>1354.25</v>
      </c>
      <c r="E6" s="9" t="s">
        <v>21</v>
      </c>
      <c r="F6">
        <v>395</v>
      </c>
      <c r="H6" s="13" t="s">
        <v>20</v>
      </c>
      <c r="I6" s="16">
        <v>175</v>
      </c>
      <c r="J6"/>
      <c r="K6" s="9" t="s">
        <v>25</v>
      </c>
      <c r="L6">
        <v>6002.09</v>
      </c>
      <c r="N6" s="9" t="s">
        <v>21</v>
      </c>
      <c r="O6" s="12">
        <v>4169.87</v>
      </c>
      <c r="P6" s="12">
        <v>395</v>
      </c>
    </row>
    <row r="7" spans="2:16" x14ac:dyDescent="0.25">
      <c r="B7" s="13" t="s">
        <v>24</v>
      </c>
      <c r="C7" s="13">
        <v>151.24</v>
      </c>
      <c r="E7" s="9" t="s">
        <v>17</v>
      </c>
      <c r="F7">
        <v>278</v>
      </c>
      <c r="H7" s="13" t="s">
        <v>17</v>
      </c>
      <c r="I7" s="16">
        <v>11.190000000000001</v>
      </c>
      <c r="J7"/>
      <c r="K7" s="9" t="s">
        <v>24</v>
      </c>
      <c r="L7">
        <v>2486.7199999999998</v>
      </c>
      <c r="N7" s="9" t="s">
        <v>15</v>
      </c>
      <c r="O7" s="12">
        <v>2135.1400000000003</v>
      </c>
      <c r="P7" s="12">
        <v>716</v>
      </c>
    </row>
    <row r="8" spans="2:16" x14ac:dyDescent="0.25">
      <c r="B8" s="17" t="s">
        <v>27</v>
      </c>
      <c r="C8" s="17">
        <v>2045.22</v>
      </c>
      <c r="E8" s="9" t="s">
        <v>20</v>
      </c>
      <c r="F8">
        <v>10</v>
      </c>
      <c r="H8" s="13" t="s">
        <v>21</v>
      </c>
      <c r="I8" s="16">
        <v>11.912857142857144</v>
      </c>
      <c r="J8"/>
      <c r="K8" s="9" t="s">
        <v>27</v>
      </c>
      <c r="L8">
        <v>19627.879999999997</v>
      </c>
      <c r="N8" s="9" t="s">
        <v>17</v>
      </c>
      <c r="O8" s="12">
        <v>2045.2199999999998</v>
      </c>
      <c r="P8" s="12">
        <v>278</v>
      </c>
    </row>
    <row r="9" spans="2:16" x14ac:dyDescent="0.25">
      <c r="E9" s="9" t="s">
        <v>16</v>
      </c>
      <c r="F9">
        <v>722</v>
      </c>
      <c r="H9" s="13" t="s">
        <v>15</v>
      </c>
      <c r="I9" s="16">
        <v>2.7746153846153847</v>
      </c>
      <c r="J9"/>
      <c r="K9"/>
      <c r="L9"/>
      <c r="N9" s="9" t="s">
        <v>20</v>
      </c>
      <c r="O9" s="12">
        <v>1700</v>
      </c>
      <c r="P9" s="12">
        <v>10</v>
      </c>
    </row>
    <row r="10" spans="2:16" x14ac:dyDescent="0.25">
      <c r="E10" s="9" t="s">
        <v>27</v>
      </c>
      <c r="F10">
        <v>2121</v>
      </c>
      <c r="H10" s="13" t="s">
        <v>27</v>
      </c>
      <c r="I10" s="13">
        <v>20.308604651162792</v>
      </c>
      <c r="J10"/>
      <c r="K10"/>
      <c r="L10"/>
      <c r="N10" s="9" t="s">
        <v>27</v>
      </c>
      <c r="O10">
        <v>19627.879999999997</v>
      </c>
      <c r="P10">
        <v>2121</v>
      </c>
    </row>
    <row r="11" spans="2:16" x14ac:dyDescent="0.25">
      <c r="K11"/>
      <c r="L11"/>
    </row>
    <row r="12" spans="2:16" x14ac:dyDescent="0.25">
      <c r="B12" s="8" t="s">
        <v>34</v>
      </c>
      <c r="C12" t="s">
        <v>36</v>
      </c>
      <c r="E12" s="14" t="s">
        <v>1</v>
      </c>
      <c r="F12" s="13" t="s">
        <v>33</v>
      </c>
      <c r="G12" s="13" t="s">
        <v>53</v>
      </c>
      <c r="I12" s="8" t="s">
        <v>55</v>
      </c>
      <c r="J12" s="8" t="s">
        <v>54</v>
      </c>
      <c r="K12"/>
      <c r="L12"/>
      <c r="M12"/>
      <c r="N12"/>
      <c r="O12"/>
    </row>
    <row r="13" spans="2:16" x14ac:dyDescent="0.25">
      <c r="B13" s="9" t="s">
        <v>16</v>
      </c>
      <c r="C13" s="12">
        <v>9577.65</v>
      </c>
      <c r="E13" s="13" t="s">
        <v>18</v>
      </c>
      <c r="F13" s="13">
        <v>183</v>
      </c>
      <c r="G13" s="13">
        <v>438.37</v>
      </c>
      <c r="I13" s="14" t="s">
        <v>1</v>
      </c>
      <c r="J13" s="13" t="s">
        <v>17</v>
      </c>
      <c r="K13" s="13" t="s">
        <v>16</v>
      </c>
      <c r="L13" s="13" t="s">
        <v>27</v>
      </c>
      <c r="M13"/>
      <c r="N13"/>
      <c r="O13"/>
    </row>
    <row r="14" spans="2:16" x14ac:dyDescent="0.25">
      <c r="B14" s="9" t="s">
        <v>21</v>
      </c>
      <c r="C14" s="12">
        <v>4169.87</v>
      </c>
      <c r="E14" s="13" t="s">
        <v>5</v>
      </c>
      <c r="F14" s="13">
        <v>213</v>
      </c>
      <c r="G14" s="13">
        <v>1749.8700000000001</v>
      </c>
      <c r="I14" s="9" t="s">
        <v>18</v>
      </c>
      <c r="J14"/>
      <c r="K14">
        <v>28</v>
      </c>
      <c r="L14">
        <v>28</v>
      </c>
      <c r="M14"/>
      <c r="N14"/>
      <c r="O14"/>
    </row>
    <row r="15" spans="2:16" x14ac:dyDescent="0.25">
      <c r="B15" s="9" t="s">
        <v>15</v>
      </c>
      <c r="C15" s="12">
        <v>2135.1400000000003</v>
      </c>
      <c r="E15" s="13" t="s">
        <v>11</v>
      </c>
      <c r="F15" s="13">
        <v>125</v>
      </c>
      <c r="G15" s="13">
        <v>536.75</v>
      </c>
      <c r="I15" s="9" t="s">
        <v>5</v>
      </c>
      <c r="J15">
        <v>27</v>
      </c>
      <c r="K15">
        <v>126</v>
      </c>
      <c r="L15">
        <v>153</v>
      </c>
      <c r="M15"/>
      <c r="N15"/>
      <c r="O15"/>
    </row>
    <row r="16" spans="2:16" x14ac:dyDescent="0.25">
      <c r="B16" s="9" t="s">
        <v>17</v>
      </c>
      <c r="C16" s="12">
        <v>2045.2199999999998</v>
      </c>
      <c r="E16" s="13" t="s">
        <v>6</v>
      </c>
      <c r="F16" s="13">
        <v>281</v>
      </c>
      <c r="G16" s="13">
        <v>2812.19</v>
      </c>
      <c r="I16" s="9" t="s">
        <v>11</v>
      </c>
      <c r="J16">
        <v>96</v>
      </c>
      <c r="K16">
        <v>29</v>
      </c>
      <c r="L16">
        <v>125</v>
      </c>
      <c r="M16"/>
      <c r="N16"/>
      <c r="O16"/>
    </row>
    <row r="17" spans="2:15" x14ac:dyDescent="0.25">
      <c r="B17" s="9" t="s">
        <v>20</v>
      </c>
      <c r="C17" s="12">
        <v>1700</v>
      </c>
      <c r="E17" s="13" t="s">
        <v>7</v>
      </c>
      <c r="F17" s="13">
        <v>396</v>
      </c>
      <c r="G17" s="13">
        <v>2363.04</v>
      </c>
      <c r="I17" s="9" t="s">
        <v>6</v>
      </c>
      <c r="J17"/>
      <c r="K17">
        <v>105</v>
      </c>
      <c r="L17">
        <v>105</v>
      </c>
      <c r="M17"/>
      <c r="N17"/>
      <c r="O17"/>
    </row>
    <row r="18" spans="2:15" x14ac:dyDescent="0.25">
      <c r="B18" s="9" t="s">
        <v>27</v>
      </c>
      <c r="C18">
        <v>19627.879999999997</v>
      </c>
      <c r="E18" s="13" t="s">
        <v>8</v>
      </c>
      <c r="F18" s="13">
        <v>193</v>
      </c>
      <c r="G18" s="13">
        <v>3109.44</v>
      </c>
      <c r="I18" s="9" t="s">
        <v>7</v>
      </c>
      <c r="J18">
        <v>64</v>
      </c>
      <c r="K18">
        <v>124</v>
      </c>
      <c r="L18">
        <v>188</v>
      </c>
      <c r="M18"/>
      <c r="N18"/>
      <c r="O18"/>
    </row>
    <row r="19" spans="2:15" x14ac:dyDescent="0.25">
      <c r="E19" s="13" t="s">
        <v>12</v>
      </c>
      <c r="F19" s="13">
        <v>173</v>
      </c>
      <c r="G19" s="13">
        <v>1387.77</v>
      </c>
      <c r="I19" s="9" t="s">
        <v>8</v>
      </c>
      <c r="J19"/>
      <c r="K19">
        <v>50</v>
      </c>
      <c r="L19">
        <v>50</v>
      </c>
      <c r="M19"/>
      <c r="N19"/>
      <c r="O19"/>
    </row>
    <row r="20" spans="2:15" x14ac:dyDescent="0.25">
      <c r="B20" s="8" t="s">
        <v>50</v>
      </c>
      <c r="C20" t="s">
        <v>53</v>
      </c>
      <c r="E20" s="13" t="s">
        <v>19</v>
      </c>
      <c r="F20" s="13">
        <v>170</v>
      </c>
      <c r="G20" s="13">
        <v>3102.2999999999997</v>
      </c>
      <c r="I20" s="9" t="s">
        <v>12</v>
      </c>
      <c r="J20"/>
      <c r="K20">
        <v>28</v>
      </c>
      <c r="L20">
        <v>28</v>
      </c>
      <c r="M20"/>
      <c r="N20"/>
      <c r="O20"/>
    </row>
    <row r="21" spans="2:15" x14ac:dyDescent="0.25">
      <c r="B21" s="9" t="s">
        <v>42</v>
      </c>
      <c r="C21">
        <v>9258.34</v>
      </c>
      <c r="E21" s="13" t="s">
        <v>10</v>
      </c>
      <c r="F21" s="13">
        <v>156</v>
      </c>
      <c r="G21" s="13">
        <v>1641.43</v>
      </c>
      <c r="I21" s="9" t="s">
        <v>19</v>
      </c>
      <c r="J21">
        <v>15</v>
      </c>
      <c r="K21">
        <v>81</v>
      </c>
      <c r="L21">
        <v>96</v>
      </c>
      <c r="M21"/>
      <c r="N21"/>
      <c r="O21"/>
    </row>
    <row r="22" spans="2:15" x14ac:dyDescent="0.25">
      <c r="B22" s="9" t="s">
        <v>43</v>
      </c>
      <c r="C22">
        <v>10369.539999999997</v>
      </c>
      <c r="E22" s="13" t="s">
        <v>13</v>
      </c>
      <c r="F22" s="13">
        <v>142</v>
      </c>
      <c r="G22" s="13">
        <v>1283.6099999999999</v>
      </c>
      <c r="I22" s="9" t="s">
        <v>10</v>
      </c>
      <c r="J22"/>
      <c r="K22">
        <v>87</v>
      </c>
      <c r="L22">
        <v>87</v>
      </c>
      <c r="M22"/>
      <c r="N22"/>
      <c r="O22"/>
    </row>
    <row r="23" spans="2:15" x14ac:dyDescent="0.25">
      <c r="B23" s="9" t="s">
        <v>27</v>
      </c>
      <c r="C23">
        <v>19627.879999999997</v>
      </c>
      <c r="E23" s="13" t="s">
        <v>9</v>
      </c>
      <c r="F23" s="13">
        <v>89</v>
      </c>
      <c r="G23" s="13">
        <v>1203.1099999999999</v>
      </c>
      <c r="I23" s="9" t="s">
        <v>13</v>
      </c>
      <c r="J23">
        <v>76</v>
      </c>
      <c r="K23">
        <v>7</v>
      </c>
      <c r="L23">
        <v>83</v>
      </c>
      <c r="M23"/>
      <c r="N23"/>
      <c r="O23"/>
    </row>
    <row r="24" spans="2:15" x14ac:dyDescent="0.25">
      <c r="B24"/>
      <c r="C24"/>
      <c r="E24" s="13" t="s">
        <v>32</v>
      </c>
      <c r="I24" s="9" t="s">
        <v>9</v>
      </c>
      <c r="J24"/>
      <c r="K24">
        <v>57</v>
      </c>
      <c r="L24">
        <v>57</v>
      </c>
      <c r="M24"/>
      <c r="N24"/>
      <c r="O24"/>
    </row>
    <row r="25" spans="2:15" x14ac:dyDescent="0.25">
      <c r="B25"/>
      <c r="C25"/>
      <c r="E25" s="13" t="s">
        <v>27</v>
      </c>
      <c r="F25" s="13">
        <v>2121</v>
      </c>
      <c r="G25" s="13">
        <v>19627.88</v>
      </c>
      <c r="I25" s="9" t="s">
        <v>27</v>
      </c>
      <c r="J25">
        <v>278</v>
      </c>
      <c r="K25">
        <v>722</v>
      </c>
      <c r="L25">
        <v>1000</v>
      </c>
      <c r="M25"/>
      <c r="N25"/>
      <c r="O25"/>
    </row>
    <row r="26" spans="2:15" x14ac:dyDescent="0.25">
      <c r="B26"/>
      <c r="C26"/>
      <c r="I26"/>
      <c r="J26"/>
    </row>
    <row r="27" spans="2:15" x14ac:dyDescent="0.25">
      <c r="B27"/>
      <c r="C27"/>
      <c r="I27"/>
      <c r="J27"/>
    </row>
    <row r="28" spans="2:15" x14ac:dyDescent="0.25">
      <c r="B28"/>
      <c r="C28"/>
      <c r="I28"/>
      <c r="J28"/>
    </row>
    <row r="29" spans="2:15" x14ac:dyDescent="0.25">
      <c r="B29"/>
      <c r="C29"/>
      <c r="I29"/>
      <c r="J29"/>
    </row>
    <row r="30" spans="2:15" x14ac:dyDescent="0.25">
      <c r="B30"/>
      <c r="C30"/>
      <c r="I30"/>
      <c r="J30"/>
    </row>
    <row r="31" spans="2:15" x14ac:dyDescent="0.25">
      <c r="B31"/>
      <c r="C31"/>
      <c r="I31"/>
      <c r="J31"/>
    </row>
    <row r="32" spans="2:15" x14ac:dyDescent="0.25">
      <c r="B32"/>
      <c r="C32"/>
      <c r="I32"/>
      <c r="J32"/>
    </row>
    <row r="33" spans="2:10" x14ac:dyDescent="0.25">
      <c r="B33"/>
      <c r="C33"/>
      <c r="I33"/>
      <c r="J33"/>
    </row>
    <row r="34" spans="2:10" x14ac:dyDescent="0.25">
      <c r="B34"/>
      <c r="C34"/>
      <c r="I34"/>
      <c r="J34"/>
    </row>
    <row r="35" spans="2:10" x14ac:dyDescent="0.25">
      <c r="B35"/>
      <c r="C35"/>
      <c r="I35"/>
      <c r="J35"/>
    </row>
    <row r="36" spans="2:10" x14ac:dyDescent="0.25">
      <c r="B36"/>
      <c r="C36"/>
      <c r="I36"/>
      <c r="J36"/>
    </row>
    <row r="37" spans="2:10" x14ac:dyDescent="0.25">
      <c r="B37"/>
      <c r="C37"/>
      <c r="I37"/>
      <c r="J37"/>
    </row>
    <row r="38" spans="2:10" x14ac:dyDescent="0.25">
      <c r="B38"/>
      <c r="C38"/>
      <c r="I38"/>
      <c r="J38"/>
    </row>
    <row r="39" spans="2:10" x14ac:dyDescent="0.25">
      <c r="B39"/>
      <c r="C39"/>
      <c r="I39"/>
      <c r="J39"/>
    </row>
    <row r="40" spans="2:10" x14ac:dyDescent="0.25">
      <c r="B40"/>
      <c r="C40"/>
      <c r="I40"/>
      <c r="J40"/>
    </row>
    <row r="41" spans="2:10" x14ac:dyDescent="0.25">
      <c r="B41"/>
      <c r="C41"/>
      <c r="I41"/>
      <c r="J41"/>
    </row>
    <row r="42" spans="2:10" x14ac:dyDescent="0.25">
      <c r="B42"/>
      <c r="C42"/>
      <c r="I42"/>
      <c r="J42"/>
    </row>
    <row r="43" spans="2:10" x14ac:dyDescent="0.25">
      <c r="B43"/>
      <c r="C43"/>
      <c r="I43"/>
      <c r="J43"/>
    </row>
    <row r="44" spans="2:10" x14ac:dyDescent="0.25">
      <c r="B44"/>
      <c r="C44"/>
      <c r="I44"/>
      <c r="J44"/>
    </row>
    <row r="45" spans="2:10" x14ac:dyDescent="0.25">
      <c r="B45"/>
      <c r="C45"/>
      <c r="I45"/>
      <c r="J45"/>
    </row>
    <row r="46" spans="2:10" x14ac:dyDescent="0.25">
      <c r="B46"/>
      <c r="C46"/>
      <c r="I46"/>
      <c r="J46"/>
    </row>
    <row r="47" spans="2:10" x14ac:dyDescent="0.25">
      <c r="B47"/>
      <c r="C47"/>
      <c r="I47"/>
      <c r="J47"/>
    </row>
    <row r="48" spans="2:10" x14ac:dyDescent="0.25">
      <c r="B48"/>
      <c r="C48"/>
      <c r="I48"/>
      <c r="J48"/>
    </row>
    <row r="49" spans="2:10" x14ac:dyDescent="0.25">
      <c r="B49"/>
      <c r="C49"/>
      <c r="I49"/>
      <c r="J49"/>
    </row>
    <row r="50" spans="2:10" x14ac:dyDescent="0.25">
      <c r="B50"/>
      <c r="C50"/>
      <c r="I50"/>
      <c r="J50"/>
    </row>
    <row r="51" spans="2:10" x14ac:dyDescent="0.25">
      <c r="B51"/>
      <c r="C51"/>
      <c r="I51"/>
      <c r="J51"/>
    </row>
    <row r="52" spans="2:10" x14ac:dyDescent="0.25">
      <c r="B52"/>
      <c r="C52"/>
      <c r="I52"/>
      <c r="J52"/>
    </row>
    <row r="53" spans="2:10" x14ac:dyDescent="0.25">
      <c r="B53"/>
      <c r="C53"/>
      <c r="I53"/>
      <c r="J53"/>
    </row>
    <row r="54" spans="2:10" x14ac:dyDescent="0.25">
      <c r="B54"/>
      <c r="C54"/>
      <c r="I54"/>
      <c r="J54"/>
    </row>
    <row r="55" spans="2:10" x14ac:dyDescent="0.25">
      <c r="B55"/>
      <c r="C55"/>
      <c r="I55"/>
      <c r="J55"/>
    </row>
    <row r="56" spans="2:10" x14ac:dyDescent="0.25">
      <c r="I56"/>
      <c r="J56"/>
    </row>
  </sheetData>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A5C63-0BD4-4226-9C46-325AC10FDB5B}">
  <sheetPr>
    <pageSetUpPr fitToPage="1"/>
  </sheetPr>
  <dimension ref="A1:U54"/>
  <sheetViews>
    <sheetView showGridLines="0" zoomScale="40" zoomScaleNormal="40" workbookViewId="0">
      <selection activeCell="W30" sqref="W30"/>
    </sheetView>
  </sheetViews>
  <sheetFormatPr defaultRowHeight="16.5" x14ac:dyDescent="0.3"/>
  <cols>
    <col min="1" max="1" width="5.140625" style="22" customWidth="1"/>
    <col min="2" max="2" width="33.85546875" style="22" bestFit="1" customWidth="1"/>
    <col min="3" max="3" width="33" style="22" bestFit="1" customWidth="1"/>
    <col min="4" max="4" width="11.7109375" style="22" customWidth="1"/>
    <col min="5" max="5" width="37.5703125" style="22" customWidth="1"/>
    <col min="6" max="6" width="31.28515625" style="22" bestFit="1" customWidth="1"/>
    <col min="7" max="7" width="12.28515625" style="22" customWidth="1"/>
    <col min="8" max="8" width="33.85546875" style="22" bestFit="1" customWidth="1"/>
    <col min="9" max="9" width="20.85546875" style="22" bestFit="1" customWidth="1"/>
    <col min="10" max="10" width="14.140625" style="22" bestFit="1" customWidth="1"/>
    <col min="11" max="11" width="24.28515625" style="22" bestFit="1" customWidth="1"/>
    <col min="12" max="12" width="4.5703125" style="22" customWidth="1"/>
    <col min="13" max="13" width="5.5703125" style="22" hidden="1" customWidth="1"/>
    <col min="14" max="14" width="9" style="22" customWidth="1"/>
    <col min="15" max="15" width="30.85546875" style="22" bestFit="1" customWidth="1"/>
    <col min="16" max="16" width="30.140625" style="22" bestFit="1" customWidth="1"/>
    <col min="17" max="16384" width="9.140625" style="22"/>
  </cols>
  <sheetData>
    <row r="1" spans="1:16" ht="16.5" customHeight="1" x14ac:dyDescent="0.3">
      <c r="A1" s="30" t="s">
        <v>52</v>
      </c>
      <c r="B1" s="30"/>
      <c r="C1" s="30"/>
      <c r="D1" s="30"/>
      <c r="E1" s="30"/>
      <c r="F1" s="31" t="s">
        <v>51</v>
      </c>
      <c r="G1" s="31"/>
      <c r="H1" s="31"/>
      <c r="I1" s="31"/>
      <c r="J1" s="31"/>
      <c r="K1" s="31"/>
      <c r="L1" s="31"/>
      <c r="M1" s="25"/>
      <c r="N1" s="25"/>
      <c r="O1" s="25"/>
      <c r="P1" s="25"/>
    </row>
    <row r="2" spans="1:16" ht="16.5" customHeight="1" x14ac:dyDescent="0.3">
      <c r="A2" s="30"/>
      <c r="B2" s="30"/>
      <c r="C2" s="30"/>
      <c r="D2" s="30"/>
      <c r="E2" s="30"/>
      <c r="F2" s="31"/>
      <c r="G2" s="31"/>
      <c r="H2" s="31"/>
      <c r="I2" s="31"/>
      <c r="J2" s="31"/>
      <c r="K2" s="31"/>
      <c r="L2" s="31"/>
      <c r="M2" s="25"/>
      <c r="N2" s="25"/>
      <c r="O2" s="25"/>
      <c r="P2" s="25"/>
    </row>
    <row r="3" spans="1:16" ht="16.5" customHeight="1" x14ac:dyDescent="0.3">
      <c r="A3" s="30"/>
      <c r="B3" s="30"/>
      <c r="C3" s="30"/>
      <c r="D3" s="30"/>
      <c r="E3" s="30"/>
      <c r="F3" s="31"/>
      <c r="G3" s="31"/>
      <c r="H3" s="31"/>
      <c r="I3" s="31"/>
      <c r="J3" s="31"/>
      <c r="K3" s="31"/>
      <c r="L3" s="31"/>
      <c r="M3" s="25"/>
      <c r="N3" s="25"/>
      <c r="O3" s="25"/>
      <c r="P3" s="25"/>
    </row>
    <row r="4" spans="1:16" ht="16.5" customHeight="1" x14ac:dyDescent="0.3">
      <c r="A4" s="30"/>
      <c r="B4" s="30"/>
      <c r="C4" s="30"/>
      <c r="D4" s="30"/>
      <c r="E4" s="30"/>
      <c r="F4" s="31"/>
      <c r="G4" s="31"/>
      <c r="H4" s="31"/>
      <c r="I4" s="31"/>
      <c r="J4" s="31"/>
      <c r="K4" s="31"/>
      <c r="L4" s="31"/>
      <c r="M4" s="25"/>
      <c r="N4" s="25"/>
      <c r="O4" s="25"/>
      <c r="P4" s="25"/>
    </row>
    <row r="5" spans="1:16" x14ac:dyDescent="0.3">
      <c r="A5" s="32"/>
      <c r="B5" s="32"/>
      <c r="C5" s="32"/>
      <c r="D5" s="32"/>
      <c r="E5" s="32"/>
      <c r="F5" s="32"/>
      <c r="G5" s="32"/>
      <c r="H5" s="32"/>
    </row>
    <row r="6" spans="1:16" x14ac:dyDescent="0.3">
      <c r="A6" s="32"/>
      <c r="B6" s="32"/>
      <c r="C6" s="32"/>
      <c r="D6" s="32"/>
      <c r="E6" s="32"/>
      <c r="F6" s="32"/>
      <c r="G6" s="32"/>
      <c r="H6" s="32"/>
    </row>
    <row r="7" spans="1:16" ht="30.75" x14ac:dyDescent="0.55000000000000004">
      <c r="B7" s="19" t="s">
        <v>0</v>
      </c>
      <c r="C7" s="19" t="s">
        <v>53</v>
      </c>
      <c r="E7" s="19" t="s">
        <v>34</v>
      </c>
      <c r="F7" s="19" t="s">
        <v>35</v>
      </c>
      <c r="G7" s="46"/>
      <c r="H7" s="19" t="s">
        <v>55</v>
      </c>
      <c r="I7" s="19" t="s">
        <v>54</v>
      </c>
      <c r="J7" s="19"/>
      <c r="K7" s="19"/>
      <c r="O7" s="48" t="s">
        <v>50</v>
      </c>
      <c r="P7" s="19" t="s">
        <v>53</v>
      </c>
    </row>
    <row r="8" spans="1:16" ht="30.75" x14ac:dyDescent="0.55000000000000004">
      <c r="B8" s="20" t="s">
        <v>23</v>
      </c>
      <c r="C8" s="23">
        <v>11139.069999999998</v>
      </c>
      <c r="E8" s="20" t="s">
        <v>16</v>
      </c>
      <c r="F8" s="23">
        <v>11.524000000000001</v>
      </c>
      <c r="G8" s="47"/>
      <c r="H8" s="50" t="s">
        <v>1</v>
      </c>
      <c r="I8" s="50" t="s">
        <v>17</v>
      </c>
      <c r="J8" s="50" t="s">
        <v>16</v>
      </c>
      <c r="K8" s="50" t="s">
        <v>27</v>
      </c>
      <c r="O8" s="18" t="s">
        <v>42</v>
      </c>
      <c r="P8" s="45">
        <v>9258.34</v>
      </c>
    </row>
    <row r="9" spans="1:16" ht="30.75" x14ac:dyDescent="0.3">
      <c r="B9" s="20" t="s">
        <v>25</v>
      </c>
      <c r="C9" s="23">
        <v>6002.09</v>
      </c>
      <c r="E9" s="20" t="s">
        <v>20</v>
      </c>
      <c r="F9" s="23">
        <v>175</v>
      </c>
      <c r="G9" s="47"/>
      <c r="H9" s="20" t="s">
        <v>18</v>
      </c>
      <c r="I9" s="23"/>
      <c r="J9" s="20">
        <v>28</v>
      </c>
      <c r="K9" s="23">
        <v>28</v>
      </c>
      <c r="O9" s="21" t="s">
        <v>44</v>
      </c>
      <c r="P9" s="26">
        <v>1188.55</v>
      </c>
    </row>
    <row r="10" spans="1:16" ht="30.75" x14ac:dyDescent="0.3">
      <c r="B10" s="20" t="s">
        <v>24</v>
      </c>
      <c r="C10" s="23">
        <v>2486.7199999999998</v>
      </c>
      <c r="E10" s="20" t="s">
        <v>17</v>
      </c>
      <c r="F10" s="23">
        <v>11.190000000000001</v>
      </c>
      <c r="G10" s="47"/>
      <c r="H10" s="20" t="s">
        <v>5</v>
      </c>
      <c r="I10" s="23">
        <v>27</v>
      </c>
      <c r="J10" s="20">
        <v>126</v>
      </c>
      <c r="K10" s="23">
        <v>153</v>
      </c>
      <c r="O10" s="21" t="s">
        <v>37</v>
      </c>
      <c r="P10" s="26">
        <v>719.36999999999989</v>
      </c>
    </row>
    <row r="11" spans="1:16" ht="30.75" x14ac:dyDescent="0.3">
      <c r="B11" s="19" t="s">
        <v>27</v>
      </c>
      <c r="C11" s="24">
        <v>19627.879999999997</v>
      </c>
      <c r="E11" s="20" t="s">
        <v>21</v>
      </c>
      <c r="F11" s="23">
        <v>11.912857142857144</v>
      </c>
      <c r="G11" s="47"/>
      <c r="H11" s="20" t="s">
        <v>11</v>
      </c>
      <c r="I11" s="23">
        <v>96</v>
      </c>
      <c r="J11" s="20">
        <v>29</v>
      </c>
      <c r="K11" s="23">
        <v>125</v>
      </c>
      <c r="O11" s="21" t="s">
        <v>45</v>
      </c>
      <c r="P11" s="26">
        <v>167.44</v>
      </c>
    </row>
    <row r="12" spans="1:16" ht="30.75" x14ac:dyDescent="0.3">
      <c r="E12" s="20" t="s">
        <v>15</v>
      </c>
      <c r="F12" s="23">
        <v>2.7746153846153847</v>
      </c>
      <c r="G12" s="47"/>
      <c r="H12" s="20" t="s">
        <v>6</v>
      </c>
      <c r="I12" s="23"/>
      <c r="J12" s="20">
        <v>105</v>
      </c>
      <c r="K12" s="23">
        <v>105</v>
      </c>
      <c r="O12" s="21" t="s">
        <v>38</v>
      </c>
      <c r="P12" s="26">
        <v>448.65000000000003</v>
      </c>
    </row>
    <row r="13" spans="1:16" ht="30.75" x14ac:dyDescent="0.3">
      <c r="E13" s="19" t="s">
        <v>27</v>
      </c>
      <c r="F13" s="24">
        <v>20.308604651162792</v>
      </c>
      <c r="G13" s="47"/>
      <c r="H13" s="20" t="s">
        <v>7</v>
      </c>
      <c r="I13" s="23">
        <v>64</v>
      </c>
      <c r="J13" s="20">
        <v>124</v>
      </c>
      <c r="K13" s="23">
        <v>188</v>
      </c>
      <c r="O13" s="21" t="s">
        <v>46</v>
      </c>
      <c r="P13" s="26">
        <v>512.78</v>
      </c>
    </row>
    <row r="14" spans="1:16" ht="30.75" x14ac:dyDescent="0.3">
      <c r="H14" s="20" t="s">
        <v>8</v>
      </c>
      <c r="I14" s="23"/>
      <c r="J14" s="20">
        <v>50</v>
      </c>
      <c r="K14" s="23">
        <v>50</v>
      </c>
      <c r="O14" s="21" t="s">
        <v>47</v>
      </c>
      <c r="P14" s="26">
        <v>988.5</v>
      </c>
    </row>
    <row r="15" spans="1:16" ht="30.75" x14ac:dyDescent="0.3">
      <c r="H15" s="20" t="s">
        <v>12</v>
      </c>
      <c r="I15" s="23"/>
      <c r="J15" s="20">
        <v>28</v>
      </c>
      <c r="K15" s="23">
        <v>28</v>
      </c>
      <c r="O15" s="21" t="s">
        <v>48</v>
      </c>
      <c r="P15" s="26">
        <v>1676.8999999999999</v>
      </c>
    </row>
    <row r="16" spans="1:16" ht="30.75" x14ac:dyDescent="0.3">
      <c r="H16" s="20" t="s">
        <v>19</v>
      </c>
      <c r="I16" s="23">
        <v>15</v>
      </c>
      <c r="J16" s="20">
        <v>81</v>
      </c>
      <c r="K16" s="23">
        <v>96</v>
      </c>
      <c r="O16" s="21" t="s">
        <v>49</v>
      </c>
      <c r="P16" s="26">
        <v>174.65</v>
      </c>
    </row>
    <row r="17" spans="1:21" ht="30.75" x14ac:dyDescent="0.3">
      <c r="H17" s="20" t="s">
        <v>10</v>
      </c>
      <c r="I17" s="23"/>
      <c r="J17" s="20">
        <v>87</v>
      </c>
      <c r="K17" s="23">
        <v>87</v>
      </c>
      <c r="O17" s="21" t="s">
        <v>39</v>
      </c>
      <c r="P17" s="26">
        <v>505.84000000000003</v>
      </c>
      <c r="U17"/>
    </row>
    <row r="18" spans="1:21" ht="30.75" x14ac:dyDescent="0.3">
      <c r="H18" s="20" t="s">
        <v>13</v>
      </c>
      <c r="I18" s="23">
        <v>76</v>
      </c>
      <c r="J18" s="20">
        <v>7</v>
      </c>
      <c r="K18" s="23">
        <v>83</v>
      </c>
      <c r="O18" s="21" t="s">
        <v>40</v>
      </c>
      <c r="P18" s="26">
        <v>827.08</v>
      </c>
      <c r="U18"/>
    </row>
    <row r="19" spans="1:21" ht="30.75" x14ac:dyDescent="0.3">
      <c r="H19" s="20" t="s">
        <v>9</v>
      </c>
      <c r="I19" s="23"/>
      <c r="J19" s="20">
        <v>57</v>
      </c>
      <c r="K19" s="23">
        <v>57</v>
      </c>
      <c r="O19" s="21" t="s">
        <v>41</v>
      </c>
      <c r="P19" s="26">
        <v>778.89</v>
      </c>
      <c r="U19"/>
    </row>
    <row r="20" spans="1:21" ht="30.75" x14ac:dyDescent="0.3">
      <c r="H20" s="19" t="s">
        <v>27</v>
      </c>
      <c r="I20" s="49">
        <v>278</v>
      </c>
      <c r="J20" s="49">
        <v>722</v>
      </c>
      <c r="K20" s="49">
        <v>1000</v>
      </c>
      <c r="O20" s="21" t="s">
        <v>28</v>
      </c>
      <c r="P20" s="26">
        <v>1269.69</v>
      </c>
      <c r="U20"/>
    </row>
    <row r="21" spans="1:21" ht="30.75" x14ac:dyDescent="0.55000000000000004">
      <c r="O21" s="18" t="s">
        <v>43</v>
      </c>
      <c r="P21" s="45">
        <v>10369.540000000001</v>
      </c>
      <c r="U21"/>
    </row>
    <row r="22" spans="1:21" ht="30.75" x14ac:dyDescent="0.3">
      <c r="O22" s="21" t="s">
        <v>44</v>
      </c>
      <c r="P22" s="26">
        <v>413.54</v>
      </c>
      <c r="U22"/>
    </row>
    <row r="23" spans="1:21" ht="30.75" x14ac:dyDescent="0.3">
      <c r="O23" s="21" t="s">
        <v>37</v>
      </c>
      <c r="P23" s="26">
        <v>1324.96</v>
      </c>
      <c r="U23"/>
    </row>
    <row r="24" spans="1:21" ht="30.75" x14ac:dyDescent="0.3">
      <c r="O24" s="21" t="s">
        <v>45</v>
      </c>
      <c r="P24" s="26">
        <v>389.42999999999995</v>
      </c>
      <c r="U24"/>
    </row>
    <row r="25" spans="1:21" ht="30.75" x14ac:dyDescent="0.3">
      <c r="O25" s="21" t="s">
        <v>38</v>
      </c>
      <c r="P25" s="26">
        <v>610.38</v>
      </c>
      <c r="U25"/>
    </row>
    <row r="26" spans="1:21" ht="30.75" x14ac:dyDescent="0.3">
      <c r="O26" s="21" t="s">
        <v>46</v>
      </c>
      <c r="P26" s="26">
        <v>787.57</v>
      </c>
      <c r="U26"/>
    </row>
    <row r="27" spans="1:21" ht="30.75" x14ac:dyDescent="0.3">
      <c r="O27" s="21" t="s">
        <v>47</v>
      </c>
      <c r="P27" s="26">
        <v>625</v>
      </c>
      <c r="U27"/>
    </row>
    <row r="28" spans="1:21" ht="30.75" x14ac:dyDescent="0.3">
      <c r="A28" s="13"/>
      <c r="O28" s="21" t="s">
        <v>48</v>
      </c>
      <c r="P28" s="26">
        <v>996.33</v>
      </c>
      <c r="U28"/>
    </row>
    <row r="29" spans="1:21" ht="30.75" x14ac:dyDescent="0.3">
      <c r="O29" s="21" t="s">
        <v>49</v>
      </c>
      <c r="P29" s="26">
        <v>1830.9</v>
      </c>
      <c r="U29"/>
    </row>
    <row r="30" spans="1:21" ht="30.75" x14ac:dyDescent="0.3">
      <c r="O30" s="21" t="s">
        <v>39</v>
      </c>
      <c r="P30" s="26">
        <v>160.27000000000001</v>
      </c>
    </row>
    <row r="31" spans="1:21" ht="30.75" x14ac:dyDescent="0.3">
      <c r="O31" s="21" t="s">
        <v>40</v>
      </c>
      <c r="P31" s="26">
        <v>1157.4899999999998</v>
      </c>
    </row>
    <row r="32" spans="1:21" ht="30.75" x14ac:dyDescent="0.3">
      <c r="O32" s="21" t="s">
        <v>41</v>
      </c>
      <c r="P32" s="26">
        <v>54.89</v>
      </c>
    </row>
    <row r="33" spans="8:16" ht="30.75" x14ac:dyDescent="0.3">
      <c r="O33" s="21" t="s">
        <v>28</v>
      </c>
      <c r="P33" s="26">
        <v>2018.78</v>
      </c>
    </row>
    <row r="34" spans="8:16" ht="30.75" x14ac:dyDescent="0.3">
      <c r="O34" s="19" t="s">
        <v>27</v>
      </c>
      <c r="P34" s="24">
        <v>19627.879999999997</v>
      </c>
    </row>
    <row r="41" spans="8:16" x14ac:dyDescent="0.3">
      <c r="H41"/>
      <c r="I41"/>
      <c r="J41"/>
      <c r="K41"/>
      <c r="L41"/>
    </row>
    <row r="42" spans="8:16" x14ac:dyDescent="0.3">
      <c r="H42"/>
      <c r="I42"/>
      <c r="J42"/>
      <c r="K42"/>
      <c r="L42"/>
    </row>
    <row r="43" spans="8:16" x14ac:dyDescent="0.3">
      <c r="H43"/>
      <c r="I43"/>
      <c r="J43"/>
      <c r="K43"/>
      <c r="L43"/>
    </row>
    <row r="44" spans="8:16" x14ac:dyDescent="0.3">
      <c r="H44"/>
      <c r="I44"/>
      <c r="J44"/>
      <c r="K44"/>
      <c r="L44"/>
    </row>
    <row r="45" spans="8:16" x14ac:dyDescent="0.3">
      <c r="H45"/>
      <c r="I45"/>
      <c r="J45"/>
      <c r="K45"/>
      <c r="L45"/>
    </row>
    <row r="46" spans="8:16" x14ac:dyDescent="0.3">
      <c r="H46"/>
      <c r="I46"/>
      <c r="J46"/>
      <c r="K46"/>
      <c r="L46"/>
    </row>
    <row r="47" spans="8:16" x14ac:dyDescent="0.3">
      <c r="H47"/>
      <c r="I47"/>
      <c r="J47"/>
      <c r="K47"/>
      <c r="L47"/>
    </row>
    <row r="48" spans="8:16" x14ac:dyDescent="0.3">
      <c r="H48"/>
      <c r="I48"/>
      <c r="J48"/>
      <c r="K48"/>
      <c r="L48"/>
    </row>
    <row r="49" spans="8:12" x14ac:dyDescent="0.3">
      <c r="H49"/>
      <c r="I49"/>
      <c r="J49"/>
      <c r="K49"/>
      <c r="L49"/>
    </row>
    <row r="50" spans="8:12" x14ac:dyDescent="0.3">
      <c r="H50"/>
      <c r="I50"/>
      <c r="J50"/>
      <c r="K50"/>
      <c r="L50"/>
    </row>
    <row r="51" spans="8:12" x14ac:dyDescent="0.3">
      <c r="H51"/>
      <c r="I51"/>
      <c r="J51"/>
      <c r="K51"/>
      <c r="L51"/>
    </row>
    <row r="52" spans="8:12" x14ac:dyDescent="0.3">
      <c r="H52"/>
      <c r="I52"/>
      <c r="J52"/>
      <c r="K52"/>
      <c r="L52"/>
    </row>
    <row r="53" spans="8:12" x14ac:dyDescent="0.3">
      <c r="H53"/>
      <c r="I53"/>
      <c r="J53"/>
      <c r="K53"/>
      <c r="L53"/>
    </row>
    <row r="54" spans="8:12" x14ac:dyDescent="0.3">
      <c r="H54"/>
      <c r="I54"/>
      <c r="J54"/>
      <c r="K54"/>
      <c r="L54"/>
    </row>
  </sheetData>
  <mergeCells count="3">
    <mergeCell ref="A1:E4"/>
    <mergeCell ref="F1:L4"/>
    <mergeCell ref="A5:H6"/>
  </mergeCells>
  <phoneticPr fontId="9" type="noConversion"/>
  <pageMargins left="3.937007874015748E-2" right="3.937007874015748E-2" top="0.15748031496062992" bottom="0.15748031496062992" header="0" footer="0.11811023622047244"/>
  <pageSetup scale="41" orientation="landscape"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Sheet</vt:lpstr>
      <vt:lpstr>Sum Product</vt:lpstr>
      <vt:lpstr>Vlookup</vt:lpstr>
      <vt:lpstr>Xlookup</vt:lpstr>
      <vt:lpstr>Pivot Table</vt:lpstr>
      <vt:lpstr>Dashboard </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Ari</dc:creator>
  <cp:keywords>Excel data, sample data</cp:keywords>
  <dc:description>Sample sales orders for use in testing Excel data</dc:description>
  <cp:lastModifiedBy>Christina Pasion</cp:lastModifiedBy>
  <cp:lastPrinted>2023-06-29T16:49:57Z</cp:lastPrinted>
  <dcterms:created xsi:type="dcterms:W3CDTF">2004-05-01T18:16:56Z</dcterms:created>
  <dcterms:modified xsi:type="dcterms:W3CDTF">2023-06-29T17:11:04Z</dcterms:modified>
  <cp:category>Excel</cp:category>
</cp:coreProperties>
</file>