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EE-CS-AI-25\Task_9\"/>
    </mc:Choice>
  </mc:AlternateContent>
  <xr:revisionPtr revIDLastSave="0" documentId="13_ncr:1_{14C869D5-C816-4772-B1D0-5DD63FC7AB2B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2" i="1" a="1"/>
  <c r="H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<sst xmlns="http://schemas.openxmlformats.org/spreadsheetml/2006/main" count="211" uniqueCount="58">
  <si>
    <t>Date</t>
  </si>
  <si>
    <t>Product</t>
  </si>
  <si>
    <t>Quantity</t>
  </si>
  <si>
    <t>Price</t>
  </si>
  <si>
    <t>Region</t>
  </si>
  <si>
    <t>Salesperson</t>
  </si>
  <si>
    <t>Profit</t>
  </si>
  <si>
    <t>2024-01-18</t>
  </si>
  <si>
    <t>2024-03-07</t>
  </si>
  <si>
    <t>2024-01-12</t>
  </si>
  <si>
    <t>2024-02-13</t>
  </si>
  <si>
    <t>2024-02-01</t>
  </si>
  <si>
    <t>2024-02-11</t>
  </si>
  <si>
    <t>2024-01-23</t>
  </si>
  <si>
    <t>2024-03-03</t>
  </si>
  <si>
    <t>2024-01-02</t>
  </si>
  <si>
    <t>2024-02-24</t>
  </si>
  <si>
    <t>2024-01-11</t>
  </si>
  <si>
    <t>2024-02-22</t>
  </si>
  <si>
    <t>2024-03-05</t>
  </si>
  <si>
    <t>2024-02-26</t>
  </si>
  <si>
    <t>2024-02-17</t>
  </si>
  <si>
    <t>2024-02-07</t>
  </si>
  <si>
    <t>2024-01-05</t>
  </si>
  <si>
    <t>2024-01-07</t>
  </si>
  <si>
    <t>2024-02-27</t>
  </si>
  <si>
    <t>2024-01-09</t>
  </si>
  <si>
    <t>2024-03-11</t>
  </si>
  <si>
    <t>2024-02-05</t>
  </si>
  <si>
    <t>2024-03-30</t>
  </si>
  <si>
    <t>2024-03-08</t>
  </si>
  <si>
    <t>2024-02-02</t>
  </si>
  <si>
    <t>2024-02-16</t>
  </si>
  <si>
    <t>2024-01-13</t>
  </si>
  <si>
    <t>2024-03-09</t>
  </si>
  <si>
    <t>2024-01-29</t>
  </si>
  <si>
    <t>2024-03-15</t>
  </si>
  <si>
    <t>2024-01-21</t>
  </si>
  <si>
    <t>2024-03-18</t>
  </si>
  <si>
    <t>2024-01-28</t>
  </si>
  <si>
    <t>2024-02-14</t>
  </si>
  <si>
    <t>Smartphone</t>
  </si>
  <si>
    <t>Laptop</t>
  </si>
  <si>
    <t>Smartwatch</t>
  </si>
  <si>
    <t>Headphones</t>
  </si>
  <si>
    <t>Tablet</t>
  </si>
  <si>
    <t>South</t>
  </si>
  <si>
    <t>West</t>
  </si>
  <si>
    <t>East</t>
  </si>
  <si>
    <t>North</t>
  </si>
  <si>
    <t>Omar</t>
  </si>
  <si>
    <t>Ali</t>
  </si>
  <si>
    <t>Youssef</t>
  </si>
  <si>
    <t>Laila</t>
  </si>
  <si>
    <t>Mona</t>
  </si>
  <si>
    <t>Sara</t>
  </si>
  <si>
    <t>DATA_Quant_more_than_10</t>
  </si>
  <si>
    <t>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</si>
</sst>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1" fillId="0" borderId="2" xfId="0" applyFont="1" applyBorder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F705D-2BAD-43B2-9922-46A6A2EB19EB}" name="Bonus_Rate" displayName="Bonus_Rate" ref="S1:T8" totalsRowShown="0" headerRowDxfId="4" headerRowBorderDxfId="3" tableBorderDxfId="2">
  <autoFilter ref="S1:T8" xr:uid="{445F705D-2BAD-43B2-9922-46A6A2EB19EB}"/>
  <tableColumns count="2">
    <tableColumn id="1" xr3:uid="{EB58030C-8C28-48B6-92C9-F118DB95CAC3}" name="Profit"/>
    <tableColumn id="2" xr3:uid="{94F90951-F76A-4C4F-8BEF-B74E7F764DA4}" name="Bonus 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J2" sqref="J2"/>
    </sheetView>
  </sheetViews>
  <sheetFormatPr defaultRowHeight="14.4" x14ac:dyDescent="0.3"/>
  <cols>
    <col min="4" max="4" width="10.109375" style="4" bestFit="1" customWidth="1"/>
    <col min="6" max="6" width="11" bestFit="1" customWidth="1"/>
    <col min="7" max="7" width="10.109375" style="4" bestFit="1" customWidth="1"/>
    <col min="8" max="8" width="4.5546875" bestFit="1" customWidth="1"/>
    <col min="9" max="9" width="10.44140625" style="7" bestFit="1" customWidth="1"/>
    <col min="11" max="11" width="11.33203125" customWidth="1"/>
    <col min="20" max="20" width="12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/>
      <c r="I1" s="6" t="s">
        <v>57</v>
      </c>
      <c r="K1" s="2" t="s">
        <v>56</v>
      </c>
      <c r="S1" s="5" t="s">
        <v>6</v>
      </c>
      <c r="T1" s="5" t="s">
        <v>57</v>
      </c>
    </row>
    <row r="2" spans="1:20" x14ac:dyDescent="0.3">
      <c r="A2" t="s">
        <v>38</v>
      </c>
      <c r="B2" t="s">
        <v>45</v>
      </c>
      <c r="C2">
        <v>10</v>
      </c>
      <c r="D2" s="4">
        <v>1630</v>
      </c>
      <c r="E2" t="s">
        <v>48</v>
      </c>
      <c r="F2" t="s">
        <v>52</v>
      </c>
      <c r="G2" s="4">
        <v>3491.56</v>
      </c>
      <c r="H2" t="str" cm="1">
        <f t="array" ref="H2:H51">IF(G2:G51&gt;300,"High","Low")</f>
        <v>High</v>
      </c>
      <c r="I2" s="7">
        <f>VLOOKUP(G2,Bonus_Rate[],2,TRUE)</f>
        <v>0.25</v>
      </c>
      <c r="K2" t="str" cm="1">
        <f t="array" ref="K2:Q8">_xlfn._xlws.FILTER(A2:G51,C2:C51&gt;10,"None")</f>
        <v>2024-01-23</v>
      </c>
      <c r="L2" t="str">
        <v>Headphones</v>
      </c>
      <c r="M2">
        <v>11</v>
      </c>
      <c r="N2">
        <v>989</v>
      </c>
      <c r="O2" t="str">
        <v>West</v>
      </c>
      <c r="P2" t="str">
        <v>Omar</v>
      </c>
      <c r="Q2">
        <v>2205.7600000000002</v>
      </c>
      <c r="S2">
        <v>0</v>
      </c>
      <c r="T2">
        <v>0.1</v>
      </c>
    </row>
    <row r="3" spans="1:20" x14ac:dyDescent="0.3">
      <c r="A3" t="s">
        <v>16</v>
      </c>
      <c r="B3" t="s">
        <v>42</v>
      </c>
      <c r="C3">
        <v>8</v>
      </c>
      <c r="D3" s="4">
        <v>1491</v>
      </c>
      <c r="E3" t="s">
        <v>49</v>
      </c>
      <c r="F3" t="s">
        <v>54</v>
      </c>
      <c r="G3" s="4">
        <v>3295.43</v>
      </c>
      <c r="H3" t="str">
        <v>High</v>
      </c>
      <c r="I3" s="7">
        <f>VLOOKUP(G3,Bonus_Rate[],2,TRUE)</f>
        <v>0.25</v>
      </c>
      <c r="K3" t="str">
        <v>2024-02-13</v>
      </c>
      <c r="L3" t="str">
        <v>Headphones</v>
      </c>
      <c r="M3">
        <v>16</v>
      </c>
      <c r="N3">
        <v>25</v>
      </c>
      <c r="O3" t="str">
        <v>North</v>
      </c>
      <c r="P3" t="str">
        <v>Laila</v>
      </c>
      <c r="Q3">
        <v>1918.1</v>
      </c>
      <c r="S3">
        <v>500</v>
      </c>
      <c r="T3">
        <v>0.15</v>
      </c>
    </row>
    <row r="4" spans="1:20" x14ac:dyDescent="0.3">
      <c r="A4" t="s">
        <v>32</v>
      </c>
      <c r="B4" t="s">
        <v>43</v>
      </c>
      <c r="C4">
        <v>6</v>
      </c>
      <c r="D4" s="4">
        <v>70</v>
      </c>
      <c r="E4" t="s">
        <v>46</v>
      </c>
      <c r="F4" t="s">
        <v>50</v>
      </c>
      <c r="G4" s="4">
        <v>2716.39</v>
      </c>
      <c r="H4" t="str">
        <v>High</v>
      </c>
      <c r="I4" s="7">
        <f>VLOOKUP(G4,Bonus_Rate[],2,TRUE)</f>
        <v>0.245</v>
      </c>
      <c r="K4" t="str">
        <v>2024-02-26</v>
      </c>
      <c r="L4" t="str">
        <v>Smartphone</v>
      </c>
      <c r="M4">
        <v>15</v>
      </c>
      <c r="N4">
        <v>978</v>
      </c>
      <c r="O4" t="str">
        <v>East</v>
      </c>
      <c r="P4" t="str">
        <v>Mona</v>
      </c>
      <c r="Q4">
        <v>1900.96</v>
      </c>
      <c r="S4">
        <v>1000</v>
      </c>
      <c r="T4">
        <v>0.17499999999999999</v>
      </c>
    </row>
    <row r="5" spans="1:20" x14ac:dyDescent="0.3">
      <c r="A5" t="s">
        <v>29</v>
      </c>
      <c r="B5" t="s">
        <v>44</v>
      </c>
      <c r="C5">
        <v>9</v>
      </c>
      <c r="D5" s="4">
        <v>1049</v>
      </c>
      <c r="E5" t="s">
        <v>48</v>
      </c>
      <c r="F5" t="s">
        <v>51</v>
      </c>
      <c r="G5" s="4">
        <v>2644.35</v>
      </c>
      <c r="H5" t="str">
        <v>High</v>
      </c>
      <c r="I5" s="7">
        <f>VLOOKUP(G5,Bonus_Rate[],2,TRUE)</f>
        <v>0.245</v>
      </c>
      <c r="K5" t="str">
        <v>2024-02-27</v>
      </c>
      <c r="L5" t="str">
        <v>Tablet</v>
      </c>
      <c r="M5">
        <v>15</v>
      </c>
      <c r="N5">
        <v>769</v>
      </c>
      <c r="O5" t="str">
        <v>West</v>
      </c>
      <c r="P5" t="str">
        <v>Mona</v>
      </c>
      <c r="Q5">
        <v>946.21</v>
      </c>
      <c r="S5">
        <v>1500</v>
      </c>
      <c r="T5">
        <v>0.2</v>
      </c>
    </row>
    <row r="6" spans="1:20" x14ac:dyDescent="0.3">
      <c r="A6" t="s">
        <v>13</v>
      </c>
      <c r="B6" t="s">
        <v>44</v>
      </c>
      <c r="C6">
        <v>11</v>
      </c>
      <c r="D6" s="4">
        <v>989</v>
      </c>
      <c r="E6" t="s">
        <v>47</v>
      </c>
      <c r="F6" t="s">
        <v>50</v>
      </c>
      <c r="G6" s="4">
        <v>2205.7600000000002</v>
      </c>
      <c r="H6" t="str">
        <v>High</v>
      </c>
      <c r="I6" s="7">
        <f>VLOOKUP(G6,Bonus_Rate[],2,TRUE)</f>
        <v>0.22</v>
      </c>
      <c r="K6" t="str">
        <v>2024-02-14</v>
      </c>
      <c r="L6" t="str">
        <v>Smartwatch</v>
      </c>
      <c r="M6">
        <v>20</v>
      </c>
      <c r="N6">
        <v>60</v>
      </c>
      <c r="O6" t="str">
        <v>West</v>
      </c>
      <c r="P6" t="str">
        <v>Youssef</v>
      </c>
      <c r="Q6">
        <v>376.36</v>
      </c>
      <c r="S6">
        <v>2000</v>
      </c>
      <c r="T6">
        <v>0.22</v>
      </c>
    </row>
    <row r="7" spans="1:20" x14ac:dyDescent="0.3">
      <c r="A7" t="s">
        <v>16</v>
      </c>
      <c r="B7" t="s">
        <v>44</v>
      </c>
      <c r="C7">
        <v>10</v>
      </c>
      <c r="D7" s="4">
        <v>50</v>
      </c>
      <c r="E7" t="s">
        <v>49</v>
      </c>
      <c r="F7" t="s">
        <v>53</v>
      </c>
      <c r="G7" s="4">
        <v>2169.59</v>
      </c>
      <c r="H7" t="str">
        <v>High</v>
      </c>
      <c r="I7" s="7">
        <f>VLOOKUP(G7,Bonus_Rate[],2,TRUE)</f>
        <v>0.22</v>
      </c>
      <c r="K7" t="str">
        <v>2024-01-18</v>
      </c>
      <c r="L7" t="str">
        <v>Smartphone</v>
      </c>
      <c r="M7">
        <v>22</v>
      </c>
      <c r="N7">
        <v>516</v>
      </c>
      <c r="O7" t="str">
        <v>South</v>
      </c>
      <c r="P7" t="str">
        <v>Omar</v>
      </c>
      <c r="Q7">
        <v>276.39999999999998</v>
      </c>
      <c r="S7">
        <v>2500</v>
      </c>
      <c r="T7">
        <v>0.245</v>
      </c>
    </row>
    <row r="8" spans="1:20" x14ac:dyDescent="0.3">
      <c r="A8" t="s">
        <v>16</v>
      </c>
      <c r="B8" t="s">
        <v>45</v>
      </c>
      <c r="C8">
        <v>4</v>
      </c>
      <c r="D8" s="4">
        <v>1770</v>
      </c>
      <c r="E8" t="s">
        <v>46</v>
      </c>
      <c r="F8" t="s">
        <v>53</v>
      </c>
      <c r="G8" s="4">
        <v>2073.17</v>
      </c>
      <c r="H8" t="str">
        <v>High</v>
      </c>
      <c r="I8" s="7">
        <f>VLOOKUP(G8,Bonus_Rate[],2,TRUE)</f>
        <v>0.22</v>
      </c>
      <c r="K8" t="str">
        <v>2024-01-12</v>
      </c>
      <c r="L8" t="str">
        <v>Laptop</v>
      </c>
      <c r="M8">
        <v>19</v>
      </c>
      <c r="N8">
        <v>430</v>
      </c>
      <c r="O8" t="str">
        <v>South</v>
      </c>
      <c r="P8" t="str">
        <v>Mona</v>
      </c>
      <c r="Q8">
        <v>93.48</v>
      </c>
      <c r="S8">
        <v>3000</v>
      </c>
      <c r="T8">
        <v>0.25</v>
      </c>
    </row>
    <row r="9" spans="1:20" x14ac:dyDescent="0.3">
      <c r="A9" t="s">
        <v>15</v>
      </c>
      <c r="B9" t="s">
        <v>43</v>
      </c>
      <c r="C9">
        <v>5</v>
      </c>
      <c r="D9" s="4">
        <v>1383</v>
      </c>
      <c r="E9" t="s">
        <v>48</v>
      </c>
      <c r="F9" t="s">
        <v>55</v>
      </c>
      <c r="G9" s="4">
        <v>2052.21</v>
      </c>
      <c r="H9" t="str">
        <v>High</v>
      </c>
      <c r="I9" s="7">
        <f>VLOOKUP(G9,Bonus_Rate[],2,TRUE)</f>
        <v>0.22</v>
      </c>
    </row>
    <row r="10" spans="1:20" x14ac:dyDescent="0.3">
      <c r="A10" t="s">
        <v>26</v>
      </c>
      <c r="B10" t="s">
        <v>41</v>
      </c>
      <c r="C10">
        <v>5</v>
      </c>
      <c r="D10" s="4">
        <v>1836</v>
      </c>
      <c r="E10" t="s">
        <v>46</v>
      </c>
      <c r="F10" t="s">
        <v>50</v>
      </c>
      <c r="G10" s="4">
        <v>2029.95</v>
      </c>
      <c r="H10" t="str">
        <v>High</v>
      </c>
      <c r="I10" s="7">
        <f>VLOOKUP(G10,Bonus_Rate[],2,TRUE)</f>
        <v>0.22</v>
      </c>
    </row>
    <row r="11" spans="1:20" x14ac:dyDescent="0.3">
      <c r="A11" t="s">
        <v>10</v>
      </c>
      <c r="B11" t="s">
        <v>44</v>
      </c>
      <c r="C11">
        <v>16</v>
      </c>
      <c r="D11" s="4">
        <v>25</v>
      </c>
      <c r="E11" t="s">
        <v>49</v>
      </c>
      <c r="F11" t="s">
        <v>53</v>
      </c>
      <c r="G11" s="4">
        <v>1918.1</v>
      </c>
      <c r="H11" t="str">
        <v>High</v>
      </c>
      <c r="I11" s="7">
        <f>VLOOKUP(G11,Bonus_Rate[],2,TRUE)</f>
        <v>0.2</v>
      </c>
    </row>
    <row r="12" spans="1:20" x14ac:dyDescent="0.3">
      <c r="A12" t="s">
        <v>20</v>
      </c>
      <c r="B12" t="s">
        <v>41</v>
      </c>
      <c r="C12">
        <v>15</v>
      </c>
      <c r="D12" s="4">
        <v>978</v>
      </c>
      <c r="E12" t="s">
        <v>48</v>
      </c>
      <c r="F12" t="s">
        <v>54</v>
      </c>
      <c r="G12" s="4">
        <v>1900.96</v>
      </c>
      <c r="H12" t="str">
        <v>High</v>
      </c>
      <c r="I12" s="7">
        <f>VLOOKUP(G12,Bonus_Rate[],2,TRUE)</f>
        <v>0.2</v>
      </c>
    </row>
    <row r="13" spans="1:20" x14ac:dyDescent="0.3">
      <c r="A13" t="s">
        <v>7</v>
      </c>
      <c r="B13" t="s">
        <v>45</v>
      </c>
      <c r="C13">
        <v>5</v>
      </c>
      <c r="D13" s="4">
        <v>1836</v>
      </c>
      <c r="E13" t="s">
        <v>49</v>
      </c>
      <c r="F13" t="s">
        <v>55</v>
      </c>
      <c r="G13" s="4">
        <v>1838.49</v>
      </c>
      <c r="H13" t="str">
        <v>High</v>
      </c>
      <c r="I13" s="7">
        <f>VLOOKUP(G13,Bonus_Rate[],2,TRUE)</f>
        <v>0.2</v>
      </c>
    </row>
    <row r="14" spans="1:20" x14ac:dyDescent="0.3">
      <c r="A14" t="s">
        <v>28</v>
      </c>
      <c r="B14" t="s">
        <v>41</v>
      </c>
      <c r="C14">
        <v>10</v>
      </c>
      <c r="D14" s="4">
        <v>1270</v>
      </c>
      <c r="E14" t="s">
        <v>48</v>
      </c>
      <c r="F14" t="s">
        <v>52</v>
      </c>
      <c r="G14" s="4">
        <v>1801.36</v>
      </c>
      <c r="H14" t="str">
        <v>High</v>
      </c>
      <c r="I14" s="7">
        <f>VLOOKUP(G14,Bonus_Rate[],2,TRUE)</f>
        <v>0.2</v>
      </c>
    </row>
    <row r="15" spans="1:20" x14ac:dyDescent="0.3">
      <c r="A15" t="s">
        <v>12</v>
      </c>
      <c r="B15" t="s">
        <v>41</v>
      </c>
      <c r="C15">
        <v>9</v>
      </c>
      <c r="D15" s="4">
        <v>808</v>
      </c>
      <c r="E15" t="s">
        <v>48</v>
      </c>
      <c r="F15" t="s">
        <v>51</v>
      </c>
      <c r="G15" s="4">
        <v>1747</v>
      </c>
      <c r="H15" t="str">
        <v>High</v>
      </c>
      <c r="I15" s="7">
        <f>VLOOKUP(G15,Bonus_Rate[],2,TRUE)</f>
        <v>0.2</v>
      </c>
    </row>
    <row r="16" spans="1:20" x14ac:dyDescent="0.3">
      <c r="A16" t="s">
        <v>21</v>
      </c>
      <c r="B16" t="s">
        <v>45</v>
      </c>
      <c r="C16">
        <v>4</v>
      </c>
      <c r="D16" s="4">
        <v>1769</v>
      </c>
      <c r="E16" t="s">
        <v>47</v>
      </c>
      <c r="F16" t="s">
        <v>55</v>
      </c>
      <c r="G16" s="4">
        <v>1709.63</v>
      </c>
      <c r="H16" t="str">
        <v>High</v>
      </c>
      <c r="I16" s="7">
        <f>VLOOKUP(G16,Bonus_Rate[],2,TRUE)</f>
        <v>0.2</v>
      </c>
    </row>
    <row r="17" spans="1:9" x14ac:dyDescent="0.3">
      <c r="A17" t="s">
        <v>37</v>
      </c>
      <c r="B17" t="s">
        <v>44</v>
      </c>
      <c r="C17">
        <v>8</v>
      </c>
      <c r="D17" s="4">
        <v>897</v>
      </c>
      <c r="E17" t="s">
        <v>47</v>
      </c>
      <c r="F17" t="s">
        <v>51</v>
      </c>
      <c r="G17" s="4">
        <v>1487.01</v>
      </c>
      <c r="H17" t="str">
        <v>High</v>
      </c>
      <c r="I17" s="7">
        <f>VLOOKUP(G17,Bonus_Rate[],2,TRUE)</f>
        <v>0.17499999999999999</v>
      </c>
    </row>
    <row r="18" spans="1:9" x14ac:dyDescent="0.3">
      <c r="A18" t="s">
        <v>18</v>
      </c>
      <c r="B18" t="s">
        <v>42</v>
      </c>
      <c r="C18">
        <v>9</v>
      </c>
      <c r="D18" s="4">
        <v>1419</v>
      </c>
      <c r="E18" t="s">
        <v>49</v>
      </c>
      <c r="F18" t="s">
        <v>54</v>
      </c>
      <c r="G18" s="4">
        <v>1337.48</v>
      </c>
      <c r="H18" t="str">
        <v>High</v>
      </c>
      <c r="I18" s="7">
        <f>VLOOKUP(G18,Bonus_Rate[],2,TRUE)</f>
        <v>0.17499999999999999</v>
      </c>
    </row>
    <row r="19" spans="1:9" x14ac:dyDescent="0.3">
      <c r="A19" t="s">
        <v>11</v>
      </c>
      <c r="B19" t="s">
        <v>41</v>
      </c>
      <c r="C19">
        <v>5</v>
      </c>
      <c r="D19" s="4">
        <v>1339</v>
      </c>
      <c r="E19" t="s">
        <v>48</v>
      </c>
      <c r="F19" t="s">
        <v>50</v>
      </c>
      <c r="G19" s="4">
        <v>1213.5999999999999</v>
      </c>
      <c r="H19" t="str">
        <v>High</v>
      </c>
      <c r="I19" s="7">
        <f>VLOOKUP(G19,Bonus_Rate[],2,TRUE)</f>
        <v>0.17499999999999999</v>
      </c>
    </row>
    <row r="20" spans="1:9" x14ac:dyDescent="0.3">
      <c r="A20" t="s">
        <v>9</v>
      </c>
      <c r="B20" t="s">
        <v>43</v>
      </c>
      <c r="C20">
        <v>3</v>
      </c>
      <c r="D20" s="4">
        <v>1454</v>
      </c>
      <c r="E20" t="s">
        <v>48</v>
      </c>
      <c r="F20" t="s">
        <v>52</v>
      </c>
      <c r="G20" s="4">
        <v>1191.83</v>
      </c>
      <c r="H20" t="str">
        <v>High</v>
      </c>
      <c r="I20" s="7">
        <f>VLOOKUP(G20,Bonus_Rate[],2,TRUE)</f>
        <v>0.17499999999999999</v>
      </c>
    </row>
    <row r="21" spans="1:9" x14ac:dyDescent="0.3">
      <c r="A21" t="s">
        <v>12</v>
      </c>
      <c r="B21" t="s">
        <v>44</v>
      </c>
      <c r="C21">
        <v>2</v>
      </c>
      <c r="D21" s="4">
        <v>1800</v>
      </c>
      <c r="E21" t="s">
        <v>47</v>
      </c>
      <c r="F21" t="s">
        <v>53</v>
      </c>
      <c r="G21" s="4">
        <v>995.27</v>
      </c>
      <c r="H21" t="str">
        <v>High</v>
      </c>
      <c r="I21" s="7">
        <f>VLOOKUP(G21,Bonus_Rate[],2,TRUE)</f>
        <v>0.15</v>
      </c>
    </row>
    <row r="22" spans="1:9" x14ac:dyDescent="0.3">
      <c r="A22" t="s">
        <v>25</v>
      </c>
      <c r="B22" t="s">
        <v>45</v>
      </c>
      <c r="C22">
        <v>15</v>
      </c>
      <c r="D22" s="4">
        <v>769</v>
      </c>
      <c r="E22" t="s">
        <v>47</v>
      </c>
      <c r="F22" t="s">
        <v>54</v>
      </c>
      <c r="G22" s="4">
        <v>946.21</v>
      </c>
      <c r="H22" t="str">
        <v>High</v>
      </c>
      <c r="I22" s="7">
        <f>VLOOKUP(G22,Bonus_Rate[],2,TRUE)</f>
        <v>0.15</v>
      </c>
    </row>
    <row r="23" spans="1:9" x14ac:dyDescent="0.3">
      <c r="A23" t="s">
        <v>7</v>
      </c>
      <c r="B23" t="s">
        <v>45</v>
      </c>
      <c r="C23">
        <v>2</v>
      </c>
      <c r="D23" s="4">
        <v>1661</v>
      </c>
      <c r="E23" t="s">
        <v>48</v>
      </c>
      <c r="F23" t="s">
        <v>54</v>
      </c>
      <c r="G23" s="4">
        <v>879.2</v>
      </c>
      <c r="H23" t="str">
        <v>High</v>
      </c>
      <c r="I23" s="7">
        <f>VLOOKUP(G23,Bonus_Rate[],2,TRUE)</f>
        <v>0.15</v>
      </c>
    </row>
    <row r="24" spans="1:9" x14ac:dyDescent="0.3">
      <c r="A24" t="s">
        <v>36</v>
      </c>
      <c r="B24" t="s">
        <v>45</v>
      </c>
      <c r="C24">
        <v>7</v>
      </c>
      <c r="D24" s="4">
        <v>610</v>
      </c>
      <c r="E24" t="s">
        <v>48</v>
      </c>
      <c r="F24" t="s">
        <v>51</v>
      </c>
      <c r="G24" s="4">
        <v>862.18</v>
      </c>
      <c r="H24" t="str">
        <v>High</v>
      </c>
      <c r="I24" s="7">
        <f>VLOOKUP(G24,Bonus_Rate[],2,TRUE)</f>
        <v>0.15</v>
      </c>
    </row>
    <row r="25" spans="1:9" x14ac:dyDescent="0.3">
      <c r="A25" t="s">
        <v>8</v>
      </c>
      <c r="B25" t="s">
        <v>42</v>
      </c>
      <c r="C25">
        <v>8</v>
      </c>
      <c r="D25" s="4">
        <v>701</v>
      </c>
      <c r="E25" t="s">
        <v>47</v>
      </c>
      <c r="F25" t="s">
        <v>51</v>
      </c>
      <c r="G25" s="4">
        <v>814.27</v>
      </c>
      <c r="H25" t="str">
        <v>High</v>
      </c>
      <c r="I25" s="7">
        <f>VLOOKUP(G25,Bonus_Rate[],2,TRUE)</f>
        <v>0.15</v>
      </c>
    </row>
    <row r="26" spans="1:9" x14ac:dyDescent="0.3">
      <c r="A26" t="s">
        <v>14</v>
      </c>
      <c r="B26" t="s">
        <v>44</v>
      </c>
      <c r="C26">
        <v>6</v>
      </c>
      <c r="D26" s="4">
        <v>546</v>
      </c>
      <c r="E26" t="s">
        <v>48</v>
      </c>
      <c r="F26" t="s">
        <v>53</v>
      </c>
      <c r="G26" s="4">
        <v>737.83</v>
      </c>
      <c r="H26" t="str">
        <v>High</v>
      </c>
      <c r="I26" s="7">
        <f>VLOOKUP(G26,Bonus_Rate[],2,TRUE)</f>
        <v>0.15</v>
      </c>
    </row>
    <row r="27" spans="1:9" x14ac:dyDescent="0.3">
      <c r="A27" t="s">
        <v>12</v>
      </c>
      <c r="B27" t="s">
        <v>45</v>
      </c>
      <c r="C27">
        <v>2</v>
      </c>
      <c r="D27" s="4">
        <v>1419</v>
      </c>
      <c r="E27" t="s">
        <v>47</v>
      </c>
      <c r="F27" t="s">
        <v>51</v>
      </c>
      <c r="G27" s="4">
        <v>736.97</v>
      </c>
      <c r="H27" t="str">
        <v>High</v>
      </c>
      <c r="I27" s="7">
        <f>VLOOKUP(G27,Bonus_Rate[],2,TRUE)</f>
        <v>0.15</v>
      </c>
    </row>
    <row r="28" spans="1:9" x14ac:dyDescent="0.3">
      <c r="A28" t="s">
        <v>31</v>
      </c>
      <c r="B28" t="s">
        <v>43</v>
      </c>
      <c r="C28">
        <v>10</v>
      </c>
      <c r="D28" s="4">
        <v>577</v>
      </c>
      <c r="E28" t="s">
        <v>48</v>
      </c>
      <c r="F28" t="s">
        <v>50</v>
      </c>
      <c r="G28" s="4">
        <v>708.5</v>
      </c>
      <c r="H28" t="str">
        <v>High</v>
      </c>
      <c r="I28" s="7">
        <f>VLOOKUP(G28,Bonus_Rate[],2,TRUE)</f>
        <v>0.15</v>
      </c>
    </row>
    <row r="29" spans="1:9" x14ac:dyDescent="0.3">
      <c r="A29" t="s">
        <v>19</v>
      </c>
      <c r="B29" t="s">
        <v>42</v>
      </c>
      <c r="C29">
        <v>9</v>
      </c>
      <c r="D29" s="4">
        <v>283</v>
      </c>
      <c r="E29" t="s">
        <v>48</v>
      </c>
      <c r="F29" t="s">
        <v>50</v>
      </c>
      <c r="G29" s="4">
        <v>638.48</v>
      </c>
      <c r="H29" t="str">
        <v>High</v>
      </c>
      <c r="I29" s="7">
        <f>VLOOKUP(G29,Bonus_Rate[],2,TRUE)</f>
        <v>0.15</v>
      </c>
    </row>
    <row r="30" spans="1:9" x14ac:dyDescent="0.3">
      <c r="A30" t="s">
        <v>20</v>
      </c>
      <c r="B30" t="s">
        <v>42</v>
      </c>
      <c r="C30">
        <v>2</v>
      </c>
      <c r="D30" s="4">
        <v>962</v>
      </c>
      <c r="E30" t="s">
        <v>49</v>
      </c>
      <c r="F30" t="s">
        <v>50</v>
      </c>
      <c r="G30" s="4">
        <v>501.4</v>
      </c>
      <c r="H30" t="str">
        <v>High</v>
      </c>
      <c r="I30" s="7">
        <f>VLOOKUP(G30,Bonus_Rate[],2,TRUE)</f>
        <v>0.15</v>
      </c>
    </row>
    <row r="31" spans="1:9" x14ac:dyDescent="0.3">
      <c r="A31" t="s">
        <v>30</v>
      </c>
      <c r="B31" t="s">
        <v>44</v>
      </c>
      <c r="C31">
        <v>10</v>
      </c>
      <c r="D31" s="4">
        <v>403</v>
      </c>
      <c r="E31" t="s">
        <v>46</v>
      </c>
      <c r="F31" t="s">
        <v>50</v>
      </c>
      <c r="G31" s="4">
        <v>489.66</v>
      </c>
      <c r="H31" t="str">
        <v>High</v>
      </c>
      <c r="I31" s="7">
        <f>VLOOKUP(G31,Bonus_Rate[],2,TRUE)</f>
        <v>0.1</v>
      </c>
    </row>
    <row r="32" spans="1:9" x14ac:dyDescent="0.3">
      <c r="A32" t="s">
        <v>27</v>
      </c>
      <c r="B32" t="s">
        <v>43</v>
      </c>
      <c r="C32">
        <v>4</v>
      </c>
      <c r="D32" s="4">
        <v>440</v>
      </c>
      <c r="E32" t="s">
        <v>46</v>
      </c>
      <c r="F32" t="s">
        <v>50</v>
      </c>
      <c r="G32" s="4">
        <v>467.47</v>
      </c>
      <c r="H32" t="str">
        <v>High</v>
      </c>
      <c r="I32" s="7">
        <f>VLOOKUP(G32,Bonus_Rate[],2,TRUE)</f>
        <v>0.1</v>
      </c>
    </row>
    <row r="33" spans="1:9" x14ac:dyDescent="0.3">
      <c r="A33" t="s">
        <v>28</v>
      </c>
      <c r="B33" t="s">
        <v>41</v>
      </c>
      <c r="C33">
        <v>6</v>
      </c>
      <c r="D33" s="4">
        <v>279</v>
      </c>
      <c r="E33" t="s">
        <v>48</v>
      </c>
      <c r="F33" t="s">
        <v>52</v>
      </c>
      <c r="G33" s="4">
        <v>452.32</v>
      </c>
      <c r="H33" t="str">
        <v>High</v>
      </c>
      <c r="I33" s="7">
        <f>VLOOKUP(G33,Bonus_Rate[],2,TRUE)</f>
        <v>0.1</v>
      </c>
    </row>
    <row r="34" spans="1:9" x14ac:dyDescent="0.3">
      <c r="A34" t="s">
        <v>35</v>
      </c>
      <c r="B34" t="s">
        <v>42</v>
      </c>
      <c r="C34">
        <v>2</v>
      </c>
      <c r="D34" s="4">
        <v>1748</v>
      </c>
      <c r="E34" t="s">
        <v>47</v>
      </c>
      <c r="F34" t="s">
        <v>52</v>
      </c>
      <c r="G34" s="4">
        <v>447.83</v>
      </c>
      <c r="H34" t="str">
        <v>High</v>
      </c>
      <c r="I34" s="7">
        <f>VLOOKUP(G34,Bonus_Rate[],2,TRUE)</f>
        <v>0.1</v>
      </c>
    </row>
    <row r="35" spans="1:9" x14ac:dyDescent="0.3">
      <c r="A35" t="s">
        <v>39</v>
      </c>
      <c r="B35" t="s">
        <v>42</v>
      </c>
      <c r="C35">
        <v>9</v>
      </c>
      <c r="D35" s="4">
        <v>404</v>
      </c>
      <c r="E35" t="s">
        <v>49</v>
      </c>
      <c r="F35" t="s">
        <v>50</v>
      </c>
      <c r="G35" s="4">
        <v>435.24</v>
      </c>
      <c r="H35" t="str">
        <v>High</v>
      </c>
      <c r="I35" s="7">
        <f>VLOOKUP(G35,Bonus_Rate[],2,TRUE)</f>
        <v>0.1</v>
      </c>
    </row>
    <row r="36" spans="1:9" x14ac:dyDescent="0.3">
      <c r="A36" t="s">
        <v>22</v>
      </c>
      <c r="B36" t="s">
        <v>41</v>
      </c>
      <c r="C36">
        <v>5</v>
      </c>
      <c r="D36" s="4">
        <v>380</v>
      </c>
      <c r="E36" t="s">
        <v>48</v>
      </c>
      <c r="F36" t="s">
        <v>51</v>
      </c>
      <c r="G36" s="4">
        <v>422.71</v>
      </c>
      <c r="H36" t="str">
        <v>High</v>
      </c>
      <c r="I36" s="7">
        <f>VLOOKUP(G36,Bonus_Rate[],2,TRUE)</f>
        <v>0.1</v>
      </c>
    </row>
    <row r="37" spans="1:9" x14ac:dyDescent="0.3">
      <c r="A37" t="s">
        <v>40</v>
      </c>
      <c r="B37" t="s">
        <v>43</v>
      </c>
      <c r="C37">
        <v>20</v>
      </c>
      <c r="D37" s="4">
        <v>60</v>
      </c>
      <c r="E37" t="s">
        <v>47</v>
      </c>
      <c r="F37" t="s">
        <v>52</v>
      </c>
      <c r="G37" s="4">
        <v>376.36</v>
      </c>
      <c r="H37" t="str">
        <v>High</v>
      </c>
      <c r="I37" s="7">
        <f>VLOOKUP(G37,Bonus_Rate[],2,TRUE)</f>
        <v>0.1</v>
      </c>
    </row>
    <row r="38" spans="1:9" x14ac:dyDescent="0.3">
      <c r="A38" t="s">
        <v>19</v>
      </c>
      <c r="B38" t="s">
        <v>43</v>
      </c>
      <c r="C38">
        <v>2</v>
      </c>
      <c r="D38" s="4">
        <v>696</v>
      </c>
      <c r="E38" t="s">
        <v>46</v>
      </c>
      <c r="F38" t="s">
        <v>54</v>
      </c>
      <c r="G38" s="4">
        <v>353.4</v>
      </c>
      <c r="H38" t="str">
        <v>High</v>
      </c>
      <c r="I38" s="7">
        <f>VLOOKUP(G38,Bonus_Rate[],2,TRUE)</f>
        <v>0.1</v>
      </c>
    </row>
    <row r="39" spans="1:9" x14ac:dyDescent="0.3">
      <c r="A39" t="s">
        <v>23</v>
      </c>
      <c r="B39" t="s">
        <v>45</v>
      </c>
      <c r="C39">
        <v>1</v>
      </c>
      <c r="D39" s="4">
        <v>1664</v>
      </c>
      <c r="E39" t="s">
        <v>46</v>
      </c>
      <c r="F39" t="s">
        <v>54</v>
      </c>
      <c r="G39" s="4">
        <v>319.36</v>
      </c>
      <c r="H39" t="str">
        <v>High</v>
      </c>
      <c r="I39" s="7">
        <f>VLOOKUP(G39,Bonus_Rate[],2,TRUE)</f>
        <v>0.1</v>
      </c>
    </row>
    <row r="40" spans="1:9" x14ac:dyDescent="0.3">
      <c r="A40" t="s">
        <v>17</v>
      </c>
      <c r="B40" t="s">
        <v>41</v>
      </c>
      <c r="C40">
        <v>2</v>
      </c>
      <c r="D40" s="4">
        <v>1312</v>
      </c>
      <c r="E40" t="s">
        <v>47</v>
      </c>
      <c r="F40" t="s">
        <v>51</v>
      </c>
      <c r="G40" s="4">
        <v>310.33999999999997</v>
      </c>
      <c r="H40" t="str">
        <v>High</v>
      </c>
      <c r="I40" s="7">
        <f>VLOOKUP(G40,Bonus_Rate[],2,TRUE)</f>
        <v>0.1</v>
      </c>
    </row>
    <row r="41" spans="1:9" x14ac:dyDescent="0.3">
      <c r="A41" t="s">
        <v>33</v>
      </c>
      <c r="B41" t="s">
        <v>45</v>
      </c>
      <c r="C41">
        <v>10</v>
      </c>
      <c r="D41" s="4">
        <v>103</v>
      </c>
      <c r="E41" t="s">
        <v>46</v>
      </c>
      <c r="F41" t="s">
        <v>50</v>
      </c>
      <c r="G41" s="4">
        <v>307.82</v>
      </c>
      <c r="H41" t="str">
        <v>High</v>
      </c>
      <c r="I41" s="7">
        <f>VLOOKUP(G41,Bonus_Rate[],2,TRUE)</f>
        <v>0.1</v>
      </c>
    </row>
    <row r="42" spans="1:9" x14ac:dyDescent="0.3">
      <c r="A42" t="s">
        <v>8</v>
      </c>
      <c r="B42" t="s">
        <v>41</v>
      </c>
      <c r="C42">
        <v>1</v>
      </c>
      <c r="D42" s="4">
        <v>1083</v>
      </c>
      <c r="E42" t="s">
        <v>46</v>
      </c>
      <c r="F42" t="s">
        <v>53</v>
      </c>
      <c r="G42" s="4">
        <v>307.27</v>
      </c>
      <c r="H42" t="str">
        <v>High</v>
      </c>
      <c r="I42" s="7">
        <f>VLOOKUP(G42,Bonus_Rate[],2,TRUE)</f>
        <v>0.1</v>
      </c>
    </row>
    <row r="43" spans="1:9" x14ac:dyDescent="0.3">
      <c r="A43" t="s">
        <v>7</v>
      </c>
      <c r="B43" t="s">
        <v>41</v>
      </c>
      <c r="C43">
        <v>22</v>
      </c>
      <c r="D43" s="4">
        <v>516</v>
      </c>
      <c r="E43" t="s">
        <v>46</v>
      </c>
      <c r="F43" t="s">
        <v>50</v>
      </c>
      <c r="G43" s="4">
        <v>276.39999999999998</v>
      </c>
      <c r="H43" t="str">
        <v>Low</v>
      </c>
      <c r="I43" s="7">
        <f>VLOOKUP(G43,Bonus_Rate[],2,TRUE)</f>
        <v>0.1</v>
      </c>
    </row>
    <row r="44" spans="1:9" x14ac:dyDescent="0.3">
      <c r="A44" t="s">
        <v>26</v>
      </c>
      <c r="B44" t="s">
        <v>41</v>
      </c>
      <c r="C44">
        <v>1</v>
      </c>
      <c r="D44" s="4">
        <v>919</v>
      </c>
      <c r="E44" t="s">
        <v>48</v>
      </c>
      <c r="F44" t="s">
        <v>54</v>
      </c>
      <c r="G44" s="4">
        <v>241.7</v>
      </c>
      <c r="H44" t="str">
        <v>Low</v>
      </c>
      <c r="I44" s="7">
        <f>VLOOKUP(G44,Bonus_Rate[],2,TRUE)</f>
        <v>0.1</v>
      </c>
    </row>
    <row r="45" spans="1:9" x14ac:dyDescent="0.3">
      <c r="A45" t="s">
        <v>13</v>
      </c>
      <c r="B45" t="s">
        <v>45</v>
      </c>
      <c r="C45">
        <v>1</v>
      </c>
      <c r="D45" s="4">
        <v>1345</v>
      </c>
      <c r="E45" t="s">
        <v>46</v>
      </c>
      <c r="F45" t="s">
        <v>50</v>
      </c>
      <c r="G45" s="4">
        <v>213.27</v>
      </c>
      <c r="H45" t="str">
        <v>Low</v>
      </c>
      <c r="I45" s="7">
        <f>VLOOKUP(G45,Bonus_Rate[],2,TRUE)</f>
        <v>0.1</v>
      </c>
    </row>
    <row r="46" spans="1:9" x14ac:dyDescent="0.3">
      <c r="A46" t="s">
        <v>7</v>
      </c>
      <c r="B46" t="s">
        <v>42</v>
      </c>
      <c r="C46">
        <v>1</v>
      </c>
      <c r="D46" s="4">
        <v>928</v>
      </c>
      <c r="E46" t="s">
        <v>48</v>
      </c>
      <c r="F46" t="s">
        <v>55</v>
      </c>
      <c r="G46" s="4">
        <v>132.66999999999999</v>
      </c>
      <c r="H46" t="str">
        <v>Low</v>
      </c>
      <c r="I46" s="7">
        <f>VLOOKUP(G46,Bonus_Rate[],2,TRUE)</f>
        <v>0.1</v>
      </c>
    </row>
    <row r="47" spans="1:9" x14ac:dyDescent="0.3">
      <c r="A47" t="s">
        <v>18</v>
      </c>
      <c r="B47" t="s">
        <v>45</v>
      </c>
      <c r="C47">
        <v>3</v>
      </c>
      <c r="D47" s="4">
        <v>373</v>
      </c>
      <c r="E47" t="s">
        <v>48</v>
      </c>
      <c r="F47" t="s">
        <v>53</v>
      </c>
      <c r="G47" s="4">
        <v>120.57</v>
      </c>
      <c r="H47" t="str">
        <v>Low</v>
      </c>
      <c r="I47" s="7">
        <f>VLOOKUP(G47,Bonus_Rate[],2,TRUE)</f>
        <v>0.1</v>
      </c>
    </row>
    <row r="48" spans="1:9" x14ac:dyDescent="0.3">
      <c r="A48" t="s">
        <v>34</v>
      </c>
      <c r="B48" t="s">
        <v>43</v>
      </c>
      <c r="C48">
        <v>4</v>
      </c>
      <c r="D48" s="4">
        <v>245</v>
      </c>
      <c r="E48" t="s">
        <v>46</v>
      </c>
      <c r="F48" t="s">
        <v>50</v>
      </c>
      <c r="G48" s="4">
        <v>113.53</v>
      </c>
      <c r="H48" t="str">
        <v>Low</v>
      </c>
      <c r="I48" s="7">
        <f>VLOOKUP(G48,Bonus_Rate[],2,TRUE)</f>
        <v>0.1</v>
      </c>
    </row>
    <row r="49" spans="1:9" x14ac:dyDescent="0.3">
      <c r="A49" t="s">
        <v>9</v>
      </c>
      <c r="B49" t="s">
        <v>42</v>
      </c>
      <c r="C49">
        <v>19</v>
      </c>
      <c r="D49" s="4">
        <v>430</v>
      </c>
      <c r="E49" t="s">
        <v>46</v>
      </c>
      <c r="F49" t="s">
        <v>54</v>
      </c>
      <c r="G49" s="4">
        <v>93.48</v>
      </c>
      <c r="H49" t="str">
        <v>Low</v>
      </c>
      <c r="I49" s="7">
        <f>VLOOKUP(G49,Bonus_Rate[],2,TRUE)</f>
        <v>0.1</v>
      </c>
    </row>
    <row r="50" spans="1:9" x14ac:dyDescent="0.3">
      <c r="A50" t="s">
        <v>24</v>
      </c>
      <c r="B50" t="s">
        <v>41</v>
      </c>
      <c r="C50">
        <v>1</v>
      </c>
      <c r="D50" s="4">
        <v>387</v>
      </c>
      <c r="E50" t="s">
        <v>48</v>
      </c>
      <c r="F50" t="s">
        <v>55</v>
      </c>
      <c r="G50" s="4">
        <v>56.95</v>
      </c>
      <c r="H50" t="str">
        <v>Low</v>
      </c>
      <c r="I50" s="7">
        <f>VLOOKUP(G50,Bonus_Rate[],2,TRUE)</f>
        <v>0.1</v>
      </c>
    </row>
    <row r="51" spans="1:9" x14ac:dyDescent="0.3">
      <c r="A51" t="s">
        <v>20</v>
      </c>
      <c r="B51" t="s">
        <v>42</v>
      </c>
      <c r="C51">
        <v>1</v>
      </c>
      <c r="D51" s="4">
        <v>342</v>
      </c>
      <c r="E51" t="s">
        <v>47</v>
      </c>
      <c r="F51" t="s">
        <v>51</v>
      </c>
      <c r="G51" s="4">
        <v>53.93</v>
      </c>
      <c r="H51" t="str">
        <v>Low</v>
      </c>
      <c r="I51" s="7">
        <f>VLOOKUP(G51,Bonus_Rate[],2,TRUE)</f>
        <v>0.1</v>
      </c>
    </row>
  </sheetData>
  <sortState xmlns:xlrd2="http://schemas.microsoft.com/office/spreadsheetml/2017/richdata2" ref="A2:G51">
    <sortCondition descending="1" ref="G2:G51"/>
    <sortCondition ref="E2:E51"/>
  </sortState>
  <conditionalFormatting sqref="G2:G51">
    <cfRule type="cellIs" dxfId="1" priority="1" operator="lessThan">
      <formula>100</formula>
    </cfRule>
    <cfRule type="cellIs" dxfId="0" priority="2" operator="greaterThan">
      <formula>500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20812022100404</cp:lastModifiedBy>
  <dcterms:created xsi:type="dcterms:W3CDTF">2025-03-27T14:59:09Z</dcterms:created>
  <dcterms:modified xsi:type="dcterms:W3CDTF">2025-03-27T17:30:57Z</dcterms:modified>
</cp:coreProperties>
</file>