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5689C6-B1BE-419A-8F4A-E61CD46516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unt_of_employees" sheetId="3" r:id="rId1"/>
    <sheet name="employee_per_year" sheetId="5" r:id="rId2"/>
    <sheet name="Dataset" sheetId="1" r:id="rId3"/>
    <sheet name="Department_Rule" sheetId="2" r:id="rId4"/>
  </sheets>
  <definedNames>
    <definedName name="_xlnm._FilterDatabase" localSheetId="2" hidden="1">Dataset!$E$1:$E$52</definedName>
  </definedNames>
  <calcPr calcId="191029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<sst xmlns="http://schemas.openxmlformats.org/spreadsheetml/2006/main" count="362" uniqueCount="197">
  <si>
    <t>Employee ID</t>
  </si>
  <si>
    <t>Name</t>
  </si>
  <si>
    <t>Department</t>
  </si>
  <si>
    <t>Job Title</t>
  </si>
  <si>
    <t>Date of Joining</t>
  </si>
  <si>
    <t>Salary</t>
  </si>
  <si>
    <t>Email</t>
  </si>
  <si>
    <t>Phone Number</t>
  </si>
  <si>
    <t>Status</t>
  </si>
  <si>
    <t>John Smith</t>
  </si>
  <si>
    <t>Mary Johnson</t>
  </si>
  <si>
    <t>Robert Brown</t>
  </si>
  <si>
    <t>Linda White</t>
  </si>
  <si>
    <t>Michael Davis</t>
  </si>
  <si>
    <t>Patricia Wilson</t>
  </si>
  <si>
    <t>William Moore</t>
  </si>
  <si>
    <t>Jennifer Taylor</t>
  </si>
  <si>
    <t>David Anderson</t>
  </si>
  <si>
    <t>Susan Thomas</t>
  </si>
  <si>
    <t>James Martin</t>
  </si>
  <si>
    <t>Barbara Jackson</t>
  </si>
  <si>
    <t>Charles Harris</t>
  </si>
  <si>
    <t>Elizabeth Clark</t>
  </si>
  <si>
    <t>Richard Lewis</t>
  </si>
  <si>
    <t>Jessica Walker</t>
  </si>
  <si>
    <t>Thomas Hall</t>
  </si>
  <si>
    <t>Christopher Allen</t>
  </si>
  <si>
    <t>Sarah Young</t>
  </si>
  <si>
    <t>Matthew King</t>
  </si>
  <si>
    <t>Daniel Wright</t>
  </si>
  <si>
    <t>Laura Lopez</t>
  </si>
  <si>
    <t>Kevin Scott</t>
  </si>
  <si>
    <t>Nancy Green</t>
  </si>
  <si>
    <t>Brian Adams</t>
  </si>
  <si>
    <t>Lisa Baker</t>
  </si>
  <si>
    <t>Mark Nelson</t>
  </si>
  <si>
    <t>Emily Carter</t>
  </si>
  <si>
    <t>Steven Roberts</t>
  </si>
  <si>
    <t>Amanda Phillips</t>
  </si>
  <si>
    <t>George Turner</t>
  </si>
  <si>
    <t>Karen Hill</t>
  </si>
  <si>
    <t>Donald Campbell</t>
  </si>
  <si>
    <t>Dorothy Parker</t>
  </si>
  <si>
    <t>Paul Evans</t>
  </si>
  <si>
    <t>Sandra Edwards</t>
  </si>
  <si>
    <t>Joshua Collins</t>
  </si>
  <si>
    <t>Betty Stewart</t>
  </si>
  <si>
    <t>Andrew Morris</t>
  </si>
  <si>
    <t>Sharon Murphy</t>
  </si>
  <si>
    <t>Kenneth Rogers</t>
  </si>
  <si>
    <t>Deborah Reed</t>
  </si>
  <si>
    <t>Patrick Cook</t>
  </si>
  <si>
    <t>Cynthia Bell</t>
  </si>
  <si>
    <t>Stephen Bailey</t>
  </si>
  <si>
    <t>Rebecca Cooper</t>
  </si>
  <si>
    <t>Gregory Ward</t>
  </si>
  <si>
    <t>Michelle Peterson</t>
  </si>
  <si>
    <t>Jeffrey Carter</t>
  </si>
  <si>
    <t>Angela Flores</t>
  </si>
  <si>
    <t>IT</t>
  </si>
  <si>
    <t>HR</t>
  </si>
  <si>
    <t>Finance</t>
  </si>
  <si>
    <t>Marketing</t>
  </si>
  <si>
    <t>Sales</t>
  </si>
  <si>
    <t>Software Engineer</t>
  </si>
  <si>
    <t>HR Manager</t>
  </si>
  <si>
    <t>Accountant</t>
  </si>
  <si>
    <t>Data Analyst</t>
  </si>
  <si>
    <t>Marketing Manager</t>
  </si>
  <si>
    <t>Sales Executive</t>
  </si>
  <si>
    <t>Network Engineer</t>
  </si>
  <si>
    <t>Financial Analyst</t>
  </si>
  <si>
    <t>DevOps Engineer</t>
  </si>
  <si>
    <t>IT Support</t>
  </si>
  <si>
    <t>john.smith@company.com</t>
  </si>
  <si>
    <t>mary.johnson@company.com</t>
  </si>
  <si>
    <t>robert.brown@company.com</t>
  </si>
  <si>
    <t>linda.white@company.com</t>
  </si>
  <si>
    <t>michael.davis@company.com</t>
  </si>
  <si>
    <t>patricia.wilson@company.com</t>
  </si>
  <si>
    <t>william.moore@company.com</t>
  </si>
  <si>
    <t>jennifer.taylor@company.com</t>
  </si>
  <si>
    <t>david.anderson@company.com</t>
  </si>
  <si>
    <t>susan.thomas@company.com</t>
  </si>
  <si>
    <t>james.martin@company.com</t>
  </si>
  <si>
    <t>barbara.jackson@company.com</t>
  </si>
  <si>
    <t>charles.harris@company.com</t>
  </si>
  <si>
    <t>elizabeth.clark@company.com</t>
  </si>
  <si>
    <t>richard.lewis@company.com</t>
  </si>
  <si>
    <t>jessica.walker@company.com</t>
  </si>
  <si>
    <t>thomas.hall@company.com</t>
  </si>
  <si>
    <t>christopher.allen@company.com</t>
  </si>
  <si>
    <t>sarah.young@company.com</t>
  </si>
  <si>
    <t>matthew.king@company.com</t>
  </si>
  <si>
    <t>daniel.wright@company.com</t>
  </si>
  <si>
    <t>laura.lopez@company.com</t>
  </si>
  <si>
    <t>kevin.scott@company.com</t>
  </si>
  <si>
    <t>nancy.green@company.com</t>
  </si>
  <si>
    <t>brian.adams@company.com</t>
  </si>
  <si>
    <t>lisa.baker@company.com</t>
  </si>
  <si>
    <t>mark.nelson@company.com</t>
  </si>
  <si>
    <t>emily.carter@company.com</t>
  </si>
  <si>
    <t>steven.roberts@company.com</t>
  </si>
  <si>
    <t>amanda.phillips@company.com</t>
  </si>
  <si>
    <t>george.turner@company.com</t>
  </si>
  <si>
    <t>karen.hill@company.com</t>
  </si>
  <si>
    <t>donald.campbell@company.com</t>
  </si>
  <si>
    <t>dorothy.parker@company.com</t>
  </si>
  <si>
    <t>paul.evans@company.com</t>
  </si>
  <si>
    <t>sandra.edwards@company.com</t>
  </si>
  <si>
    <t>joshua.collins@company.com</t>
  </si>
  <si>
    <t>betty.stewart@company.com</t>
  </si>
  <si>
    <t>andrew.morris@company.com</t>
  </si>
  <si>
    <t>sharon.murphy@company.com</t>
  </si>
  <si>
    <t>kenneth.rogers@company.com</t>
  </si>
  <si>
    <t>deborah.reed@company.com</t>
  </si>
  <si>
    <t>patrick.cook@company.com</t>
  </si>
  <si>
    <t>cynthia.bell@company.com</t>
  </si>
  <si>
    <t>stephen.bailey@company.com</t>
  </si>
  <si>
    <t>rebecca.cooper@company.com</t>
  </si>
  <si>
    <t>gregory.ward@company.com</t>
  </si>
  <si>
    <t>michelle.peterson@company.com</t>
  </si>
  <si>
    <t>jeffrey.carter@company.com</t>
  </si>
  <si>
    <t>angela.flores@company.com</t>
  </si>
  <si>
    <t>555-2000</t>
  </si>
  <si>
    <t>555-2001</t>
  </si>
  <si>
    <t>555-2002</t>
  </si>
  <si>
    <t>555-2003</t>
  </si>
  <si>
    <t>555-2004</t>
  </si>
  <si>
    <t>555-2005</t>
  </si>
  <si>
    <t>555-2006</t>
  </si>
  <si>
    <t>555-2007</t>
  </si>
  <si>
    <t>555-2008</t>
  </si>
  <si>
    <t>555-2009</t>
  </si>
  <si>
    <t>555-2010</t>
  </si>
  <si>
    <t>555-2011</t>
  </si>
  <si>
    <t>555-2012</t>
  </si>
  <si>
    <t>555-2013</t>
  </si>
  <si>
    <t>555-2014</t>
  </si>
  <si>
    <t>555-2015</t>
  </si>
  <si>
    <t>555-2016</t>
  </si>
  <si>
    <t>555-2017</t>
  </si>
  <si>
    <t>555-2018</t>
  </si>
  <si>
    <t>555-2019</t>
  </si>
  <si>
    <t>555-2020</t>
  </si>
  <si>
    <t>555-2021</t>
  </si>
  <si>
    <t>555-2022</t>
  </si>
  <si>
    <t>555-2023</t>
  </si>
  <si>
    <t>555-2024</t>
  </si>
  <si>
    <t>555-2025</t>
  </si>
  <si>
    <t>555-2026</t>
  </si>
  <si>
    <t>555-2027</t>
  </si>
  <si>
    <t>555-2028</t>
  </si>
  <si>
    <t>555-2029</t>
  </si>
  <si>
    <t>555-2030</t>
  </si>
  <si>
    <t>555-2031</t>
  </si>
  <si>
    <t>555-2032</t>
  </si>
  <si>
    <t>555-2033</t>
  </si>
  <si>
    <t>555-2034</t>
  </si>
  <si>
    <t>555-2035</t>
  </si>
  <si>
    <t>555-2036</t>
  </si>
  <si>
    <t>555-2037</t>
  </si>
  <si>
    <t>555-2038</t>
  </si>
  <si>
    <t>555-2039</t>
  </si>
  <si>
    <t>555-2040</t>
  </si>
  <si>
    <t>555-2041</t>
  </si>
  <si>
    <t>555-2042</t>
  </si>
  <si>
    <t>555-2043</t>
  </si>
  <si>
    <t>555-2044</t>
  </si>
  <si>
    <t>555-2045</t>
  </si>
  <si>
    <t>555-2046</t>
  </si>
  <si>
    <t>555-2047</t>
  </si>
  <si>
    <t>555-2048</t>
  </si>
  <si>
    <t>555-2049</t>
  </si>
  <si>
    <t>Active</t>
  </si>
  <si>
    <t>Inactive</t>
  </si>
  <si>
    <t>Job Titels</t>
  </si>
  <si>
    <t>classify employees</t>
  </si>
  <si>
    <t>Rule</t>
  </si>
  <si>
    <t>Work from home allowed</t>
  </si>
  <si>
    <t>Must conduct weekly meetings</t>
  </si>
  <si>
    <t>Budget approvals required</t>
  </si>
  <si>
    <t>Monthly sales target required</t>
  </si>
  <si>
    <t>Social media engagement focus</t>
  </si>
  <si>
    <t>RULE</t>
  </si>
  <si>
    <t>Row Labels</t>
  </si>
  <si>
    <t>Grand Total</t>
  </si>
  <si>
    <t>Count of Employee ID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</si>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</sst>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49" fontId="2" fillId="0" borderId="0" xfId="1" applyNumberFormat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/>
    <xf numFmtId="49" fontId="1" fillId="0" borderId="3" xfId="0" applyNumberFormat="1" applyFont="1" applyBorder="1"/>
    <xf numFmtId="49" fontId="1" fillId="0" borderId="4" xfId="0" applyNumberFormat="1" applyFont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30" formatCode="@"/>
    </dxf>
    <dxf>
      <numFmt numFmtId="164" formatCode="&quot;$&quot;#,##0.0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[Realistic_Employee_Records_Updated.xlsx]employee_per_year!PivotTable2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69816272965886E-2"/>
          <c:y val="0.24476633129192185"/>
          <c:w val="0.78645603674540687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employee_per_year!$B$3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employee_per_year!$A$4:$A$13</c:f>
              <c:strCach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strCache>
            </c:strRef>
          </c:cat>
          <c:val>
            <c:numRef>
              <c:f>employee_per_year!$B$4:$B$13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15C-85FE-6F1D63F45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469872"/>
        <c:axId val="1799468912"/>
      </c:barChart>
      <c:catAx>
        <c:axId val="17994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68912"/>
        <c:crosses val="autoZero"/>
        <c:auto val="1"/>
        <c:lblAlgn val="ctr"/>
        <c:lblOffset val="100"/>
        <c:noMultiLvlLbl val="0"/>
      </c:catAx>
      <c:valAx>
        <c:axId val="1799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2</xdr:row>
      <xdr:rowOff>152400</xdr:rowOff>
    </xdr:from>
    <xdr:to>
      <xdr:col>11</xdr:col>
      <xdr:colOff>541020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C61A3-5F0A-705C-A50B-5776A6E59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6.027952430559" createdVersion="8" refreshedVersion="8" minRefreshableVersion="3" recordCount="50" xr:uid="{E4A5B282-F05A-4013-A0F7-42D58FB37951}">
  <cacheSource type="worksheet">
    <worksheetSource name="Dataset"/>
  </cacheSource>
  <cacheFields count="14">
    <cacheField name="Employee ID" numFmtId="0">
      <sharedItems containsSemiMixedTypes="0" containsString="0" containsNumber="1" containsInteger="1" minValue="201" maxValue="250"/>
    </cacheField>
    <cacheField name="Name" numFmtId="49">
      <sharedItems/>
    </cacheField>
    <cacheField name="Department" numFmtId="49">
      <sharedItems count="5">
        <s v="Finance"/>
        <s v="HR"/>
        <s v="IT"/>
        <s v="Marketing"/>
        <s v="Sales"/>
      </sharedItems>
    </cacheField>
    <cacheField name="Job Title" numFmtId="49">
      <sharedItems/>
    </cacheField>
    <cacheField name="Date of Joining" numFmtId="14">
      <sharedItems containsSemiMixedTypes="0" containsNonDate="0" containsDate="1" containsString="0" minDate="2017-01-31T00:00:00" maxDate="2025-11-01T00:00:00" count="36">
        <d v="2017-07-31T00:00:00"/>
        <d v="2018-10-31T00:00:00"/>
        <d v="2020-01-31T00:00:00"/>
        <d v="2021-04-30T00:00:00"/>
        <d v="2022-07-31T00:00:00"/>
        <d v="2023-10-31T00:00:00"/>
        <d v="2025-01-31T00:00:00"/>
        <d v="2025-04-30T00:00:00"/>
        <d v="2025-07-31T00:00:00"/>
        <d v="2025-10-31T00:00:00"/>
        <d v="2017-04-30T00:00:00"/>
        <d v="2019-10-31T00:00:00"/>
        <d v="2022-04-30T00:00:00"/>
        <d v="2024-10-31T00:00:00"/>
        <d v="2017-01-31T00:00:00"/>
        <d v="2017-10-31T00:00:00"/>
        <d v="2018-07-31T00:00:00"/>
        <d v="2018-04-30T00:00:00"/>
        <d v="2020-04-30T00:00:00"/>
        <d v="2021-01-31T00:00:00"/>
        <d v="2021-07-31T00:00:00"/>
        <d v="2020-10-31T00:00:00"/>
        <d v="2022-01-31T00:00:00"/>
        <d v="2022-10-31T00:00:00"/>
        <d v="2023-07-31T00:00:00"/>
        <d v="2024-01-31T00:00:00"/>
        <d v="2024-04-30T00:00:00"/>
        <d v="2024-07-31T00:00:00"/>
        <d v="2018-01-31T00:00:00"/>
        <d v="2020-07-31T00:00:00"/>
        <d v="2023-01-31T00:00:00"/>
        <d v="2019-04-30T00:00:00"/>
        <d v="2023-04-30T00:00:00" u="1"/>
        <d v="2019-01-31T00:00:00" u="1"/>
        <d v="2019-07-31T00:00:00" u="1"/>
        <d v="2021-10-31T00:00:00" u="1"/>
      </sharedItems>
      <fieldGroup par="13"/>
    </cacheField>
    <cacheField name="Salary" numFmtId="164">
      <sharedItems containsSemiMixedTypes="0" containsString="0" containsNumber="1" containsInteger="1" minValue="1500" maxValue="80000"/>
    </cacheField>
    <cacheField name="Email" numFmtId="49">
      <sharedItems/>
    </cacheField>
    <cacheField name="Phone Number" numFmtId="0">
      <sharedItems/>
    </cacheField>
    <cacheField name="Status" numFmtId="49">
      <sharedItems/>
    </cacheField>
    <cacheField name="classify employees" numFmtId="0">
      <sharedItems/>
    </cacheField>
    <cacheField name="Rule" numFmtId="0">
      <sharedItems/>
    </cacheField>
    <cacheField name="Months (Date of Joining)" numFmtId="0" databaseField="0">
      <fieldGroup base="4">
        <rangePr groupBy="months" startDate="2017-01-31T00:00:00" endDate="2025-11-01T00:00:00"/>
        <groupItems count="14">
          <s v="&lt;1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25"/>
        </groupItems>
      </fieldGroup>
    </cacheField>
    <cacheField name="Quarters (Date of Joining)" numFmtId="0" databaseField="0">
      <fieldGroup base="4">
        <rangePr groupBy="quarters" startDate="2017-01-31T00:00:00" endDate="2025-11-01T00:00:00"/>
        <groupItems count="6">
          <s v="&lt;1/31/2017"/>
          <s v="Qtr1"/>
          <s v="Qtr2"/>
          <s v="Qtr3"/>
          <s v="Qtr4"/>
          <s v="&gt;11/1/2025"/>
        </groupItems>
      </fieldGroup>
    </cacheField>
    <cacheField name="Years (Date of Joining)" numFmtId="0" databaseField="0">
      <fieldGroup base="4">
        <rangePr groupBy="years" startDate="2017-01-31T00:00:00" endDate="2025-11-01T00:00:00"/>
        <groupItems count="11">
          <s v="&lt;1/31/2017"/>
          <s v="2017"/>
          <s v="2018"/>
          <s v="2019"/>
          <s v="2020"/>
          <s v="2021"/>
          <s v="2022"/>
          <s v="2023"/>
          <s v="2024"/>
          <s v="2025"/>
          <s v="&gt;1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03"/>
    <s v="Robert Brown"/>
    <x v="0"/>
    <s v="Accountant"/>
    <x v="0"/>
    <n v="20000"/>
    <s v="robert.brown@company.com"/>
    <s v="555-2002"/>
    <s v="Active"/>
    <s v="senior"/>
    <s v="Budget approvals required"/>
  </r>
  <r>
    <n v="208"/>
    <s v="Jennifer Taylor"/>
    <x v="0"/>
    <s v="Financial Analyst"/>
    <x v="1"/>
    <n v="22000"/>
    <s v="jennifer.taylor@company.com"/>
    <s v="555-2007"/>
    <s v="Active"/>
    <s v="senior"/>
    <s v="Budget approvals required"/>
  </r>
  <r>
    <n v="213"/>
    <s v="Charles Harris"/>
    <x v="0"/>
    <s v="Accountant"/>
    <x v="2"/>
    <n v="15000"/>
    <s v="charles.harris@company.com"/>
    <s v="555-2012"/>
    <s v="Active"/>
    <s v="senior"/>
    <s v="Budget approvals required"/>
  </r>
  <r>
    <n v="218"/>
    <s v="Christopher Allen"/>
    <x v="0"/>
    <s v="Financial Analyst"/>
    <x v="3"/>
    <n v="13000"/>
    <s v="christopher.allen@company.com"/>
    <s v="555-2017"/>
    <s v="Active"/>
    <s v="senior"/>
    <s v="Budget approvals required"/>
  </r>
  <r>
    <n v="223"/>
    <s v="Kevin Scott"/>
    <x v="0"/>
    <s v="Accountant"/>
    <x v="4"/>
    <n v="12500"/>
    <s v="kevin.scott@company.com"/>
    <s v="555-2022"/>
    <s v="Active"/>
    <s v="senior"/>
    <s v="Budget approvals required"/>
  </r>
  <r>
    <n v="228"/>
    <s v="Emily Carter"/>
    <x v="0"/>
    <s v="Financial Analyst"/>
    <x v="5"/>
    <n v="12000"/>
    <s v="emily.carter@company.com"/>
    <s v="555-2027"/>
    <s v="Active"/>
    <s v="senior"/>
    <s v="Budget approvals required"/>
  </r>
  <r>
    <n v="233"/>
    <s v="Donald Campbell"/>
    <x v="0"/>
    <s v="Accountant"/>
    <x v="6"/>
    <n v="2000"/>
    <s v="donald.campbell@company.com"/>
    <s v="555-2032"/>
    <s v="Active"/>
    <s v="junior"/>
    <s v="Budget approvals required"/>
  </r>
  <r>
    <n v="238"/>
    <s v="Betty Stewart"/>
    <x v="0"/>
    <s v="Financial Analyst"/>
    <x v="7"/>
    <n v="2500"/>
    <s v="betty.stewart@company.com"/>
    <s v="555-2037"/>
    <s v="Active"/>
    <s v="junior"/>
    <s v="Budget approvals required"/>
  </r>
  <r>
    <n v="243"/>
    <s v="Patrick Cook"/>
    <x v="0"/>
    <s v="Accountant"/>
    <x v="8"/>
    <n v="2000"/>
    <s v="patrick.cook@company.com"/>
    <s v="555-2042"/>
    <s v="Active"/>
    <s v="junior"/>
    <s v="Budget approvals required"/>
  </r>
  <r>
    <n v="248"/>
    <s v="Michelle Peterson"/>
    <x v="0"/>
    <s v="Financial Analyst"/>
    <x v="9"/>
    <n v="2500"/>
    <s v="michelle.peterson@company.com"/>
    <s v="555-2047"/>
    <s v="Inactive"/>
    <s v="junior"/>
    <s v="Budget approvals required"/>
  </r>
  <r>
    <n v="202"/>
    <s v="Mary Johnson"/>
    <x v="1"/>
    <s v="HR Manager"/>
    <x v="10"/>
    <n v="30000"/>
    <s v="mary.johnson@company.com"/>
    <s v="555-2001"/>
    <s v="Active"/>
    <s v="senior"/>
    <s v="Must conduct weekly meetings"/>
  </r>
  <r>
    <n v="212"/>
    <s v="Barbara Jackson"/>
    <x v="1"/>
    <s v="HR Manager"/>
    <x v="11"/>
    <n v="20000"/>
    <s v="barbara.jackson@company.com"/>
    <s v="555-2011"/>
    <s v="Active"/>
    <s v="senior"/>
    <s v="Must conduct weekly meetings"/>
  </r>
  <r>
    <n v="222"/>
    <s v="Laura Lopez"/>
    <x v="1"/>
    <s v="HR Manager"/>
    <x v="12"/>
    <n v="25000"/>
    <s v="laura.lopez@company.com"/>
    <s v="555-2021"/>
    <s v="Active"/>
    <s v="senior"/>
    <s v="Must conduct weekly meetings"/>
  </r>
  <r>
    <n v="232"/>
    <s v="Karen Hill"/>
    <x v="1"/>
    <s v="HR Manager"/>
    <x v="13"/>
    <n v="15000"/>
    <s v="karen.hill@company.com"/>
    <s v="555-2031"/>
    <s v="Active"/>
    <s v="senior"/>
    <s v="Must conduct weekly meetings"/>
  </r>
  <r>
    <n v="242"/>
    <s v="Deborah Reed"/>
    <x v="1"/>
    <s v="HR Manager"/>
    <x v="7"/>
    <n v="3000"/>
    <s v="deborah.reed@company.com"/>
    <s v="555-2041"/>
    <s v="Active"/>
    <s v="junior"/>
    <s v="Must conduct weekly meetings"/>
  </r>
  <r>
    <n v="201"/>
    <s v="John Smith"/>
    <x v="2"/>
    <s v="Software Engineer"/>
    <x v="14"/>
    <n v="50000"/>
    <s v="john.smith@company.com"/>
    <s v="555-2000"/>
    <s v="Active"/>
    <s v="senior"/>
    <s v="Work from home allowed"/>
  </r>
  <r>
    <n v="204"/>
    <s v="Linda White"/>
    <x v="2"/>
    <s v="Data Analyst"/>
    <x v="15"/>
    <n v="75000"/>
    <s v="linda.white@company.com"/>
    <s v="555-2003"/>
    <s v="Active"/>
    <s v="senior"/>
    <s v="Work from home allowed"/>
  </r>
  <r>
    <n v="207"/>
    <s v="William Moore"/>
    <x v="2"/>
    <s v="Network Engineer"/>
    <x v="16"/>
    <n v="30000"/>
    <s v="william.moore@company.com"/>
    <s v="555-2006"/>
    <s v="Active"/>
    <s v="senior"/>
    <s v="Work from home allowed"/>
  </r>
  <r>
    <n v="209"/>
    <s v="David Anderson"/>
    <x v="2"/>
    <s v="DevOps Engineer"/>
    <x v="14"/>
    <n v="40000"/>
    <s v="david.anderson@company.com"/>
    <s v="555-2008"/>
    <s v="Active"/>
    <s v="senior"/>
    <s v="Work from home allowed"/>
  </r>
  <r>
    <n v="210"/>
    <s v="Susan Thomas"/>
    <x v="2"/>
    <s v="IT Support"/>
    <x v="17"/>
    <n v="30000"/>
    <s v="susan.thomas@company.com"/>
    <s v="555-2009"/>
    <s v="Active"/>
    <s v="senior"/>
    <s v="Work from home allowed"/>
  </r>
  <r>
    <n v="211"/>
    <s v="James Martin"/>
    <x v="2"/>
    <s v="Software Engineer"/>
    <x v="16"/>
    <n v="37500"/>
    <s v="james.martin@company.com"/>
    <s v="555-2010"/>
    <s v="Active"/>
    <s v="senior"/>
    <s v="Work from home allowed"/>
  </r>
  <r>
    <n v="214"/>
    <s v="Elizabeth Clark"/>
    <x v="2"/>
    <s v="Data Analyst"/>
    <x v="18"/>
    <n v="32500"/>
    <s v="elizabeth.clark@company.com"/>
    <s v="555-2013"/>
    <s v="Active"/>
    <s v="senior"/>
    <s v="Work from home allowed"/>
  </r>
  <r>
    <n v="217"/>
    <s v="Thomas Hall"/>
    <x v="2"/>
    <s v="Network Engineer"/>
    <x v="19"/>
    <n v="30000"/>
    <s v="thomas.hall@company.com"/>
    <s v="555-2016"/>
    <s v="Active"/>
    <s v="senior"/>
    <s v="Work from home allowed"/>
  </r>
  <r>
    <n v="219"/>
    <s v="Sarah Young"/>
    <x v="2"/>
    <s v="DevOps Engineer"/>
    <x v="20"/>
    <n v="48000"/>
    <s v="sarah.young@company.com"/>
    <s v="555-2018"/>
    <s v="Active"/>
    <s v="senior"/>
    <s v="Work from home allowed"/>
  </r>
  <r>
    <n v="220"/>
    <s v="Matthew King"/>
    <x v="2"/>
    <s v="IT Support"/>
    <x v="21"/>
    <n v="33000"/>
    <s v="matthew.king@company.com"/>
    <s v="555-2019"/>
    <s v="Active"/>
    <s v="senior"/>
    <s v="Work from home allowed"/>
  </r>
  <r>
    <n v="221"/>
    <s v="Daniel Wright"/>
    <x v="2"/>
    <s v="Software Engineer"/>
    <x v="22"/>
    <n v="55000"/>
    <s v="daniel.wright@company.com"/>
    <s v="555-2020"/>
    <s v="Active"/>
    <s v="senior"/>
    <s v="Work from home allowed"/>
  </r>
  <r>
    <n v="224"/>
    <s v="Nancy Green"/>
    <x v="2"/>
    <s v="Data Analyst"/>
    <x v="23"/>
    <n v="30000"/>
    <s v="nancy.green@company.com"/>
    <s v="555-2023"/>
    <s v="Active"/>
    <s v="senior"/>
    <s v="Work from home allowed"/>
  </r>
  <r>
    <n v="227"/>
    <s v="Mark Nelson"/>
    <x v="2"/>
    <s v="Network Engineer"/>
    <x v="24"/>
    <n v="37000"/>
    <s v="mark.nelson@company.com"/>
    <s v="555-2026"/>
    <s v="Active"/>
    <s v="senior"/>
    <s v="Work from home allowed"/>
  </r>
  <r>
    <n v="229"/>
    <s v="Steven Roberts"/>
    <x v="2"/>
    <s v="DevOps Engineer"/>
    <x v="25"/>
    <n v="28000"/>
    <s v="steven.roberts@company.com"/>
    <s v="555-2028"/>
    <s v="Active"/>
    <s v="senior"/>
    <s v="Work from home allowed"/>
  </r>
  <r>
    <n v="230"/>
    <s v="Amanda Phillips"/>
    <x v="2"/>
    <s v="IT Support"/>
    <x v="26"/>
    <n v="15000"/>
    <s v="amanda.phillips@company.com"/>
    <s v="555-2029"/>
    <s v="Active"/>
    <s v="senior"/>
    <s v="Work from home allowed"/>
  </r>
  <r>
    <n v="231"/>
    <s v="George Turner"/>
    <x v="2"/>
    <s v="Software Engineer"/>
    <x v="27"/>
    <n v="80000"/>
    <s v="george.turner@company.com"/>
    <s v="555-2030"/>
    <s v="Active"/>
    <s v="senior"/>
    <s v="Work from home allowed"/>
  </r>
  <r>
    <n v="237"/>
    <s v="Joshua Collins"/>
    <x v="2"/>
    <s v="Network Engineer"/>
    <x v="6"/>
    <n v="77000"/>
    <s v="joshua.collins@company.com"/>
    <s v="555-2036"/>
    <s v="Active"/>
    <s v="senior"/>
    <s v="Work from home allowed"/>
  </r>
  <r>
    <n v="241"/>
    <s v="Kenneth Rogers"/>
    <x v="2"/>
    <s v="Software Engineer"/>
    <x v="25"/>
    <n v="80000"/>
    <s v="kenneth.rogers@company.com"/>
    <s v="555-2040"/>
    <s v="Active"/>
    <s v="senior"/>
    <s v="Work from home allowed"/>
  </r>
  <r>
    <n v="249"/>
    <s v="Jeffrey Carter"/>
    <x v="2"/>
    <s v="DevOps Engineer"/>
    <x v="6"/>
    <n v="44000"/>
    <s v="jeffrey.carter@company.com"/>
    <s v="555-2048"/>
    <s v="Inactive"/>
    <s v="senior"/>
    <s v="Work from home allowed"/>
  </r>
  <r>
    <n v="234"/>
    <s v="Dorothy Parker"/>
    <x v="2"/>
    <s v="Data Analyst"/>
    <x v="7"/>
    <n v="11000"/>
    <s v="dorothy.parker@company.com"/>
    <s v="555-2033"/>
    <s v="Active"/>
    <s v="senior"/>
    <s v="Work from home allowed"/>
  </r>
  <r>
    <n v="250"/>
    <s v="Angela Flores"/>
    <x v="2"/>
    <s v="IT Support"/>
    <x v="7"/>
    <n v="7300"/>
    <s v="angela.flores@company.com"/>
    <s v="555-2049"/>
    <s v="Inactive"/>
    <s v="senior"/>
    <s v="Work from home allowed"/>
  </r>
  <r>
    <n v="239"/>
    <s v="Andrew Morris"/>
    <x v="2"/>
    <s v="DevOps Engineer"/>
    <x v="8"/>
    <n v="8000"/>
    <s v="andrew.morris@company.com"/>
    <s v="555-2038"/>
    <s v="Active"/>
    <s v="senior"/>
    <s v="Work from home allowed"/>
  </r>
  <r>
    <n v="247"/>
    <s v="Gregory Ward"/>
    <x v="2"/>
    <s v="Network Engineer"/>
    <x v="8"/>
    <n v="7700"/>
    <s v="gregory.ward@company.com"/>
    <s v="555-2046"/>
    <s v="Inactive"/>
    <s v="senior"/>
    <s v="Work from home allowed"/>
  </r>
  <r>
    <n v="240"/>
    <s v="Sharon Murphy"/>
    <x v="2"/>
    <s v="IT Support"/>
    <x v="9"/>
    <n v="1500"/>
    <s v="sharon.murphy@company.com"/>
    <s v="555-2039"/>
    <s v="Active"/>
    <s v="junior"/>
    <s v="Work from home allowed"/>
  </r>
  <r>
    <n v="244"/>
    <s v="Cynthia Bell"/>
    <x v="2"/>
    <s v="Data Analyst"/>
    <x v="9"/>
    <n v="7500"/>
    <s v="cynthia.bell@company.com"/>
    <s v="555-2043"/>
    <s v="Active"/>
    <s v="senior"/>
    <s v="Work from home allowed"/>
  </r>
  <r>
    <n v="205"/>
    <s v="Michael Davis"/>
    <x v="3"/>
    <s v="Marketing Manager"/>
    <x v="28"/>
    <n v="80000"/>
    <s v="michael.davis@company.com"/>
    <s v="555-2004"/>
    <s v="Active"/>
    <s v="senior"/>
    <s v="Social media engagement focus"/>
  </r>
  <r>
    <n v="215"/>
    <s v="Richard Lewis"/>
    <x v="3"/>
    <s v="Marketing Manager"/>
    <x v="29"/>
    <n v="23000"/>
    <s v="richard.lewis@company.com"/>
    <s v="555-2014"/>
    <s v="Active"/>
    <s v="senior"/>
    <s v="Social media engagement focus"/>
  </r>
  <r>
    <n v="225"/>
    <s v="Brian Adams"/>
    <x v="3"/>
    <s v="Marketing Manager"/>
    <x v="30"/>
    <n v="6000"/>
    <s v="brian.adams@company.com"/>
    <s v="555-2024"/>
    <s v="Active"/>
    <s v="senior"/>
    <s v="Social media engagement focus"/>
  </r>
  <r>
    <n v="245"/>
    <s v="Stephen Bailey"/>
    <x v="3"/>
    <s v="Marketing Manager"/>
    <x v="6"/>
    <n v="4000"/>
    <s v="stephen.bailey@company.com"/>
    <s v="555-2044"/>
    <s v="Active"/>
    <s v="junior"/>
    <s v="Social media engagement focus"/>
  </r>
  <r>
    <n v="235"/>
    <s v="Paul Evans"/>
    <x v="3"/>
    <s v="Marketing Manager"/>
    <x v="8"/>
    <n v="1750"/>
    <s v="paul.evans@company.com"/>
    <s v="555-2034"/>
    <s v="Active"/>
    <s v="junior"/>
    <s v="Social media engagement focus"/>
  </r>
  <r>
    <n v="206"/>
    <s v="Patricia Wilson"/>
    <x v="4"/>
    <s v="Sales Executive"/>
    <x v="17"/>
    <n v="27000"/>
    <s v="patricia.wilson@company.com"/>
    <s v="555-2005"/>
    <s v="Active"/>
    <s v="senior"/>
    <s v="Monthly sales target required"/>
  </r>
  <r>
    <n v="216"/>
    <s v="Jessica Walker"/>
    <x v="4"/>
    <s v="Sales Executive"/>
    <x v="21"/>
    <n v="45400"/>
    <s v="jessica.walker@company.com"/>
    <s v="555-2015"/>
    <s v="Active"/>
    <s v="senior"/>
    <s v="Monthly sales target required"/>
  </r>
  <r>
    <n v="226"/>
    <s v="Lisa Baker"/>
    <x v="4"/>
    <s v="Sales Executive"/>
    <x v="31"/>
    <n v="7000"/>
    <s v="lisa.baker@company.com"/>
    <s v="555-2025"/>
    <s v="Active"/>
    <s v="senior"/>
    <s v="Monthly sales target required"/>
  </r>
  <r>
    <n v="246"/>
    <s v="Rebecca Cooper"/>
    <x v="4"/>
    <s v="Sales Executive"/>
    <x v="7"/>
    <n v="2550"/>
    <s v="rebecca.cooper@company.com"/>
    <s v="555-2045"/>
    <s v="Inactive"/>
    <s v="junior"/>
    <s v="Monthly sales target required"/>
  </r>
  <r>
    <n v="236"/>
    <s v="Sandra Edwards"/>
    <x v="4"/>
    <s v="Sales Executive"/>
    <x v="9"/>
    <n v="1500"/>
    <s v="sandra.edwards@company.com"/>
    <s v="555-2035"/>
    <s v="Active"/>
    <s v="junior"/>
    <s v="Monthly sales target requi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8E2C0-18C8-47EE-9081-103F9ABE884E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14" showAll="0">
      <items count="37">
        <item x="14"/>
        <item x="10"/>
        <item x="0"/>
        <item x="15"/>
        <item x="28"/>
        <item x="17"/>
        <item x="16"/>
        <item x="1"/>
        <item m="1" x="33"/>
        <item x="31"/>
        <item m="1" x="34"/>
        <item x="11"/>
        <item x="2"/>
        <item x="18"/>
        <item x="29"/>
        <item x="21"/>
        <item x="19"/>
        <item x="3"/>
        <item x="20"/>
        <item m="1" x="35"/>
        <item x="22"/>
        <item x="12"/>
        <item x="4"/>
        <item x="23"/>
        <item x="30"/>
        <item m="1" x="32"/>
        <item x="24"/>
        <item x="5"/>
        <item x="25"/>
        <item x="26"/>
        <item x="27"/>
        <item x="13"/>
        <item x="6"/>
        <item x="7"/>
        <item x="8"/>
        <item x="9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9BC94-A975-42BC-B5D1-04CB06DE1EB6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14">
    <pivotField dataField="1" showAll="0"/>
    <pivotField showAll="0"/>
    <pivotField showAll="0"/>
    <pivotField showAll="0"/>
    <pivotField axis="axisRow" numFmtId="14" showAll="0">
      <items count="37">
        <item x="14"/>
        <item x="10"/>
        <item x="0"/>
        <item x="15"/>
        <item x="28"/>
        <item x="17"/>
        <item x="16"/>
        <item x="1"/>
        <item m="1" x="33"/>
        <item x="31"/>
        <item m="1" x="34"/>
        <item x="11"/>
        <item x="2"/>
        <item x="18"/>
        <item x="29"/>
        <item x="21"/>
        <item x="19"/>
        <item x="3"/>
        <item x="20"/>
        <item m="1" x="35"/>
        <item x="22"/>
        <item x="12"/>
        <item x="4"/>
        <item x="23"/>
        <item x="30"/>
        <item m="1" x="32"/>
        <item x="24"/>
        <item x="5"/>
        <item x="25"/>
        <item x="26"/>
        <item x="27"/>
        <item x="13"/>
        <item x="6"/>
        <item x="7"/>
        <item x="8"/>
        <item x="9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4">
    <field x="13"/>
    <field x="12"/>
    <field x="11"/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ployee ID" fld="0" subtotal="count" baseField="1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A7535-15EE-4D18-AA9B-30837E4F4019}" name="Jobs" displayName="Jobs" ref="M1:M11" totalsRowShown="0" headerRowDxfId="13">
  <autoFilter ref="M1:M11" xr:uid="{532A7535-15EE-4D18-AA9B-30837E4F4019}"/>
  <tableColumns count="1">
    <tableColumn id="1" xr3:uid="{AFB64449-CF11-47FB-9AEF-B15F13A31D0F}" name="Job Titel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827E3-C911-43D6-9DAA-6A400C92CD95}" name="Table2" displayName="Table2" ref="M15:M17" totalsRowShown="0" headerRowDxfId="12">
  <autoFilter ref="M15:M17" xr:uid="{A08827E3-C911-43D6-9DAA-6A400C92CD95}"/>
  <tableColumns count="1">
    <tableColumn id="1" xr3:uid="{058FABE8-98B6-40A4-B3F9-5FE3659BB0AB}" name="Status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25EB95-43C6-4408-87AA-B0188D8B9145}" name="Dataset" displayName="Dataset" ref="A1:K51" totalsRowShown="0" headerRowBorderDxfId="11" tableBorderDxfId="10">
  <autoFilter ref="A1:K51" xr:uid="{C925EB95-43C6-4408-87AA-B0188D8B9145}"/>
  <tableColumns count="11">
    <tableColumn id="1" xr3:uid="{19FA483A-CC64-4157-830B-688C53FA716E}" name="Employee ID"/>
    <tableColumn id="2" xr3:uid="{1941436B-FA1E-4BB4-8D61-0C25727AC4FA}" name="Name" dataDxfId="9"/>
    <tableColumn id="3" xr3:uid="{03DBE986-3983-4D0D-AC7F-801F4049618C}" name="Department" dataDxfId="8"/>
    <tableColumn id="4" xr3:uid="{7FBC1926-E446-4018-8BDB-F041CEF2E27B}" name="Job Title" dataDxfId="7"/>
    <tableColumn id="5" xr3:uid="{28D1F6B4-AE8F-4E25-8A61-EB82DECB7F2A}" name="Date of Joining" dataDxfId="6"/>
    <tableColumn id="6" xr3:uid="{93AA87A7-0CC0-4407-AE3D-691E339D6B6A}" name="Salary" dataDxfId="5"/>
    <tableColumn id="7" xr3:uid="{83FA9308-70FA-4BC2-AD7B-97A3F07222A5}" name="Email" dataDxfId="4" dataCellStyle="Hyperlink"/>
    <tableColumn id="8" xr3:uid="{38B45C25-FB3B-4570-A9DE-CAA011BC3C4F}" name="Phone Number"/>
    <tableColumn id="9" xr3:uid="{9DC75A1E-BB21-4B88-8BE9-17E92072085D}" name="Status" dataDxfId="3"/>
    <tableColumn id="10" xr3:uid="{A91BDA7B-0B81-44B6-9454-852BED25E689}" name="classify employees">
      <calculatedColumnFormula>IF(F2&gt;5000,"senior","junior")</calculatedColumnFormula>
    </tableColumn>
    <tableColumn id="12" xr3:uid="{12083DEE-ECAD-43C8-9B54-659DD2603036}" name="Rule" dataDxfId="0">
      <calculatedColumnFormula>IFERROR(VLOOKUP(Dataset[[#This Row],[Department]], Department_Rule!$B$2:$C$13,2, FALSE), "Not Found")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harles.harris@company.com" TargetMode="External"/><Relationship Id="rId18" Type="http://schemas.openxmlformats.org/officeDocument/2006/relationships/hyperlink" Target="mailto:christopher.allen@company.com" TargetMode="External"/><Relationship Id="rId26" Type="http://schemas.openxmlformats.org/officeDocument/2006/relationships/hyperlink" Target="mailto:lisa.baker@company.com" TargetMode="External"/><Relationship Id="rId39" Type="http://schemas.openxmlformats.org/officeDocument/2006/relationships/hyperlink" Target="mailto:andrew.morris@company.com" TargetMode="External"/><Relationship Id="rId21" Type="http://schemas.openxmlformats.org/officeDocument/2006/relationships/hyperlink" Target="mailto:daniel.wright@company.com" TargetMode="External"/><Relationship Id="rId34" Type="http://schemas.openxmlformats.org/officeDocument/2006/relationships/hyperlink" Target="mailto:dorothy.parker@company.com" TargetMode="External"/><Relationship Id="rId42" Type="http://schemas.openxmlformats.org/officeDocument/2006/relationships/hyperlink" Target="mailto:michelle.peterson@company.com" TargetMode="External"/><Relationship Id="rId47" Type="http://schemas.openxmlformats.org/officeDocument/2006/relationships/hyperlink" Target="mailto:patrick.cook@company.com" TargetMode="External"/><Relationship Id="rId50" Type="http://schemas.openxmlformats.org/officeDocument/2006/relationships/hyperlink" Target="mailto:sharon.murphy@company.com" TargetMode="External"/><Relationship Id="rId7" Type="http://schemas.openxmlformats.org/officeDocument/2006/relationships/hyperlink" Target="mailto:william.moore@company.com" TargetMode="External"/><Relationship Id="rId2" Type="http://schemas.openxmlformats.org/officeDocument/2006/relationships/hyperlink" Target="mailto:mary.johnson@company.com" TargetMode="External"/><Relationship Id="rId16" Type="http://schemas.openxmlformats.org/officeDocument/2006/relationships/hyperlink" Target="mailto:jessica.walker@company.com" TargetMode="External"/><Relationship Id="rId29" Type="http://schemas.openxmlformats.org/officeDocument/2006/relationships/hyperlink" Target="mailto:steven.roberts@company.com" TargetMode="External"/><Relationship Id="rId11" Type="http://schemas.openxmlformats.org/officeDocument/2006/relationships/hyperlink" Target="mailto:james.martin@company.com" TargetMode="External"/><Relationship Id="rId24" Type="http://schemas.openxmlformats.org/officeDocument/2006/relationships/hyperlink" Target="mailto:nancy.green@company.com" TargetMode="External"/><Relationship Id="rId32" Type="http://schemas.openxmlformats.org/officeDocument/2006/relationships/hyperlink" Target="mailto:karen.hill@company.com" TargetMode="External"/><Relationship Id="rId37" Type="http://schemas.openxmlformats.org/officeDocument/2006/relationships/hyperlink" Target="mailto:joshua.collins@company.com" TargetMode="External"/><Relationship Id="rId40" Type="http://schemas.openxmlformats.org/officeDocument/2006/relationships/hyperlink" Target="mailto:angela.flores@company.com" TargetMode="External"/><Relationship Id="rId45" Type="http://schemas.openxmlformats.org/officeDocument/2006/relationships/hyperlink" Target="mailto:stephen.bailey@company.com" TargetMode="External"/><Relationship Id="rId53" Type="http://schemas.openxmlformats.org/officeDocument/2006/relationships/table" Target="../tables/table3.xml"/><Relationship Id="rId5" Type="http://schemas.openxmlformats.org/officeDocument/2006/relationships/hyperlink" Target="mailto:michael.davis@company.com" TargetMode="External"/><Relationship Id="rId10" Type="http://schemas.openxmlformats.org/officeDocument/2006/relationships/hyperlink" Target="mailto:susan.thomas@company.com" TargetMode="External"/><Relationship Id="rId19" Type="http://schemas.openxmlformats.org/officeDocument/2006/relationships/hyperlink" Target="mailto:sarah.young@company.com" TargetMode="External"/><Relationship Id="rId31" Type="http://schemas.openxmlformats.org/officeDocument/2006/relationships/hyperlink" Target="mailto:george.turner@company.com" TargetMode="External"/><Relationship Id="rId44" Type="http://schemas.openxmlformats.org/officeDocument/2006/relationships/hyperlink" Target="mailto:rebecca.cooper@company.com" TargetMode="External"/><Relationship Id="rId52" Type="http://schemas.openxmlformats.org/officeDocument/2006/relationships/table" Target="../tables/table2.xml"/><Relationship Id="rId4" Type="http://schemas.openxmlformats.org/officeDocument/2006/relationships/hyperlink" Target="mailto:linda.white@company.com" TargetMode="External"/><Relationship Id="rId9" Type="http://schemas.openxmlformats.org/officeDocument/2006/relationships/hyperlink" Target="mailto:david.anderson@company.com" TargetMode="External"/><Relationship Id="rId14" Type="http://schemas.openxmlformats.org/officeDocument/2006/relationships/hyperlink" Target="mailto:elizabeth.clark@company.com" TargetMode="External"/><Relationship Id="rId22" Type="http://schemas.openxmlformats.org/officeDocument/2006/relationships/hyperlink" Target="mailto:laura.lopez@company.com" TargetMode="External"/><Relationship Id="rId27" Type="http://schemas.openxmlformats.org/officeDocument/2006/relationships/hyperlink" Target="mailto:mark.nelson@company.com" TargetMode="External"/><Relationship Id="rId30" Type="http://schemas.openxmlformats.org/officeDocument/2006/relationships/hyperlink" Target="mailto:amanda.phillips@company.com" TargetMode="External"/><Relationship Id="rId35" Type="http://schemas.openxmlformats.org/officeDocument/2006/relationships/hyperlink" Target="mailto:paul.evans@company.com" TargetMode="External"/><Relationship Id="rId43" Type="http://schemas.openxmlformats.org/officeDocument/2006/relationships/hyperlink" Target="mailto:gregory.ward@company.com" TargetMode="External"/><Relationship Id="rId48" Type="http://schemas.openxmlformats.org/officeDocument/2006/relationships/hyperlink" Target="mailto:deborah.reed@company.com" TargetMode="External"/><Relationship Id="rId8" Type="http://schemas.openxmlformats.org/officeDocument/2006/relationships/hyperlink" Target="mailto:jennifer.taylor@company.com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robert.brown@company.com" TargetMode="External"/><Relationship Id="rId12" Type="http://schemas.openxmlformats.org/officeDocument/2006/relationships/hyperlink" Target="mailto:barbara.jackson@company.com" TargetMode="External"/><Relationship Id="rId17" Type="http://schemas.openxmlformats.org/officeDocument/2006/relationships/hyperlink" Target="mailto:thomas.hall@company.com" TargetMode="External"/><Relationship Id="rId25" Type="http://schemas.openxmlformats.org/officeDocument/2006/relationships/hyperlink" Target="mailto:brian.adams@company.com" TargetMode="External"/><Relationship Id="rId33" Type="http://schemas.openxmlformats.org/officeDocument/2006/relationships/hyperlink" Target="mailto:donald.campbell@company.com" TargetMode="External"/><Relationship Id="rId38" Type="http://schemas.openxmlformats.org/officeDocument/2006/relationships/hyperlink" Target="mailto:betty.stewart@company.com" TargetMode="External"/><Relationship Id="rId46" Type="http://schemas.openxmlformats.org/officeDocument/2006/relationships/hyperlink" Target="mailto:cynthia.bell@company.com" TargetMode="External"/><Relationship Id="rId20" Type="http://schemas.openxmlformats.org/officeDocument/2006/relationships/hyperlink" Target="mailto:matthew.king@company.com" TargetMode="External"/><Relationship Id="rId41" Type="http://schemas.openxmlformats.org/officeDocument/2006/relationships/hyperlink" Target="mailto:jeffrey.carter@company.com" TargetMode="External"/><Relationship Id="rId1" Type="http://schemas.openxmlformats.org/officeDocument/2006/relationships/hyperlink" Target="mailto:john.smith@company.com" TargetMode="External"/><Relationship Id="rId6" Type="http://schemas.openxmlformats.org/officeDocument/2006/relationships/hyperlink" Target="mailto:patricia.wilson@company.com" TargetMode="External"/><Relationship Id="rId15" Type="http://schemas.openxmlformats.org/officeDocument/2006/relationships/hyperlink" Target="mailto:richard.lewis@company.com" TargetMode="External"/><Relationship Id="rId23" Type="http://schemas.openxmlformats.org/officeDocument/2006/relationships/hyperlink" Target="mailto:kevin.scott@company.com" TargetMode="External"/><Relationship Id="rId28" Type="http://schemas.openxmlformats.org/officeDocument/2006/relationships/hyperlink" Target="mailto:emily.carter@company.com" TargetMode="External"/><Relationship Id="rId36" Type="http://schemas.openxmlformats.org/officeDocument/2006/relationships/hyperlink" Target="mailto:sandra.edwards@company.com" TargetMode="External"/><Relationship Id="rId49" Type="http://schemas.openxmlformats.org/officeDocument/2006/relationships/hyperlink" Target="mailto:kenneth.rogers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5467-718E-424C-8593-34C4309F5CDD}">
  <dimension ref="A3:B9"/>
  <sheetViews>
    <sheetView workbookViewId="0">
      <selection activeCell="B23" sqref="B23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19" t="s">
        <v>185</v>
      </c>
      <c r="B3" t="s">
        <v>187</v>
      </c>
    </row>
    <row r="4" spans="1:2" x14ac:dyDescent="0.3">
      <c r="A4" s="20" t="s">
        <v>61</v>
      </c>
      <c r="B4" s="21">
        <v>10</v>
      </c>
    </row>
    <row r="5" spans="1:2" x14ac:dyDescent="0.3">
      <c r="A5" s="20" t="s">
        <v>60</v>
      </c>
      <c r="B5" s="21">
        <v>5</v>
      </c>
    </row>
    <row r="6" spans="1:2" x14ac:dyDescent="0.3">
      <c r="A6" s="20" t="s">
        <v>59</v>
      </c>
      <c r="B6" s="21">
        <v>25</v>
      </c>
    </row>
    <row r="7" spans="1:2" x14ac:dyDescent="0.3">
      <c r="A7" s="20" t="s">
        <v>62</v>
      </c>
      <c r="B7" s="21">
        <v>5</v>
      </c>
    </row>
    <row r="8" spans="1:2" x14ac:dyDescent="0.3">
      <c r="A8" s="20" t="s">
        <v>63</v>
      </c>
      <c r="B8" s="21">
        <v>5</v>
      </c>
    </row>
    <row r="9" spans="1:2" x14ac:dyDescent="0.3">
      <c r="A9" s="20" t="s">
        <v>186</v>
      </c>
      <c r="B9" s="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44FC-39BE-41C0-941B-FF25FA8A04BB}">
  <dimension ref="A3:B13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19" t="s">
        <v>185</v>
      </c>
      <c r="B3" t="s">
        <v>187</v>
      </c>
    </row>
    <row r="4" spans="1:2" x14ac:dyDescent="0.3">
      <c r="A4" s="20" t="s">
        <v>188</v>
      </c>
      <c r="B4" s="21">
        <v>5</v>
      </c>
    </row>
    <row r="5" spans="1:2" x14ac:dyDescent="0.3">
      <c r="A5" s="20" t="s">
        <v>189</v>
      </c>
      <c r="B5" s="21">
        <v>6</v>
      </c>
    </row>
    <row r="6" spans="1:2" x14ac:dyDescent="0.3">
      <c r="A6" s="20" t="s">
        <v>190</v>
      </c>
      <c r="B6" s="21">
        <v>2</v>
      </c>
    </row>
    <row r="7" spans="1:2" x14ac:dyDescent="0.3">
      <c r="A7" s="20" t="s">
        <v>191</v>
      </c>
      <c r="B7" s="21">
        <v>5</v>
      </c>
    </row>
    <row r="8" spans="1:2" x14ac:dyDescent="0.3">
      <c r="A8" s="20" t="s">
        <v>192</v>
      </c>
      <c r="B8" s="21">
        <v>3</v>
      </c>
    </row>
    <row r="9" spans="1:2" x14ac:dyDescent="0.3">
      <c r="A9" s="20" t="s">
        <v>193</v>
      </c>
      <c r="B9" s="21">
        <v>4</v>
      </c>
    </row>
    <row r="10" spans="1:2" x14ac:dyDescent="0.3">
      <c r="A10" s="20" t="s">
        <v>194</v>
      </c>
      <c r="B10" s="21">
        <v>3</v>
      </c>
    </row>
    <row r="11" spans="1:2" x14ac:dyDescent="0.3">
      <c r="A11" s="20" t="s">
        <v>195</v>
      </c>
      <c r="B11" s="21">
        <v>5</v>
      </c>
    </row>
    <row r="12" spans="1:2" x14ac:dyDescent="0.3">
      <c r="A12" s="20" t="s">
        <v>196</v>
      </c>
      <c r="B12" s="21">
        <v>17</v>
      </c>
    </row>
    <row r="13" spans="1:2" x14ac:dyDescent="0.3">
      <c r="A13" s="20" t="s">
        <v>186</v>
      </c>
      <c r="B13" s="21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opLeftCell="A29" workbookViewId="0">
      <selection activeCell="E35" sqref="E35"/>
    </sheetView>
  </sheetViews>
  <sheetFormatPr defaultRowHeight="14.4" x14ac:dyDescent="0.3"/>
  <cols>
    <col min="1" max="1" width="13.44140625" customWidth="1"/>
    <col min="2" max="2" width="15.6640625" style="1" bestFit="1" customWidth="1"/>
    <col min="3" max="3" width="13" style="1" customWidth="1"/>
    <col min="4" max="4" width="17" style="1" bestFit="1" customWidth="1"/>
    <col min="5" max="5" width="15.33203125" style="2" customWidth="1"/>
    <col min="6" max="6" width="10" style="3" bestFit="1" customWidth="1"/>
    <col min="7" max="7" width="29.33203125" style="1" bestFit="1" customWidth="1"/>
    <col min="8" max="8" width="15.6640625" customWidth="1"/>
    <col min="9" max="9" width="8.109375" style="1" customWidth="1"/>
    <col min="10" max="10" width="18.88671875" bestFit="1" customWidth="1"/>
    <col min="11" max="11" width="27" bestFit="1" customWidth="1"/>
    <col min="12" max="12" width="15.33203125" customWidth="1"/>
    <col min="13" max="13" width="17" bestFit="1" customWidth="1"/>
  </cols>
  <sheetData>
    <row r="1" spans="1:13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6</v>
      </c>
      <c r="H1" s="6" t="s">
        <v>7</v>
      </c>
      <c r="I1" s="7" t="s">
        <v>8</v>
      </c>
      <c r="J1" s="10" t="s">
        <v>177</v>
      </c>
      <c r="K1" s="10" t="s">
        <v>178</v>
      </c>
      <c r="L1" s="5"/>
      <c r="M1" s="5" t="s">
        <v>176</v>
      </c>
    </row>
    <row r="2" spans="1:13" x14ac:dyDescent="0.3">
      <c r="A2">
        <v>203</v>
      </c>
      <c r="B2" s="1" t="s">
        <v>11</v>
      </c>
      <c r="C2" s="1" t="s">
        <v>61</v>
      </c>
      <c r="D2" s="1" t="s">
        <v>66</v>
      </c>
      <c r="E2" s="2">
        <v>42947</v>
      </c>
      <c r="F2" s="3">
        <v>20000</v>
      </c>
      <c r="G2" s="4" t="s">
        <v>76</v>
      </c>
      <c r="H2" t="s">
        <v>126</v>
      </c>
      <c r="I2" s="1" t="s">
        <v>174</v>
      </c>
      <c r="J2" t="str">
        <f>IF(F2&gt;5000,"senior","junior")</f>
        <v>senior</v>
      </c>
      <c r="K2" t="str">
        <f>IFERROR(VLOOKUP(Dataset[[#This Row],[Department]], Department_Rule!$B$2:$C$13,2, FALSE), "Not Found")</f>
        <v>Budget approvals required</v>
      </c>
      <c r="M2" t="s">
        <v>64</v>
      </c>
    </row>
    <row r="3" spans="1:13" x14ac:dyDescent="0.3">
      <c r="A3">
        <v>208</v>
      </c>
      <c r="B3" s="1" t="s">
        <v>16</v>
      </c>
      <c r="C3" s="1" t="s">
        <v>61</v>
      </c>
      <c r="D3" s="1" t="s">
        <v>71</v>
      </c>
      <c r="E3" s="2">
        <v>43404</v>
      </c>
      <c r="F3" s="3">
        <v>22000</v>
      </c>
      <c r="G3" s="4" t="s">
        <v>81</v>
      </c>
      <c r="H3" t="s">
        <v>131</v>
      </c>
      <c r="I3" s="1" t="s">
        <v>174</v>
      </c>
      <c r="J3" t="str">
        <f t="shared" ref="J3:J51" si="0">IF(F3&gt;5000,"senior","junior")</f>
        <v>senior</v>
      </c>
      <c r="K3" t="str">
        <f>IFERROR(VLOOKUP(Dataset[[#This Row],[Department]], Department_Rule!$B$2:$C$13,2, FALSE), "Not Found")</f>
        <v>Budget approvals required</v>
      </c>
      <c r="M3" t="s">
        <v>68</v>
      </c>
    </row>
    <row r="4" spans="1:13" x14ac:dyDescent="0.3">
      <c r="A4">
        <v>213</v>
      </c>
      <c r="B4" s="1" t="s">
        <v>21</v>
      </c>
      <c r="C4" s="1" t="s">
        <v>61</v>
      </c>
      <c r="D4" s="1" t="s">
        <v>66</v>
      </c>
      <c r="E4" s="2">
        <v>43861</v>
      </c>
      <c r="F4" s="3">
        <v>15000</v>
      </c>
      <c r="G4" s="4" t="s">
        <v>86</v>
      </c>
      <c r="H4" t="s">
        <v>136</v>
      </c>
      <c r="I4" s="1" t="s">
        <v>174</v>
      </c>
      <c r="J4" t="str">
        <f t="shared" si="0"/>
        <v>senior</v>
      </c>
      <c r="K4" t="str">
        <f>IFERROR(VLOOKUP(Dataset[[#This Row],[Department]], Department_Rule!$B$2:$C$13,2, FALSE), "Not Found")</f>
        <v>Budget approvals required</v>
      </c>
      <c r="M4" t="s">
        <v>65</v>
      </c>
    </row>
    <row r="5" spans="1:13" x14ac:dyDescent="0.3">
      <c r="A5">
        <v>218</v>
      </c>
      <c r="B5" s="1" t="s">
        <v>26</v>
      </c>
      <c r="C5" s="1" t="s">
        <v>61</v>
      </c>
      <c r="D5" s="1" t="s">
        <v>71</v>
      </c>
      <c r="E5" s="2">
        <v>44316</v>
      </c>
      <c r="F5" s="3">
        <v>13000</v>
      </c>
      <c r="G5" s="4" t="s">
        <v>91</v>
      </c>
      <c r="H5" t="s">
        <v>141</v>
      </c>
      <c r="I5" s="1" t="s">
        <v>174</v>
      </c>
      <c r="J5" t="str">
        <f t="shared" si="0"/>
        <v>senior</v>
      </c>
      <c r="K5" t="str">
        <f>IFERROR(VLOOKUP(Dataset[[#This Row],[Department]], Department_Rule!$B$2:$C$13,2, FALSE), "Not Found")</f>
        <v>Budget approvals required</v>
      </c>
      <c r="M5" t="s">
        <v>66</v>
      </c>
    </row>
    <row r="6" spans="1:13" x14ac:dyDescent="0.3">
      <c r="A6">
        <v>223</v>
      </c>
      <c r="B6" s="1" t="s">
        <v>31</v>
      </c>
      <c r="C6" s="1" t="s">
        <v>61</v>
      </c>
      <c r="D6" s="1" t="s">
        <v>66</v>
      </c>
      <c r="E6" s="2">
        <v>44773</v>
      </c>
      <c r="F6" s="3">
        <v>12500</v>
      </c>
      <c r="G6" s="4" t="s">
        <v>96</v>
      </c>
      <c r="H6" t="s">
        <v>146</v>
      </c>
      <c r="I6" s="1" t="s">
        <v>174</v>
      </c>
      <c r="J6" t="str">
        <f t="shared" si="0"/>
        <v>senior</v>
      </c>
      <c r="K6" t="str">
        <f>IFERROR(VLOOKUP(Dataset[[#This Row],[Department]], Department_Rule!$B$2:$C$13,2, FALSE), "Not Found")</f>
        <v>Budget approvals required</v>
      </c>
      <c r="M6" t="s">
        <v>69</v>
      </c>
    </row>
    <row r="7" spans="1:13" x14ac:dyDescent="0.3">
      <c r="A7">
        <v>228</v>
      </c>
      <c r="B7" s="1" t="s">
        <v>36</v>
      </c>
      <c r="C7" s="1" t="s">
        <v>61</v>
      </c>
      <c r="D7" s="1" t="s">
        <v>71</v>
      </c>
      <c r="E7" s="2">
        <v>45230</v>
      </c>
      <c r="F7" s="3">
        <v>12000</v>
      </c>
      <c r="G7" s="4" t="s">
        <v>101</v>
      </c>
      <c r="H7" t="s">
        <v>151</v>
      </c>
      <c r="I7" s="1" t="s">
        <v>174</v>
      </c>
      <c r="J7" t="str">
        <f t="shared" si="0"/>
        <v>senior</v>
      </c>
      <c r="K7" t="str">
        <f>IFERROR(VLOOKUP(Dataset[[#This Row],[Department]], Department_Rule!$B$2:$C$13,2, FALSE), "Not Found")</f>
        <v>Budget approvals required</v>
      </c>
      <c r="M7" t="s">
        <v>67</v>
      </c>
    </row>
    <row r="8" spans="1:13" x14ac:dyDescent="0.3">
      <c r="A8">
        <v>233</v>
      </c>
      <c r="B8" s="1" t="s">
        <v>41</v>
      </c>
      <c r="C8" s="1" t="s">
        <v>61</v>
      </c>
      <c r="D8" s="1" t="s">
        <v>66</v>
      </c>
      <c r="E8" s="2">
        <v>45688</v>
      </c>
      <c r="F8" s="3">
        <v>2000</v>
      </c>
      <c r="G8" s="4" t="s">
        <v>106</v>
      </c>
      <c r="H8" t="s">
        <v>156</v>
      </c>
      <c r="I8" s="1" t="s">
        <v>174</v>
      </c>
      <c r="J8" t="str">
        <f t="shared" si="0"/>
        <v>junior</v>
      </c>
      <c r="K8" t="str">
        <f>IFERROR(VLOOKUP(Dataset[[#This Row],[Department]], Department_Rule!$B$2:$C$13,2, FALSE), "Not Found")</f>
        <v>Budget approvals required</v>
      </c>
      <c r="M8" t="s">
        <v>70</v>
      </c>
    </row>
    <row r="9" spans="1:13" x14ac:dyDescent="0.3">
      <c r="A9">
        <v>238</v>
      </c>
      <c r="B9" s="1" t="s">
        <v>46</v>
      </c>
      <c r="C9" s="1" t="s">
        <v>61</v>
      </c>
      <c r="D9" s="1" t="s">
        <v>71</v>
      </c>
      <c r="E9" s="2">
        <v>45777</v>
      </c>
      <c r="F9" s="3">
        <v>2500</v>
      </c>
      <c r="G9" s="4" t="s">
        <v>111</v>
      </c>
      <c r="H9" t="s">
        <v>161</v>
      </c>
      <c r="I9" s="1" t="s">
        <v>174</v>
      </c>
      <c r="J9" t="str">
        <f t="shared" si="0"/>
        <v>junior</v>
      </c>
      <c r="K9" t="str">
        <f>IFERROR(VLOOKUP(Dataset[[#This Row],[Department]], Department_Rule!$B$2:$C$13,2, FALSE), "Not Found")</f>
        <v>Budget approvals required</v>
      </c>
      <c r="M9" t="s">
        <v>71</v>
      </c>
    </row>
    <row r="10" spans="1:13" x14ac:dyDescent="0.3">
      <c r="A10">
        <v>243</v>
      </c>
      <c r="B10" s="1" t="s">
        <v>51</v>
      </c>
      <c r="C10" s="1" t="s">
        <v>61</v>
      </c>
      <c r="D10" s="1" t="s">
        <v>66</v>
      </c>
      <c r="E10" s="2">
        <v>45869</v>
      </c>
      <c r="F10" s="3">
        <v>2000</v>
      </c>
      <c r="G10" s="4" t="s">
        <v>116</v>
      </c>
      <c r="H10" t="s">
        <v>166</v>
      </c>
      <c r="I10" s="1" t="s">
        <v>174</v>
      </c>
      <c r="J10" t="str">
        <f t="shared" si="0"/>
        <v>junior</v>
      </c>
      <c r="K10" t="str">
        <f>IFERROR(VLOOKUP(Dataset[[#This Row],[Department]], Department_Rule!$B$2:$C$13,2, FALSE), "Not Found")</f>
        <v>Budget approvals required</v>
      </c>
      <c r="M10" t="s">
        <v>72</v>
      </c>
    </row>
    <row r="11" spans="1:13" x14ac:dyDescent="0.3">
      <c r="A11">
        <v>248</v>
      </c>
      <c r="B11" s="1" t="s">
        <v>56</v>
      </c>
      <c r="C11" s="1" t="s">
        <v>61</v>
      </c>
      <c r="D11" s="1" t="s">
        <v>71</v>
      </c>
      <c r="E11" s="2">
        <v>45961</v>
      </c>
      <c r="F11" s="3">
        <v>2500</v>
      </c>
      <c r="G11" s="4" t="s">
        <v>121</v>
      </c>
      <c r="H11" t="s">
        <v>171</v>
      </c>
      <c r="I11" s="1" t="s">
        <v>175</v>
      </c>
      <c r="J11" t="str">
        <f t="shared" si="0"/>
        <v>junior</v>
      </c>
      <c r="K11" t="str">
        <f>IFERROR(VLOOKUP(Dataset[[#This Row],[Department]], Department_Rule!$B$2:$C$13,2, FALSE), "Not Found")</f>
        <v>Budget approvals required</v>
      </c>
      <c r="M11" t="s">
        <v>73</v>
      </c>
    </row>
    <row r="12" spans="1:13" x14ac:dyDescent="0.3">
      <c r="A12">
        <v>202</v>
      </c>
      <c r="B12" s="1" t="s">
        <v>10</v>
      </c>
      <c r="C12" s="1" t="s">
        <v>60</v>
      </c>
      <c r="D12" s="1" t="s">
        <v>65</v>
      </c>
      <c r="E12" s="2">
        <v>42855</v>
      </c>
      <c r="F12" s="3">
        <v>30000</v>
      </c>
      <c r="G12" s="4" t="s">
        <v>75</v>
      </c>
      <c r="H12" t="s">
        <v>125</v>
      </c>
      <c r="I12" s="1" t="s">
        <v>174</v>
      </c>
      <c r="J12" t="str">
        <f t="shared" si="0"/>
        <v>senior</v>
      </c>
      <c r="K12" t="str">
        <f>IFERROR(VLOOKUP(Dataset[[#This Row],[Department]], Department_Rule!$B$2:$C$13,2, FALSE), "Not Found")</f>
        <v>Must conduct weekly meetings</v>
      </c>
    </row>
    <row r="13" spans="1:13" x14ac:dyDescent="0.3">
      <c r="A13">
        <v>212</v>
      </c>
      <c r="B13" s="1" t="s">
        <v>20</v>
      </c>
      <c r="C13" s="1" t="s">
        <v>60</v>
      </c>
      <c r="D13" s="1" t="s">
        <v>65</v>
      </c>
      <c r="E13" s="2">
        <v>43769</v>
      </c>
      <c r="F13" s="3">
        <v>20000</v>
      </c>
      <c r="G13" s="4" t="s">
        <v>85</v>
      </c>
      <c r="H13" t="s">
        <v>135</v>
      </c>
      <c r="I13" s="1" t="s">
        <v>174</v>
      </c>
      <c r="J13" t="str">
        <f t="shared" si="0"/>
        <v>senior</v>
      </c>
      <c r="K13" t="str">
        <f>IFERROR(VLOOKUP(Dataset[[#This Row],[Department]], Department_Rule!$B$2:$C$13,2, FALSE), "Not Found")</f>
        <v>Must conduct weekly meetings</v>
      </c>
    </row>
    <row r="14" spans="1:13" x14ac:dyDescent="0.3">
      <c r="A14">
        <v>222</v>
      </c>
      <c r="B14" s="1" t="s">
        <v>30</v>
      </c>
      <c r="C14" s="1" t="s">
        <v>60</v>
      </c>
      <c r="D14" s="1" t="s">
        <v>65</v>
      </c>
      <c r="E14" s="2">
        <v>44681</v>
      </c>
      <c r="F14" s="3">
        <v>25000</v>
      </c>
      <c r="G14" s="4" t="s">
        <v>95</v>
      </c>
      <c r="H14" t="s">
        <v>145</v>
      </c>
      <c r="I14" s="1" t="s">
        <v>174</v>
      </c>
      <c r="J14" t="str">
        <f t="shared" si="0"/>
        <v>senior</v>
      </c>
      <c r="K14" t="str">
        <f>IFERROR(VLOOKUP(Dataset[[#This Row],[Department]], Department_Rule!$B$2:$C$13,2, FALSE), "Not Found")</f>
        <v>Must conduct weekly meetings</v>
      </c>
    </row>
    <row r="15" spans="1:13" x14ac:dyDescent="0.3">
      <c r="A15">
        <v>232</v>
      </c>
      <c r="B15" s="1" t="s">
        <v>40</v>
      </c>
      <c r="C15" s="1" t="s">
        <v>60</v>
      </c>
      <c r="D15" s="1" t="s">
        <v>65</v>
      </c>
      <c r="E15" s="2">
        <v>45596</v>
      </c>
      <c r="F15" s="3">
        <v>15000</v>
      </c>
      <c r="G15" s="4" t="s">
        <v>105</v>
      </c>
      <c r="H15" t="s">
        <v>155</v>
      </c>
      <c r="I15" s="1" t="s">
        <v>174</v>
      </c>
      <c r="J15" t="str">
        <f t="shared" si="0"/>
        <v>senior</v>
      </c>
      <c r="K15" t="str">
        <f>IFERROR(VLOOKUP(Dataset[[#This Row],[Department]], Department_Rule!$B$2:$C$13,2, FALSE), "Not Found")</f>
        <v>Must conduct weekly meetings</v>
      </c>
      <c r="M15" s="5" t="s">
        <v>8</v>
      </c>
    </row>
    <row r="16" spans="1:13" x14ac:dyDescent="0.3">
      <c r="A16">
        <v>242</v>
      </c>
      <c r="B16" s="1" t="s">
        <v>50</v>
      </c>
      <c r="C16" s="1" t="s">
        <v>60</v>
      </c>
      <c r="D16" s="1" t="s">
        <v>65</v>
      </c>
      <c r="E16" s="2">
        <v>45777</v>
      </c>
      <c r="F16" s="3">
        <v>3000</v>
      </c>
      <c r="G16" s="4" t="s">
        <v>115</v>
      </c>
      <c r="H16" t="s">
        <v>165</v>
      </c>
      <c r="I16" s="1" t="s">
        <v>174</v>
      </c>
      <c r="J16" t="str">
        <f t="shared" si="0"/>
        <v>junior</v>
      </c>
      <c r="K16" t="str">
        <f>IFERROR(VLOOKUP(Dataset[[#This Row],[Department]], Department_Rule!$B$2:$C$13,2, FALSE), "Not Found")</f>
        <v>Must conduct weekly meetings</v>
      </c>
      <c r="M16" t="s">
        <v>174</v>
      </c>
    </row>
    <row r="17" spans="1:13" x14ac:dyDescent="0.3">
      <c r="A17">
        <v>201</v>
      </c>
      <c r="B17" s="1" t="s">
        <v>9</v>
      </c>
      <c r="C17" s="1" t="s">
        <v>59</v>
      </c>
      <c r="D17" s="1" t="s">
        <v>64</v>
      </c>
      <c r="E17" s="2">
        <v>42766</v>
      </c>
      <c r="F17" s="3">
        <v>50000</v>
      </c>
      <c r="G17" s="4" t="s">
        <v>74</v>
      </c>
      <c r="H17" t="s">
        <v>124</v>
      </c>
      <c r="I17" s="1" t="s">
        <v>174</v>
      </c>
      <c r="J17" t="str">
        <f t="shared" si="0"/>
        <v>senior</v>
      </c>
      <c r="K17" t="str">
        <f>IFERROR(VLOOKUP(Dataset[[#This Row],[Department]], Department_Rule!$B$2:$C$13,2, FALSE), "Not Found")</f>
        <v>Work from home allowed</v>
      </c>
      <c r="M17" t="s">
        <v>175</v>
      </c>
    </row>
    <row r="18" spans="1:13" x14ac:dyDescent="0.3">
      <c r="A18">
        <v>204</v>
      </c>
      <c r="B18" s="1" t="s">
        <v>12</v>
      </c>
      <c r="C18" s="1" t="s">
        <v>59</v>
      </c>
      <c r="D18" s="1" t="s">
        <v>67</v>
      </c>
      <c r="E18" s="2">
        <v>43039</v>
      </c>
      <c r="F18" s="3">
        <v>75000</v>
      </c>
      <c r="G18" s="4" t="s">
        <v>77</v>
      </c>
      <c r="H18" t="s">
        <v>127</v>
      </c>
      <c r="I18" s="1" t="s">
        <v>174</v>
      </c>
      <c r="J18" t="str">
        <f t="shared" si="0"/>
        <v>senior</v>
      </c>
      <c r="K18" t="str">
        <f>IFERROR(VLOOKUP(Dataset[[#This Row],[Department]], Department_Rule!$B$2:$C$13,2, FALSE), "Not Found")</f>
        <v>Work from home allowed</v>
      </c>
    </row>
    <row r="19" spans="1:13" x14ac:dyDescent="0.3">
      <c r="A19">
        <v>207</v>
      </c>
      <c r="B19" s="1" t="s">
        <v>15</v>
      </c>
      <c r="C19" s="1" t="s">
        <v>59</v>
      </c>
      <c r="D19" s="1" t="s">
        <v>70</v>
      </c>
      <c r="E19" s="2">
        <v>43312</v>
      </c>
      <c r="F19" s="3">
        <v>30000</v>
      </c>
      <c r="G19" s="4" t="s">
        <v>80</v>
      </c>
      <c r="H19" t="s">
        <v>130</v>
      </c>
      <c r="I19" s="1" t="s">
        <v>174</v>
      </c>
      <c r="J19" t="str">
        <f t="shared" si="0"/>
        <v>senior</v>
      </c>
      <c r="K19" t="str">
        <f>IFERROR(VLOOKUP(Dataset[[#This Row],[Department]], Department_Rule!$B$2:$C$13,2, FALSE), "Not Found")</f>
        <v>Work from home allowed</v>
      </c>
    </row>
    <row r="20" spans="1:13" x14ac:dyDescent="0.3">
      <c r="A20">
        <v>209</v>
      </c>
      <c r="B20" s="1" t="s">
        <v>17</v>
      </c>
      <c r="C20" s="1" t="s">
        <v>59</v>
      </c>
      <c r="D20" s="1" t="s">
        <v>72</v>
      </c>
      <c r="E20" s="2">
        <v>42766</v>
      </c>
      <c r="F20" s="3">
        <v>40000</v>
      </c>
      <c r="G20" s="4" t="s">
        <v>82</v>
      </c>
      <c r="H20" t="s">
        <v>132</v>
      </c>
      <c r="I20" s="1" t="s">
        <v>174</v>
      </c>
      <c r="J20" t="str">
        <f t="shared" si="0"/>
        <v>senior</v>
      </c>
      <c r="K20" t="str">
        <f>IFERROR(VLOOKUP(Dataset[[#This Row],[Department]], Department_Rule!$B$2:$C$13,2, FALSE), "Not Found")</f>
        <v>Work from home allowed</v>
      </c>
    </row>
    <row r="21" spans="1:13" x14ac:dyDescent="0.3">
      <c r="A21">
        <v>210</v>
      </c>
      <c r="B21" s="1" t="s">
        <v>18</v>
      </c>
      <c r="C21" s="1" t="s">
        <v>59</v>
      </c>
      <c r="D21" s="1" t="s">
        <v>73</v>
      </c>
      <c r="E21" s="2">
        <v>43220</v>
      </c>
      <c r="F21" s="3">
        <v>30000</v>
      </c>
      <c r="G21" s="4" t="s">
        <v>83</v>
      </c>
      <c r="H21" t="s">
        <v>133</v>
      </c>
      <c r="I21" s="1" t="s">
        <v>174</v>
      </c>
      <c r="J21" t="str">
        <f t="shared" si="0"/>
        <v>senior</v>
      </c>
      <c r="K21" t="str">
        <f>IFERROR(VLOOKUP(Dataset[[#This Row],[Department]], Department_Rule!$B$2:$C$13,2, FALSE), "Not Found")</f>
        <v>Work from home allowed</v>
      </c>
    </row>
    <row r="22" spans="1:13" x14ac:dyDescent="0.3">
      <c r="A22">
        <v>211</v>
      </c>
      <c r="B22" s="1" t="s">
        <v>19</v>
      </c>
      <c r="C22" s="1" t="s">
        <v>59</v>
      </c>
      <c r="D22" s="1" t="s">
        <v>64</v>
      </c>
      <c r="E22" s="2">
        <v>43312</v>
      </c>
      <c r="F22" s="3">
        <v>37500</v>
      </c>
      <c r="G22" s="4" t="s">
        <v>84</v>
      </c>
      <c r="H22" t="s">
        <v>134</v>
      </c>
      <c r="I22" s="1" t="s">
        <v>174</v>
      </c>
      <c r="J22" t="str">
        <f t="shared" si="0"/>
        <v>senior</v>
      </c>
      <c r="K22" t="str">
        <f>IFERROR(VLOOKUP(Dataset[[#This Row],[Department]], Department_Rule!$B$2:$C$13,2, FALSE), "Not Found")</f>
        <v>Work from home allowed</v>
      </c>
    </row>
    <row r="23" spans="1:13" x14ac:dyDescent="0.3">
      <c r="A23">
        <v>214</v>
      </c>
      <c r="B23" s="1" t="s">
        <v>22</v>
      </c>
      <c r="C23" s="1" t="s">
        <v>59</v>
      </c>
      <c r="D23" s="1" t="s">
        <v>67</v>
      </c>
      <c r="E23" s="2">
        <v>43951</v>
      </c>
      <c r="F23" s="3">
        <v>32500</v>
      </c>
      <c r="G23" s="4" t="s">
        <v>87</v>
      </c>
      <c r="H23" t="s">
        <v>137</v>
      </c>
      <c r="I23" s="1" t="s">
        <v>174</v>
      </c>
      <c r="J23" t="str">
        <f t="shared" si="0"/>
        <v>senior</v>
      </c>
      <c r="K23" t="str">
        <f>IFERROR(VLOOKUP(Dataset[[#This Row],[Department]], Department_Rule!$B$2:$C$13,2, FALSE), "Not Found")</f>
        <v>Work from home allowed</v>
      </c>
    </row>
    <row r="24" spans="1:13" x14ac:dyDescent="0.3">
      <c r="A24">
        <v>217</v>
      </c>
      <c r="B24" s="1" t="s">
        <v>25</v>
      </c>
      <c r="C24" s="1" t="s">
        <v>59</v>
      </c>
      <c r="D24" s="1" t="s">
        <v>70</v>
      </c>
      <c r="E24" s="2">
        <v>44227</v>
      </c>
      <c r="F24" s="3">
        <v>30000</v>
      </c>
      <c r="G24" s="4" t="s">
        <v>90</v>
      </c>
      <c r="H24" t="s">
        <v>140</v>
      </c>
      <c r="I24" s="1" t="s">
        <v>174</v>
      </c>
      <c r="J24" t="str">
        <f t="shared" si="0"/>
        <v>senior</v>
      </c>
      <c r="K24" t="str">
        <f>IFERROR(VLOOKUP(Dataset[[#This Row],[Department]], Department_Rule!$B$2:$C$13,2, FALSE), "Not Found")</f>
        <v>Work from home allowed</v>
      </c>
    </row>
    <row r="25" spans="1:13" x14ac:dyDescent="0.3">
      <c r="A25">
        <v>219</v>
      </c>
      <c r="B25" s="1" t="s">
        <v>27</v>
      </c>
      <c r="C25" s="1" t="s">
        <v>59</v>
      </c>
      <c r="D25" s="1" t="s">
        <v>72</v>
      </c>
      <c r="E25" s="2">
        <v>44408</v>
      </c>
      <c r="F25" s="3">
        <v>48000</v>
      </c>
      <c r="G25" s="4" t="s">
        <v>92</v>
      </c>
      <c r="H25" t="s">
        <v>142</v>
      </c>
      <c r="I25" s="1" t="s">
        <v>174</v>
      </c>
      <c r="J25" t="str">
        <f t="shared" si="0"/>
        <v>senior</v>
      </c>
      <c r="K25" t="str">
        <f>IFERROR(VLOOKUP(Dataset[[#This Row],[Department]], Department_Rule!$B$2:$C$13,2, FALSE), "Not Found")</f>
        <v>Work from home allowed</v>
      </c>
    </row>
    <row r="26" spans="1:13" x14ac:dyDescent="0.3">
      <c r="A26">
        <v>220</v>
      </c>
      <c r="B26" s="1" t="s">
        <v>28</v>
      </c>
      <c r="C26" s="1" t="s">
        <v>59</v>
      </c>
      <c r="D26" s="1" t="s">
        <v>73</v>
      </c>
      <c r="E26" s="2">
        <v>44135</v>
      </c>
      <c r="F26" s="3">
        <v>33000</v>
      </c>
      <c r="G26" s="4" t="s">
        <v>93</v>
      </c>
      <c r="H26" t="s">
        <v>143</v>
      </c>
      <c r="I26" s="1" t="s">
        <v>174</v>
      </c>
      <c r="J26" t="str">
        <f t="shared" si="0"/>
        <v>senior</v>
      </c>
      <c r="K26" t="str">
        <f>IFERROR(VLOOKUP(Dataset[[#This Row],[Department]], Department_Rule!$B$2:$C$13,2, FALSE), "Not Found")</f>
        <v>Work from home allowed</v>
      </c>
    </row>
    <row r="27" spans="1:13" x14ac:dyDescent="0.3">
      <c r="A27">
        <v>221</v>
      </c>
      <c r="B27" s="1" t="s">
        <v>29</v>
      </c>
      <c r="C27" s="1" t="s">
        <v>59</v>
      </c>
      <c r="D27" s="1" t="s">
        <v>64</v>
      </c>
      <c r="E27" s="2">
        <v>44592</v>
      </c>
      <c r="F27" s="3">
        <v>55000</v>
      </c>
      <c r="G27" s="4" t="s">
        <v>94</v>
      </c>
      <c r="H27" t="s">
        <v>144</v>
      </c>
      <c r="I27" s="1" t="s">
        <v>174</v>
      </c>
      <c r="J27" t="str">
        <f t="shared" si="0"/>
        <v>senior</v>
      </c>
      <c r="K27" t="str">
        <f>IFERROR(VLOOKUP(Dataset[[#This Row],[Department]], Department_Rule!$B$2:$C$13,2, FALSE), "Not Found")</f>
        <v>Work from home allowed</v>
      </c>
    </row>
    <row r="28" spans="1:13" x14ac:dyDescent="0.3">
      <c r="A28">
        <v>224</v>
      </c>
      <c r="B28" s="1" t="s">
        <v>32</v>
      </c>
      <c r="C28" s="1" t="s">
        <v>59</v>
      </c>
      <c r="D28" s="1" t="s">
        <v>67</v>
      </c>
      <c r="E28" s="2">
        <v>44865</v>
      </c>
      <c r="F28" s="3">
        <v>30000</v>
      </c>
      <c r="G28" s="4" t="s">
        <v>97</v>
      </c>
      <c r="H28" t="s">
        <v>147</v>
      </c>
      <c r="I28" s="1" t="s">
        <v>174</v>
      </c>
      <c r="J28" t="str">
        <f t="shared" si="0"/>
        <v>senior</v>
      </c>
      <c r="K28" t="str">
        <f>IFERROR(VLOOKUP(Dataset[[#This Row],[Department]], Department_Rule!$B$2:$C$13,2, FALSE), "Not Found")</f>
        <v>Work from home allowed</v>
      </c>
    </row>
    <row r="29" spans="1:13" x14ac:dyDescent="0.3">
      <c r="A29">
        <v>227</v>
      </c>
      <c r="B29" s="1" t="s">
        <v>35</v>
      </c>
      <c r="C29" s="1" t="s">
        <v>59</v>
      </c>
      <c r="D29" s="1" t="s">
        <v>70</v>
      </c>
      <c r="E29" s="2">
        <v>45138</v>
      </c>
      <c r="F29" s="3">
        <v>37000</v>
      </c>
      <c r="G29" s="4" t="s">
        <v>100</v>
      </c>
      <c r="H29" t="s">
        <v>150</v>
      </c>
      <c r="I29" s="1" t="s">
        <v>174</v>
      </c>
      <c r="J29" t="str">
        <f t="shared" si="0"/>
        <v>senior</v>
      </c>
      <c r="K29" t="str">
        <f>IFERROR(VLOOKUP(Dataset[[#This Row],[Department]], Department_Rule!$B$2:$C$13,2, FALSE), "Not Found")</f>
        <v>Work from home allowed</v>
      </c>
    </row>
    <row r="30" spans="1:13" x14ac:dyDescent="0.3">
      <c r="A30">
        <v>229</v>
      </c>
      <c r="B30" s="1" t="s">
        <v>37</v>
      </c>
      <c r="C30" s="1" t="s">
        <v>59</v>
      </c>
      <c r="D30" s="1" t="s">
        <v>72</v>
      </c>
      <c r="E30" s="2">
        <v>45322</v>
      </c>
      <c r="F30" s="3">
        <v>28000</v>
      </c>
      <c r="G30" s="4" t="s">
        <v>102</v>
      </c>
      <c r="H30" t="s">
        <v>152</v>
      </c>
      <c r="I30" s="1" t="s">
        <v>174</v>
      </c>
      <c r="J30" t="str">
        <f t="shared" si="0"/>
        <v>senior</v>
      </c>
      <c r="K30" t="str">
        <f>IFERROR(VLOOKUP(Dataset[[#This Row],[Department]], Department_Rule!$B$2:$C$13,2, FALSE), "Not Found")</f>
        <v>Work from home allowed</v>
      </c>
    </row>
    <row r="31" spans="1:13" x14ac:dyDescent="0.3">
      <c r="A31">
        <v>230</v>
      </c>
      <c r="B31" s="1" t="s">
        <v>38</v>
      </c>
      <c r="C31" s="1" t="s">
        <v>59</v>
      </c>
      <c r="D31" s="1" t="s">
        <v>73</v>
      </c>
      <c r="E31" s="2">
        <v>45412</v>
      </c>
      <c r="F31" s="3">
        <v>15000</v>
      </c>
      <c r="G31" s="4" t="s">
        <v>103</v>
      </c>
      <c r="H31" t="s">
        <v>153</v>
      </c>
      <c r="I31" s="1" t="s">
        <v>174</v>
      </c>
      <c r="J31" t="str">
        <f t="shared" si="0"/>
        <v>senior</v>
      </c>
      <c r="K31" t="str">
        <f>IFERROR(VLOOKUP(Dataset[[#This Row],[Department]], Department_Rule!$B$2:$C$13,2, FALSE), "Not Found")</f>
        <v>Work from home allowed</v>
      </c>
    </row>
    <row r="32" spans="1:13" x14ac:dyDescent="0.3">
      <c r="A32">
        <v>231</v>
      </c>
      <c r="B32" s="1" t="s">
        <v>39</v>
      </c>
      <c r="C32" s="1" t="s">
        <v>59</v>
      </c>
      <c r="D32" s="1" t="s">
        <v>64</v>
      </c>
      <c r="E32" s="2">
        <v>45504</v>
      </c>
      <c r="F32" s="3">
        <v>80000</v>
      </c>
      <c r="G32" s="4" t="s">
        <v>104</v>
      </c>
      <c r="H32" t="s">
        <v>154</v>
      </c>
      <c r="I32" s="1" t="s">
        <v>174</v>
      </c>
      <c r="J32" t="str">
        <f t="shared" si="0"/>
        <v>senior</v>
      </c>
      <c r="K32" t="str">
        <f>IFERROR(VLOOKUP(Dataset[[#This Row],[Department]], Department_Rule!$B$2:$C$13,2, FALSE), "Not Found")</f>
        <v>Work from home allowed</v>
      </c>
    </row>
    <row r="33" spans="1:11" x14ac:dyDescent="0.3">
      <c r="A33">
        <v>237</v>
      </c>
      <c r="B33" s="1" t="s">
        <v>45</v>
      </c>
      <c r="C33" s="1" t="s">
        <v>59</v>
      </c>
      <c r="D33" s="1" t="s">
        <v>70</v>
      </c>
      <c r="E33" s="2">
        <v>45688</v>
      </c>
      <c r="F33" s="3">
        <v>77000</v>
      </c>
      <c r="G33" s="4" t="s">
        <v>110</v>
      </c>
      <c r="H33" t="s">
        <v>160</v>
      </c>
      <c r="I33" s="1" t="s">
        <v>174</v>
      </c>
      <c r="J33" t="str">
        <f t="shared" si="0"/>
        <v>senior</v>
      </c>
      <c r="K33" t="str">
        <f>IFERROR(VLOOKUP(Dataset[[#This Row],[Department]], Department_Rule!$B$2:$C$13,2, FALSE), "Not Found")</f>
        <v>Work from home allowed</v>
      </c>
    </row>
    <row r="34" spans="1:11" x14ac:dyDescent="0.3">
      <c r="A34">
        <v>241</v>
      </c>
      <c r="B34" s="1" t="s">
        <v>49</v>
      </c>
      <c r="C34" s="1" t="s">
        <v>59</v>
      </c>
      <c r="D34" s="1" t="s">
        <v>64</v>
      </c>
      <c r="E34" s="2">
        <v>45322</v>
      </c>
      <c r="F34" s="3">
        <v>80000</v>
      </c>
      <c r="G34" s="4" t="s">
        <v>114</v>
      </c>
      <c r="H34" t="s">
        <v>164</v>
      </c>
      <c r="I34" s="1" t="s">
        <v>174</v>
      </c>
      <c r="J34" t="str">
        <f t="shared" si="0"/>
        <v>senior</v>
      </c>
      <c r="K34" t="str">
        <f>IFERROR(VLOOKUP(Dataset[[#This Row],[Department]], Department_Rule!$B$2:$C$13,2, FALSE), "Not Found")</f>
        <v>Work from home allowed</v>
      </c>
    </row>
    <row r="35" spans="1:11" x14ac:dyDescent="0.3">
      <c r="A35">
        <v>249</v>
      </c>
      <c r="B35" s="1" t="s">
        <v>57</v>
      </c>
      <c r="C35" s="1" t="s">
        <v>59</v>
      </c>
      <c r="D35" s="1" t="s">
        <v>72</v>
      </c>
      <c r="E35" s="2">
        <v>45688</v>
      </c>
      <c r="F35" s="3">
        <v>44000</v>
      </c>
      <c r="G35" s="4" t="s">
        <v>122</v>
      </c>
      <c r="H35" t="s">
        <v>172</v>
      </c>
      <c r="I35" s="1" t="s">
        <v>175</v>
      </c>
      <c r="J35" t="str">
        <f t="shared" si="0"/>
        <v>senior</v>
      </c>
      <c r="K35" t="str">
        <f>IFERROR(VLOOKUP(Dataset[[#This Row],[Department]], Department_Rule!$B$2:$C$13,2, FALSE), "Not Found")</f>
        <v>Work from home allowed</v>
      </c>
    </row>
    <row r="36" spans="1:11" x14ac:dyDescent="0.3">
      <c r="A36">
        <v>234</v>
      </c>
      <c r="B36" s="1" t="s">
        <v>42</v>
      </c>
      <c r="C36" s="1" t="s">
        <v>59</v>
      </c>
      <c r="D36" s="1" t="s">
        <v>67</v>
      </c>
      <c r="E36" s="2">
        <v>45777</v>
      </c>
      <c r="F36" s="3">
        <v>11000</v>
      </c>
      <c r="G36" s="4" t="s">
        <v>107</v>
      </c>
      <c r="H36" t="s">
        <v>157</v>
      </c>
      <c r="I36" s="1" t="s">
        <v>174</v>
      </c>
      <c r="J36" t="str">
        <f t="shared" si="0"/>
        <v>senior</v>
      </c>
      <c r="K36" t="str">
        <f>IFERROR(VLOOKUP(Dataset[[#This Row],[Department]], Department_Rule!$B$2:$C$13,2, FALSE), "Not Found")</f>
        <v>Work from home allowed</v>
      </c>
    </row>
    <row r="37" spans="1:11" x14ac:dyDescent="0.3">
      <c r="A37">
        <v>250</v>
      </c>
      <c r="B37" s="1" t="s">
        <v>58</v>
      </c>
      <c r="C37" s="1" t="s">
        <v>59</v>
      </c>
      <c r="D37" s="1" t="s">
        <v>73</v>
      </c>
      <c r="E37" s="2">
        <v>45777</v>
      </c>
      <c r="F37" s="3">
        <v>7300</v>
      </c>
      <c r="G37" s="4" t="s">
        <v>123</v>
      </c>
      <c r="H37" t="s">
        <v>173</v>
      </c>
      <c r="I37" s="1" t="s">
        <v>175</v>
      </c>
      <c r="J37" t="str">
        <f t="shared" si="0"/>
        <v>senior</v>
      </c>
      <c r="K37" t="str">
        <f>IFERROR(VLOOKUP(Dataset[[#This Row],[Department]], Department_Rule!$B$2:$C$13,2, FALSE), "Not Found")</f>
        <v>Work from home allowed</v>
      </c>
    </row>
    <row r="38" spans="1:11" x14ac:dyDescent="0.3">
      <c r="A38">
        <v>239</v>
      </c>
      <c r="B38" s="1" t="s">
        <v>47</v>
      </c>
      <c r="C38" s="1" t="s">
        <v>59</v>
      </c>
      <c r="D38" s="1" t="s">
        <v>72</v>
      </c>
      <c r="E38" s="2">
        <v>45869</v>
      </c>
      <c r="F38" s="3">
        <v>8000</v>
      </c>
      <c r="G38" s="4" t="s">
        <v>112</v>
      </c>
      <c r="H38" t="s">
        <v>162</v>
      </c>
      <c r="I38" s="1" t="s">
        <v>174</v>
      </c>
      <c r="J38" t="str">
        <f t="shared" si="0"/>
        <v>senior</v>
      </c>
      <c r="K38" t="str">
        <f>IFERROR(VLOOKUP(Dataset[[#This Row],[Department]], Department_Rule!$B$2:$C$13,2, FALSE), "Not Found")</f>
        <v>Work from home allowed</v>
      </c>
    </row>
    <row r="39" spans="1:11" x14ac:dyDescent="0.3">
      <c r="A39">
        <v>247</v>
      </c>
      <c r="B39" s="1" t="s">
        <v>55</v>
      </c>
      <c r="C39" s="1" t="s">
        <v>59</v>
      </c>
      <c r="D39" s="1" t="s">
        <v>70</v>
      </c>
      <c r="E39" s="2">
        <v>45869</v>
      </c>
      <c r="F39" s="3">
        <v>7700</v>
      </c>
      <c r="G39" s="4" t="s">
        <v>120</v>
      </c>
      <c r="H39" t="s">
        <v>170</v>
      </c>
      <c r="I39" s="1" t="s">
        <v>175</v>
      </c>
      <c r="J39" t="str">
        <f t="shared" si="0"/>
        <v>senior</v>
      </c>
      <c r="K39" t="str">
        <f>IFERROR(VLOOKUP(Dataset[[#This Row],[Department]], Department_Rule!$B$2:$C$13,2, FALSE), "Not Found")</f>
        <v>Work from home allowed</v>
      </c>
    </row>
    <row r="40" spans="1:11" x14ac:dyDescent="0.3">
      <c r="A40">
        <v>240</v>
      </c>
      <c r="B40" s="1" t="s">
        <v>48</v>
      </c>
      <c r="C40" s="1" t="s">
        <v>59</v>
      </c>
      <c r="D40" s="1" t="s">
        <v>73</v>
      </c>
      <c r="E40" s="2">
        <v>45961</v>
      </c>
      <c r="F40" s="3">
        <v>1500</v>
      </c>
      <c r="G40" s="4" t="s">
        <v>113</v>
      </c>
      <c r="H40" t="s">
        <v>163</v>
      </c>
      <c r="I40" s="1" t="s">
        <v>174</v>
      </c>
      <c r="J40" t="str">
        <f t="shared" si="0"/>
        <v>junior</v>
      </c>
      <c r="K40" t="str">
        <f>IFERROR(VLOOKUP(Dataset[[#This Row],[Department]], Department_Rule!$B$2:$C$13,2, FALSE), "Not Found")</f>
        <v>Work from home allowed</v>
      </c>
    </row>
    <row r="41" spans="1:11" x14ac:dyDescent="0.3">
      <c r="A41">
        <v>244</v>
      </c>
      <c r="B41" s="1" t="s">
        <v>52</v>
      </c>
      <c r="C41" s="1" t="s">
        <v>59</v>
      </c>
      <c r="D41" s="1" t="s">
        <v>67</v>
      </c>
      <c r="E41" s="2">
        <v>45961</v>
      </c>
      <c r="F41" s="3">
        <v>7500</v>
      </c>
      <c r="G41" s="4" t="s">
        <v>117</v>
      </c>
      <c r="H41" t="s">
        <v>167</v>
      </c>
      <c r="I41" s="1" t="s">
        <v>174</v>
      </c>
      <c r="J41" t="str">
        <f t="shared" si="0"/>
        <v>senior</v>
      </c>
      <c r="K41" t="str">
        <f>IFERROR(VLOOKUP(Dataset[[#This Row],[Department]], Department_Rule!$B$2:$C$13,2, FALSE), "Not Found")</f>
        <v>Work from home allowed</v>
      </c>
    </row>
    <row r="42" spans="1:11" x14ac:dyDescent="0.3">
      <c r="A42">
        <v>205</v>
      </c>
      <c r="B42" s="1" t="s">
        <v>13</v>
      </c>
      <c r="C42" s="1" t="s">
        <v>62</v>
      </c>
      <c r="D42" s="1" t="s">
        <v>68</v>
      </c>
      <c r="E42" s="2">
        <v>43131</v>
      </c>
      <c r="F42" s="3">
        <v>80000</v>
      </c>
      <c r="G42" s="4" t="s">
        <v>78</v>
      </c>
      <c r="H42" t="s">
        <v>128</v>
      </c>
      <c r="I42" s="1" t="s">
        <v>174</v>
      </c>
      <c r="J42" t="str">
        <f t="shared" si="0"/>
        <v>senior</v>
      </c>
      <c r="K42" t="str">
        <f>IFERROR(VLOOKUP(Dataset[[#This Row],[Department]], Department_Rule!$B$2:$C$13,2, FALSE), "Not Found")</f>
        <v>Social media engagement focus</v>
      </c>
    </row>
    <row r="43" spans="1:11" x14ac:dyDescent="0.3">
      <c r="A43">
        <v>215</v>
      </c>
      <c r="B43" s="1" t="s">
        <v>23</v>
      </c>
      <c r="C43" s="1" t="s">
        <v>62</v>
      </c>
      <c r="D43" s="1" t="s">
        <v>68</v>
      </c>
      <c r="E43" s="2">
        <v>44043</v>
      </c>
      <c r="F43" s="3">
        <v>23000</v>
      </c>
      <c r="G43" s="4" t="s">
        <v>88</v>
      </c>
      <c r="H43" t="s">
        <v>138</v>
      </c>
      <c r="I43" s="1" t="s">
        <v>174</v>
      </c>
      <c r="J43" t="str">
        <f t="shared" si="0"/>
        <v>senior</v>
      </c>
      <c r="K43" t="str">
        <f>IFERROR(VLOOKUP(Dataset[[#This Row],[Department]], Department_Rule!$B$2:$C$13,2, FALSE), "Not Found")</f>
        <v>Social media engagement focus</v>
      </c>
    </row>
    <row r="44" spans="1:11" x14ac:dyDescent="0.3">
      <c r="A44">
        <v>225</v>
      </c>
      <c r="B44" s="1" t="s">
        <v>33</v>
      </c>
      <c r="C44" s="1" t="s">
        <v>62</v>
      </c>
      <c r="D44" s="1" t="s">
        <v>68</v>
      </c>
      <c r="E44" s="2">
        <v>44957</v>
      </c>
      <c r="F44" s="3">
        <v>6000</v>
      </c>
      <c r="G44" s="4" t="s">
        <v>98</v>
      </c>
      <c r="H44" t="s">
        <v>148</v>
      </c>
      <c r="I44" s="1" t="s">
        <v>174</v>
      </c>
      <c r="J44" t="str">
        <f t="shared" si="0"/>
        <v>senior</v>
      </c>
      <c r="K44" t="str">
        <f>IFERROR(VLOOKUP(Dataset[[#This Row],[Department]], Department_Rule!$B$2:$C$13,2, FALSE), "Not Found")</f>
        <v>Social media engagement focus</v>
      </c>
    </row>
    <row r="45" spans="1:11" x14ac:dyDescent="0.3">
      <c r="A45">
        <v>245</v>
      </c>
      <c r="B45" s="1" t="s">
        <v>53</v>
      </c>
      <c r="C45" s="1" t="s">
        <v>62</v>
      </c>
      <c r="D45" s="1" t="s">
        <v>68</v>
      </c>
      <c r="E45" s="2">
        <v>45688</v>
      </c>
      <c r="F45" s="3">
        <v>4000</v>
      </c>
      <c r="G45" s="4" t="s">
        <v>118</v>
      </c>
      <c r="H45" t="s">
        <v>168</v>
      </c>
      <c r="I45" s="1" t="s">
        <v>174</v>
      </c>
      <c r="J45" t="str">
        <f t="shared" si="0"/>
        <v>junior</v>
      </c>
      <c r="K45" t="str">
        <f>IFERROR(VLOOKUP(Dataset[[#This Row],[Department]], Department_Rule!$B$2:$C$13,2, FALSE), "Not Found")</f>
        <v>Social media engagement focus</v>
      </c>
    </row>
    <row r="46" spans="1:11" x14ac:dyDescent="0.3">
      <c r="A46">
        <v>235</v>
      </c>
      <c r="B46" s="1" t="s">
        <v>43</v>
      </c>
      <c r="C46" s="1" t="s">
        <v>62</v>
      </c>
      <c r="D46" s="1" t="s">
        <v>68</v>
      </c>
      <c r="E46" s="2">
        <v>45869</v>
      </c>
      <c r="F46" s="3">
        <v>1750</v>
      </c>
      <c r="G46" s="4" t="s">
        <v>108</v>
      </c>
      <c r="H46" t="s">
        <v>158</v>
      </c>
      <c r="I46" s="1" t="s">
        <v>174</v>
      </c>
      <c r="J46" t="str">
        <f t="shared" si="0"/>
        <v>junior</v>
      </c>
      <c r="K46" t="str">
        <f>IFERROR(VLOOKUP(Dataset[[#This Row],[Department]], Department_Rule!$B$2:$C$13,2, FALSE), "Not Found")</f>
        <v>Social media engagement focus</v>
      </c>
    </row>
    <row r="47" spans="1:11" x14ac:dyDescent="0.3">
      <c r="A47">
        <v>206</v>
      </c>
      <c r="B47" s="1" t="s">
        <v>14</v>
      </c>
      <c r="C47" s="1" t="s">
        <v>63</v>
      </c>
      <c r="D47" s="1" t="s">
        <v>69</v>
      </c>
      <c r="E47" s="2">
        <v>43220</v>
      </c>
      <c r="F47" s="3">
        <v>27000</v>
      </c>
      <c r="G47" s="4" t="s">
        <v>79</v>
      </c>
      <c r="H47" t="s">
        <v>129</v>
      </c>
      <c r="I47" s="1" t="s">
        <v>174</v>
      </c>
      <c r="J47" t="str">
        <f t="shared" si="0"/>
        <v>senior</v>
      </c>
      <c r="K47" t="str">
        <f>IFERROR(VLOOKUP(Dataset[[#This Row],[Department]], Department_Rule!$B$2:$C$13,2, FALSE), "Not Found")</f>
        <v>Monthly sales target required</v>
      </c>
    </row>
    <row r="48" spans="1:11" x14ac:dyDescent="0.3">
      <c r="A48">
        <v>216</v>
      </c>
      <c r="B48" s="1" t="s">
        <v>24</v>
      </c>
      <c r="C48" s="1" t="s">
        <v>63</v>
      </c>
      <c r="D48" s="1" t="s">
        <v>69</v>
      </c>
      <c r="E48" s="2">
        <v>44135</v>
      </c>
      <c r="F48" s="3">
        <v>45400</v>
      </c>
      <c r="G48" s="4" t="s">
        <v>89</v>
      </c>
      <c r="H48" t="s">
        <v>139</v>
      </c>
      <c r="I48" s="1" t="s">
        <v>174</v>
      </c>
      <c r="J48" t="str">
        <f t="shared" si="0"/>
        <v>senior</v>
      </c>
      <c r="K48" t="str">
        <f>IFERROR(VLOOKUP(Dataset[[#This Row],[Department]], Department_Rule!$B$2:$C$13,2, FALSE), "Not Found")</f>
        <v>Monthly sales target required</v>
      </c>
    </row>
    <row r="49" spans="1:11" x14ac:dyDescent="0.3">
      <c r="A49">
        <v>226</v>
      </c>
      <c r="B49" s="1" t="s">
        <v>34</v>
      </c>
      <c r="C49" s="1" t="s">
        <v>63</v>
      </c>
      <c r="D49" s="1" t="s">
        <v>69</v>
      </c>
      <c r="E49" s="2">
        <v>43585</v>
      </c>
      <c r="F49" s="3">
        <v>7000</v>
      </c>
      <c r="G49" s="4" t="s">
        <v>99</v>
      </c>
      <c r="H49" t="s">
        <v>149</v>
      </c>
      <c r="I49" s="1" t="s">
        <v>174</v>
      </c>
      <c r="J49" t="str">
        <f t="shared" si="0"/>
        <v>senior</v>
      </c>
      <c r="K49" t="str">
        <f>IFERROR(VLOOKUP(Dataset[[#This Row],[Department]], Department_Rule!$B$2:$C$13,2, FALSE), "Not Found")</f>
        <v>Monthly sales target required</v>
      </c>
    </row>
    <row r="50" spans="1:11" x14ac:dyDescent="0.3">
      <c r="A50">
        <v>246</v>
      </c>
      <c r="B50" s="1" t="s">
        <v>54</v>
      </c>
      <c r="C50" s="1" t="s">
        <v>63</v>
      </c>
      <c r="D50" s="1" t="s">
        <v>69</v>
      </c>
      <c r="E50" s="2">
        <v>45777</v>
      </c>
      <c r="F50" s="3">
        <v>2550</v>
      </c>
      <c r="G50" s="4" t="s">
        <v>119</v>
      </c>
      <c r="H50" t="s">
        <v>169</v>
      </c>
      <c r="I50" s="1" t="s">
        <v>175</v>
      </c>
      <c r="J50" t="str">
        <f t="shared" si="0"/>
        <v>junior</v>
      </c>
      <c r="K50" t="str">
        <f>IFERROR(VLOOKUP(Dataset[[#This Row],[Department]], Department_Rule!$B$2:$C$13,2, FALSE), "Not Found")</f>
        <v>Monthly sales target required</v>
      </c>
    </row>
    <row r="51" spans="1:11" x14ac:dyDescent="0.3">
      <c r="A51">
        <v>236</v>
      </c>
      <c r="B51" s="1" t="s">
        <v>44</v>
      </c>
      <c r="C51" s="1" t="s">
        <v>63</v>
      </c>
      <c r="D51" s="1" t="s">
        <v>69</v>
      </c>
      <c r="E51" s="2">
        <v>45961</v>
      </c>
      <c r="F51" s="3">
        <v>1500</v>
      </c>
      <c r="G51" s="4" t="s">
        <v>109</v>
      </c>
      <c r="H51" t="s">
        <v>159</v>
      </c>
      <c r="I51" s="1" t="s">
        <v>174</v>
      </c>
      <c r="J51" t="str">
        <f t="shared" si="0"/>
        <v>junior</v>
      </c>
      <c r="K51" t="str">
        <f>IFERROR(VLOOKUP(Dataset[[#This Row],[Department]], Department_Rule!$B$2:$C$13,2, FALSE), "Not Found")</f>
        <v>Monthly sales target required</v>
      </c>
    </row>
    <row r="52" spans="1:11" x14ac:dyDescent="0.3">
      <c r="G52" s="4"/>
    </row>
  </sheetData>
  <sortState xmlns:xlrd2="http://schemas.microsoft.com/office/spreadsheetml/2017/richdata2" ref="A2:I51">
    <sortCondition ref="C2:C51"/>
    <sortCondition ref="E2:E51"/>
  </sortState>
  <conditionalFormatting sqref="E1:E1048576">
    <cfRule type="cellIs" dxfId="2" priority="1" operator="between">
      <formula>45658</formula>
      <formula>45809</formula>
    </cfRule>
  </conditionalFormatting>
  <conditionalFormatting sqref="F1:F1048576">
    <cfRule type="cellIs" dxfId="1" priority="3" operator="lessThan">
      <formula>3000</formula>
    </cfRule>
  </conditionalFormatting>
  <dataValidations count="4">
    <dataValidation type="whole" operator="greaterThan" allowBlank="1" showInputMessage="1" showErrorMessage="1" sqref="F2:F1048576" xr:uid="{03C10B62-5426-464D-959A-2480A051AF7A}">
      <formula1>0</formula1>
    </dataValidation>
    <dataValidation type="custom" allowBlank="1" showInputMessage="1" showErrorMessage="1" error="Your mail email must follow a valid format (example@example.com)." sqref="G2:G1048576" xr:uid="{04917F1E-9B3A-44D5-982D-A64B8EA97B2E}">
      <formula1>AND(ISNUMBER(SEARCH("@", G2)), ISNUMBER(SEARCH(".", G2)), SEARCH("@", G2) &gt; 1, SEARCH(".com", G2) &gt; SEARCH("@", G2) + 1)</formula1>
    </dataValidation>
    <dataValidation type="list" allowBlank="1" showInputMessage="1" showErrorMessage="1" sqref="D2:D1048576" xr:uid="{EAB886D1-5241-42D8-AE6C-17E437E485F3}">
      <formula1>$M$2:$M$11</formula1>
    </dataValidation>
    <dataValidation type="list" allowBlank="1" showInputMessage="1" showErrorMessage="1" sqref="I2:I1048576" xr:uid="{097F690E-7A5F-4852-B90E-09FE7B1AA71E}">
      <formula1>$M$16:$M$17</formula1>
    </dataValidation>
  </dataValidations>
  <hyperlinks>
    <hyperlink ref="G17" r:id="rId1" xr:uid="{DC22FD96-EAC5-4DA3-9AC5-3B540FA1D728}"/>
    <hyperlink ref="G12" r:id="rId2" xr:uid="{C7D30029-1D7B-4C69-9D12-538D21D093E8}"/>
    <hyperlink ref="G2" r:id="rId3" xr:uid="{18D5AAF6-BF30-4785-AF36-98DCEB0CBCAE}"/>
    <hyperlink ref="G18" r:id="rId4" xr:uid="{901C359F-5AB4-4C20-9924-C3726511F477}"/>
    <hyperlink ref="G42" r:id="rId5" xr:uid="{6AFEDC4E-7B3B-42BB-B899-F8FF4F31866F}"/>
    <hyperlink ref="G47" r:id="rId6" xr:uid="{BAB5D340-B694-4273-A805-A0842055D92A}"/>
    <hyperlink ref="G19" r:id="rId7" xr:uid="{61B813B1-FB88-4DE8-82D6-ED5C05AB2564}"/>
    <hyperlink ref="G3" r:id="rId8" xr:uid="{78A0CFBD-1C02-48AE-95B9-52F8620C0E15}"/>
    <hyperlink ref="G20" r:id="rId9" xr:uid="{5CA8FCE2-DE51-4454-A623-B35BA6BCED97}"/>
    <hyperlink ref="G21" r:id="rId10" xr:uid="{84C6340F-DF14-4613-8F46-A177E2B5A52E}"/>
    <hyperlink ref="G22" r:id="rId11" xr:uid="{3670109F-7F80-4897-AA06-01B335D878CF}"/>
    <hyperlink ref="G13" r:id="rId12" xr:uid="{1262B05C-623B-4712-9D52-2F2A23AC379D}"/>
    <hyperlink ref="G4" r:id="rId13" xr:uid="{48CB39FE-7C9C-4761-986C-6BDB15F90DD5}"/>
    <hyperlink ref="G23" r:id="rId14" xr:uid="{CA10349E-4C7D-4EF6-91F9-94DD9FA41624}"/>
    <hyperlink ref="G43" r:id="rId15" xr:uid="{AF79607A-E83F-4050-B756-8BC6201373B0}"/>
    <hyperlink ref="G48" r:id="rId16" xr:uid="{A1FCE3DE-77F9-4204-9075-A564CA57139F}"/>
    <hyperlink ref="G24" r:id="rId17" xr:uid="{AF9B9713-761F-468C-81AC-8844A9B9D4FF}"/>
    <hyperlink ref="G5" r:id="rId18" xr:uid="{6C1BF1FC-35B2-410C-AD26-A669B020BEE2}"/>
    <hyperlink ref="G25" r:id="rId19" xr:uid="{103AD7FF-B1DC-459A-A48C-23433F9F42F2}"/>
    <hyperlink ref="G26" r:id="rId20" xr:uid="{FAEED2F6-7293-466C-92EA-71502D09D6A6}"/>
    <hyperlink ref="G27" r:id="rId21" xr:uid="{6268CEAD-677E-438A-89B9-CE2227C5D7B1}"/>
    <hyperlink ref="G14" r:id="rId22" xr:uid="{BCEE5FAD-EFEA-427B-A543-9B0E8E3E03E5}"/>
    <hyperlink ref="G6" r:id="rId23" xr:uid="{53CD0342-8979-4EEA-A00E-B2BBE8BBDFA3}"/>
    <hyperlink ref="G28" r:id="rId24" xr:uid="{25DB7F52-BD6F-4CD0-AAFD-AF930074B39B}"/>
    <hyperlink ref="G44" r:id="rId25" xr:uid="{4E831EB0-183A-459A-83A4-2B9629F769F0}"/>
    <hyperlink ref="G49" r:id="rId26" xr:uid="{F69FEF27-844E-4249-8F9F-F97A1E0BB2FE}"/>
    <hyperlink ref="G29" r:id="rId27" xr:uid="{55CF46ED-E7C5-4BB9-853E-051E8D667500}"/>
    <hyperlink ref="G7" r:id="rId28" xr:uid="{88258AF1-E4FE-4FE8-B125-D4F9296B14D2}"/>
    <hyperlink ref="G30" r:id="rId29" xr:uid="{726F1AEC-1D4F-4050-8787-E3D1FBAFE5FE}"/>
    <hyperlink ref="G31" r:id="rId30" xr:uid="{724AE16C-123F-4290-9523-B7DE3CE70DF6}"/>
    <hyperlink ref="G32" r:id="rId31" xr:uid="{422E242E-F5A1-4D2B-9D8D-4B7B01380DFF}"/>
    <hyperlink ref="G15" r:id="rId32" xr:uid="{CBFB83E8-4188-4349-A6A4-9135AE55EBBB}"/>
    <hyperlink ref="G8" r:id="rId33" xr:uid="{B171AF73-D6B4-4E0D-B80E-AC9B8AA87853}"/>
    <hyperlink ref="G36" r:id="rId34" xr:uid="{A37035D7-5018-47A5-A9C5-3DA9E176426E}"/>
    <hyperlink ref="G46" r:id="rId35" xr:uid="{3FA9963B-6C7E-4CDC-A2AC-FABAA8694233}"/>
    <hyperlink ref="G51" r:id="rId36" xr:uid="{8BC28BE7-C8B2-4E6F-9717-A8753829BC9A}"/>
    <hyperlink ref="G33" r:id="rId37" xr:uid="{41348949-43A2-4101-8A35-16455E63F510}"/>
    <hyperlink ref="G9" r:id="rId38" xr:uid="{900CD09F-3489-42E3-9AF3-CADE6546E427}"/>
    <hyperlink ref="G38" r:id="rId39" xr:uid="{CACA171D-B93D-46A7-A122-C894836BD647}"/>
    <hyperlink ref="G37" r:id="rId40" xr:uid="{21C362D3-6D37-4CC2-9CAE-24A35C9067B3}"/>
    <hyperlink ref="G35" r:id="rId41" xr:uid="{7229C4B0-40DE-4BA0-9634-E76E98787C7D}"/>
    <hyperlink ref="G11" r:id="rId42" xr:uid="{7EC21323-E029-41AC-A137-EAB6FEE868EF}"/>
    <hyperlink ref="G39" r:id="rId43" xr:uid="{1B3317EC-31F4-401B-9F50-0D8057B58705}"/>
    <hyperlink ref="G50" r:id="rId44" xr:uid="{FB70F11E-ADC6-480D-A870-DB521129D9C5}"/>
    <hyperlink ref="G45" r:id="rId45" xr:uid="{DB0D39E3-A951-4B9E-8029-35F9CC539DC6}"/>
    <hyperlink ref="G41" r:id="rId46" xr:uid="{B761364B-4B1A-41C5-9E1B-CD2C74A86A98}"/>
    <hyperlink ref="G10" r:id="rId47" xr:uid="{EA959523-57C2-4C85-8C3F-EDB8A7FB9160}"/>
    <hyperlink ref="G16" r:id="rId48" xr:uid="{F26C1E63-5A14-4D00-8A2D-9CF51EE70BC0}"/>
    <hyperlink ref="G34" r:id="rId49" xr:uid="{61D59DA4-42CA-4428-92C1-6D23E1603826}"/>
    <hyperlink ref="G40" r:id="rId50" xr:uid="{5FD699A3-38E3-439B-83D0-A10CAC405BA9}"/>
  </hyperlinks>
  <pageMargins left="0.7" right="0.7" top="0.75" bottom="0.75" header="0.3" footer="0.3"/>
  <tableParts count="3">
    <tablePart r:id="rId51"/>
    <tablePart r:id="rId52"/>
    <tablePart r:id="rId5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0DC159-DD54-4210-84EE-233E4EC2F372}">
          <x14:formula1>
            <xm:f>Department_Rule!$E$2:$E$6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1CA9-59CF-4F7A-82A8-9A00FC23E414}">
  <dimension ref="B1:E6"/>
  <sheetViews>
    <sheetView workbookViewId="0">
      <selection activeCell="D7" sqref="D7"/>
    </sheetView>
  </sheetViews>
  <sheetFormatPr defaultRowHeight="14.4" x14ac:dyDescent="0.3"/>
  <cols>
    <col min="2" max="2" width="13" style="1" customWidth="1"/>
    <col min="3" max="3" width="27" style="1" bestFit="1" customWidth="1"/>
  </cols>
  <sheetData>
    <row r="1" spans="2:5" x14ac:dyDescent="0.3">
      <c r="B1" s="12" t="s">
        <v>2</v>
      </c>
      <c r="C1" s="11" t="s">
        <v>184</v>
      </c>
    </row>
    <row r="2" spans="2:5" x14ac:dyDescent="0.3">
      <c r="B2" s="14" t="s">
        <v>59</v>
      </c>
      <c r="C2" s="13" t="s">
        <v>179</v>
      </c>
      <c r="E2" s="14" t="s">
        <v>59</v>
      </c>
    </row>
    <row r="3" spans="2:5" x14ac:dyDescent="0.3">
      <c r="B3" s="16" t="s">
        <v>60</v>
      </c>
      <c r="C3" s="15" t="s">
        <v>180</v>
      </c>
      <c r="E3" s="16" t="s">
        <v>60</v>
      </c>
    </row>
    <row r="4" spans="2:5" x14ac:dyDescent="0.3">
      <c r="B4" s="14" t="s">
        <v>61</v>
      </c>
      <c r="C4" s="13" t="s">
        <v>181</v>
      </c>
      <c r="E4" s="14" t="s">
        <v>61</v>
      </c>
    </row>
    <row r="5" spans="2:5" x14ac:dyDescent="0.3">
      <c r="B5" s="16" t="s">
        <v>63</v>
      </c>
      <c r="C5" s="15" t="s">
        <v>182</v>
      </c>
      <c r="E5" s="16" t="s">
        <v>63</v>
      </c>
    </row>
    <row r="6" spans="2:5" x14ac:dyDescent="0.3">
      <c r="B6" s="18" t="s">
        <v>62</v>
      </c>
      <c r="C6" s="17" t="s">
        <v>183</v>
      </c>
      <c r="E6" s="18" t="s">
        <v>62</v>
      </c>
    </row>
  </sheetData>
  <dataValidations count="1">
    <dataValidation type="list" allowBlank="1" showInputMessage="1" showErrorMessage="1" sqref="B2:B1048576" xr:uid="{0A8F7047-4F8A-41F6-B42A-C24771EF9655}">
      <formula1>$E$2:$E$6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count_of_employees</vt:lpstr>
      <vt:lpstr>employee_per_year</vt:lpstr>
      <vt:lpstr>Dataset</vt:lpstr>
      <vt:lpstr>Department_Rule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20812022100404</cp:lastModifiedBy>
  <dcterms:created xsi:type="dcterms:W3CDTF">2025-03-29T18:39:56Z</dcterms:created>
  <dcterms:modified xsi:type="dcterms:W3CDTF">2025-03-29T22:41:44Z</dcterms:modified>
</cp:coreProperties>
</file>